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35" windowWidth="20115" windowHeight="7935" firstSheet="6" activeTab="15"/>
  </bookViews>
  <sheets>
    <sheet name="PTI" sheetId="1" r:id="rId1"/>
    <sheet name="BEV" sheetId="2" r:id="rId2"/>
    <sheet name="Config" sheetId="6" r:id="rId3"/>
    <sheet name="RECAP" sheetId="19" r:id="rId4"/>
    <sheet name="JANVIER" sheetId="7" r:id="rId5"/>
    <sheet name="FEVRIER" sheetId="8" r:id="rId6"/>
    <sheet name="MARS" sheetId="9" r:id="rId7"/>
    <sheet name="AVRIL" sheetId="10" r:id="rId8"/>
    <sheet name="MAI" sheetId="11" r:id="rId9"/>
    <sheet name="JUIN" sheetId="12" r:id="rId10"/>
    <sheet name="JUILLET" sheetId="13" r:id="rId11"/>
    <sheet name="AOUT" sheetId="14" r:id="rId12"/>
    <sheet name="SEPTEMBRE" sheetId="15" r:id="rId13"/>
    <sheet name="OCTOBRE" sheetId="16" r:id="rId14"/>
    <sheet name="NOVEMBRE" sheetId="17" r:id="rId15"/>
    <sheet name="DECEMBRE" sheetId="18" r:id="rId16"/>
  </sheets>
  <definedNames>
    <definedName name="_xlnm._FilterDatabase" localSheetId="0" hidden="1">PTI!$A$3:$J$68</definedName>
    <definedName name="_xlnm.Print_Area" localSheetId="1">BEV!$A$1:$I$50</definedName>
  </definedNames>
  <calcPr calcId="145621"/>
</workbook>
</file>

<file path=xl/calcChain.xml><?xml version="1.0" encoding="utf-8"?>
<calcChain xmlns="http://schemas.openxmlformats.org/spreadsheetml/2006/main">
  <c r="B5" i="1" l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B4" i="1"/>
  <c r="A4" i="1"/>
  <c r="C16" i="1"/>
  <c r="C16" i="2"/>
  <c r="D16" i="2" l="1"/>
  <c r="G2" i="2"/>
  <c r="A16" i="2" s="1"/>
  <c r="O5" i="2"/>
  <c r="P5" i="2" s="1"/>
  <c r="A2" i="1" s="1"/>
  <c r="C11" i="1"/>
  <c r="C12" i="1"/>
  <c r="C13" i="1"/>
  <c r="C14" i="1"/>
  <c r="C15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5" i="1"/>
  <c r="C6" i="1"/>
  <c r="C7" i="1"/>
  <c r="C8" i="1"/>
  <c r="C9" i="1"/>
  <c r="C10" i="1"/>
  <c r="C4" i="1"/>
  <c r="B9" i="2"/>
  <c r="D6" i="2"/>
  <c r="B6" i="2"/>
  <c r="F13" i="1"/>
  <c r="F14" i="1"/>
  <c r="F15" i="1"/>
  <c r="F5" i="1"/>
  <c r="F6" i="1"/>
  <c r="F7" i="1"/>
  <c r="F8" i="1"/>
  <c r="F9" i="1"/>
  <c r="F10" i="1"/>
  <c r="F11" i="1"/>
  <c r="F12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4" i="1"/>
  <c r="B7" i="2"/>
  <c r="D47" i="6"/>
  <c r="D46" i="6"/>
  <c r="E6" i="2"/>
  <c r="A6" i="19"/>
  <c r="B6" i="19"/>
  <c r="A7" i="19"/>
  <c r="B7" i="19"/>
  <c r="A8" i="19"/>
  <c r="B8" i="19"/>
  <c r="A9" i="19"/>
  <c r="B9" i="19"/>
  <c r="A10" i="19"/>
  <c r="B10" i="19"/>
  <c r="A11" i="19"/>
  <c r="B11" i="19"/>
  <c r="A12" i="19"/>
  <c r="B12" i="19"/>
  <c r="A13" i="19"/>
  <c r="B13" i="19"/>
  <c r="A14" i="19"/>
  <c r="B14" i="19"/>
  <c r="A15" i="19"/>
  <c r="B15" i="19"/>
  <c r="A16" i="19"/>
  <c r="B16" i="19"/>
  <c r="A17" i="19"/>
  <c r="B17" i="19"/>
  <c r="A18" i="19"/>
  <c r="B18" i="19"/>
  <c r="A19" i="19"/>
  <c r="B19" i="19"/>
  <c r="A20" i="19"/>
  <c r="B20" i="19"/>
  <c r="A21" i="19"/>
  <c r="B21" i="19"/>
  <c r="A22" i="19"/>
  <c r="B22" i="19"/>
  <c r="A23" i="19"/>
  <c r="B23" i="19"/>
  <c r="A24" i="19"/>
  <c r="B24" i="19"/>
  <c r="A25" i="19"/>
  <c r="B25" i="19"/>
  <c r="A26" i="19"/>
  <c r="B26" i="19"/>
  <c r="A27" i="19"/>
  <c r="B27" i="19"/>
  <c r="A28" i="19"/>
  <c r="B28" i="19"/>
  <c r="A29" i="19"/>
  <c r="B29" i="19"/>
  <c r="A30" i="19"/>
  <c r="B30" i="19"/>
  <c r="A31" i="19"/>
  <c r="B31" i="19"/>
  <c r="A32" i="19"/>
  <c r="B32" i="19"/>
  <c r="A33" i="19"/>
  <c r="B33" i="19"/>
  <c r="A34" i="19"/>
  <c r="B34" i="19"/>
  <c r="A35" i="19"/>
  <c r="B35" i="19"/>
  <c r="A36" i="19"/>
  <c r="B36" i="19"/>
  <c r="A37" i="19"/>
  <c r="B37" i="19"/>
  <c r="A38" i="19"/>
  <c r="B38" i="19"/>
  <c r="A39" i="19"/>
  <c r="B39" i="19"/>
  <c r="A40" i="19"/>
  <c r="B40" i="19"/>
  <c r="A41" i="19"/>
  <c r="B41" i="19"/>
  <c r="A42" i="19"/>
  <c r="B42" i="19"/>
  <c r="A43" i="19"/>
  <c r="B43" i="19"/>
  <c r="A44" i="19"/>
  <c r="B44" i="19"/>
  <c r="A45" i="19"/>
  <c r="B45" i="19"/>
  <c r="A46" i="19"/>
  <c r="B46" i="19"/>
  <c r="A47" i="19"/>
  <c r="B47" i="19"/>
  <c r="A48" i="19"/>
  <c r="B48" i="19"/>
  <c r="A49" i="19"/>
  <c r="B49" i="19"/>
  <c r="A50" i="19"/>
  <c r="B50" i="19"/>
  <c r="A51" i="19"/>
  <c r="B51" i="19"/>
  <c r="A52" i="19"/>
  <c r="B52" i="19"/>
  <c r="A53" i="19"/>
  <c r="B53" i="19"/>
  <c r="A54" i="19"/>
  <c r="B54" i="19"/>
  <c r="A55" i="19"/>
  <c r="B55" i="19"/>
  <c r="A56" i="19"/>
  <c r="B56" i="19"/>
  <c r="A57" i="19"/>
  <c r="B57" i="19"/>
  <c r="A58" i="19"/>
  <c r="B58" i="19"/>
  <c r="A59" i="19"/>
  <c r="B59" i="19"/>
  <c r="A60" i="19"/>
  <c r="B60" i="19"/>
  <c r="A61" i="19"/>
  <c r="B61" i="19"/>
  <c r="A62" i="19"/>
  <c r="B62" i="19"/>
  <c r="A63" i="19"/>
  <c r="B63" i="19"/>
  <c r="A64" i="19"/>
  <c r="B64" i="19"/>
  <c r="A65" i="19"/>
  <c r="B65" i="19"/>
  <c r="A66" i="19"/>
  <c r="B66" i="19"/>
  <c r="A67" i="19"/>
  <c r="B67" i="19"/>
  <c r="A68" i="19"/>
  <c r="B68" i="19"/>
  <c r="B5" i="19"/>
  <c r="A5" i="19"/>
  <c r="B82" i="18"/>
  <c r="A82" i="18"/>
  <c r="B81" i="18"/>
  <c r="A81" i="18"/>
  <c r="B80" i="18"/>
  <c r="A80" i="18"/>
  <c r="B79" i="18"/>
  <c r="A79" i="18"/>
  <c r="B78" i="18"/>
  <c r="A78" i="18"/>
  <c r="B77" i="18"/>
  <c r="A77" i="18"/>
  <c r="B76" i="18"/>
  <c r="A76" i="18"/>
  <c r="B75" i="18"/>
  <c r="A75" i="18"/>
  <c r="E73" i="18"/>
  <c r="D73" i="18"/>
  <c r="C73" i="18"/>
  <c r="B73" i="18"/>
  <c r="A73" i="18"/>
  <c r="E72" i="18"/>
  <c r="D72" i="18"/>
  <c r="C72" i="18"/>
  <c r="B72" i="18"/>
  <c r="A72" i="18"/>
  <c r="E71" i="18"/>
  <c r="D71" i="18"/>
  <c r="C71" i="18"/>
  <c r="B71" i="18"/>
  <c r="A71" i="18"/>
  <c r="E70" i="18"/>
  <c r="D70" i="18"/>
  <c r="C70" i="18"/>
  <c r="B70" i="18"/>
  <c r="A70" i="18"/>
  <c r="E69" i="18"/>
  <c r="D69" i="18"/>
  <c r="C69" i="18"/>
  <c r="B69" i="18"/>
  <c r="A69" i="18"/>
  <c r="E68" i="18"/>
  <c r="D68" i="18"/>
  <c r="C68" i="18"/>
  <c r="B68" i="18"/>
  <c r="A68" i="18"/>
  <c r="E67" i="18"/>
  <c r="D67" i="18"/>
  <c r="C67" i="18"/>
  <c r="B67" i="18"/>
  <c r="A67" i="18"/>
  <c r="E66" i="18"/>
  <c r="D66" i="18"/>
  <c r="C66" i="18"/>
  <c r="B66" i="18"/>
  <c r="A66" i="18"/>
  <c r="E65" i="18"/>
  <c r="D65" i="18"/>
  <c r="C65" i="18"/>
  <c r="B65" i="18"/>
  <c r="A65" i="18"/>
  <c r="E64" i="18"/>
  <c r="D64" i="18"/>
  <c r="C64" i="18"/>
  <c r="B64" i="18"/>
  <c r="A64" i="18"/>
  <c r="E63" i="18"/>
  <c r="D63" i="18"/>
  <c r="C63" i="18"/>
  <c r="B63" i="18"/>
  <c r="A63" i="18"/>
  <c r="E62" i="18"/>
  <c r="D62" i="18"/>
  <c r="C62" i="18"/>
  <c r="B62" i="18"/>
  <c r="A62" i="18"/>
  <c r="E61" i="18"/>
  <c r="D61" i="18"/>
  <c r="C61" i="18"/>
  <c r="B61" i="18"/>
  <c r="A61" i="18"/>
  <c r="E60" i="18"/>
  <c r="D60" i="18"/>
  <c r="C60" i="18"/>
  <c r="B60" i="18"/>
  <c r="A60" i="18"/>
  <c r="E59" i="18"/>
  <c r="D59" i="18"/>
  <c r="C59" i="18"/>
  <c r="B59" i="18"/>
  <c r="A59" i="18"/>
  <c r="E58" i="18"/>
  <c r="D58" i="18"/>
  <c r="C58" i="18"/>
  <c r="B58" i="18"/>
  <c r="A58" i="18"/>
  <c r="E57" i="18"/>
  <c r="D57" i="18"/>
  <c r="C57" i="18"/>
  <c r="B57" i="18"/>
  <c r="A57" i="18"/>
  <c r="E56" i="18"/>
  <c r="D56" i="18"/>
  <c r="C56" i="18"/>
  <c r="B56" i="18"/>
  <c r="A56" i="18"/>
  <c r="E55" i="18"/>
  <c r="D55" i="18"/>
  <c r="C55" i="18"/>
  <c r="B55" i="18"/>
  <c r="A55" i="18"/>
  <c r="E54" i="18"/>
  <c r="D54" i="18"/>
  <c r="C54" i="18"/>
  <c r="B54" i="18"/>
  <c r="A54" i="18"/>
  <c r="E53" i="18"/>
  <c r="D53" i="18"/>
  <c r="C53" i="18"/>
  <c r="B53" i="18"/>
  <c r="A53" i="18"/>
  <c r="E52" i="18"/>
  <c r="D52" i="18"/>
  <c r="C52" i="18"/>
  <c r="B52" i="18"/>
  <c r="A52" i="18"/>
  <c r="E51" i="18"/>
  <c r="D51" i="18"/>
  <c r="C51" i="18"/>
  <c r="B51" i="18"/>
  <c r="A51" i="18"/>
  <c r="E50" i="18"/>
  <c r="D50" i="18"/>
  <c r="C50" i="18"/>
  <c r="B50" i="18"/>
  <c r="A50" i="18"/>
  <c r="E49" i="18"/>
  <c r="D49" i="18"/>
  <c r="C49" i="18"/>
  <c r="B49" i="18"/>
  <c r="A49" i="18"/>
  <c r="E48" i="18"/>
  <c r="D48" i="18"/>
  <c r="C48" i="18"/>
  <c r="B48" i="18"/>
  <c r="A48" i="18"/>
  <c r="E47" i="18"/>
  <c r="D47" i="18"/>
  <c r="C47" i="18"/>
  <c r="B47" i="18"/>
  <c r="A47" i="18"/>
  <c r="E46" i="18"/>
  <c r="D46" i="18"/>
  <c r="C46" i="18"/>
  <c r="B46" i="18"/>
  <c r="A46" i="18"/>
  <c r="E45" i="18"/>
  <c r="D45" i="18"/>
  <c r="C45" i="18"/>
  <c r="B45" i="18"/>
  <c r="A45" i="18"/>
  <c r="E44" i="18"/>
  <c r="D44" i="18"/>
  <c r="C44" i="18"/>
  <c r="B44" i="18"/>
  <c r="A44" i="18"/>
  <c r="E43" i="18"/>
  <c r="D43" i="18"/>
  <c r="C43" i="18"/>
  <c r="B43" i="18"/>
  <c r="A43" i="18"/>
  <c r="E42" i="18"/>
  <c r="D42" i="18"/>
  <c r="C42" i="18"/>
  <c r="B42" i="18"/>
  <c r="A42" i="18"/>
  <c r="E41" i="18"/>
  <c r="D41" i="18"/>
  <c r="C41" i="18"/>
  <c r="B41" i="18"/>
  <c r="A41" i="18"/>
  <c r="E40" i="18"/>
  <c r="D40" i="18"/>
  <c r="C40" i="18"/>
  <c r="B40" i="18"/>
  <c r="A40" i="18"/>
  <c r="E39" i="18"/>
  <c r="D39" i="18"/>
  <c r="C39" i="18"/>
  <c r="B39" i="18"/>
  <c r="A39" i="18"/>
  <c r="E38" i="18"/>
  <c r="D38" i="18"/>
  <c r="C38" i="18"/>
  <c r="B38" i="18"/>
  <c r="A38" i="18"/>
  <c r="E37" i="18"/>
  <c r="D37" i="18"/>
  <c r="C37" i="18"/>
  <c r="B37" i="18"/>
  <c r="A37" i="18"/>
  <c r="E36" i="18"/>
  <c r="D36" i="18"/>
  <c r="C36" i="18"/>
  <c r="B36" i="18"/>
  <c r="A36" i="18"/>
  <c r="E35" i="18"/>
  <c r="D35" i="18"/>
  <c r="C35" i="18"/>
  <c r="B35" i="18"/>
  <c r="A35" i="18"/>
  <c r="E34" i="18"/>
  <c r="D34" i="18"/>
  <c r="C34" i="18"/>
  <c r="B34" i="18"/>
  <c r="A34" i="18"/>
  <c r="E33" i="18"/>
  <c r="D33" i="18"/>
  <c r="C33" i="18"/>
  <c r="B33" i="18"/>
  <c r="A33" i="18"/>
  <c r="E32" i="18"/>
  <c r="D32" i="18"/>
  <c r="C32" i="18"/>
  <c r="B32" i="18"/>
  <c r="A32" i="18"/>
  <c r="E31" i="18"/>
  <c r="D31" i="18"/>
  <c r="C31" i="18"/>
  <c r="B31" i="18"/>
  <c r="A31" i="18"/>
  <c r="E30" i="18"/>
  <c r="D30" i="18"/>
  <c r="C30" i="18"/>
  <c r="B30" i="18"/>
  <c r="A30" i="18"/>
  <c r="E29" i="18"/>
  <c r="D29" i="18"/>
  <c r="C29" i="18"/>
  <c r="B29" i="18"/>
  <c r="A29" i="18"/>
  <c r="E28" i="18"/>
  <c r="D28" i="18"/>
  <c r="C28" i="18"/>
  <c r="B28" i="18"/>
  <c r="A28" i="18"/>
  <c r="E27" i="18"/>
  <c r="D27" i="18"/>
  <c r="C27" i="18"/>
  <c r="B27" i="18"/>
  <c r="A27" i="18"/>
  <c r="E26" i="18"/>
  <c r="D26" i="18"/>
  <c r="C26" i="18"/>
  <c r="B26" i="18"/>
  <c r="A26" i="18"/>
  <c r="E25" i="18"/>
  <c r="D25" i="18"/>
  <c r="C25" i="18"/>
  <c r="B25" i="18"/>
  <c r="A25" i="18"/>
  <c r="E24" i="18"/>
  <c r="D24" i="18"/>
  <c r="C24" i="18"/>
  <c r="B24" i="18"/>
  <c r="A24" i="18"/>
  <c r="E23" i="18"/>
  <c r="D23" i="18"/>
  <c r="C23" i="18"/>
  <c r="B23" i="18"/>
  <c r="A23" i="18"/>
  <c r="E22" i="18"/>
  <c r="D22" i="18"/>
  <c r="C22" i="18"/>
  <c r="B22" i="18"/>
  <c r="A22" i="18"/>
  <c r="E21" i="18"/>
  <c r="D21" i="18"/>
  <c r="C21" i="18"/>
  <c r="B21" i="18"/>
  <c r="A21" i="18"/>
  <c r="E20" i="18"/>
  <c r="D20" i="18"/>
  <c r="C20" i="18"/>
  <c r="B20" i="18"/>
  <c r="A20" i="18"/>
  <c r="E19" i="18"/>
  <c r="D19" i="18"/>
  <c r="C19" i="18"/>
  <c r="B19" i="18"/>
  <c r="A19" i="18"/>
  <c r="E18" i="18"/>
  <c r="D18" i="18"/>
  <c r="C18" i="18"/>
  <c r="B18" i="18"/>
  <c r="A18" i="18"/>
  <c r="E17" i="18"/>
  <c r="D17" i="18"/>
  <c r="C17" i="18"/>
  <c r="B17" i="18"/>
  <c r="A17" i="18"/>
  <c r="E16" i="18"/>
  <c r="D16" i="18"/>
  <c r="C16" i="18"/>
  <c r="B16" i="18"/>
  <c r="A16" i="18"/>
  <c r="E15" i="18"/>
  <c r="D15" i="18"/>
  <c r="C15" i="18"/>
  <c r="B15" i="18"/>
  <c r="A15" i="18"/>
  <c r="E14" i="18"/>
  <c r="D14" i="18"/>
  <c r="C14" i="18"/>
  <c r="B14" i="18"/>
  <c r="A14" i="18"/>
  <c r="E13" i="18"/>
  <c r="D13" i="18"/>
  <c r="C13" i="18"/>
  <c r="B13" i="18"/>
  <c r="A13" i="18"/>
  <c r="E12" i="18"/>
  <c r="D12" i="18"/>
  <c r="C12" i="18"/>
  <c r="B12" i="18"/>
  <c r="A12" i="18"/>
  <c r="E11" i="18"/>
  <c r="D11" i="18"/>
  <c r="C11" i="18"/>
  <c r="B11" i="18"/>
  <c r="A11" i="18"/>
  <c r="E10" i="18"/>
  <c r="D10" i="18"/>
  <c r="C10" i="18"/>
  <c r="B10" i="18"/>
  <c r="A10" i="18"/>
  <c r="B82" i="17"/>
  <c r="A82" i="17"/>
  <c r="B81" i="17"/>
  <c r="A81" i="17"/>
  <c r="B80" i="17"/>
  <c r="A80" i="17"/>
  <c r="B79" i="17"/>
  <c r="A79" i="17"/>
  <c r="B78" i="17"/>
  <c r="A78" i="17"/>
  <c r="B77" i="17"/>
  <c r="A77" i="17"/>
  <c r="B76" i="17"/>
  <c r="A76" i="17"/>
  <c r="B75" i="17"/>
  <c r="A75" i="17"/>
  <c r="E73" i="17"/>
  <c r="D73" i="17"/>
  <c r="C73" i="17"/>
  <c r="B73" i="17"/>
  <c r="A73" i="17"/>
  <c r="E72" i="17"/>
  <c r="D72" i="17"/>
  <c r="C72" i="17"/>
  <c r="B72" i="17"/>
  <c r="A72" i="17"/>
  <c r="E71" i="17"/>
  <c r="D71" i="17"/>
  <c r="C71" i="17"/>
  <c r="B71" i="17"/>
  <c r="A71" i="17"/>
  <c r="E70" i="17"/>
  <c r="D70" i="17"/>
  <c r="C70" i="17"/>
  <c r="B70" i="17"/>
  <c r="A70" i="17"/>
  <c r="E69" i="17"/>
  <c r="D69" i="17"/>
  <c r="C69" i="17"/>
  <c r="B69" i="17"/>
  <c r="A69" i="17"/>
  <c r="E68" i="17"/>
  <c r="D68" i="17"/>
  <c r="C68" i="17"/>
  <c r="B68" i="17"/>
  <c r="A68" i="17"/>
  <c r="E67" i="17"/>
  <c r="D67" i="17"/>
  <c r="C67" i="17"/>
  <c r="B67" i="17"/>
  <c r="A67" i="17"/>
  <c r="E66" i="17"/>
  <c r="D66" i="17"/>
  <c r="C66" i="17"/>
  <c r="B66" i="17"/>
  <c r="A66" i="17"/>
  <c r="E65" i="17"/>
  <c r="D65" i="17"/>
  <c r="C65" i="17"/>
  <c r="B65" i="17"/>
  <c r="A65" i="17"/>
  <c r="E64" i="17"/>
  <c r="D64" i="17"/>
  <c r="C64" i="17"/>
  <c r="B64" i="17"/>
  <c r="A64" i="17"/>
  <c r="E63" i="17"/>
  <c r="D63" i="17"/>
  <c r="C63" i="17"/>
  <c r="B63" i="17"/>
  <c r="A63" i="17"/>
  <c r="E62" i="17"/>
  <c r="D62" i="17"/>
  <c r="C62" i="17"/>
  <c r="B62" i="17"/>
  <c r="A62" i="17"/>
  <c r="E61" i="17"/>
  <c r="D61" i="17"/>
  <c r="C61" i="17"/>
  <c r="B61" i="17"/>
  <c r="A61" i="17"/>
  <c r="E60" i="17"/>
  <c r="D60" i="17"/>
  <c r="C60" i="17"/>
  <c r="B60" i="17"/>
  <c r="A60" i="17"/>
  <c r="E59" i="17"/>
  <c r="D59" i="17"/>
  <c r="C59" i="17"/>
  <c r="B59" i="17"/>
  <c r="A59" i="17"/>
  <c r="E58" i="17"/>
  <c r="D58" i="17"/>
  <c r="C58" i="17"/>
  <c r="B58" i="17"/>
  <c r="A58" i="17"/>
  <c r="E57" i="17"/>
  <c r="D57" i="17"/>
  <c r="C57" i="17"/>
  <c r="B57" i="17"/>
  <c r="A57" i="17"/>
  <c r="E56" i="17"/>
  <c r="D56" i="17"/>
  <c r="C56" i="17"/>
  <c r="B56" i="17"/>
  <c r="A56" i="17"/>
  <c r="E55" i="17"/>
  <c r="D55" i="17"/>
  <c r="C55" i="17"/>
  <c r="B55" i="17"/>
  <c r="A55" i="17"/>
  <c r="E54" i="17"/>
  <c r="D54" i="17"/>
  <c r="C54" i="17"/>
  <c r="B54" i="17"/>
  <c r="A54" i="17"/>
  <c r="E53" i="17"/>
  <c r="D53" i="17"/>
  <c r="C53" i="17"/>
  <c r="B53" i="17"/>
  <c r="A53" i="17"/>
  <c r="E52" i="17"/>
  <c r="D52" i="17"/>
  <c r="C52" i="17"/>
  <c r="B52" i="17"/>
  <c r="A52" i="17"/>
  <c r="E51" i="17"/>
  <c r="D51" i="17"/>
  <c r="C51" i="17"/>
  <c r="B51" i="17"/>
  <c r="A51" i="17"/>
  <c r="E50" i="17"/>
  <c r="D50" i="17"/>
  <c r="C50" i="17"/>
  <c r="B50" i="17"/>
  <c r="A50" i="17"/>
  <c r="E49" i="17"/>
  <c r="D49" i="17"/>
  <c r="C49" i="17"/>
  <c r="B49" i="17"/>
  <c r="A49" i="17"/>
  <c r="E48" i="17"/>
  <c r="D48" i="17"/>
  <c r="C48" i="17"/>
  <c r="B48" i="17"/>
  <c r="A48" i="17"/>
  <c r="E47" i="17"/>
  <c r="D47" i="17"/>
  <c r="C47" i="17"/>
  <c r="B47" i="17"/>
  <c r="A47" i="17"/>
  <c r="E46" i="17"/>
  <c r="D46" i="17"/>
  <c r="C46" i="17"/>
  <c r="B46" i="17"/>
  <c r="A46" i="17"/>
  <c r="E45" i="17"/>
  <c r="D45" i="17"/>
  <c r="C45" i="17"/>
  <c r="B45" i="17"/>
  <c r="A45" i="17"/>
  <c r="E44" i="17"/>
  <c r="D44" i="17"/>
  <c r="C44" i="17"/>
  <c r="B44" i="17"/>
  <c r="A44" i="17"/>
  <c r="E43" i="17"/>
  <c r="D43" i="17"/>
  <c r="C43" i="17"/>
  <c r="B43" i="17"/>
  <c r="A43" i="17"/>
  <c r="E42" i="17"/>
  <c r="D42" i="17"/>
  <c r="C42" i="17"/>
  <c r="B42" i="17"/>
  <c r="A42" i="17"/>
  <c r="E41" i="17"/>
  <c r="D41" i="17"/>
  <c r="C41" i="17"/>
  <c r="B41" i="17"/>
  <c r="A41" i="17"/>
  <c r="E40" i="17"/>
  <c r="D40" i="17"/>
  <c r="C40" i="17"/>
  <c r="B40" i="17"/>
  <c r="A40" i="17"/>
  <c r="E39" i="17"/>
  <c r="D39" i="17"/>
  <c r="C39" i="17"/>
  <c r="B39" i="17"/>
  <c r="A39" i="17"/>
  <c r="E38" i="17"/>
  <c r="D38" i="17"/>
  <c r="C38" i="17"/>
  <c r="B38" i="17"/>
  <c r="A38" i="17"/>
  <c r="E37" i="17"/>
  <c r="D37" i="17"/>
  <c r="C37" i="17"/>
  <c r="B37" i="17"/>
  <c r="A37" i="17"/>
  <c r="E36" i="17"/>
  <c r="D36" i="17"/>
  <c r="C36" i="17"/>
  <c r="B36" i="17"/>
  <c r="A36" i="17"/>
  <c r="E35" i="17"/>
  <c r="D35" i="17"/>
  <c r="C35" i="17"/>
  <c r="B35" i="17"/>
  <c r="A35" i="17"/>
  <c r="E34" i="17"/>
  <c r="D34" i="17"/>
  <c r="C34" i="17"/>
  <c r="B34" i="17"/>
  <c r="A34" i="17"/>
  <c r="E33" i="17"/>
  <c r="D33" i="17"/>
  <c r="C33" i="17"/>
  <c r="B33" i="17"/>
  <c r="A33" i="17"/>
  <c r="E32" i="17"/>
  <c r="D32" i="17"/>
  <c r="C32" i="17"/>
  <c r="B32" i="17"/>
  <c r="A32" i="17"/>
  <c r="E31" i="17"/>
  <c r="D31" i="17"/>
  <c r="C31" i="17"/>
  <c r="B31" i="17"/>
  <c r="A31" i="17"/>
  <c r="E30" i="17"/>
  <c r="D30" i="17"/>
  <c r="C30" i="17"/>
  <c r="B30" i="17"/>
  <c r="A30" i="17"/>
  <c r="E29" i="17"/>
  <c r="D29" i="17"/>
  <c r="C29" i="17"/>
  <c r="B29" i="17"/>
  <c r="A29" i="17"/>
  <c r="E28" i="17"/>
  <c r="D28" i="17"/>
  <c r="C28" i="17"/>
  <c r="B28" i="17"/>
  <c r="A28" i="17"/>
  <c r="E27" i="17"/>
  <c r="D27" i="17"/>
  <c r="C27" i="17"/>
  <c r="B27" i="17"/>
  <c r="A27" i="17"/>
  <c r="E26" i="17"/>
  <c r="D26" i="17"/>
  <c r="C26" i="17"/>
  <c r="B26" i="17"/>
  <c r="A26" i="17"/>
  <c r="E25" i="17"/>
  <c r="D25" i="17"/>
  <c r="C25" i="17"/>
  <c r="B25" i="17"/>
  <c r="A25" i="17"/>
  <c r="E24" i="17"/>
  <c r="D24" i="17"/>
  <c r="C24" i="17"/>
  <c r="B24" i="17"/>
  <c r="A24" i="17"/>
  <c r="E23" i="17"/>
  <c r="D23" i="17"/>
  <c r="C23" i="17"/>
  <c r="B23" i="17"/>
  <c r="A23" i="17"/>
  <c r="E22" i="17"/>
  <c r="D22" i="17"/>
  <c r="C22" i="17"/>
  <c r="B22" i="17"/>
  <c r="A22" i="17"/>
  <c r="E21" i="17"/>
  <c r="D21" i="17"/>
  <c r="C21" i="17"/>
  <c r="B21" i="17"/>
  <c r="A21" i="17"/>
  <c r="E20" i="17"/>
  <c r="D20" i="17"/>
  <c r="C20" i="17"/>
  <c r="B20" i="17"/>
  <c r="A20" i="17"/>
  <c r="E19" i="17"/>
  <c r="D19" i="17"/>
  <c r="C19" i="17"/>
  <c r="B19" i="17"/>
  <c r="A19" i="17"/>
  <c r="E18" i="17"/>
  <c r="D18" i="17"/>
  <c r="C18" i="17"/>
  <c r="B18" i="17"/>
  <c r="A18" i="17"/>
  <c r="E17" i="17"/>
  <c r="D17" i="17"/>
  <c r="C17" i="17"/>
  <c r="B17" i="17"/>
  <c r="A17" i="17"/>
  <c r="E16" i="17"/>
  <c r="D16" i="17"/>
  <c r="C16" i="17"/>
  <c r="B16" i="17"/>
  <c r="A16" i="17"/>
  <c r="E15" i="17"/>
  <c r="D15" i="17"/>
  <c r="C15" i="17"/>
  <c r="B15" i="17"/>
  <c r="A15" i="17"/>
  <c r="E14" i="17"/>
  <c r="D14" i="17"/>
  <c r="C14" i="17"/>
  <c r="B14" i="17"/>
  <c r="A14" i="17"/>
  <c r="E13" i="17"/>
  <c r="D13" i="17"/>
  <c r="C13" i="17"/>
  <c r="B13" i="17"/>
  <c r="A13" i="17"/>
  <c r="E12" i="17"/>
  <c r="D12" i="17"/>
  <c r="C12" i="17"/>
  <c r="B12" i="17"/>
  <c r="A12" i="17"/>
  <c r="E11" i="17"/>
  <c r="D11" i="17"/>
  <c r="C11" i="17"/>
  <c r="B11" i="17"/>
  <c r="A11" i="17"/>
  <c r="E10" i="17"/>
  <c r="D10" i="17"/>
  <c r="C10" i="17"/>
  <c r="B10" i="17"/>
  <c r="A10" i="17"/>
  <c r="B82" i="16"/>
  <c r="A82" i="16"/>
  <c r="B81" i="16"/>
  <c r="A81" i="16"/>
  <c r="B80" i="16"/>
  <c r="A80" i="16"/>
  <c r="B79" i="16"/>
  <c r="A79" i="16"/>
  <c r="B78" i="16"/>
  <c r="A78" i="16"/>
  <c r="B77" i="16"/>
  <c r="A77" i="16"/>
  <c r="B76" i="16"/>
  <c r="A76" i="16"/>
  <c r="B75" i="16"/>
  <c r="A75" i="16"/>
  <c r="E73" i="16"/>
  <c r="D73" i="16"/>
  <c r="C73" i="16"/>
  <c r="B73" i="16"/>
  <c r="A73" i="16"/>
  <c r="E72" i="16"/>
  <c r="D72" i="16"/>
  <c r="C72" i="16"/>
  <c r="B72" i="16"/>
  <c r="A72" i="16"/>
  <c r="E71" i="16"/>
  <c r="D71" i="16"/>
  <c r="C71" i="16"/>
  <c r="B71" i="16"/>
  <c r="A71" i="16"/>
  <c r="E70" i="16"/>
  <c r="D70" i="16"/>
  <c r="C70" i="16"/>
  <c r="B70" i="16"/>
  <c r="A70" i="16"/>
  <c r="E69" i="16"/>
  <c r="D69" i="16"/>
  <c r="C69" i="16"/>
  <c r="B69" i="16"/>
  <c r="A69" i="16"/>
  <c r="E68" i="16"/>
  <c r="D68" i="16"/>
  <c r="C68" i="16"/>
  <c r="B68" i="16"/>
  <c r="A68" i="16"/>
  <c r="E67" i="16"/>
  <c r="D67" i="16"/>
  <c r="C67" i="16"/>
  <c r="B67" i="16"/>
  <c r="A67" i="16"/>
  <c r="E66" i="16"/>
  <c r="D66" i="16"/>
  <c r="C66" i="16"/>
  <c r="B66" i="16"/>
  <c r="A66" i="16"/>
  <c r="E65" i="16"/>
  <c r="D65" i="16"/>
  <c r="C65" i="16"/>
  <c r="B65" i="16"/>
  <c r="A65" i="16"/>
  <c r="E64" i="16"/>
  <c r="D64" i="16"/>
  <c r="C64" i="16"/>
  <c r="B64" i="16"/>
  <c r="A64" i="16"/>
  <c r="E63" i="16"/>
  <c r="D63" i="16"/>
  <c r="C63" i="16"/>
  <c r="B63" i="16"/>
  <c r="A63" i="16"/>
  <c r="E62" i="16"/>
  <c r="D62" i="16"/>
  <c r="C62" i="16"/>
  <c r="B62" i="16"/>
  <c r="A62" i="16"/>
  <c r="E61" i="16"/>
  <c r="D61" i="16"/>
  <c r="C61" i="16"/>
  <c r="B61" i="16"/>
  <c r="A61" i="16"/>
  <c r="E60" i="16"/>
  <c r="D60" i="16"/>
  <c r="C60" i="16"/>
  <c r="B60" i="16"/>
  <c r="A60" i="16"/>
  <c r="E59" i="16"/>
  <c r="D59" i="16"/>
  <c r="C59" i="16"/>
  <c r="B59" i="16"/>
  <c r="A59" i="16"/>
  <c r="E58" i="16"/>
  <c r="D58" i="16"/>
  <c r="C58" i="16"/>
  <c r="B58" i="16"/>
  <c r="A58" i="16"/>
  <c r="E57" i="16"/>
  <c r="D57" i="16"/>
  <c r="C57" i="16"/>
  <c r="B57" i="16"/>
  <c r="A57" i="16"/>
  <c r="E56" i="16"/>
  <c r="D56" i="16"/>
  <c r="C56" i="16"/>
  <c r="B56" i="16"/>
  <c r="A56" i="16"/>
  <c r="E55" i="16"/>
  <c r="D55" i="16"/>
  <c r="C55" i="16"/>
  <c r="B55" i="16"/>
  <c r="A55" i="16"/>
  <c r="E54" i="16"/>
  <c r="D54" i="16"/>
  <c r="C54" i="16"/>
  <c r="B54" i="16"/>
  <c r="A54" i="16"/>
  <c r="E53" i="16"/>
  <c r="D53" i="16"/>
  <c r="C53" i="16"/>
  <c r="B53" i="16"/>
  <c r="A53" i="16"/>
  <c r="E52" i="16"/>
  <c r="D52" i="16"/>
  <c r="C52" i="16"/>
  <c r="B52" i="16"/>
  <c r="A52" i="16"/>
  <c r="E51" i="16"/>
  <c r="D51" i="16"/>
  <c r="C51" i="16"/>
  <c r="B51" i="16"/>
  <c r="A51" i="16"/>
  <c r="E50" i="16"/>
  <c r="D50" i="16"/>
  <c r="C50" i="16"/>
  <c r="B50" i="16"/>
  <c r="A50" i="16"/>
  <c r="E49" i="16"/>
  <c r="D49" i="16"/>
  <c r="C49" i="16"/>
  <c r="B49" i="16"/>
  <c r="A49" i="16"/>
  <c r="E48" i="16"/>
  <c r="D48" i="16"/>
  <c r="C48" i="16"/>
  <c r="B48" i="16"/>
  <c r="A48" i="16"/>
  <c r="E47" i="16"/>
  <c r="D47" i="16"/>
  <c r="C47" i="16"/>
  <c r="B47" i="16"/>
  <c r="A47" i="16"/>
  <c r="E46" i="16"/>
  <c r="D46" i="16"/>
  <c r="C46" i="16"/>
  <c r="B46" i="16"/>
  <c r="A46" i="16"/>
  <c r="E45" i="16"/>
  <c r="D45" i="16"/>
  <c r="C45" i="16"/>
  <c r="B45" i="16"/>
  <c r="A45" i="16"/>
  <c r="E44" i="16"/>
  <c r="D44" i="16"/>
  <c r="C44" i="16"/>
  <c r="B44" i="16"/>
  <c r="A44" i="16"/>
  <c r="E43" i="16"/>
  <c r="D43" i="16"/>
  <c r="C43" i="16"/>
  <c r="B43" i="16"/>
  <c r="A43" i="16"/>
  <c r="E42" i="16"/>
  <c r="D42" i="16"/>
  <c r="C42" i="16"/>
  <c r="B42" i="16"/>
  <c r="A42" i="16"/>
  <c r="E41" i="16"/>
  <c r="D41" i="16"/>
  <c r="C41" i="16"/>
  <c r="B41" i="16"/>
  <c r="A41" i="16"/>
  <c r="E40" i="16"/>
  <c r="D40" i="16"/>
  <c r="C40" i="16"/>
  <c r="B40" i="16"/>
  <c r="A40" i="16"/>
  <c r="E39" i="16"/>
  <c r="D39" i="16"/>
  <c r="C39" i="16"/>
  <c r="B39" i="16"/>
  <c r="A39" i="16"/>
  <c r="E38" i="16"/>
  <c r="D38" i="16"/>
  <c r="C38" i="16"/>
  <c r="B38" i="16"/>
  <c r="A38" i="16"/>
  <c r="E37" i="16"/>
  <c r="D37" i="16"/>
  <c r="C37" i="16"/>
  <c r="B37" i="16"/>
  <c r="A37" i="16"/>
  <c r="E36" i="16"/>
  <c r="D36" i="16"/>
  <c r="C36" i="16"/>
  <c r="B36" i="16"/>
  <c r="A36" i="16"/>
  <c r="E35" i="16"/>
  <c r="D35" i="16"/>
  <c r="C35" i="16"/>
  <c r="B35" i="16"/>
  <c r="A35" i="16"/>
  <c r="E34" i="16"/>
  <c r="D34" i="16"/>
  <c r="C34" i="16"/>
  <c r="B34" i="16"/>
  <c r="A34" i="16"/>
  <c r="E33" i="16"/>
  <c r="D33" i="16"/>
  <c r="C33" i="16"/>
  <c r="B33" i="16"/>
  <c r="A33" i="16"/>
  <c r="E32" i="16"/>
  <c r="D32" i="16"/>
  <c r="C32" i="16"/>
  <c r="B32" i="16"/>
  <c r="A32" i="16"/>
  <c r="E31" i="16"/>
  <c r="D31" i="16"/>
  <c r="C31" i="16"/>
  <c r="B31" i="16"/>
  <c r="A31" i="16"/>
  <c r="E30" i="16"/>
  <c r="D30" i="16"/>
  <c r="C30" i="16"/>
  <c r="B30" i="16"/>
  <c r="A30" i="16"/>
  <c r="E29" i="16"/>
  <c r="D29" i="16"/>
  <c r="C29" i="16"/>
  <c r="B29" i="16"/>
  <c r="A29" i="16"/>
  <c r="E28" i="16"/>
  <c r="D28" i="16"/>
  <c r="C28" i="16"/>
  <c r="B28" i="16"/>
  <c r="A28" i="16"/>
  <c r="E27" i="16"/>
  <c r="D27" i="16"/>
  <c r="C27" i="16"/>
  <c r="B27" i="16"/>
  <c r="A27" i="16"/>
  <c r="E26" i="16"/>
  <c r="D26" i="16"/>
  <c r="C26" i="16"/>
  <c r="B26" i="16"/>
  <c r="A26" i="16"/>
  <c r="E25" i="16"/>
  <c r="D25" i="16"/>
  <c r="C25" i="16"/>
  <c r="B25" i="16"/>
  <c r="A25" i="16"/>
  <c r="E24" i="16"/>
  <c r="D24" i="16"/>
  <c r="C24" i="16"/>
  <c r="B24" i="16"/>
  <c r="A24" i="16"/>
  <c r="E23" i="16"/>
  <c r="D23" i="16"/>
  <c r="C23" i="16"/>
  <c r="B23" i="16"/>
  <c r="A23" i="16"/>
  <c r="E22" i="16"/>
  <c r="D22" i="16"/>
  <c r="C22" i="16"/>
  <c r="B22" i="16"/>
  <c r="A22" i="16"/>
  <c r="E21" i="16"/>
  <c r="D21" i="16"/>
  <c r="C21" i="16"/>
  <c r="B21" i="16"/>
  <c r="A21" i="16"/>
  <c r="E20" i="16"/>
  <c r="D20" i="16"/>
  <c r="C20" i="16"/>
  <c r="B20" i="16"/>
  <c r="A20" i="16"/>
  <c r="E19" i="16"/>
  <c r="D19" i="16"/>
  <c r="C19" i="16"/>
  <c r="B19" i="16"/>
  <c r="A19" i="16"/>
  <c r="E18" i="16"/>
  <c r="D18" i="16"/>
  <c r="C18" i="16"/>
  <c r="B18" i="16"/>
  <c r="A18" i="16"/>
  <c r="E17" i="16"/>
  <c r="D17" i="16"/>
  <c r="C17" i="16"/>
  <c r="B17" i="16"/>
  <c r="A17" i="16"/>
  <c r="E16" i="16"/>
  <c r="D16" i="16"/>
  <c r="C16" i="16"/>
  <c r="B16" i="16"/>
  <c r="A16" i="16"/>
  <c r="E15" i="16"/>
  <c r="D15" i="16"/>
  <c r="C15" i="16"/>
  <c r="B15" i="16"/>
  <c r="A15" i="16"/>
  <c r="E14" i="16"/>
  <c r="D14" i="16"/>
  <c r="C14" i="16"/>
  <c r="B14" i="16"/>
  <c r="A14" i="16"/>
  <c r="E13" i="16"/>
  <c r="D13" i="16"/>
  <c r="C13" i="16"/>
  <c r="B13" i="16"/>
  <c r="A13" i="16"/>
  <c r="E12" i="16"/>
  <c r="D12" i="16"/>
  <c r="C12" i="16"/>
  <c r="B12" i="16"/>
  <c r="A12" i="16"/>
  <c r="E11" i="16"/>
  <c r="D11" i="16"/>
  <c r="C11" i="16"/>
  <c r="B11" i="16"/>
  <c r="A11" i="16"/>
  <c r="E10" i="16"/>
  <c r="D10" i="16"/>
  <c r="C10" i="16"/>
  <c r="B10" i="16"/>
  <c r="A10" i="16"/>
  <c r="B82" i="15"/>
  <c r="A82" i="15"/>
  <c r="B81" i="15"/>
  <c r="A81" i="15"/>
  <c r="B80" i="15"/>
  <c r="A80" i="15"/>
  <c r="B79" i="15"/>
  <c r="A79" i="15"/>
  <c r="B78" i="15"/>
  <c r="A78" i="15"/>
  <c r="B77" i="15"/>
  <c r="A77" i="15"/>
  <c r="B76" i="15"/>
  <c r="A76" i="15"/>
  <c r="B75" i="15"/>
  <c r="A75" i="15"/>
  <c r="E73" i="15"/>
  <c r="D73" i="15"/>
  <c r="C73" i="15"/>
  <c r="B73" i="15"/>
  <c r="A73" i="15"/>
  <c r="E72" i="15"/>
  <c r="D72" i="15"/>
  <c r="C72" i="15"/>
  <c r="B72" i="15"/>
  <c r="A72" i="15"/>
  <c r="E71" i="15"/>
  <c r="D71" i="15"/>
  <c r="C71" i="15"/>
  <c r="B71" i="15"/>
  <c r="A71" i="15"/>
  <c r="E70" i="15"/>
  <c r="D70" i="15"/>
  <c r="C70" i="15"/>
  <c r="B70" i="15"/>
  <c r="A70" i="15"/>
  <c r="E69" i="15"/>
  <c r="D69" i="15"/>
  <c r="C69" i="15"/>
  <c r="B69" i="15"/>
  <c r="A69" i="15"/>
  <c r="E68" i="15"/>
  <c r="D68" i="15"/>
  <c r="C68" i="15"/>
  <c r="B68" i="15"/>
  <c r="A68" i="15"/>
  <c r="E67" i="15"/>
  <c r="D67" i="15"/>
  <c r="C67" i="15"/>
  <c r="B67" i="15"/>
  <c r="A67" i="15"/>
  <c r="E66" i="15"/>
  <c r="D66" i="15"/>
  <c r="C66" i="15"/>
  <c r="B66" i="15"/>
  <c r="A66" i="15"/>
  <c r="E65" i="15"/>
  <c r="D65" i="15"/>
  <c r="C65" i="15"/>
  <c r="B65" i="15"/>
  <c r="A65" i="15"/>
  <c r="E64" i="15"/>
  <c r="D64" i="15"/>
  <c r="C64" i="15"/>
  <c r="B64" i="15"/>
  <c r="A64" i="15"/>
  <c r="E63" i="15"/>
  <c r="D63" i="15"/>
  <c r="C63" i="15"/>
  <c r="B63" i="15"/>
  <c r="A63" i="15"/>
  <c r="E62" i="15"/>
  <c r="D62" i="15"/>
  <c r="C62" i="15"/>
  <c r="B62" i="15"/>
  <c r="A62" i="15"/>
  <c r="E61" i="15"/>
  <c r="D61" i="15"/>
  <c r="C61" i="15"/>
  <c r="B61" i="15"/>
  <c r="A61" i="15"/>
  <c r="E60" i="15"/>
  <c r="D60" i="15"/>
  <c r="C60" i="15"/>
  <c r="B60" i="15"/>
  <c r="A60" i="15"/>
  <c r="E59" i="15"/>
  <c r="D59" i="15"/>
  <c r="C59" i="15"/>
  <c r="B59" i="15"/>
  <c r="A59" i="15"/>
  <c r="E58" i="15"/>
  <c r="D58" i="15"/>
  <c r="C58" i="15"/>
  <c r="B58" i="15"/>
  <c r="A58" i="15"/>
  <c r="E57" i="15"/>
  <c r="D57" i="15"/>
  <c r="C57" i="15"/>
  <c r="B57" i="15"/>
  <c r="A57" i="15"/>
  <c r="E56" i="15"/>
  <c r="D56" i="15"/>
  <c r="C56" i="15"/>
  <c r="B56" i="15"/>
  <c r="A56" i="15"/>
  <c r="E55" i="15"/>
  <c r="D55" i="15"/>
  <c r="C55" i="15"/>
  <c r="B55" i="15"/>
  <c r="A55" i="15"/>
  <c r="E54" i="15"/>
  <c r="D54" i="15"/>
  <c r="C54" i="15"/>
  <c r="B54" i="15"/>
  <c r="A54" i="15"/>
  <c r="E53" i="15"/>
  <c r="D53" i="15"/>
  <c r="C53" i="15"/>
  <c r="B53" i="15"/>
  <c r="A53" i="15"/>
  <c r="E52" i="15"/>
  <c r="D52" i="15"/>
  <c r="C52" i="15"/>
  <c r="B52" i="15"/>
  <c r="A52" i="15"/>
  <c r="E51" i="15"/>
  <c r="D51" i="15"/>
  <c r="C51" i="15"/>
  <c r="B51" i="15"/>
  <c r="A51" i="15"/>
  <c r="E50" i="15"/>
  <c r="D50" i="15"/>
  <c r="C50" i="15"/>
  <c r="B50" i="15"/>
  <c r="A50" i="15"/>
  <c r="E49" i="15"/>
  <c r="D49" i="15"/>
  <c r="C49" i="15"/>
  <c r="B49" i="15"/>
  <c r="A49" i="15"/>
  <c r="E48" i="15"/>
  <c r="D48" i="15"/>
  <c r="C48" i="15"/>
  <c r="B48" i="15"/>
  <c r="A48" i="15"/>
  <c r="E47" i="15"/>
  <c r="D47" i="15"/>
  <c r="C47" i="15"/>
  <c r="B47" i="15"/>
  <c r="A47" i="15"/>
  <c r="E46" i="15"/>
  <c r="D46" i="15"/>
  <c r="C46" i="15"/>
  <c r="B46" i="15"/>
  <c r="A46" i="15"/>
  <c r="E45" i="15"/>
  <c r="D45" i="15"/>
  <c r="C45" i="15"/>
  <c r="B45" i="15"/>
  <c r="A45" i="15"/>
  <c r="E44" i="15"/>
  <c r="D44" i="15"/>
  <c r="C44" i="15"/>
  <c r="B44" i="15"/>
  <c r="A44" i="15"/>
  <c r="E43" i="15"/>
  <c r="D43" i="15"/>
  <c r="C43" i="15"/>
  <c r="B43" i="15"/>
  <c r="A43" i="15"/>
  <c r="E42" i="15"/>
  <c r="D42" i="15"/>
  <c r="C42" i="15"/>
  <c r="B42" i="15"/>
  <c r="A42" i="15"/>
  <c r="E41" i="15"/>
  <c r="D41" i="15"/>
  <c r="C41" i="15"/>
  <c r="B41" i="15"/>
  <c r="A41" i="15"/>
  <c r="E40" i="15"/>
  <c r="D40" i="15"/>
  <c r="C40" i="15"/>
  <c r="B40" i="15"/>
  <c r="A40" i="15"/>
  <c r="E39" i="15"/>
  <c r="D39" i="15"/>
  <c r="C39" i="15"/>
  <c r="B39" i="15"/>
  <c r="A39" i="15"/>
  <c r="E38" i="15"/>
  <c r="D38" i="15"/>
  <c r="C38" i="15"/>
  <c r="B38" i="15"/>
  <c r="A38" i="15"/>
  <c r="E37" i="15"/>
  <c r="D37" i="15"/>
  <c r="C37" i="15"/>
  <c r="B37" i="15"/>
  <c r="A37" i="15"/>
  <c r="E36" i="15"/>
  <c r="D36" i="15"/>
  <c r="C36" i="15"/>
  <c r="B36" i="15"/>
  <c r="A36" i="15"/>
  <c r="E35" i="15"/>
  <c r="D35" i="15"/>
  <c r="C35" i="15"/>
  <c r="B35" i="15"/>
  <c r="A35" i="15"/>
  <c r="E34" i="15"/>
  <c r="D34" i="15"/>
  <c r="C34" i="15"/>
  <c r="B34" i="15"/>
  <c r="A34" i="15"/>
  <c r="E33" i="15"/>
  <c r="D33" i="15"/>
  <c r="C33" i="15"/>
  <c r="B33" i="15"/>
  <c r="A33" i="15"/>
  <c r="E32" i="15"/>
  <c r="D32" i="15"/>
  <c r="C32" i="15"/>
  <c r="B32" i="15"/>
  <c r="A32" i="15"/>
  <c r="E31" i="15"/>
  <c r="D31" i="15"/>
  <c r="C31" i="15"/>
  <c r="B31" i="15"/>
  <c r="A31" i="15"/>
  <c r="E30" i="15"/>
  <c r="D30" i="15"/>
  <c r="C30" i="15"/>
  <c r="B30" i="15"/>
  <c r="A30" i="15"/>
  <c r="E29" i="15"/>
  <c r="D29" i="15"/>
  <c r="C29" i="15"/>
  <c r="B29" i="15"/>
  <c r="A29" i="15"/>
  <c r="E28" i="15"/>
  <c r="D28" i="15"/>
  <c r="C28" i="15"/>
  <c r="B28" i="15"/>
  <c r="A28" i="15"/>
  <c r="E27" i="15"/>
  <c r="D27" i="15"/>
  <c r="C27" i="15"/>
  <c r="B27" i="15"/>
  <c r="A27" i="15"/>
  <c r="E26" i="15"/>
  <c r="D26" i="15"/>
  <c r="C26" i="15"/>
  <c r="B26" i="15"/>
  <c r="A26" i="15"/>
  <c r="E25" i="15"/>
  <c r="D25" i="15"/>
  <c r="C25" i="15"/>
  <c r="B25" i="15"/>
  <c r="A25" i="15"/>
  <c r="E24" i="15"/>
  <c r="D24" i="15"/>
  <c r="C24" i="15"/>
  <c r="B24" i="15"/>
  <c r="A24" i="15"/>
  <c r="E23" i="15"/>
  <c r="D23" i="15"/>
  <c r="C23" i="15"/>
  <c r="B23" i="15"/>
  <c r="A23" i="15"/>
  <c r="E22" i="15"/>
  <c r="D22" i="15"/>
  <c r="C22" i="15"/>
  <c r="B22" i="15"/>
  <c r="A22" i="15"/>
  <c r="E21" i="15"/>
  <c r="D21" i="15"/>
  <c r="C21" i="15"/>
  <c r="B21" i="15"/>
  <c r="A21" i="15"/>
  <c r="E20" i="15"/>
  <c r="D20" i="15"/>
  <c r="C20" i="15"/>
  <c r="B20" i="15"/>
  <c r="A20" i="15"/>
  <c r="E19" i="15"/>
  <c r="D19" i="15"/>
  <c r="C19" i="15"/>
  <c r="B19" i="15"/>
  <c r="A19" i="15"/>
  <c r="E18" i="15"/>
  <c r="D18" i="15"/>
  <c r="C18" i="15"/>
  <c r="B18" i="15"/>
  <c r="A18" i="15"/>
  <c r="E17" i="15"/>
  <c r="D17" i="15"/>
  <c r="C17" i="15"/>
  <c r="B17" i="15"/>
  <c r="A17" i="15"/>
  <c r="E16" i="15"/>
  <c r="D16" i="15"/>
  <c r="C16" i="15"/>
  <c r="B16" i="15"/>
  <c r="A16" i="15"/>
  <c r="E15" i="15"/>
  <c r="D15" i="15"/>
  <c r="C15" i="15"/>
  <c r="B15" i="15"/>
  <c r="A15" i="15"/>
  <c r="E14" i="15"/>
  <c r="D14" i="15"/>
  <c r="C14" i="15"/>
  <c r="B14" i="15"/>
  <c r="A14" i="15"/>
  <c r="E13" i="15"/>
  <c r="D13" i="15"/>
  <c r="C13" i="15"/>
  <c r="B13" i="15"/>
  <c r="A13" i="15"/>
  <c r="E12" i="15"/>
  <c r="D12" i="15"/>
  <c r="C12" i="15"/>
  <c r="B12" i="15"/>
  <c r="A12" i="15"/>
  <c r="E11" i="15"/>
  <c r="D11" i="15"/>
  <c r="C11" i="15"/>
  <c r="B11" i="15"/>
  <c r="A11" i="15"/>
  <c r="E10" i="15"/>
  <c r="D10" i="15"/>
  <c r="C10" i="15"/>
  <c r="B10" i="15"/>
  <c r="A10" i="15"/>
  <c r="B82" i="14"/>
  <c r="A82" i="14"/>
  <c r="B81" i="14"/>
  <c r="A81" i="14"/>
  <c r="B80" i="14"/>
  <c r="A80" i="14"/>
  <c r="B79" i="14"/>
  <c r="A79" i="14"/>
  <c r="B78" i="14"/>
  <c r="A78" i="14"/>
  <c r="B77" i="14"/>
  <c r="A77" i="14"/>
  <c r="B76" i="14"/>
  <c r="A76" i="14"/>
  <c r="B75" i="14"/>
  <c r="A75" i="14"/>
  <c r="E73" i="14"/>
  <c r="D73" i="14"/>
  <c r="C73" i="14"/>
  <c r="B73" i="14"/>
  <c r="A73" i="14"/>
  <c r="E72" i="14"/>
  <c r="D72" i="14"/>
  <c r="C72" i="14"/>
  <c r="B72" i="14"/>
  <c r="A72" i="14"/>
  <c r="E71" i="14"/>
  <c r="D71" i="14"/>
  <c r="C71" i="14"/>
  <c r="B71" i="14"/>
  <c r="A71" i="14"/>
  <c r="E70" i="14"/>
  <c r="D70" i="14"/>
  <c r="C70" i="14"/>
  <c r="B70" i="14"/>
  <c r="A70" i="14"/>
  <c r="E69" i="14"/>
  <c r="D69" i="14"/>
  <c r="C69" i="14"/>
  <c r="B69" i="14"/>
  <c r="A69" i="14"/>
  <c r="E68" i="14"/>
  <c r="D68" i="14"/>
  <c r="C68" i="14"/>
  <c r="B68" i="14"/>
  <c r="A68" i="14"/>
  <c r="E67" i="14"/>
  <c r="D67" i="14"/>
  <c r="C67" i="14"/>
  <c r="B67" i="14"/>
  <c r="A67" i="14"/>
  <c r="E66" i="14"/>
  <c r="D66" i="14"/>
  <c r="C66" i="14"/>
  <c r="B66" i="14"/>
  <c r="A66" i="14"/>
  <c r="E65" i="14"/>
  <c r="D65" i="14"/>
  <c r="C65" i="14"/>
  <c r="B65" i="14"/>
  <c r="A65" i="14"/>
  <c r="E64" i="14"/>
  <c r="D64" i="14"/>
  <c r="C64" i="14"/>
  <c r="B64" i="14"/>
  <c r="A64" i="14"/>
  <c r="E63" i="14"/>
  <c r="D63" i="14"/>
  <c r="C63" i="14"/>
  <c r="B63" i="14"/>
  <c r="A63" i="14"/>
  <c r="E62" i="14"/>
  <c r="D62" i="14"/>
  <c r="C62" i="14"/>
  <c r="B62" i="14"/>
  <c r="A62" i="14"/>
  <c r="E61" i="14"/>
  <c r="D61" i="14"/>
  <c r="C61" i="14"/>
  <c r="B61" i="14"/>
  <c r="A61" i="14"/>
  <c r="E60" i="14"/>
  <c r="D60" i="14"/>
  <c r="C60" i="14"/>
  <c r="B60" i="14"/>
  <c r="A60" i="14"/>
  <c r="E59" i="14"/>
  <c r="D59" i="14"/>
  <c r="C59" i="14"/>
  <c r="B59" i="14"/>
  <c r="A59" i="14"/>
  <c r="E58" i="14"/>
  <c r="D58" i="14"/>
  <c r="C58" i="14"/>
  <c r="B58" i="14"/>
  <c r="A58" i="14"/>
  <c r="E57" i="14"/>
  <c r="D57" i="14"/>
  <c r="C57" i="14"/>
  <c r="B57" i="14"/>
  <c r="A57" i="14"/>
  <c r="E56" i="14"/>
  <c r="D56" i="14"/>
  <c r="C56" i="14"/>
  <c r="B56" i="14"/>
  <c r="A56" i="14"/>
  <c r="E55" i="14"/>
  <c r="D55" i="14"/>
  <c r="C55" i="14"/>
  <c r="B55" i="14"/>
  <c r="A55" i="14"/>
  <c r="E54" i="14"/>
  <c r="D54" i="14"/>
  <c r="C54" i="14"/>
  <c r="B54" i="14"/>
  <c r="A54" i="14"/>
  <c r="E53" i="14"/>
  <c r="D53" i="14"/>
  <c r="C53" i="14"/>
  <c r="B53" i="14"/>
  <c r="A53" i="14"/>
  <c r="E52" i="14"/>
  <c r="D52" i="14"/>
  <c r="C52" i="14"/>
  <c r="B52" i="14"/>
  <c r="A52" i="14"/>
  <c r="E51" i="14"/>
  <c r="D51" i="14"/>
  <c r="C51" i="14"/>
  <c r="B51" i="14"/>
  <c r="A51" i="14"/>
  <c r="E50" i="14"/>
  <c r="D50" i="14"/>
  <c r="C50" i="14"/>
  <c r="B50" i="14"/>
  <c r="A50" i="14"/>
  <c r="E49" i="14"/>
  <c r="D49" i="14"/>
  <c r="C49" i="14"/>
  <c r="B49" i="14"/>
  <c r="A49" i="14"/>
  <c r="E48" i="14"/>
  <c r="D48" i="14"/>
  <c r="C48" i="14"/>
  <c r="B48" i="14"/>
  <c r="A48" i="14"/>
  <c r="E47" i="14"/>
  <c r="D47" i="14"/>
  <c r="C47" i="14"/>
  <c r="B47" i="14"/>
  <c r="A47" i="14"/>
  <c r="E46" i="14"/>
  <c r="D46" i="14"/>
  <c r="C46" i="14"/>
  <c r="B46" i="14"/>
  <c r="A46" i="14"/>
  <c r="E45" i="14"/>
  <c r="D45" i="14"/>
  <c r="C45" i="14"/>
  <c r="B45" i="14"/>
  <c r="A45" i="14"/>
  <c r="E44" i="14"/>
  <c r="D44" i="14"/>
  <c r="C44" i="14"/>
  <c r="B44" i="14"/>
  <c r="A44" i="14"/>
  <c r="E43" i="14"/>
  <c r="D43" i="14"/>
  <c r="C43" i="14"/>
  <c r="B43" i="14"/>
  <c r="A43" i="14"/>
  <c r="E42" i="14"/>
  <c r="D42" i="14"/>
  <c r="C42" i="14"/>
  <c r="B42" i="14"/>
  <c r="A42" i="14"/>
  <c r="E41" i="14"/>
  <c r="D41" i="14"/>
  <c r="C41" i="14"/>
  <c r="B41" i="14"/>
  <c r="A41" i="14"/>
  <c r="E40" i="14"/>
  <c r="D40" i="14"/>
  <c r="C40" i="14"/>
  <c r="B40" i="14"/>
  <c r="A40" i="14"/>
  <c r="E39" i="14"/>
  <c r="D39" i="14"/>
  <c r="C39" i="14"/>
  <c r="B39" i="14"/>
  <c r="A39" i="14"/>
  <c r="E38" i="14"/>
  <c r="D38" i="14"/>
  <c r="C38" i="14"/>
  <c r="B38" i="14"/>
  <c r="A38" i="14"/>
  <c r="E37" i="14"/>
  <c r="D37" i="14"/>
  <c r="C37" i="14"/>
  <c r="B37" i="14"/>
  <c r="A37" i="14"/>
  <c r="E36" i="14"/>
  <c r="D36" i="14"/>
  <c r="C36" i="14"/>
  <c r="B36" i="14"/>
  <c r="A36" i="14"/>
  <c r="E35" i="14"/>
  <c r="D35" i="14"/>
  <c r="C35" i="14"/>
  <c r="B35" i="14"/>
  <c r="A35" i="14"/>
  <c r="E34" i="14"/>
  <c r="D34" i="14"/>
  <c r="C34" i="14"/>
  <c r="B34" i="14"/>
  <c r="A34" i="14"/>
  <c r="E33" i="14"/>
  <c r="D33" i="14"/>
  <c r="C33" i="14"/>
  <c r="B33" i="14"/>
  <c r="A33" i="14"/>
  <c r="E32" i="14"/>
  <c r="D32" i="14"/>
  <c r="C32" i="14"/>
  <c r="B32" i="14"/>
  <c r="A32" i="14"/>
  <c r="E31" i="14"/>
  <c r="D31" i="14"/>
  <c r="C31" i="14"/>
  <c r="B31" i="14"/>
  <c r="A31" i="14"/>
  <c r="E30" i="14"/>
  <c r="D30" i="14"/>
  <c r="C30" i="14"/>
  <c r="B30" i="14"/>
  <c r="A30" i="14"/>
  <c r="E29" i="14"/>
  <c r="D29" i="14"/>
  <c r="C29" i="14"/>
  <c r="B29" i="14"/>
  <c r="A29" i="14"/>
  <c r="E28" i="14"/>
  <c r="D28" i="14"/>
  <c r="C28" i="14"/>
  <c r="B28" i="14"/>
  <c r="A28" i="14"/>
  <c r="E27" i="14"/>
  <c r="D27" i="14"/>
  <c r="C27" i="14"/>
  <c r="B27" i="14"/>
  <c r="A27" i="14"/>
  <c r="E26" i="14"/>
  <c r="D26" i="14"/>
  <c r="C26" i="14"/>
  <c r="B26" i="14"/>
  <c r="A26" i="14"/>
  <c r="E25" i="14"/>
  <c r="D25" i="14"/>
  <c r="C25" i="14"/>
  <c r="B25" i="14"/>
  <c r="A25" i="14"/>
  <c r="E24" i="14"/>
  <c r="D24" i="14"/>
  <c r="C24" i="14"/>
  <c r="B24" i="14"/>
  <c r="A24" i="14"/>
  <c r="E23" i="14"/>
  <c r="D23" i="14"/>
  <c r="C23" i="14"/>
  <c r="B23" i="14"/>
  <c r="A23" i="14"/>
  <c r="E22" i="14"/>
  <c r="D22" i="14"/>
  <c r="C22" i="14"/>
  <c r="B22" i="14"/>
  <c r="A22" i="14"/>
  <c r="E21" i="14"/>
  <c r="D21" i="14"/>
  <c r="C21" i="14"/>
  <c r="B21" i="14"/>
  <c r="A21" i="14"/>
  <c r="E20" i="14"/>
  <c r="D20" i="14"/>
  <c r="C20" i="14"/>
  <c r="B20" i="14"/>
  <c r="A20" i="14"/>
  <c r="E19" i="14"/>
  <c r="D19" i="14"/>
  <c r="C19" i="14"/>
  <c r="B19" i="14"/>
  <c r="A19" i="14"/>
  <c r="E18" i="14"/>
  <c r="D18" i="14"/>
  <c r="C18" i="14"/>
  <c r="B18" i="14"/>
  <c r="A18" i="14"/>
  <c r="E17" i="14"/>
  <c r="D17" i="14"/>
  <c r="C17" i="14"/>
  <c r="B17" i="14"/>
  <c r="A17" i="14"/>
  <c r="E16" i="14"/>
  <c r="D16" i="14"/>
  <c r="C16" i="14"/>
  <c r="B16" i="14"/>
  <c r="A16" i="14"/>
  <c r="E15" i="14"/>
  <c r="D15" i="14"/>
  <c r="C15" i="14"/>
  <c r="B15" i="14"/>
  <c r="A15" i="14"/>
  <c r="E14" i="14"/>
  <c r="D14" i="14"/>
  <c r="C14" i="14"/>
  <c r="B14" i="14"/>
  <c r="A14" i="14"/>
  <c r="E13" i="14"/>
  <c r="D13" i="14"/>
  <c r="C13" i="14"/>
  <c r="B13" i="14"/>
  <c r="A13" i="14"/>
  <c r="E12" i="14"/>
  <c r="D12" i="14"/>
  <c r="C12" i="14"/>
  <c r="B12" i="14"/>
  <c r="A12" i="14"/>
  <c r="E11" i="14"/>
  <c r="D11" i="14"/>
  <c r="C11" i="14"/>
  <c r="B11" i="14"/>
  <c r="A11" i="14"/>
  <c r="E10" i="14"/>
  <c r="D10" i="14"/>
  <c r="C10" i="14"/>
  <c r="B10" i="14"/>
  <c r="A10" i="14"/>
  <c r="B82" i="13"/>
  <c r="A82" i="13"/>
  <c r="B81" i="13"/>
  <c r="A81" i="13"/>
  <c r="B80" i="13"/>
  <c r="A80" i="13"/>
  <c r="B79" i="13"/>
  <c r="A79" i="13"/>
  <c r="B78" i="13"/>
  <c r="A78" i="13"/>
  <c r="B77" i="13"/>
  <c r="A77" i="13"/>
  <c r="B76" i="13"/>
  <c r="A76" i="13"/>
  <c r="B75" i="13"/>
  <c r="A75" i="13"/>
  <c r="E73" i="13"/>
  <c r="D73" i="13"/>
  <c r="C73" i="13"/>
  <c r="B73" i="13"/>
  <c r="A73" i="13"/>
  <c r="E72" i="13"/>
  <c r="D72" i="13"/>
  <c r="C72" i="13"/>
  <c r="B72" i="13"/>
  <c r="A72" i="13"/>
  <c r="E71" i="13"/>
  <c r="D71" i="13"/>
  <c r="C71" i="13"/>
  <c r="B71" i="13"/>
  <c r="A71" i="13"/>
  <c r="E70" i="13"/>
  <c r="D70" i="13"/>
  <c r="C70" i="13"/>
  <c r="B70" i="13"/>
  <c r="A70" i="13"/>
  <c r="E69" i="13"/>
  <c r="D69" i="13"/>
  <c r="C69" i="13"/>
  <c r="B69" i="13"/>
  <c r="A69" i="13"/>
  <c r="E68" i="13"/>
  <c r="D68" i="13"/>
  <c r="C68" i="13"/>
  <c r="B68" i="13"/>
  <c r="A68" i="13"/>
  <c r="E67" i="13"/>
  <c r="D67" i="13"/>
  <c r="C67" i="13"/>
  <c r="B67" i="13"/>
  <c r="A67" i="13"/>
  <c r="E66" i="13"/>
  <c r="D66" i="13"/>
  <c r="C66" i="13"/>
  <c r="B66" i="13"/>
  <c r="A66" i="13"/>
  <c r="E65" i="13"/>
  <c r="D65" i="13"/>
  <c r="C65" i="13"/>
  <c r="B65" i="13"/>
  <c r="A65" i="13"/>
  <c r="E64" i="13"/>
  <c r="D64" i="13"/>
  <c r="C64" i="13"/>
  <c r="B64" i="13"/>
  <c r="A64" i="13"/>
  <c r="E63" i="13"/>
  <c r="D63" i="13"/>
  <c r="C63" i="13"/>
  <c r="B63" i="13"/>
  <c r="A63" i="13"/>
  <c r="E62" i="13"/>
  <c r="D62" i="13"/>
  <c r="C62" i="13"/>
  <c r="B62" i="13"/>
  <c r="A62" i="13"/>
  <c r="E61" i="13"/>
  <c r="D61" i="13"/>
  <c r="C61" i="13"/>
  <c r="B61" i="13"/>
  <c r="A61" i="13"/>
  <c r="E60" i="13"/>
  <c r="D60" i="13"/>
  <c r="C60" i="13"/>
  <c r="B60" i="13"/>
  <c r="A60" i="13"/>
  <c r="E59" i="13"/>
  <c r="D59" i="13"/>
  <c r="C59" i="13"/>
  <c r="B59" i="13"/>
  <c r="A59" i="13"/>
  <c r="E58" i="13"/>
  <c r="D58" i="13"/>
  <c r="C58" i="13"/>
  <c r="B58" i="13"/>
  <c r="A58" i="13"/>
  <c r="E57" i="13"/>
  <c r="D57" i="13"/>
  <c r="C57" i="13"/>
  <c r="B57" i="13"/>
  <c r="A57" i="13"/>
  <c r="E56" i="13"/>
  <c r="D56" i="13"/>
  <c r="C56" i="13"/>
  <c r="B56" i="13"/>
  <c r="A56" i="13"/>
  <c r="E55" i="13"/>
  <c r="D55" i="13"/>
  <c r="C55" i="13"/>
  <c r="B55" i="13"/>
  <c r="A55" i="13"/>
  <c r="E54" i="13"/>
  <c r="D54" i="13"/>
  <c r="C54" i="13"/>
  <c r="B54" i="13"/>
  <c r="A54" i="13"/>
  <c r="E53" i="13"/>
  <c r="D53" i="13"/>
  <c r="C53" i="13"/>
  <c r="B53" i="13"/>
  <c r="A53" i="13"/>
  <c r="E52" i="13"/>
  <c r="D52" i="13"/>
  <c r="C52" i="13"/>
  <c r="B52" i="13"/>
  <c r="A52" i="13"/>
  <c r="E51" i="13"/>
  <c r="D51" i="13"/>
  <c r="C51" i="13"/>
  <c r="B51" i="13"/>
  <c r="A51" i="13"/>
  <c r="E50" i="13"/>
  <c r="D50" i="13"/>
  <c r="C50" i="13"/>
  <c r="B50" i="13"/>
  <c r="A50" i="13"/>
  <c r="E49" i="13"/>
  <c r="D49" i="13"/>
  <c r="C49" i="13"/>
  <c r="B49" i="13"/>
  <c r="A49" i="13"/>
  <c r="E48" i="13"/>
  <c r="D48" i="13"/>
  <c r="C48" i="13"/>
  <c r="B48" i="13"/>
  <c r="A48" i="13"/>
  <c r="E47" i="13"/>
  <c r="D47" i="13"/>
  <c r="C47" i="13"/>
  <c r="B47" i="13"/>
  <c r="A47" i="13"/>
  <c r="E46" i="13"/>
  <c r="D46" i="13"/>
  <c r="C46" i="13"/>
  <c r="B46" i="13"/>
  <c r="A46" i="13"/>
  <c r="E45" i="13"/>
  <c r="D45" i="13"/>
  <c r="C45" i="13"/>
  <c r="B45" i="13"/>
  <c r="A45" i="13"/>
  <c r="E44" i="13"/>
  <c r="D44" i="13"/>
  <c r="C44" i="13"/>
  <c r="B44" i="13"/>
  <c r="A44" i="13"/>
  <c r="E43" i="13"/>
  <c r="D43" i="13"/>
  <c r="C43" i="13"/>
  <c r="B43" i="13"/>
  <c r="A43" i="13"/>
  <c r="E42" i="13"/>
  <c r="D42" i="13"/>
  <c r="C42" i="13"/>
  <c r="B42" i="13"/>
  <c r="A42" i="13"/>
  <c r="E41" i="13"/>
  <c r="D41" i="13"/>
  <c r="C41" i="13"/>
  <c r="B41" i="13"/>
  <c r="A41" i="13"/>
  <c r="E40" i="13"/>
  <c r="D40" i="13"/>
  <c r="C40" i="13"/>
  <c r="B40" i="13"/>
  <c r="A40" i="13"/>
  <c r="E39" i="13"/>
  <c r="D39" i="13"/>
  <c r="C39" i="13"/>
  <c r="B39" i="13"/>
  <c r="A39" i="13"/>
  <c r="E38" i="13"/>
  <c r="D38" i="13"/>
  <c r="C38" i="13"/>
  <c r="B38" i="13"/>
  <c r="A38" i="13"/>
  <c r="E37" i="13"/>
  <c r="D37" i="13"/>
  <c r="C37" i="13"/>
  <c r="B37" i="13"/>
  <c r="A37" i="13"/>
  <c r="E36" i="13"/>
  <c r="D36" i="13"/>
  <c r="C36" i="13"/>
  <c r="B36" i="13"/>
  <c r="A36" i="13"/>
  <c r="E35" i="13"/>
  <c r="D35" i="13"/>
  <c r="C35" i="13"/>
  <c r="B35" i="13"/>
  <c r="A35" i="13"/>
  <c r="E34" i="13"/>
  <c r="D34" i="13"/>
  <c r="C34" i="13"/>
  <c r="B34" i="13"/>
  <c r="A34" i="13"/>
  <c r="E33" i="13"/>
  <c r="D33" i="13"/>
  <c r="C33" i="13"/>
  <c r="B33" i="13"/>
  <c r="A33" i="13"/>
  <c r="E32" i="13"/>
  <c r="D32" i="13"/>
  <c r="C32" i="13"/>
  <c r="B32" i="13"/>
  <c r="A32" i="13"/>
  <c r="E31" i="13"/>
  <c r="D31" i="13"/>
  <c r="C31" i="13"/>
  <c r="B31" i="13"/>
  <c r="A31" i="13"/>
  <c r="E30" i="13"/>
  <c r="D30" i="13"/>
  <c r="C30" i="13"/>
  <c r="B30" i="13"/>
  <c r="A30" i="13"/>
  <c r="E29" i="13"/>
  <c r="D29" i="13"/>
  <c r="C29" i="13"/>
  <c r="B29" i="13"/>
  <c r="A29" i="13"/>
  <c r="E28" i="13"/>
  <c r="D28" i="13"/>
  <c r="C28" i="13"/>
  <c r="B28" i="13"/>
  <c r="A28" i="13"/>
  <c r="E27" i="13"/>
  <c r="D27" i="13"/>
  <c r="C27" i="13"/>
  <c r="B27" i="13"/>
  <c r="A27" i="13"/>
  <c r="E26" i="13"/>
  <c r="D26" i="13"/>
  <c r="C26" i="13"/>
  <c r="B26" i="13"/>
  <c r="A26" i="13"/>
  <c r="E25" i="13"/>
  <c r="D25" i="13"/>
  <c r="C25" i="13"/>
  <c r="B25" i="13"/>
  <c r="A25" i="13"/>
  <c r="E24" i="13"/>
  <c r="D24" i="13"/>
  <c r="C24" i="13"/>
  <c r="B24" i="13"/>
  <c r="A24" i="13"/>
  <c r="E23" i="13"/>
  <c r="D23" i="13"/>
  <c r="C23" i="13"/>
  <c r="B23" i="13"/>
  <c r="A23" i="13"/>
  <c r="E22" i="13"/>
  <c r="D22" i="13"/>
  <c r="C22" i="13"/>
  <c r="B22" i="13"/>
  <c r="A22" i="13"/>
  <c r="E21" i="13"/>
  <c r="D21" i="13"/>
  <c r="C21" i="13"/>
  <c r="B21" i="13"/>
  <c r="A21" i="13"/>
  <c r="E20" i="13"/>
  <c r="D20" i="13"/>
  <c r="C20" i="13"/>
  <c r="B20" i="13"/>
  <c r="A20" i="13"/>
  <c r="E19" i="13"/>
  <c r="D19" i="13"/>
  <c r="C19" i="13"/>
  <c r="B19" i="13"/>
  <c r="A19" i="13"/>
  <c r="E18" i="13"/>
  <c r="D18" i="13"/>
  <c r="C18" i="13"/>
  <c r="B18" i="13"/>
  <c r="A18" i="13"/>
  <c r="E17" i="13"/>
  <c r="D17" i="13"/>
  <c r="C17" i="13"/>
  <c r="B17" i="13"/>
  <c r="A17" i="13"/>
  <c r="E16" i="13"/>
  <c r="D16" i="13"/>
  <c r="C16" i="13"/>
  <c r="B16" i="13"/>
  <c r="A16" i="13"/>
  <c r="E15" i="13"/>
  <c r="D15" i="13"/>
  <c r="C15" i="13"/>
  <c r="B15" i="13"/>
  <c r="A15" i="13"/>
  <c r="E14" i="13"/>
  <c r="D14" i="13"/>
  <c r="C14" i="13"/>
  <c r="B14" i="13"/>
  <c r="A14" i="13"/>
  <c r="E13" i="13"/>
  <c r="D13" i="13"/>
  <c r="C13" i="13"/>
  <c r="B13" i="13"/>
  <c r="A13" i="13"/>
  <c r="E12" i="13"/>
  <c r="D12" i="13"/>
  <c r="C12" i="13"/>
  <c r="B12" i="13"/>
  <c r="A12" i="13"/>
  <c r="E11" i="13"/>
  <c r="D11" i="13"/>
  <c r="C11" i="13"/>
  <c r="B11" i="13"/>
  <c r="A11" i="13"/>
  <c r="E10" i="13"/>
  <c r="D10" i="13"/>
  <c r="C10" i="13"/>
  <c r="B10" i="13"/>
  <c r="A10" i="13"/>
  <c r="B82" i="12"/>
  <c r="A82" i="12"/>
  <c r="B81" i="12"/>
  <c r="A81" i="12"/>
  <c r="B80" i="12"/>
  <c r="A80" i="12"/>
  <c r="B79" i="12"/>
  <c r="A79" i="12"/>
  <c r="B78" i="12"/>
  <c r="A78" i="12"/>
  <c r="B77" i="12"/>
  <c r="A77" i="12"/>
  <c r="B76" i="12"/>
  <c r="A76" i="12"/>
  <c r="B75" i="12"/>
  <c r="A75" i="12"/>
  <c r="E73" i="12"/>
  <c r="D73" i="12"/>
  <c r="C73" i="12"/>
  <c r="B73" i="12"/>
  <c r="A73" i="12"/>
  <c r="E72" i="12"/>
  <c r="D72" i="12"/>
  <c r="C72" i="12"/>
  <c r="B72" i="12"/>
  <c r="A72" i="12"/>
  <c r="E71" i="12"/>
  <c r="D71" i="12"/>
  <c r="C71" i="12"/>
  <c r="B71" i="12"/>
  <c r="A71" i="12"/>
  <c r="E70" i="12"/>
  <c r="D70" i="12"/>
  <c r="C70" i="12"/>
  <c r="B70" i="12"/>
  <c r="A70" i="12"/>
  <c r="E69" i="12"/>
  <c r="D69" i="12"/>
  <c r="C69" i="12"/>
  <c r="B69" i="12"/>
  <c r="A69" i="12"/>
  <c r="E68" i="12"/>
  <c r="D68" i="12"/>
  <c r="C68" i="12"/>
  <c r="B68" i="12"/>
  <c r="A68" i="12"/>
  <c r="E67" i="12"/>
  <c r="D67" i="12"/>
  <c r="C67" i="12"/>
  <c r="B67" i="12"/>
  <c r="A67" i="12"/>
  <c r="E66" i="12"/>
  <c r="D66" i="12"/>
  <c r="C66" i="12"/>
  <c r="B66" i="12"/>
  <c r="A66" i="12"/>
  <c r="E65" i="12"/>
  <c r="D65" i="12"/>
  <c r="C65" i="12"/>
  <c r="B65" i="12"/>
  <c r="A65" i="12"/>
  <c r="E64" i="12"/>
  <c r="D64" i="12"/>
  <c r="C64" i="12"/>
  <c r="B64" i="12"/>
  <c r="A64" i="12"/>
  <c r="E63" i="12"/>
  <c r="D63" i="12"/>
  <c r="C63" i="12"/>
  <c r="B63" i="12"/>
  <c r="A63" i="12"/>
  <c r="E62" i="12"/>
  <c r="D62" i="12"/>
  <c r="C62" i="12"/>
  <c r="B62" i="12"/>
  <c r="A62" i="12"/>
  <c r="E61" i="12"/>
  <c r="D61" i="12"/>
  <c r="C61" i="12"/>
  <c r="B61" i="12"/>
  <c r="A61" i="12"/>
  <c r="E60" i="12"/>
  <c r="D60" i="12"/>
  <c r="C60" i="12"/>
  <c r="B60" i="12"/>
  <c r="A60" i="12"/>
  <c r="E59" i="12"/>
  <c r="D59" i="12"/>
  <c r="C59" i="12"/>
  <c r="B59" i="12"/>
  <c r="A59" i="12"/>
  <c r="E58" i="12"/>
  <c r="D58" i="12"/>
  <c r="C58" i="12"/>
  <c r="B58" i="12"/>
  <c r="A58" i="12"/>
  <c r="E57" i="12"/>
  <c r="D57" i="12"/>
  <c r="C57" i="12"/>
  <c r="B57" i="12"/>
  <c r="A57" i="12"/>
  <c r="E56" i="12"/>
  <c r="D56" i="12"/>
  <c r="C56" i="12"/>
  <c r="B56" i="12"/>
  <c r="A56" i="12"/>
  <c r="E55" i="12"/>
  <c r="D55" i="12"/>
  <c r="C55" i="12"/>
  <c r="B55" i="12"/>
  <c r="A55" i="12"/>
  <c r="E54" i="12"/>
  <c r="D54" i="12"/>
  <c r="C54" i="12"/>
  <c r="B54" i="12"/>
  <c r="A54" i="12"/>
  <c r="E53" i="12"/>
  <c r="D53" i="12"/>
  <c r="C53" i="12"/>
  <c r="B53" i="12"/>
  <c r="A53" i="12"/>
  <c r="E52" i="12"/>
  <c r="D52" i="12"/>
  <c r="C52" i="12"/>
  <c r="B52" i="12"/>
  <c r="A52" i="12"/>
  <c r="E51" i="12"/>
  <c r="D51" i="12"/>
  <c r="C51" i="12"/>
  <c r="B51" i="12"/>
  <c r="A51" i="12"/>
  <c r="E50" i="12"/>
  <c r="D50" i="12"/>
  <c r="C50" i="12"/>
  <c r="B50" i="12"/>
  <c r="A50" i="12"/>
  <c r="E49" i="12"/>
  <c r="D49" i="12"/>
  <c r="C49" i="12"/>
  <c r="B49" i="12"/>
  <c r="A49" i="12"/>
  <c r="E48" i="12"/>
  <c r="D48" i="12"/>
  <c r="C48" i="12"/>
  <c r="B48" i="12"/>
  <c r="A48" i="12"/>
  <c r="E47" i="12"/>
  <c r="D47" i="12"/>
  <c r="C47" i="12"/>
  <c r="B47" i="12"/>
  <c r="A47" i="12"/>
  <c r="E46" i="12"/>
  <c r="D46" i="12"/>
  <c r="C46" i="12"/>
  <c r="B46" i="12"/>
  <c r="A46" i="12"/>
  <c r="E45" i="12"/>
  <c r="D45" i="12"/>
  <c r="C45" i="12"/>
  <c r="B45" i="12"/>
  <c r="A45" i="12"/>
  <c r="E44" i="12"/>
  <c r="D44" i="12"/>
  <c r="C44" i="12"/>
  <c r="B44" i="12"/>
  <c r="A44" i="12"/>
  <c r="E43" i="12"/>
  <c r="D43" i="12"/>
  <c r="C43" i="12"/>
  <c r="B43" i="12"/>
  <c r="A43" i="12"/>
  <c r="E42" i="12"/>
  <c r="D42" i="12"/>
  <c r="C42" i="12"/>
  <c r="B42" i="12"/>
  <c r="A42" i="12"/>
  <c r="E41" i="12"/>
  <c r="D41" i="12"/>
  <c r="C41" i="12"/>
  <c r="B41" i="12"/>
  <c r="A41" i="12"/>
  <c r="E40" i="12"/>
  <c r="D40" i="12"/>
  <c r="C40" i="12"/>
  <c r="B40" i="12"/>
  <c r="A40" i="12"/>
  <c r="E39" i="12"/>
  <c r="D39" i="12"/>
  <c r="C39" i="12"/>
  <c r="B39" i="12"/>
  <c r="A39" i="12"/>
  <c r="E38" i="12"/>
  <c r="D38" i="12"/>
  <c r="C38" i="12"/>
  <c r="B38" i="12"/>
  <c r="A38" i="12"/>
  <c r="E37" i="12"/>
  <c r="D37" i="12"/>
  <c r="C37" i="12"/>
  <c r="B37" i="12"/>
  <c r="A37" i="12"/>
  <c r="E36" i="12"/>
  <c r="D36" i="12"/>
  <c r="C36" i="12"/>
  <c r="B36" i="12"/>
  <c r="A36" i="12"/>
  <c r="E35" i="12"/>
  <c r="D35" i="12"/>
  <c r="C35" i="12"/>
  <c r="B35" i="12"/>
  <c r="A35" i="12"/>
  <c r="E34" i="12"/>
  <c r="D34" i="12"/>
  <c r="C34" i="12"/>
  <c r="B34" i="12"/>
  <c r="A34" i="12"/>
  <c r="E33" i="12"/>
  <c r="D33" i="12"/>
  <c r="C33" i="12"/>
  <c r="B33" i="12"/>
  <c r="A33" i="12"/>
  <c r="E32" i="12"/>
  <c r="D32" i="12"/>
  <c r="C32" i="12"/>
  <c r="B32" i="12"/>
  <c r="A32" i="12"/>
  <c r="E31" i="12"/>
  <c r="D31" i="12"/>
  <c r="C31" i="12"/>
  <c r="B31" i="12"/>
  <c r="A31" i="12"/>
  <c r="E30" i="12"/>
  <c r="D30" i="12"/>
  <c r="C30" i="12"/>
  <c r="B30" i="12"/>
  <c r="A30" i="12"/>
  <c r="E29" i="12"/>
  <c r="D29" i="12"/>
  <c r="C29" i="12"/>
  <c r="B29" i="12"/>
  <c r="A29" i="12"/>
  <c r="E28" i="12"/>
  <c r="D28" i="12"/>
  <c r="C28" i="12"/>
  <c r="B28" i="12"/>
  <c r="A28" i="12"/>
  <c r="E27" i="12"/>
  <c r="D27" i="12"/>
  <c r="C27" i="12"/>
  <c r="B27" i="12"/>
  <c r="A27" i="12"/>
  <c r="E26" i="12"/>
  <c r="D26" i="12"/>
  <c r="C26" i="12"/>
  <c r="B26" i="12"/>
  <c r="A26" i="12"/>
  <c r="E25" i="12"/>
  <c r="D25" i="12"/>
  <c r="C25" i="12"/>
  <c r="B25" i="12"/>
  <c r="A25" i="12"/>
  <c r="E24" i="12"/>
  <c r="D24" i="12"/>
  <c r="C24" i="12"/>
  <c r="B24" i="12"/>
  <c r="A24" i="12"/>
  <c r="E23" i="12"/>
  <c r="D23" i="12"/>
  <c r="C23" i="12"/>
  <c r="B23" i="12"/>
  <c r="A23" i="12"/>
  <c r="E22" i="12"/>
  <c r="D22" i="12"/>
  <c r="C22" i="12"/>
  <c r="B22" i="12"/>
  <c r="A22" i="12"/>
  <c r="E21" i="12"/>
  <c r="D21" i="12"/>
  <c r="C21" i="12"/>
  <c r="B21" i="12"/>
  <c r="A21" i="12"/>
  <c r="E20" i="12"/>
  <c r="D20" i="12"/>
  <c r="C20" i="12"/>
  <c r="B20" i="12"/>
  <c r="A20" i="12"/>
  <c r="E19" i="12"/>
  <c r="D19" i="12"/>
  <c r="C19" i="12"/>
  <c r="B19" i="12"/>
  <c r="A19" i="12"/>
  <c r="E18" i="12"/>
  <c r="D18" i="12"/>
  <c r="C18" i="12"/>
  <c r="B18" i="12"/>
  <c r="A18" i="12"/>
  <c r="E17" i="12"/>
  <c r="D17" i="12"/>
  <c r="C17" i="12"/>
  <c r="B17" i="12"/>
  <c r="A17" i="12"/>
  <c r="E16" i="12"/>
  <c r="D16" i="12"/>
  <c r="C16" i="12"/>
  <c r="B16" i="12"/>
  <c r="A16" i="12"/>
  <c r="E15" i="12"/>
  <c r="D15" i="12"/>
  <c r="C15" i="12"/>
  <c r="B15" i="12"/>
  <c r="A15" i="12"/>
  <c r="E14" i="12"/>
  <c r="D14" i="12"/>
  <c r="C14" i="12"/>
  <c r="B14" i="12"/>
  <c r="A14" i="12"/>
  <c r="E13" i="12"/>
  <c r="D13" i="12"/>
  <c r="C13" i="12"/>
  <c r="B13" i="12"/>
  <c r="A13" i="12"/>
  <c r="E12" i="12"/>
  <c r="D12" i="12"/>
  <c r="C12" i="12"/>
  <c r="B12" i="12"/>
  <c r="A12" i="12"/>
  <c r="E11" i="12"/>
  <c r="D11" i="12"/>
  <c r="C11" i="12"/>
  <c r="B11" i="12"/>
  <c r="A11" i="12"/>
  <c r="E10" i="12"/>
  <c r="D10" i="12"/>
  <c r="C10" i="12"/>
  <c r="B10" i="12"/>
  <c r="A10" i="12"/>
  <c r="B82" i="11"/>
  <c r="A82" i="11"/>
  <c r="B81" i="11"/>
  <c r="A81" i="11"/>
  <c r="B80" i="11"/>
  <c r="A80" i="11"/>
  <c r="B79" i="11"/>
  <c r="A79" i="11"/>
  <c r="B78" i="11"/>
  <c r="A78" i="11"/>
  <c r="B77" i="11"/>
  <c r="A77" i="11"/>
  <c r="B76" i="11"/>
  <c r="A76" i="11"/>
  <c r="B75" i="11"/>
  <c r="A75" i="11"/>
  <c r="E73" i="11"/>
  <c r="D73" i="11"/>
  <c r="C73" i="11"/>
  <c r="B73" i="11"/>
  <c r="A73" i="11"/>
  <c r="E72" i="11"/>
  <c r="D72" i="11"/>
  <c r="C72" i="11"/>
  <c r="B72" i="11"/>
  <c r="A72" i="11"/>
  <c r="E71" i="11"/>
  <c r="D71" i="11"/>
  <c r="C71" i="11"/>
  <c r="B71" i="11"/>
  <c r="A71" i="11"/>
  <c r="E70" i="11"/>
  <c r="D70" i="11"/>
  <c r="C70" i="11"/>
  <c r="B70" i="11"/>
  <c r="A70" i="11"/>
  <c r="E69" i="11"/>
  <c r="D69" i="11"/>
  <c r="C69" i="11"/>
  <c r="B69" i="11"/>
  <c r="A69" i="11"/>
  <c r="E68" i="11"/>
  <c r="D68" i="11"/>
  <c r="C68" i="11"/>
  <c r="B68" i="11"/>
  <c r="A68" i="11"/>
  <c r="E67" i="11"/>
  <c r="D67" i="11"/>
  <c r="C67" i="11"/>
  <c r="B67" i="11"/>
  <c r="A67" i="11"/>
  <c r="E66" i="11"/>
  <c r="D66" i="11"/>
  <c r="C66" i="11"/>
  <c r="B66" i="11"/>
  <c r="A66" i="11"/>
  <c r="E65" i="11"/>
  <c r="D65" i="11"/>
  <c r="C65" i="11"/>
  <c r="B65" i="11"/>
  <c r="A65" i="11"/>
  <c r="E64" i="11"/>
  <c r="D64" i="11"/>
  <c r="C64" i="11"/>
  <c r="B64" i="11"/>
  <c r="A64" i="11"/>
  <c r="E63" i="11"/>
  <c r="D63" i="11"/>
  <c r="C63" i="11"/>
  <c r="B63" i="11"/>
  <c r="A63" i="11"/>
  <c r="E62" i="11"/>
  <c r="D62" i="11"/>
  <c r="C62" i="11"/>
  <c r="B62" i="11"/>
  <c r="A62" i="11"/>
  <c r="E61" i="11"/>
  <c r="D61" i="11"/>
  <c r="C61" i="11"/>
  <c r="B61" i="11"/>
  <c r="A61" i="11"/>
  <c r="E60" i="11"/>
  <c r="D60" i="11"/>
  <c r="C60" i="11"/>
  <c r="B60" i="11"/>
  <c r="A60" i="11"/>
  <c r="E59" i="11"/>
  <c r="D59" i="11"/>
  <c r="C59" i="11"/>
  <c r="B59" i="11"/>
  <c r="A59" i="11"/>
  <c r="E58" i="11"/>
  <c r="D58" i="11"/>
  <c r="C58" i="11"/>
  <c r="B58" i="11"/>
  <c r="A58" i="11"/>
  <c r="E57" i="11"/>
  <c r="D57" i="11"/>
  <c r="C57" i="11"/>
  <c r="B57" i="11"/>
  <c r="A57" i="11"/>
  <c r="E56" i="11"/>
  <c r="D56" i="11"/>
  <c r="C56" i="11"/>
  <c r="B56" i="11"/>
  <c r="A56" i="11"/>
  <c r="E55" i="11"/>
  <c r="D55" i="11"/>
  <c r="C55" i="11"/>
  <c r="B55" i="11"/>
  <c r="A55" i="11"/>
  <c r="E54" i="11"/>
  <c r="D54" i="11"/>
  <c r="C54" i="11"/>
  <c r="B54" i="11"/>
  <c r="A54" i="11"/>
  <c r="E53" i="11"/>
  <c r="D53" i="11"/>
  <c r="C53" i="11"/>
  <c r="B53" i="11"/>
  <c r="A53" i="11"/>
  <c r="E52" i="11"/>
  <c r="D52" i="11"/>
  <c r="C52" i="11"/>
  <c r="B52" i="11"/>
  <c r="A52" i="11"/>
  <c r="E51" i="11"/>
  <c r="D51" i="11"/>
  <c r="C51" i="11"/>
  <c r="B51" i="11"/>
  <c r="A51" i="11"/>
  <c r="E50" i="11"/>
  <c r="D50" i="11"/>
  <c r="C50" i="11"/>
  <c r="B50" i="11"/>
  <c r="A50" i="11"/>
  <c r="E49" i="11"/>
  <c r="D49" i="11"/>
  <c r="C49" i="11"/>
  <c r="B49" i="11"/>
  <c r="A49" i="11"/>
  <c r="E48" i="11"/>
  <c r="D48" i="11"/>
  <c r="C48" i="11"/>
  <c r="B48" i="11"/>
  <c r="A48" i="11"/>
  <c r="E47" i="11"/>
  <c r="D47" i="11"/>
  <c r="C47" i="11"/>
  <c r="B47" i="11"/>
  <c r="A47" i="11"/>
  <c r="E46" i="11"/>
  <c r="D46" i="11"/>
  <c r="C46" i="11"/>
  <c r="B46" i="11"/>
  <c r="A46" i="11"/>
  <c r="E45" i="11"/>
  <c r="D45" i="11"/>
  <c r="C45" i="11"/>
  <c r="B45" i="11"/>
  <c r="A45" i="11"/>
  <c r="E44" i="11"/>
  <c r="D44" i="11"/>
  <c r="C44" i="11"/>
  <c r="B44" i="11"/>
  <c r="A44" i="11"/>
  <c r="E43" i="11"/>
  <c r="D43" i="11"/>
  <c r="C43" i="11"/>
  <c r="B43" i="11"/>
  <c r="A43" i="11"/>
  <c r="E42" i="11"/>
  <c r="D42" i="11"/>
  <c r="C42" i="11"/>
  <c r="B42" i="11"/>
  <c r="A42" i="11"/>
  <c r="E41" i="11"/>
  <c r="D41" i="11"/>
  <c r="C41" i="11"/>
  <c r="B41" i="11"/>
  <c r="A41" i="11"/>
  <c r="E40" i="11"/>
  <c r="D40" i="11"/>
  <c r="C40" i="11"/>
  <c r="B40" i="11"/>
  <c r="A40" i="11"/>
  <c r="E39" i="11"/>
  <c r="D39" i="11"/>
  <c r="C39" i="11"/>
  <c r="B39" i="11"/>
  <c r="A39" i="11"/>
  <c r="E38" i="11"/>
  <c r="D38" i="11"/>
  <c r="C38" i="11"/>
  <c r="B38" i="11"/>
  <c r="A38" i="11"/>
  <c r="E37" i="11"/>
  <c r="D37" i="11"/>
  <c r="C37" i="11"/>
  <c r="B37" i="11"/>
  <c r="A37" i="11"/>
  <c r="E36" i="11"/>
  <c r="D36" i="11"/>
  <c r="C36" i="11"/>
  <c r="B36" i="11"/>
  <c r="A36" i="11"/>
  <c r="E35" i="11"/>
  <c r="D35" i="11"/>
  <c r="C35" i="11"/>
  <c r="B35" i="11"/>
  <c r="A35" i="11"/>
  <c r="E34" i="11"/>
  <c r="D34" i="11"/>
  <c r="C34" i="11"/>
  <c r="B34" i="11"/>
  <c r="A34" i="11"/>
  <c r="E33" i="11"/>
  <c r="D33" i="11"/>
  <c r="C33" i="11"/>
  <c r="B33" i="11"/>
  <c r="A33" i="11"/>
  <c r="E32" i="11"/>
  <c r="D32" i="11"/>
  <c r="C32" i="11"/>
  <c r="B32" i="11"/>
  <c r="A32" i="11"/>
  <c r="E31" i="11"/>
  <c r="D31" i="11"/>
  <c r="C31" i="11"/>
  <c r="B31" i="11"/>
  <c r="A31" i="11"/>
  <c r="E30" i="11"/>
  <c r="D30" i="11"/>
  <c r="C30" i="11"/>
  <c r="B30" i="11"/>
  <c r="A30" i="11"/>
  <c r="E29" i="11"/>
  <c r="D29" i="11"/>
  <c r="C29" i="11"/>
  <c r="B29" i="11"/>
  <c r="A29" i="11"/>
  <c r="E28" i="11"/>
  <c r="D28" i="11"/>
  <c r="C28" i="11"/>
  <c r="B28" i="11"/>
  <c r="A28" i="11"/>
  <c r="E27" i="11"/>
  <c r="D27" i="11"/>
  <c r="C27" i="11"/>
  <c r="B27" i="11"/>
  <c r="A27" i="11"/>
  <c r="E26" i="11"/>
  <c r="D26" i="11"/>
  <c r="C26" i="11"/>
  <c r="B26" i="11"/>
  <c r="A26" i="11"/>
  <c r="E25" i="11"/>
  <c r="D25" i="11"/>
  <c r="C25" i="11"/>
  <c r="B25" i="11"/>
  <c r="A25" i="11"/>
  <c r="E24" i="11"/>
  <c r="D24" i="11"/>
  <c r="C24" i="11"/>
  <c r="B24" i="11"/>
  <c r="A24" i="11"/>
  <c r="E23" i="11"/>
  <c r="D23" i="11"/>
  <c r="C23" i="11"/>
  <c r="B23" i="11"/>
  <c r="A23" i="11"/>
  <c r="E22" i="11"/>
  <c r="D22" i="11"/>
  <c r="C22" i="11"/>
  <c r="B22" i="11"/>
  <c r="A22" i="11"/>
  <c r="E21" i="11"/>
  <c r="D21" i="11"/>
  <c r="C21" i="11"/>
  <c r="B21" i="11"/>
  <c r="A21" i="11"/>
  <c r="E20" i="11"/>
  <c r="D20" i="11"/>
  <c r="C20" i="11"/>
  <c r="B20" i="11"/>
  <c r="A20" i="11"/>
  <c r="E19" i="11"/>
  <c r="D19" i="11"/>
  <c r="C19" i="11"/>
  <c r="B19" i="11"/>
  <c r="A19" i="11"/>
  <c r="E18" i="11"/>
  <c r="D18" i="11"/>
  <c r="C18" i="11"/>
  <c r="B18" i="11"/>
  <c r="A18" i="11"/>
  <c r="E17" i="11"/>
  <c r="D17" i="11"/>
  <c r="C17" i="11"/>
  <c r="B17" i="11"/>
  <c r="A17" i="11"/>
  <c r="E16" i="11"/>
  <c r="D16" i="11"/>
  <c r="C16" i="11"/>
  <c r="B16" i="11"/>
  <c r="A16" i="11"/>
  <c r="E15" i="11"/>
  <c r="D15" i="11"/>
  <c r="C15" i="11"/>
  <c r="B15" i="11"/>
  <c r="A15" i="11"/>
  <c r="E14" i="11"/>
  <c r="D14" i="11"/>
  <c r="C14" i="11"/>
  <c r="B14" i="11"/>
  <c r="A14" i="11"/>
  <c r="E13" i="11"/>
  <c r="D13" i="11"/>
  <c r="C13" i="11"/>
  <c r="B13" i="11"/>
  <c r="A13" i="11"/>
  <c r="E12" i="11"/>
  <c r="D12" i="11"/>
  <c r="C12" i="11"/>
  <c r="B12" i="11"/>
  <c r="A12" i="11"/>
  <c r="E11" i="11"/>
  <c r="D11" i="11"/>
  <c r="C11" i="11"/>
  <c r="B11" i="11"/>
  <c r="A11" i="11"/>
  <c r="E10" i="11"/>
  <c r="D10" i="11"/>
  <c r="C10" i="11"/>
  <c r="B10" i="11"/>
  <c r="A10" i="11"/>
  <c r="B82" i="10"/>
  <c r="A82" i="10"/>
  <c r="B81" i="10"/>
  <c r="A81" i="10"/>
  <c r="B80" i="10"/>
  <c r="A80" i="10"/>
  <c r="B79" i="10"/>
  <c r="A79" i="10"/>
  <c r="B78" i="10"/>
  <c r="A78" i="10"/>
  <c r="B77" i="10"/>
  <c r="A77" i="10"/>
  <c r="B76" i="10"/>
  <c r="A76" i="10"/>
  <c r="B75" i="10"/>
  <c r="A75" i="10"/>
  <c r="E73" i="10"/>
  <c r="D73" i="10"/>
  <c r="C73" i="10"/>
  <c r="B73" i="10"/>
  <c r="A73" i="10"/>
  <c r="E72" i="10"/>
  <c r="D72" i="10"/>
  <c r="C72" i="10"/>
  <c r="B72" i="10"/>
  <c r="A72" i="10"/>
  <c r="E71" i="10"/>
  <c r="D71" i="10"/>
  <c r="C71" i="10"/>
  <c r="B71" i="10"/>
  <c r="A71" i="10"/>
  <c r="E70" i="10"/>
  <c r="D70" i="10"/>
  <c r="C70" i="10"/>
  <c r="B70" i="10"/>
  <c r="A70" i="10"/>
  <c r="E69" i="10"/>
  <c r="D69" i="10"/>
  <c r="C69" i="10"/>
  <c r="B69" i="10"/>
  <c r="A69" i="10"/>
  <c r="E68" i="10"/>
  <c r="D68" i="10"/>
  <c r="C68" i="10"/>
  <c r="B68" i="10"/>
  <c r="A68" i="10"/>
  <c r="E67" i="10"/>
  <c r="D67" i="10"/>
  <c r="C67" i="10"/>
  <c r="B67" i="10"/>
  <c r="A67" i="10"/>
  <c r="E66" i="10"/>
  <c r="D66" i="10"/>
  <c r="C66" i="10"/>
  <c r="B66" i="10"/>
  <c r="A66" i="10"/>
  <c r="E65" i="10"/>
  <c r="D65" i="10"/>
  <c r="C65" i="10"/>
  <c r="B65" i="10"/>
  <c r="A65" i="10"/>
  <c r="E64" i="10"/>
  <c r="D64" i="10"/>
  <c r="C64" i="10"/>
  <c r="B64" i="10"/>
  <c r="A64" i="10"/>
  <c r="E63" i="10"/>
  <c r="D63" i="10"/>
  <c r="C63" i="10"/>
  <c r="B63" i="10"/>
  <c r="A63" i="10"/>
  <c r="E62" i="10"/>
  <c r="D62" i="10"/>
  <c r="C62" i="10"/>
  <c r="B62" i="10"/>
  <c r="A62" i="10"/>
  <c r="E61" i="10"/>
  <c r="D61" i="10"/>
  <c r="C61" i="10"/>
  <c r="B61" i="10"/>
  <c r="A61" i="10"/>
  <c r="E60" i="10"/>
  <c r="D60" i="10"/>
  <c r="C60" i="10"/>
  <c r="B60" i="10"/>
  <c r="A60" i="10"/>
  <c r="E59" i="10"/>
  <c r="D59" i="10"/>
  <c r="C59" i="10"/>
  <c r="B59" i="10"/>
  <c r="A59" i="10"/>
  <c r="E58" i="10"/>
  <c r="D58" i="10"/>
  <c r="C58" i="10"/>
  <c r="B58" i="10"/>
  <c r="A58" i="10"/>
  <c r="E57" i="10"/>
  <c r="D57" i="10"/>
  <c r="C57" i="10"/>
  <c r="B57" i="10"/>
  <c r="A57" i="10"/>
  <c r="E56" i="10"/>
  <c r="D56" i="10"/>
  <c r="C56" i="10"/>
  <c r="B56" i="10"/>
  <c r="A56" i="10"/>
  <c r="E55" i="10"/>
  <c r="D55" i="10"/>
  <c r="C55" i="10"/>
  <c r="B55" i="10"/>
  <c r="A55" i="10"/>
  <c r="E54" i="10"/>
  <c r="D54" i="10"/>
  <c r="C54" i="10"/>
  <c r="B54" i="10"/>
  <c r="A54" i="10"/>
  <c r="E53" i="10"/>
  <c r="D53" i="10"/>
  <c r="C53" i="10"/>
  <c r="B53" i="10"/>
  <c r="A53" i="10"/>
  <c r="E52" i="10"/>
  <c r="D52" i="10"/>
  <c r="C52" i="10"/>
  <c r="B52" i="10"/>
  <c r="A52" i="10"/>
  <c r="E51" i="10"/>
  <c r="D51" i="10"/>
  <c r="C51" i="10"/>
  <c r="B51" i="10"/>
  <c r="A51" i="10"/>
  <c r="E50" i="10"/>
  <c r="D50" i="10"/>
  <c r="C50" i="10"/>
  <c r="B50" i="10"/>
  <c r="A50" i="10"/>
  <c r="E49" i="10"/>
  <c r="D49" i="10"/>
  <c r="C49" i="10"/>
  <c r="B49" i="10"/>
  <c r="A49" i="10"/>
  <c r="E48" i="10"/>
  <c r="D48" i="10"/>
  <c r="C48" i="10"/>
  <c r="B48" i="10"/>
  <c r="A48" i="10"/>
  <c r="E47" i="10"/>
  <c r="D47" i="10"/>
  <c r="C47" i="10"/>
  <c r="B47" i="10"/>
  <c r="A47" i="10"/>
  <c r="E46" i="10"/>
  <c r="D46" i="10"/>
  <c r="C46" i="10"/>
  <c r="B46" i="10"/>
  <c r="A46" i="10"/>
  <c r="E45" i="10"/>
  <c r="D45" i="10"/>
  <c r="C45" i="10"/>
  <c r="B45" i="10"/>
  <c r="A45" i="10"/>
  <c r="E44" i="10"/>
  <c r="D44" i="10"/>
  <c r="C44" i="10"/>
  <c r="B44" i="10"/>
  <c r="A44" i="10"/>
  <c r="E43" i="10"/>
  <c r="D43" i="10"/>
  <c r="C43" i="10"/>
  <c r="B43" i="10"/>
  <c r="A43" i="10"/>
  <c r="E42" i="10"/>
  <c r="D42" i="10"/>
  <c r="C42" i="10"/>
  <c r="B42" i="10"/>
  <c r="A42" i="10"/>
  <c r="E41" i="10"/>
  <c r="D41" i="10"/>
  <c r="C41" i="10"/>
  <c r="B41" i="10"/>
  <c r="A41" i="10"/>
  <c r="E40" i="10"/>
  <c r="D40" i="10"/>
  <c r="C40" i="10"/>
  <c r="B40" i="10"/>
  <c r="A40" i="10"/>
  <c r="E39" i="10"/>
  <c r="D39" i="10"/>
  <c r="C39" i="10"/>
  <c r="B39" i="10"/>
  <c r="A39" i="10"/>
  <c r="E38" i="10"/>
  <c r="D38" i="10"/>
  <c r="C38" i="10"/>
  <c r="B38" i="10"/>
  <c r="A38" i="10"/>
  <c r="E37" i="10"/>
  <c r="D37" i="10"/>
  <c r="C37" i="10"/>
  <c r="B37" i="10"/>
  <c r="A37" i="10"/>
  <c r="E36" i="10"/>
  <c r="D36" i="10"/>
  <c r="C36" i="10"/>
  <c r="B36" i="10"/>
  <c r="A36" i="10"/>
  <c r="E35" i="10"/>
  <c r="D35" i="10"/>
  <c r="C35" i="10"/>
  <c r="B35" i="10"/>
  <c r="A35" i="10"/>
  <c r="E34" i="10"/>
  <c r="D34" i="10"/>
  <c r="C34" i="10"/>
  <c r="B34" i="10"/>
  <c r="A34" i="10"/>
  <c r="E33" i="10"/>
  <c r="D33" i="10"/>
  <c r="C33" i="10"/>
  <c r="B33" i="10"/>
  <c r="A33" i="10"/>
  <c r="E32" i="10"/>
  <c r="D32" i="10"/>
  <c r="C32" i="10"/>
  <c r="B32" i="10"/>
  <c r="A32" i="10"/>
  <c r="E31" i="10"/>
  <c r="D31" i="10"/>
  <c r="C31" i="10"/>
  <c r="B31" i="10"/>
  <c r="A31" i="10"/>
  <c r="E30" i="10"/>
  <c r="D30" i="10"/>
  <c r="C30" i="10"/>
  <c r="B30" i="10"/>
  <c r="A30" i="10"/>
  <c r="E29" i="10"/>
  <c r="D29" i="10"/>
  <c r="C29" i="10"/>
  <c r="B29" i="10"/>
  <c r="A29" i="10"/>
  <c r="E28" i="10"/>
  <c r="D28" i="10"/>
  <c r="C28" i="10"/>
  <c r="B28" i="10"/>
  <c r="A28" i="10"/>
  <c r="E27" i="10"/>
  <c r="D27" i="10"/>
  <c r="C27" i="10"/>
  <c r="B27" i="10"/>
  <c r="A27" i="10"/>
  <c r="E26" i="10"/>
  <c r="D26" i="10"/>
  <c r="C26" i="10"/>
  <c r="B26" i="10"/>
  <c r="A26" i="10"/>
  <c r="E25" i="10"/>
  <c r="D25" i="10"/>
  <c r="C25" i="10"/>
  <c r="B25" i="10"/>
  <c r="A25" i="10"/>
  <c r="E24" i="10"/>
  <c r="D24" i="10"/>
  <c r="C24" i="10"/>
  <c r="B24" i="10"/>
  <c r="A24" i="10"/>
  <c r="E23" i="10"/>
  <c r="D23" i="10"/>
  <c r="C23" i="10"/>
  <c r="B23" i="10"/>
  <c r="A23" i="10"/>
  <c r="E22" i="10"/>
  <c r="D22" i="10"/>
  <c r="C22" i="10"/>
  <c r="B22" i="10"/>
  <c r="A22" i="10"/>
  <c r="E21" i="10"/>
  <c r="D21" i="10"/>
  <c r="C21" i="10"/>
  <c r="B21" i="10"/>
  <c r="A21" i="10"/>
  <c r="E20" i="10"/>
  <c r="D20" i="10"/>
  <c r="C20" i="10"/>
  <c r="B20" i="10"/>
  <c r="A20" i="10"/>
  <c r="E19" i="10"/>
  <c r="D19" i="10"/>
  <c r="C19" i="10"/>
  <c r="B19" i="10"/>
  <c r="A19" i="10"/>
  <c r="E18" i="10"/>
  <c r="D18" i="10"/>
  <c r="C18" i="10"/>
  <c r="B18" i="10"/>
  <c r="A18" i="10"/>
  <c r="E17" i="10"/>
  <c r="D17" i="10"/>
  <c r="C17" i="10"/>
  <c r="B17" i="10"/>
  <c r="A17" i="10"/>
  <c r="E16" i="10"/>
  <c r="D16" i="10"/>
  <c r="C16" i="10"/>
  <c r="B16" i="10"/>
  <c r="A16" i="10"/>
  <c r="E15" i="10"/>
  <c r="D15" i="10"/>
  <c r="C15" i="10"/>
  <c r="B15" i="10"/>
  <c r="A15" i="10"/>
  <c r="E14" i="10"/>
  <c r="D14" i="10"/>
  <c r="C14" i="10"/>
  <c r="B14" i="10"/>
  <c r="A14" i="10"/>
  <c r="E13" i="10"/>
  <c r="D13" i="10"/>
  <c r="C13" i="10"/>
  <c r="B13" i="10"/>
  <c r="A13" i="10"/>
  <c r="E12" i="10"/>
  <c r="D12" i="10"/>
  <c r="C12" i="10"/>
  <c r="B12" i="10"/>
  <c r="A12" i="10"/>
  <c r="E11" i="10"/>
  <c r="D11" i="10"/>
  <c r="C11" i="10"/>
  <c r="B11" i="10"/>
  <c r="A11" i="10"/>
  <c r="E10" i="10"/>
  <c r="D10" i="10"/>
  <c r="C10" i="10"/>
  <c r="B10" i="10"/>
  <c r="A10" i="10"/>
  <c r="B82" i="9"/>
  <c r="A82" i="9"/>
  <c r="B81" i="9"/>
  <c r="A81" i="9"/>
  <c r="B80" i="9"/>
  <c r="A80" i="9"/>
  <c r="B79" i="9"/>
  <c r="A79" i="9"/>
  <c r="B78" i="9"/>
  <c r="A78" i="9"/>
  <c r="B77" i="9"/>
  <c r="A77" i="9"/>
  <c r="B76" i="9"/>
  <c r="A76" i="9"/>
  <c r="B75" i="9"/>
  <c r="A75" i="9"/>
  <c r="E73" i="9"/>
  <c r="D73" i="9"/>
  <c r="C73" i="9"/>
  <c r="B73" i="9"/>
  <c r="A73" i="9"/>
  <c r="E72" i="9"/>
  <c r="D72" i="9"/>
  <c r="C72" i="9"/>
  <c r="B72" i="9"/>
  <c r="A72" i="9"/>
  <c r="E71" i="9"/>
  <c r="D71" i="9"/>
  <c r="C71" i="9"/>
  <c r="B71" i="9"/>
  <c r="A71" i="9"/>
  <c r="E70" i="9"/>
  <c r="D70" i="9"/>
  <c r="C70" i="9"/>
  <c r="B70" i="9"/>
  <c r="A70" i="9"/>
  <c r="E69" i="9"/>
  <c r="D69" i="9"/>
  <c r="C69" i="9"/>
  <c r="B69" i="9"/>
  <c r="A69" i="9"/>
  <c r="E68" i="9"/>
  <c r="D68" i="9"/>
  <c r="C68" i="9"/>
  <c r="B68" i="9"/>
  <c r="A68" i="9"/>
  <c r="E67" i="9"/>
  <c r="D67" i="9"/>
  <c r="C67" i="9"/>
  <c r="B67" i="9"/>
  <c r="A67" i="9"/>
  <c r="E66" i="9"/>
  <c r="D66" i="9"/>
  <c r="C66" i="9"/>
  <c r="B66" i="9"/>
  <c r="A66" i="9"/>
  <c r="E65" i="9"/>
  <c r="D65" i="9"/>
  <c r="C65" i="9"/>
  <c r="B65" i="9"/>
  <c r="A65" i="9"/>
  <c r="E64" i="9"/>
  <c r="D64" i="9"/>
  <c r="C64" i="9"/>
  <c r="B64" i="9"/>
  <c r="A64" i="9"/>
  <c r="E63" i="9"/>
  <c r="D63" i="9"/>
  <c r="C63" i="9"/>
  <c r="B63" i="9"/>
  <c r="A63" i="9"/>
  <c r="E62" i="9"/>
  <c r="D62" i="9"/>
  <c r="C62" i="9"/>
  <c r="B62" i="9"/>
  <c r="A62" i="9"/>
  <c r="E61" i="9"/>
  <c r="D61" i="9"/>
  <c r="C61" i="9"/>
  <c r="B61" i="9"/>
  <c r="A61" i="9"/>
  <c r="E60" i="9"/>
  <c r="D60" i="9"/>
  <c r="C60" i="9"/>
  <c r="B60" i="9"/>
  <c r="A60" i="9"/>
  <c r="E59" i="9"/>
  <c r="D59" i="9"/>
  <c r="C59" i="9"/>
  <c r="B59" i="9"/>
  <c r="A59" i="9"/>
  <c r="E58" i="9"/>
  <c r="D58" i="9"/>
  <c r="C58" i="9"/>
  <c r="B58" i="9"/>
  <c r="A58" i="9"/>
  <c r="E57" i="9"/>
  <c r="D57" i="9"/>
  <c r="C57" i="9"/>
  <c r="B57" i="9"/>
  <c r="A57" i="9"/>
  <c r="E56" i="9"/>
  <c r="D56" i="9"/>
  <c r="C56" i="9"/>
  <c r="B56" i="9"/>
  <c r="A56" i="9"/>
  <c r="E55" i="9"/>
  <c r="D55" i="9"/>
  <c r="C55" i="9"/>
  <c r="B55" i="9"/>
  <c r="A55" i="9"/>
  <c r="E54" i="9"/>
  <c r="D54" i="9"/>
  <c r="C54" i="9"/>
  <c r="B54" i="9"/>
  <c r="A54" i="9"/>
  <c r="E53" i="9"/>
  <c r="D53" i="9"/>
  <c r="C53" i="9"/>
  <c r="B53" i="9"/>
  <c r="A53" i="9"/>
  <c r="E52" i="9"/>
  <c r="D52" i="9"/>
  <c r="C52" i="9"/>
  <c r="B52" i="9"/>
  <c r="A52" i="9"/>
  <c r="E51" i="9"/>
  <c r="D51" i="9"/>
  <c r="C51" i="9"/>
  <c r="B51" i="9"/>
  <c r="A51" i="9"/>
  <c r="E50" i="9"/>
  <c r="D50" i="9"/>
  <c r="C50" i="9"/>
  <c r="B50" i="9"/>
  <c r="A50" i="9"/>
  <c r="E49" i="9"/>
  <c r="D49" i="9"/>
  <c r="C49" i="9"/>
  <c r="B49" i="9"/>
  <c r="A49" i="9"/>
  <c r="E48" i="9"/>
  <c r="D48" i="9"/>
  <c r="C48" i="9"/>
  <c r="B48" i="9"/>
  <c r="A48" i="9"/>
  <c r="E47" i="9"/>
  <c r="D47" i="9"/>
  <c r="C47" i="9"/>
  <c r="B47" i="9"/>
  <c r="A47" i="9"/>
  <c r="E46" i="9"/>
  <c r="D46" i="9"/>
  <c r="C46" i="9"/>
  <c r="B46" i="9"/>
  <c r="A46" i="9"/>
  <c r="E45" i="9"/>
  <c r="D45" i="9"/>
  <c r="C45" i="9"/>
  <c r="B45" i="9"/>
  <c r="A45" i="9"/>
  <c r="E44" i="9"/>
  <c r="D44" i="9"/>
  <c r="C44" i="9"/>
  <c r="B44" i="9"/>
  <c r="A44" i="9"/>
  <c r="E43" i="9"/>
  <c r="D43" i="9"/>
  <c r="C43" i="9"/>
  <c r="B43" i="9"/>
  <c r="A43" i="9"/>
  <c r="E42" i="9"/>
  <c r="D42" i="9"/>
  <c r="C42" i="9"/>
  <c r="B42" i="9"/>
  <c r="A42" i="9"/>
  <c r="E41" i="9"/>
  <c r="D41" i="9"/>
  <c r="C41" i="9"/>
  <c r="B41" i="9"/>
  <c r="A41" i="9"/>
  <c r="E40" i="9"/>
  <c r="D40" i="9"/>
  <c r="C40" i="9"/>
  <c r="B40" i="9"/>
  <c r="A40" i="9"/>
  <c r="E39" i="9"/>
  <c r="D39" i="9"/>
  <c r="C39" i="9"/>
  <c r="B39" i="9"/>
  <c r="A39" i="9"/>
  <c r="E38" i="9"/>
  <c r="D38" i="9"/>
  <c r="C38" i="9"/>
  <c r="B38" i="9"/>
  <c r="A38" i="9"/>
  <c r="E37" i="9"/>
  <c r="D37" i="9"/>
  <c r="C37" i="9"/>
  <c r="B37" i="9"/>
  <c r="A37" i="9"/>
  <c r="E36" i="9"/>
  <c r="D36" i="9"/>
  <c r="C36" i="9"/>
  <c r="B36" i="9"/>
  <c r="A36" i="9"/>
  <c r="E35" i="9"/>
  <c r="D35" i="9"/>
  <c r="C35" i="9"/>
  <c r="B35" i="9"/>
  <c r="A35" i="9"/>
  <c r="E34" i="9"/>
  <c r="D34" i="9"/>
  <c r="C34" i="9"/>
  <c r="B34" i="9"/>
  <c r="A34" i="9"/>
  <c r="E33" i="9"/>
  <c r="D33" i="9"/>
  <c r="C33" i="9"/>
  <c r="B33" i="9"/>
  <c r="A33" i="9"/>
  <c r="E32" i="9"/>
  <c r="D32" i="9"/>
  <c r="C32" i="9"/>
  <c r="B32" i="9"/>
  <c r="A32" i="9"/>
  <c r="E31" i="9"/>
  <c r="D31" i="9"/>
  <c r="C31" i="9"/>
  <c r="B31" i="9"/>
  <c r="A31" i="9"/>
  <c r="E30" i="9"/>
  <c r="D30" i="9"/>
  <c r="C30" i="9"/>
  <c r="B30" i="9"/>
  <c r="A30" i="9"/>
  <c r="E29" i="9"/>
  <c r="D29" i="9"/>
  <c r="C29" i="9"/>
  <c r="B29" i="9"/>
  <c r="A29" i="9"/>
  <c r="E28" i="9"/>
  <c r="D28" i="9"/>
  <c r="C28" i="9"/>
  <c r="B28" i="9"/>
  <c r="A28" i="9"/>
  <c r="E27" i="9"/>
  <c r="D27" i="9"/>
  <c r="C27" i="9"/>
  <c r="B27" i="9"/>
  <c r="A27" i="9"/>
  <c r="E26" i="9"/>
  <c r="D26" i="9"/>
  <c r="C26" i="9"/>
  <c r="B26" i="9"/>
  <c r="A26" i="9"/>
  <c r="E25" i="9"/>
  <c r="D25" i="9"/>
  <c r="C25" i="9"/>
  <c r="B25" i="9"/>
  <c r="A25" i="9"/>
  <c r="E24" i="9"/>
  <c r="D24" i="9"/>
  <c r="C24" i="9"/>
  <c r="B24" i="9"/>
  <c r="A24" i="9"/>
  <c r="E23" i="9"/>
  <c r="D23" i="9"/>
  <c r="C23" i="9"/>
  <c r="B23" i="9"/>
  <c r="A23" i="9"/>
  <c r="E22" i="9"/>
  <c r="D22" i="9"/>
  <c r="C22" i="9"/>
  <c r="B22" i="9"/>
  <c r="A22" i="9"/>
  <c r="E21" i="9"/>
  <c r="D21" i="9"/>
  <c r="C21" i="9"/>
  <c r="B21" i="9"/>
  <c r="A21" i="9"/>
  <c r="E20" i="9"/>
  <c r="D20" i="9"/>
  <c r="C20" i="9"/>
  <c r="B20" i="9"/>
  <c r="A20" i="9"/>
  <c r="E19" i="9"/>
  <c r="D19" i="9"/>
  <c r="C19" i="9"/>
  <c r="B19" i="9"/>
  <c r="A19" i="9"/>
  <c r="E18" i="9"/>
  <c r="D18" i="9"/>
  <c r="C18" i="9"/>
  <c r="B18" i="9"/>
  <c r="A18" i="9"/>
  <c r="E17" i="9"/>
  <c r="D17" i="9"/>
  <c r="C17" i="9"/>
  <c r="B17" i="9"/>
  <c r="A17" i="9"/>
  <c r="E16" i="9"/>
  <c r="D16" i="9"/>
  <c r="C16" i="9"/>
  <c r="B16" i="9"/>
  <c r="A16" i="9"/>
  <c r="E15" i="9"/>
  <c r="D15" i="9"/>
  <c r="C15" i="9"/>
  <c r="B15" i="9"/>
  <c r="A15" i="9"/>
  <c r="E14" i="9"/>
  <c r="D14" i="9"/>
  <c r="C14" i="9"/>
  <c r="B14" i="9"/>
  <c r="A14" i="9"/>
  <c r="E13" i="9"/>
  <c r="D13" i="9"/>
  <c r="C13" i="9"/>
  <c r="B13" i="9"/>
  <c r="A13" i="9"/>
  <c r="E12" i="9"/>
  <c r="D12" i="9"/>
  <c r="C12" i="9"/>
  <c r="B12" i="9"/>
  <c r="A12" i="9"/>
  <c r="E11" i="9"/>
  <c r="D11" i="9"/>
  <c r="C11" i="9"/>
  <c r="B11" i="9"/>
  <c r="A11" i="9"/>
  <c r="E10" i="9"/>
  <c r="D10" i="9"/>
  <c r="C10" i="9"/>
  <c r="B10" i="9"/>
  <c r="A10" i="9"/>
  <c r="B82" i="8"/>
  <c r="A82" i="8"/>
  <c r="B81" i="8"/>
  <c r="A81" i="8"/>
  <c r="B80" i="8"/>
  <c r="A80" i="8"/>
  <c r="B79" i="8"/>
  <c r="A79" i="8"/>
  <c r="B78" i="8"/>
  <c r="A78" i="8"/>
  <c r="B77" i="8"/>
  <c r="A77" i="8"/>
  <c r="B76" i="8"/>
  <c r="A76" i="8"/>
  <c r="B75" i="8"/>
  <c r="A75" i="8"/>
  <c r="E73" i="8"/>
  <c r="D73" i="8"/>
  <c r="C73" i="8"/>
  <c r="B73" i="8"/>
  <c r="A73" i="8"/>
  <c r="E72" i="8"/>
  <c r="D72" i="8"/>
  <c r="C72" i="8"/>
  <c r="B72" i="8"/>
  <c r="A72" i="8"/>
  <c r="E71" i="8"/>
  <c r="D71" i="8"/>
  <c r="C71" i="8"/>
  <c r="B71" i="8"/>
  <c r="A71" i="8"/>
  <c r="E70" i="8"/>
  <c r="D70" i="8"/>
  <c r="C70" i="8"/>
  <c r="B70" i="8"/>
  <c r="A70" i="8"/>
  <c r="E69" i="8"/>
  <c r="D69" i="8"/>
  <c r="C69" i="8"/>
  <c r="B69" i="8"/>
  <c r="A69" i="8"/>
  <c r="E68" i="8"/>
  <c r="D68" i="8"/>
  <c r="C68" i="8"/>
  <c r="B68" i="8"/>
  <c r="A68" i="8"/>
  <c r="E67" i="8"/>
  <c r="D67" i="8"/>
  <c r="C67" i="8"/>
  <c r="B67" i="8"/>
  <c r="A67" i="8"/>
  <c r="E66" i="8"/>
  <c r="D66" i="8"/>
  <c r="C66" i="8"/>
  <c r="B66" i="8"/>
  <c r="A66" i="8"/>
  <c r="E65" i="8"/>
  <c r="D65" i="8"/>
  <c r="C65" i="8"/>
  <c r="B65" i="8"/>
  <c r="A65" i="8"/>
  <c r="E64" i="8"/>
  <c r="D64" i="8"/>
  <c r="C64" i="8"/>
  <c r="B64" i="8"/>
  <c r="A64" i="8"/>
  <c r="E63" i="8"/>
  <c r="D63" i="8"/>
  <c r="C63" i="8"/>
  <c r="B63" i="8"/>
  <c r="A63" i="8"/>
  <c r="E62" i="8"/>
  <c r="D62" i="8"/>
  <c r="C62" i="8"/>
  <c r="B62" i="8"/>
  <c r="A62" i="8"/>
  <c r="E61" i="8"/>
  <c r="D61" i="8"/>
  <c r="C61" i="8"/>
  <c r="B61" i="8"/>
  <c r="A61" i="8"/>
  <c r="E60" i="8"/>
  <c r="D60" i="8"/>
  <c r="C60" i="8"/>
  <c r="B60" i="8"/>
  <c r="A60" i="8"/>
  <c r="E59" i="8"/>
  <c r="D59" i="8"/>
  <c r="C59" i="8"/>
  <c r="B59" i="8"/>
  <c r="A59" i="8"/>
  <c r="E58" i="8"/>
  <c r="D58" i="8"/>
  <c r="C58" i="8"/>
  <c r="B58" i="8"/>
  <c r="A58" i="8"/>
  <c r="E57" i="8"/>
  <c r="D57" i="8"/>
  <c r="C57" i="8"/>
  <c r="B57" i="8"/>
  <c r="A57" i="8"/>
  <c r="E56" i="8"/>
  <c r="D56" i="8"/>
  <c r="C56" i="8"/>
  <c r="B56" i="8"/>
  <c r="A56" i="8"/>
  <c r="E55" i="8"/>
  <c r="D55" i="8"/>
  <c r="C55" i="8"/>
  <c r="B55" i="8"/>
  <c r="A55" i="8"/>
  <c r="E54" i="8"/>
  <c r="D54" i="8"/>
  <c r="C54" i="8"/>
  <c r="B54" i="8"/>
  <c r="A54" i="8"/>
  <c r="E53" i="8"/>
  <c r="D53" i="8"/>
  <c r="C53" i="8"/>
  <c r="B53" i="8"/>
  <c r="A53" i="8"/>
  <c r="E52" i="8"/>
  <c r="D52" i="8"/>
  <c r="C52" i="8"/>
  <c r="B52" i="8"/>
  <c r="A52" i="8"/>
  <c r="E51" i="8"/>
  <c r="D51" i="8"/>
  <c r="C51" i="8"/>
  <c r="B51" i="8"/>
  <c r="A51" i="8"/>
  <c r="E50" i="8"/>
  <c r="D50" i="8"/>
  <c r="C50" i="8"/>
  <c r="B50" i="8"/>
  <c r="A50" i="8"/>
  <c r="E49" i="8"/>
  <c r="D49" i="8"/>
  <c r="C49" i="8"/>
  <c r="B49" i="8"/>
  <c r="A49" i="8"/>
  <c r="E48" i="8"/>
  <c r="D48" i="8"/>
  <c r="C48" i="8"/>
  <c r="B48" i="8"/>
  <c r="A48" i="8"/>
  <c r="E47" i="8"/>
  <c r="D47" i="8"/>
  <c r="C47" i="8"/>
  <c r="B47" i="8"/>
  <c r="A47" i="8"/>
  <c r="E46" i="8"/>
  <c r="D46" i="8"/>
  <c r="C46" i="8"/>
  <c r="B46" i="8"/>
  <c r="A46" i="8"/>
  <c r="E45" i="8"/>
  <c r="D45" i="8"/>
  <c r="C45" i="8"/>
  <c r="B45" i="8"/>
  <c r="A45" i="8"/>
  <c r="E44" i="8"/>
  <c r="D44" i="8"/>
  <c r="C44" i="8"/>
  <c r="B44" i="8"/>
  <c r="A44" i="8"/>
  <c r="E43" i="8"/>
  <c r="D43" i="8"/>
  <c r="C43" i="8"/>
  <c r="B43" i="8"/>
  <c r="A43" i="8"/>
  <c r="E42" i="8"/>
  <c r="D42" i="8"/>
  <c r="C42" i="8"/>
  <c r="B42" i="8"/>
  <c r="A42" i="8"/>
  <c r="E41" i="8"/>
  <c r="D41" i="8"/>
  <c r="C41" i="8"/>
  <c r="B41" i="8"/>
  <c r="A41" i="8"/>
  <c r="E40" i="8"/>
  <c r="D40" i="8"/>
  <c r="C40" i="8"/>
  <c r="B40" i="8"/>
  <c r="A40" i="8"/>
  <c r="E39" i="8"/>
  <c r="D39" i="8"/>
  <c r="C39" i="8"/>
  <c r="B39" i="8"/>
  <c r="A39" i="8"/>
  <c r="E38" i="8"/>
  <c r="D38" i="8"/>
  <c r="C38" i="8"/>
  <c r="B38" i="8"/>
  <c r="A38" i="8"/>
  <c r="E37" i="8"/>
  <c r="D37" i="8"/>
  <c r="C37" i="8"/>
  <c r="B37" i="8"/>
  <c r="A37" i="8"/>
  <c r="E36" i="8"/>
  <c r="D36" i="8"/>
  <c r="C36" i="8"/>
  <c r="B36" i="8"/>
  <c r="A36" i="8"/>
  <c r="E35" i="8"/>
  <c r="D35" i="8"/>
  <c r="C35" i="8"/>
  <c r="B35" i="8"/>
  <c r="A35" i="8"/>
  <c r="E34" i="8"/>
  <c r="D34" i="8"/>
  <c r="C34" i="8"/>
  <c r="B34" i="8"/>
  <c r="A34" i="8"/>
  <c r="E33" i="8"/>
  <c r="D33" i="8"/>
  <c r="C33" i="8"/>
  <c r="B33" i="8"/>
  <c r="A33" i="8"/>
  <c r="E32" i="8"/>
  <c r="D32" i="8"/>
  <c r="C32" i="8"/>
  <c r="B32" i="8"/>
  <c r="A32" i="8"/>
  <c r="E31" i="8"/>
  <c r="D31" i="8"/>
  <c r="C31" i="8"/>
  <c r="B31" i="8"/>
  <c r="A31" i="8"/>
  <c r="E30" i="8"/>
  <c r="D30" i="8"/>
  <c r="C30" i="8"/>
  <c r="B30" i="8"/>
  <c r="A30" i="8"/>
  <c r="E29" i="8"/>
  <c r="D29" i="8"/>
  <c r="C29" i="8"/>
  <c r="B29" i="8"/>
  <c r="A29" i="8"/>
  <c r="E28" i="8"/>
  <c r="D28" i="8"/>
  <c r="C28" i="8"/>
  <c r="B28" i="8"/>
  <c r="A28" i="8"/>
  <c r="E27" i="8"/>
  <c r="D27" i="8"/>
  <c r="C27" i="8"/>
  <c r="B27" i="8"/>
  <c r="A27" i="8"/>
  <c r="E26" i="8"/>
  <c r="D26" i="8"/>
  <c r="C26" i="8"/>
  <c r="B26" i="8"/>
  <c r="A26" i="8"/>
  <c r="E25" i="8"/>
  <c r="D25" i="8"/>
  <c r="C25" i="8"/>
  <c r="B25" i="8"/>
  <c r="A25" i="8"/>
  <c r="E24" i="8"/>
  <c r="D24" i="8"/>
  <c r="C24" i="8"/>
  <c r="B24" i="8"/>
  <c r="A24" i="8"/>
  <c r="E23" i="8"/>
  <c r="D23" i="8"/>
  <c r="C23" i="8"/>
  <c r="B23" i="8"/>
  <c r="A23" i="8"/>
  <c r="E22" i="8"/>
  <c r="D22" i="8"/>
  <c r="C22" i="8"/>
  <c r="B22" i="8"/>
  <c r="A22" i="8"/>
  <c r="E21" i="8"/>
  <c r="D21" i="8"/>
  <c r="C21" i="8"/>
  <c r="B21" i="8"/>
  <c r="A21" i="8"/>
  <c r="E20" i="8"/>
  <c r="D20" i="8"/>
  <c r="C20" i="8"/>
  <c r="B20" i="8"/>
  <c r="A20" i="8"/>
  <c r="E19" i="8"/>
  <c r="D19" i="8"/>
  <c r="C19" i="8"/>
  <c r="B19" i="8"/>
  <c r="A19" i="8"/>
  <c r="E18" i="8"/>
  <c r="D18" i="8"/>
  <c r="C18" i="8"/>
  <c r="B18" i="8"/>
  <c r="A18" i="8"/>
  <c r="E17" i="8"/>
  <c r="D17" i="8"/>
  <c r="C17" i="8"/>
  <c r="B17" i="8"/>
  <c r="A17" i="8"/>
  <c r="E16" i="8"/>
  <c r="D16" i="8"/>
  <c r="C16" i="8"/>
  <c r="B16" i="8"/>
  <c r="A16" i="8"/>
  <c r="E15" i="8"/>
  <c r="D15" i="8"/>
  <c r="C15" i="8"/>
  <c r="B15" i="8"/>
  <c r="A15" i="8"/>
  <c r="E14" i="8"/>
  <c r="D14" i="8"/>
  <c r="C14" i="8"/>
  <c r="B14" i="8"/>
  <c r="A14" i="8"/>
  <c r="E13" i="8"/>
  <c r="D13" i="8"/>
  <c r="C13" i="8"/>
  <c r="B13" i="8"/>
  <c r="A13" i="8"/>
  <c r="E12" i="8"/>
  <c r="D12" i="8"/>
  <c r="C12" i="8"/>
  <c r="B12" i="8"/>
  <c r="A12" i="8"/>
  <c r="E11" i="8"/>
  <c r="D11" i="8"/>
  <c r="C11" i="8"/>
  <c r="B11" i="8"/>
  <c r="A11" i="8"/>
  <c r="E10" i="8"/>
  <c r="D10" i="8"/>
  <c r="C10" i="8"/>
  <c r="B10" i="8"/>
  <c r="A10" i="8"/>
  <c r="A68" i="7"/>
  <c r="B68" i="7"/>
  <c r="C68" i="7"/>
  <c r="D68" i="7"/>
  <c r="E68" i="7"/>
  <c r="A69" i="7"/>
  <c r="B69" i="7"/>
  <c r="C69" i="7"/>
  <c r="D69" i="7"/>
  <c r="E69" i="7"/>
  <c r="A70" i="7"/>
  <c r="B70" i="7"/>
  <c r="C70" i="7"/>
  <c r="D70" i="7"/>
  <c r="E70" i="7"/>
  <c r="A71" i="7"/>
  <c r="B71" i="7"/>
  <c r="C71" i="7"/>
  <c r="D71" i="7"/>
  <c r="E71" i="7"/>
  <c r="A72" i="7"/>
  <c r="B72" i="7"/>
  <c r="C72" i="7"/>
  <c r="D72" i="7"/>
  <c r="E72" i="7"/>
  <c r="A73" i="7"/>
  <c r="B73" i="7"/>
  <c r="C73" i="7"/>
  <c r="D73" i="7"/>
  <c r="E73" i="7"/>
  <c r="A47" i="7"/>
  <c r="B47" i="7"/>
  <c r="C47" i="7"/>
  <c r="D47" i="7"/>
  <c r="E47" i="7"/>
  <c r="A48" i="7"/>
  <c r="B48" i="7"/>
  <c r="C48" i="7"/>
  <c r="D48" i="7"/>
  <c r="E48" i="7"/>
  <c r="A49" i="7"/>
  <c r="B49" i="7"/>
  <c r="C49" i="7"/>
  <c r="D49" i="7"/>
  <c r="E49" i="7"/>
  <c r="A50" i="7"/>
  <c r="B50" i="7"/>
  <c r="C50" i="7"/>
  <c r="D50" i="7"/>
  <c r="E50" i="7"/>
  <c r="A51" i="7"/>
  <c r="B51" i="7"/>
  <c r="C51" i="7"/>
  <c r="D51" i="7"/>
  <c r="E51" i="7"/>
  <c r="A52" i="7"/>
  <c r="B52" i="7"/>
  <c r="C52" i="7"/>
  <c r="D52" i="7"/>
  <c r="E52" i="7"/>
  <c r="A53" i="7"/>
  <c r="B53" i="7"/>
  <c r="C53" i="7"/>
  <c r="D53" i="7"/>
  <c r="E53" i="7"/>
  <c r="A54" i="7"/>
  <c r="B54" i="7"/>
  <c r="C54" i="7"/>
  <c r="D54" i="7"/>
  <c r="E54" i="7"/>
  <c r="A55" i="7"/>
  <c r="B55" i="7"/>
  <c r="C55" i="7"/>
  <c r="D55" i="7"/>
  <c r="E55" i="7"/>
  <c r="A56" i="7"/>
  <c r="B56" i="7"/>
  <c r="C56" i="7"/>
  <c r="D56" i="7"/>
  <c r="E56" i="7"/>
  <c r="A57" i="7"/>
  <c r="B57" i="7"/>
  <c r="C57" i="7"/>
  <c r="D57" i="7"/>
  <c r="E57" i="7"/>
  <c r="A58" i="7"/>
  <c r="B58" i="7"/>
  <c r="C58" i="7"/>
  <c r="D58" i="7"/>
  <c r="E58" i="7"/>
  <c r="A59" i="7"/>
  <c r="B59" i="7"/>
  <c r="C59" i="7"/>
  <c r="D59" i="7"/>
  <c r="E59" i="7"/>
  <c r="A60" i="7"/>
  <c r="B60" i="7"/>
  <c r="C60" i="7"/>
  <c r="D60" i="7"/>
  <c r="E60" i="7"/>
  <c r="A61" i="7"/>
  <c r="B61" i="7"/>
  <c r="C61" i="7"/>
  <c r="D61" i="7"/>
  <c r="E61" i="7"/>
  <c r="A62" i="7"/>
  <c r="B62" i="7"/>
  <c r="C62" i="7"/>
  <c r="D62" i="7"/>
  <c r="E62" i="7"/>
  <c r="A63" i="7"/>
  <c r="B63" i="7"/>
  <c r="C63" i="7"/>
  <c r="D63" i="7"/>
  <c r="E63" i="7"/>
  <c r="A64" i="7"/>
  <c r="B64" i="7"/>
  <c r="C64" i="7"/>
  <c r="D64" i="7"/>
  <c r="E64" i="7"/>
  <c r="A65" i="7"/>
  <c r="B65" i="7"/>
  <c r="C65" i="7"/>
  <c r="D65" i="7"/>
  <c r="E65" i="7"/>
  <c r="A66" i="7"/>
  <c r="B66" i="7"/>
  <c r="C66" i="7"/>
  <c r="D66" i="7"/>
  <c r="E66" i="7"/>
  <c r="A67" i="7"/>
  <c r="B67" i="7"/>
  <c r="C67" i="7"/>
  <c r="D67" i="7"/>
  <c r="E67" i="7"/>
  <c r="A20" i="7"/>
  <c r="B20" i="7"/>
  <c r="C20" i="7"/>
  <c r="D20" i="7"/>
  <c r="E20" i="7"/>
  <c r="A21" i="7"/>
  <c r="B21" i="7"/>
  <c r="C21" i="7"/>
  <c r="D21" i="7"/>
  <c r="E21" i="7"/>
  <c r="A22" i="7"/>
  <c r="B22" i="7"/>
  <c r="C22" i="7"/>
  <c r="D22" i="7"/>
  <c r="E22" i="7"/>
  <c r="A23" i="7"/>
  <c r="B23" i="7"/>
  <c r="C23" i="7"/>
  <c r="D23" i="7"/>
  <c r="E23" i="7"/>
  <c r="A24" i="7"/>
  <c r="B24" i="7"/>
  <c r="C24" i="7"/>
  <c r="D24" i="7"/>
  <c r="E24" i="7"/>
  <c r="A25" i="7"/>
  <c r="B25" i="7"/>
  <c r="C25" i="7"/>
  <c r="D25" i="7"/>
  <c r="E25" i="7"/>
  <c r="A26" i="7"/>
  <c r="B26" i="7"/>
  <c r="C26" i="7"/>
  <c r="D26" i="7"/>
  <c r="E26" i="7"/>
  <c r="A27" i="7"/>
  <c r="B27" i="7"/>
  <c r="C27" i="7"/>
  <c r="D27" i="7"/>
  <c r="E27" i="7"/>
  <c r="A28" i="7"/>
  <c r="B28" i="7"/>
  <c r="C28" i="7"/>
  <c r="D28" i="7"/>
  <c r="E28" i="7"/>
  <c r="A29" i="7"/>
  <c r="B29" i="7"/>
  <c r="C29" i="7"/>
  <c r="D29" i="7"/>
  <c r="E29" i="7"/>
  <c r="A30" i="7"/>
  <c r="B30" i="7"/>
  <c r="C30" i="7"/>
  <c r="D30" i="7"/>
  <c r="E30" i="7"/>
  <c r="A31" i="7"/>
  <c r="B31" i="7"/>
  <c r="C31" i="7"/>
  <c r="D31" i="7"/>
  <c r="E31" i="7"/>
  <c r="A32" i="7"/>
  <c r="B32" i="7"/>
  <c r="C32" i="7"/>
  <c r="D32" i="7"/>
  <c r="E32" i="7"/>
  <c r="A33" i="7"/>
  <c r="B33" i="7"/>
  <c r="C33" i="7"/>
  <c r="D33" i="7"/>
  <c r="E33" i="7"/>
  <c r="A34" i="7"/>
  <c r="B34" i="7"/>
  <c r="C34" i="7"/>
  <c r="D34" i="7"/>
  <c r="E34" i="7"/>
  <c r="A35" i="7"/>
  <c r="B35" i="7"/>
  <c r="C35" i="7"/>
  <c r="D35" i="7"/>
  <c r="E35" i="7"/>
  <c r="A36" i="7"/>
  <c r="B36" i="7"/>
  <c r="C36" i="7"/>
  <c r="D36" i="7"/>
  <c r="E36" i="7"/>
  <c r="A37" i="7"/>
  <c r="B37" i="7"/>
  <c r="C37" i="7"/>
  <c r="D37" i="7"/>
  <c r="E37" i="7"/>
  <c r="A38" i="7"/>
  <c r="B38" i="7"/>
  <c r="C38" i="7"/>
  <c r="D38" i="7"/>
  <c r="E38" i="7"/>
  <c r="A39" i="7"/>
  <c r="B39" i="7"/>
  <c r="C39" i="7"/>
  <c r="D39" i="7"/>
  <c r="E39" i="7"/>
  <c r="A40" i="7"/>
  <c r="B40" i="7"/>
  <c r="C40" i="7"/>
  <c r="D40" i="7"/>
  <c r="E40" i="7"/>
  <c r="A41" i="7"/>
  <c r="B41" i="7"/>
  <c r="C41" i="7"/>
  <c r="D41" i="7"/>
  <c r="E41" i="7"/>
  <c r="A42" i="7"/>
  <c r="B42" i="7"/>
  <c r="C42" i="7"/>
  <c r="D42" i="7"/>
  <c r="E42" i="7"/>
  <c r="A43" i="7"/>
  <c r="B43" i="7"/>
  <c r="C43" i="7"/>
  <c r="D43" i="7"/>
  <c r="E43" i="7"/>
  <c r="A44" i="7"/>
  <c r="B44" i="7"/>
  <c r="C44" i="7"/>
  <c r="D44" i="7"/>
  <c r="E44" i="7"/>
  <c r="A45" i="7"/>
  <c r="B45" i="7"/>
  <c r="C45" i="7"/>
  <c r="D45" i="7"/>
  <c r="E45" i="7"/>
  <c r="A46" i="7"/>
  <c r="B46" i="7"/>
  <c r="C46" i="7"/>
  <c r="D46" i="7"/>
  <c r="E46" i="7"/>
  <c r="A1" i="1" l="1"/>
  <c r="O67" i="19"/>
  <c r="W17" i="19"/>
  <c r="Y67" i="19"/>
  <c r="AA39" i="19"/>
  <c r="AF57" i="19"/>
  <c r="AI53" i="19"/>
  <c r="I68" i="19"/>
  <c r="Q66" i="19"/>
  <c r="Y64" i="19"/>
  <c r="M62" i="19"/>
  <c r="T60" i="19"/>
  <c r="Z58" i="19"/>
  <c r="Q56" i="19"/>
  <c r="T50" i="19"/>
  <c r="AL48" i="19"/>
  <c r="AG46" i="19"/>
  <c r="AG6" i="19"/>
  <c r="W67" i="19"/>
  <c r="AD65" i="19"/>
  <c r="I63" i="19"/>
  <c r="Q61" i="19"/>
  <c r="X59" i="19"/>
  <c r="AA57" i="19"/>
  <c r="AA53" i="19"/>
  <c r="V43" i="19"/>
  <c r="X37" i="19"/>
  <c r="AO27" i="19"/>
  <c r="AK66" i="19"/>
  <c r="AM63" i="19"/>
  <c r="AJ60" i="19"/>
  <c r="AN21" i="19"/>
  <c r="AL5" i="19"/>
  <c r="AC68" i="19"/>
  <c r="K39" i="19"/>
  <c r="K43" i="19"/>
  <c r="L21" i="19"/>
  <c r="Q10" i="19"/>
  <c r="O12" i="19"/>
  <c r="S27" i="19"/>
  <c r="R8" i="19"/>
  <c r="W54" i="19"/>
  <c r="V59" i="19"/>
  <c r="AD12" i="19"/>
  <c r="AK29" i="19"/>
  <c r="AO41" i="19"/>
  <c r="O68" i="19"/>
  <c r="W68" i="19"/>
  <c r="AE68" i="19"/>
  <c r="AM68" i="19"/>
  <c r="M68" i="19"/>
  <c r="Y68" i="19"/>
  <c r="AI68" i="19"/>
  <c r="Q68" i="19"/>
  <c r="AA68" i="19"/>
  <c r="AK68" i="19"/>
  <c r="O66" i="19"/>
  <c r="W66" i="19"/>
  <c r="AE66" i="19"/>
  <c r="AM66" i="19"/>
  <c r="K66" i="19"/>
  <c r="U66" i="19"/>
  <c r="AG66" i="19"/>
  <c r="M66" i="19"/>
  <c r="Y66" i="19"/>
  <c r="AI66" i="19"/>
  <c r="O64" i="19"/>
  <c r="W64" i="19"/>
  <c r="AE64" i="19"/>
  <c r="AM64" i="19"/>
  <c r="I64" i="19"/>
  <c r="S64" i="19"/>
  <c r="AC64" i="19"/>
  <c r="AO64" i="19"/>
  <c r="K64" i="19"/>
  <c r="U64" i="19"/>
  <c r="AG64" i="19"/>
  <c r="K62" i="19"/>
  <c r="S62" i="19"/>
  <c r="AA62" i="19"/>
  <c r="AI62" i="19"/>
  <c r="O62" i="19"/>
  <c r="W62" i="19"/>
  <c r="AE62" i="19"/>
  <c r="AM62" i="19"/>
  <c r="U62" i="19"/>
  <c r="AK62" i="19"/>
  <c r="I62" i="19"/>
  <c r="Y62" i="19"/>
  <c r="AO62" i="19"/>
  <c r="I60" i="19"/>
  <c r="J60" i="19"/>
  <c r="R60" i="19"/>
  <c r="Z60" i="19"/>
  <c r="AH60" i="19"/>
  <c r="N60" i="19"/>
  <c r="V60" i="19"/>
  <c r="AD60" i="19"/>
  <c r="AL60" i="19"/>
  <c r="L60" i="19"/>
  <c r="AB60" i="19"/>
  <c r="P60" i="19"/>
  <c r="AF60" i="19"/>
  <c r="I58" i="19"/>
  <c r="P58" i="19"/>
  <c r="X58" i="19"/>
  <c r="AF58" i="19"/>
  <c r="AN58" i="19"/>
  <c r="L58" i="19"/>
  <c r="T58" i="19"/>
  <c r="AB58" i="19"/>
  <c r="AJ58" i="19"/>
  <c r="R58" i="19"/>
  <c r="AH58" i="19"/>
  <c r="V58" i="19"/>
  <c r="AL58" i="19"/>
  <c r="O56" i="19"/>
  <c r="AB56" i="19"/>
  <c r="AM56" i="19"/>
  <c r="I56" i="19"/>
  <c r="T56" i="19"/>
  <c r="AG56" i="19"/>
  <c r="AE56" i="19"/>
  <c r="L56" i="19"/>
  <c r="AJ56" i="19"/>
  <c r="Q54" i="19"/>
  <c r="O54" i="19"/>
  <c r="AE54" i="19"/>
  <c r="AO54" i="19"/>
  <c r="I54" i="19"/>
  <c r="Y54" i="19"/>
  <c r="AJ54" i="19"/>
  <c r="AG54" i="19"/>
  <c r="L54" i="19"/>
  <c r="AM54" i="19"/>
  <c r="O52" i="19"/>
  <c r="Y52" i="19"/>
  <c r="AJ52" i="19"/>
  <c r="Q52" i="19"/>
  <c r="AE52" i="19"/>
  <c r="I52" i="19"/>
  <c r="W52" i="19"/>
  <c r="AM52" i="19"/>
  <c r="T52" i="19"/>
  <c r="AB52" i="19"/>
  <c r="L50" i="19"/>
  <c r="W50" i="19"/>
  <c r="AG50" i="19"/>
  <c r="Q50" i="19"/>
  <c r="AE50" i="19"/>
  <c r="I50" i="19"/>
  <c r="Y50" i="19"/>
  <c r="AM50" i="19"/>
  <c r="AJ50" i="19"/>
  <c r="O50" i="19"/>
  <c r="AO50" i="19"/>
  <c r="Q48" i="19"/>
  <c r="K48" i="19"/>
  <c r="V48" i="19"/>
  <c r="AG48" i="19"/>
  <c r="S48" i="19"/>
  <c r="AI48" i="19"/>
  <c r="I48" i="19"/>
  <c r="AA48" i="19"/>
  <c r="AO48" i="19"/>
  <c r="Y48" i="19"/>
  <c r="AD48" i="19"/>
  <c r="N46" i="19"/>
  <c r="Y46" i="19"/>
  <c r="AI46" i="19"/>
  <c r="I46" i="19"/>
  <c r="S46" i="19"/>
  <c r="AD46" i="19"/>
  <c r="AO46" i="19"/>
  <c r="AA46" i="19"/>
  <c r="Q46" i="19"/>
  <c r="AL46" i="19"/>
  <c r="K46" i="19"/>
  <c r="V46" i="19"/>
  <c r="J44" i="19"/>
  <c r="T44" i="19"/>
  <c r="AE44" i="19"/>
  <c r="O44" i="19"/>
  <c r="Z44" i="19"/>
  <c r="AJ44" i="19"/>
  <c r="L44" i="19"/>
  <c r="AH44" i="19"/>
  <c r="W44" i="19"/>
  <c r="AM44" i="19"/>
  <c r="R44" i="19"/>
  <c r="R42" i="19"/>
  <c r="AB42" i="19"/>
  <c r="AM42" i="19"/>
  <c r="L42" i="19"/>
  <c r="W42" i="19"/>
  <c r="AH42" i="19"/>
  <c r="T42" i="19"/>
  <c r="J42" i="19"/>
  <c r="AE42" i="19"/>
  <c r="Z42" i="19"/>
  <c r="AJ42" i="19"/>
  <c r="K40" i="19"/>
  <c r="AA40" i="19"/>
  <c r="AK40" i="19"/>
  <c r="S40" i="19"/>
  <c r="AF40" i="19"/>
  <c r="AC40" i="19"/>
  <c r="O40" i="19"/>
  <c r="AN40" i="19"/>
  <c r="W40" i="19"/>
  <c r="AI40" i="19"/>
  <c r="O38" i="19"/>
  <c r="AI38" i="19"/>
  <c r="Z38" i="19"/>
  <c r="AM38" i="19"/>
  <c r="T38" i="19"/>
  <c r="J38" i="19"/>
  <c r="AE38" i="19"/>
  <c r="W36" i="19"/>
  <c r="L36" i="19"/>
  <c r="AH36" i="19"/>
  <c r="AB36" i="19"/>
  <c r="AM36" i="19"/>
  <c r="R36" i="19"/>
  <c r="J34" i="19"/>
  <c r="AE34" i="19"/>
  <c r="T34" i="19"/>
  <c r="O34" i="19"/>
  <c r="AJ34" i="19"/>
  <c r="Z34" i="19"/>
  <c r="T32" i="19"/>
  <c r="AO32" i="19"/>
  <c r="I32" i="19"/>
  <c r="AD32" i="19"/>
  <c r="Y32" i="19"/>
  <c r="N32" i="19"/>
  <c r="AB30" i="19"/>
  <c r="Q30" i="19"/>
  <c r="AL30" i="19"/>
  <c r="AG30" i="19"/>
  <c r="L30" i="19"/>
  <c r="J28" i="19"/>
  <c r="AE28" i="19"/>
  <c r="U28" i="19"/>
  <c r="O28" i="19"/>
  <c r="AK28" i="19"/>
  <c r="Z28" i="19"/>
  <c r="AJ26" i="19"/>
  <c r="W26" i="19"/>
  <c r="O26" i="19"/>
  <c r="AC26" i="19"/>
  <c r="X24" i="19"/>
  <c r="J24" i="19"/>
  <c r="AL24" i="19"/>
  <c r="AF24" i="19"/>
  <c r="Q24" i="19"/>
  <c r="J22" i="19"/>
  <c r="AN22" i="19"/>
  <c r="Y22" i="19"/>
  <c r="R22" i="19"/>
  <c r="AF22" i="19"/>
  <c r="U20" i="19"/>
  <c r="AN20" i="19"/>
  <c r="AF20" i="19"/>
  <c r="J20" i="19"/>
  <c r="AC18" i="19"/>
  <c r="R18" i="19"/>
  <c r="AN18" i="19"/>
  <c r="AB16" i="19"/>
  <c r="AM16" i="19"/>
  <c r="R16" i="19"/>
  <c r="AC14" i="19"/>
  <c r="U68" i="19"/>
  <c r="AK67" i="19"/>
  <c r="AC66" i="19"/>
  <c r="I66" i="19"/>
  <c r="V65" i="19"/>
  <c r="AK64" i="19"/>
  <c r="Q64" i="19"/>
  <c r="AC63" i="19"/>
  <c r="AG62" i="19"/>
  <c r="AK61" i="19"/>
  <c r="AN60" i="19"/>
  <c r="J59" i="19"/>
  <c r="N58" i="19"/>
  <c r="K57" i="19"/>
  <c r="AK55" i="19"/>
  <c r="AB54" i="19"/>
  <c r="AO52" i="19"/>
  <c r="U51" i="19"/>
  <c r="AJ49" i="19"/>
  <c r="N48" i="19"/>
  <c r="AK45" i="19"/>
  <c r="O42" i="19"/>
  <c r="K35" i="19"/>
  <c r="I25" i="19"/>
  <c r="K7" i="19"/>
  <c r="AE8" i="19"/>
  <c r="AL11" i="19"/>
  <c r="AO68" i="19"/>
  <c r="S68" i="19"/>
  <c r="AG67" i="19"/>
  <c r="M67" i="19"/>
  <c r="AA66" i="19"/>
  <c r="AN65" i="19"/>
  <c r="T65" i="19"/>
  <c r="AI64" i="19"/>
  <c r="M64" i="19"/>
  <c r="Y63" i="19"/>
  <c r="AC62" i="19"/>
  <c r="AG61" i="19"/>
  <c r="AN59" i="19"/>
  <c r="J58" i="19"/>
  <c r="AO56" i="19"/>
  <c r="AF55" i="19"/>
  <c r="T54" i="19"/>
  <c r="AG52" i="19"/>
  <c r="M51" i="19"/>
  <c r="AD49" i="19"/>
  <c r="AM47" i="19"/>
  <c r="Z45" i="19"/>
  <c r="I41" i="19"/>
  <c r="AJ32" i="19"/>
  <c r="AG68" i="19"/>
  <c r="K68" i="19"/>
  <c r="AO66" i="19"/>
  <c r="S66" i="19"/>
  <c r="AF65" i="19"/>
  <c r="L65" i="19"/>
  <c r="AA64" i="19"/>
  <c r="AO63" i="19"/>
  <c r="M63" i="19"/>
  <c r="Q62" i="19"/>
  <c r="U61" i="19"/>
  <c r="X60" i="19"/>
  <c r="AB59" i="19"/>
  <c r="AD58" i="19"/>
  <c r="Y56" i="19"/>
  <c r="M55" i="19"/>
  <c r="L52" i="19"/>
  <c r="AB50" i="19"/>
  <c r="I49" i="19"/>
  <c r="AB44" i="19"/>
  <c r="V30" i="19"/>
  <c r="O14" i="19"/>
  <c r="R6" i="19"/>
  <c r="W56" i="19"/>
  <c r="Y9" i="19"/>
  <c r="AH17" i="19"/>
  <c r="AK13" i="19"/>
  <c r="K67" i="19"/>
  <c r="S67" i="19"/>
  <c r="AA67" i="19"/>
  <c r="AI67" i="19"/>
  <c r="J65" i="19"/>
  <c r="R65" i="19"/>
  <c r="Z65" i="19"/>
  <c r="AH65" i="19"/>
  <c r="O63" i="19"/>
  <c r="W63" i="19"/>
  <c r="AE63" i="19"/>
  <c r="K63" i="19"/>
  <c r="S63" i="19"/>
  <c r="AA63" i="19"/>
  <c r="AI63" i="19"/>
  <c r="O61" i="19"/>
  <c r="W61" i="19"/>
  <c r="AE61" i="19"/>
  <c r="AM61" i="19"/>
  <c r="K61" i="19"/>
  <c r="S61" i="19"/>
  <c r="AA61" i="19"/>
  <c r="AI61" i="19"/>
  <c r="I59" i="19"/>
  <c r="L59" i="19"/>
  <c r="T59" i="19"/>
  <c r="AD59" i="19"/>
  <c r="AL59" i="19"/>
  <c r="P59" i="19"/>
  <c r="Z59" i="19"/>
  <c r="AH59" i="19"/>
  <c r="M57" i="19"/>
  <c r="X57" i="19"/>
  <c r="AI57" i="19"/>
  <c r="S57" i="19"/>
  <c r="AC57" i="19"/>
  <c r="AN57" i="19"/>
  <c r="I55" i="19"/>
  <c r="P55" i="19"/>
  <c r="AC55" i="19"/>
  <c r="AN55" i="19"/>
  <c r="K55" i="19"/>
  <c r="X55" i="19"/>
  <c r="AI55" i="19"/>
  <c r="K53" i="19"/>
  <c r="U53" i="19"/>
  <c r="AF53" i="19"/>
  <c r="X53" i="19"/>
  <c r="AK53" i="19"/>
  <c r="P53" i="19"/>
  <c r="AC53" i="19"/>
  <c r="I51" i="19"/>
  <c r="S51" i="19"/>
  <c r="AC51" i="19"/>
  <c r="AN51" i="19"/>
  <c r="K51" i="19"/>
  <c r="X51" i="19"/>
  <c r="AK51" i="19"/>
  <c r="P51" i="19"/>
  <c r="AF51" i="19"/>
  <c r="Q49" i="19"/>
  <c r="AB49" i="19"/>
  <c r="AL49" i="19"/>
  <c r="L49" i="19"/>
  <c r="Y49" i="19"/>
  <c r="AO49" i="19"/>
  <c r="T49" i="19"/>
  <c r="AG49" i="19"/>
  <c r="J47" i="19"/>
  <c r="U47" i="19"/>
  <c r="AE47" i="19"/>
  <c r="O47" i="19"/>
  <c r="Z47" i="19"/>
  <c r="AK47" i="19"/>
  <c r="M47" i="19"/>
  <c r="AH47" i="19"/>
  <c r="W47" i="19"/>
  <c r="I45" i="19"/>
  <c r="R45" i="19"/>
  <c r="AC45" i="19"/>
  <c r="AM45" i="19"/>
  <c r="M45" i="19"/>
  <c r="W45" i="19"/>
  <c r="AH45" i="19"/>
  <c r="U45" i="19"/>
  <c r="J45" i="19"/>
  <c r="AE45" i="19"/>
  <c r="N43" i="19"/>
  <c r="X43" i="19"/>
  <c r="AI43" i="19"/>
  <c r="S43" i="19"/>
  <c r="AD43" i="19"/>
  <c r="AN43" i="19"/>
  <c r="AA43" i="19"/>
  <c r="P43" i="19"/>
  <c r="AL43" i="19"/>
  <c r="K41" i="19"/>
  <c r="L41" i="19"/>
  <c r="W41" i="19"/>
  <c r="AG41" i="19"/>
  <c r="Q41" i="19"/>
  <c r="AB41" i="19"/>
  <c r="AM41" i="19"/>
  <c r="O41" i="19"/>
  <c r="AJ41" i="19"/>
  <c r="Y41" i="19"/>
  <c r="M39" i="19"/>
  <c r="O39" i="19"/>
  <c r="AE39" i="19"/>
  <c r="W39" i="19"/>
  <c r="AM39" i="19"/>
  <c r="AI39" i="19"/>
  <c r="S39" i="19"/>
  <c r="AD37" i="19"/>
  <c r="S37" i="19"/>
  <c r="AN37" i="19"/>
  <c r="AI37" i="19"/>
  <c r="N37" i="19"/>
  <c r="N35" i="19"/>
  <c r="P35" i="19"/>
  <c r="AL35" i="19"/>
  <c r="AA35" i="19"/>
  <c r="V35" i="19"/>
  <c r="L33" i="19"/>
  <c r="Y33" i="19"/>
  <c r="O33" i="19"/>
  <c r="AJ33" i="19"/>
  <c r="I33" i="19"/>
  <c r="AE33" i="19"/>
  <c r="J31" i="19"/>
  <c r="M31" i="19"/>
  <c r="AH31" i="19"/>
  <c r="X31" i="19"/>
  <c r="AN31" i="19"/>
  <c r="R31" i="19"/>
  <c r="U29" i="19"/>
  <c r="J29" i="19"/>
  <c r="AF29" i="19"/>
  <c r="Z29" i="19"/>
  <c r="Q27" i="19"/>
  <c r="Y27" i="19"/>
  <c r="N27" i="19"/>
  <c r="AI27" i="19"/>
  <c r="AD27" i="19"/>
  <c r="Q25" i="19"/>
  <c r="AD25" i="19"/>
  <c r="X25" i="19"/>
  <c r="AF23" i="19"/>
  <c r="Q23" i="19"/>
  <c r="AL23" i="19"/>
  <c r="J23" i="19"/>
  <c r="R21" i="19"/>
  <c r="AG21" i="19"/>
  <c r="Y21" i="19"/>
  <c r="T19" i="19"/>
  <c r="N19" i="19"/>
  <c r="AJ19" i="19"/>
  <c r="Y19" i="19"/>
  <c r="M17" i="19"/>
  <c r="V15" i="19"/>
  <c r="AF15" i="19"/>
  <c r="AD13" i="19"/>
  <c r="I13" i="19"/>
  <c r="V13" i="19"/>
  <c r="I11" i="19"/>
  <c r="J9" i="19"/>
  <c r="AO67" i="19"/>
  <c r="AE67" i="19"/>
  <c r="U67" i="19"/>
  <c r="I67" i="19"/>
  <c r="AL65" i="19"/>
  <c r="AB65" i="19"/>
  <c r="P65" i="19"/>
  <c r="AK63" i="19"/>
  <c r="U63" i="19"/>
  <c r="AC61" i="19"/>
  <c r="M61" i="19"/>
  <c r="AJ59" i="19"/>
  <c r="R59" i="19"/>
  <c r="U57" i="19"/>
  <c r="AA55" i="19"/>
  <c r="S53" i="19"/>
  <c r="AI51" i="19"/>
  <c r="V49" i="19"/>
  <c r="AC47" i="19"/>
  <c r="O45" i="19"/>
  <c r="AE41" i="19"/>
  <c r="AO33" i="19"/>
  <c r="AC31" i="19"/>
  <c r="P29" i="19"/>
  <c r="Y23" i="19"/>
  <c r="U55" i="19"/>
  <c r="AE10" i="19"/>
  <c r="AL9" i="19"/>
  <c r="AM7" i="19"/>
  <c r="AM67" i="19"/>
  <c r="AC67" i="19"/>
  <c r="Q67" i="19"/>
  <c r="AJ65" i="19"/>
  <c r="X65" i="19"/>
  <c r="N65" i="19"/>
  <c r="AG63" i="19"/>
  <c r="Q63" i="19"/>
  <c r="AO61" i="19"/>
  <c r="Y61" i="19"/>
  <c r="I61" i="19"/>
  <c r="AF59" i="19"/>
  <c r="N59" i="19"/>
  <c r="AK57" i="19"/>
  <c r="P57" i="19"/>
  <c r="S55" i="19"/>
  <c r="AN53" i="19"/>
  <c r="M53" i="19"/>
  <c r="AA51" i="19"/>
  <c r="N49" i="19"/>
  <c r="R47" i="19"/>
  <c r="AF43" i="19"/>
  <c r="T41" i="19"/>
  <c r="AF35" i="19"/>
  <c r="T33" i="19"/>
  <c r="AL25" i="19"/>
  <c r="W11" i="19"/>
  <c r="Y7" i="19"/>
  <c r="AE9" i="19"/>
  <c r="Q11" i="19"/>
  <c r="N15" i="19"/>
  <c r="R7" i="19"/>
  <c r="K5" i="19"/>
  <c r="O5" i="19"/>
  <c r="S5" i="19"/>
  <c r="W5" i="19"/>
  <c r="AA5" i="19"/>
  <c r="AE5" i="19"/>
  <c r="AI5" i="19"/>
  <c r="AM5" i="19"/>
  <c r="J56" i="19"/>
  <c r="N56" i="19"/>
  <c r="R56" i="19"/>
  <c r="V56" i="19"/>
  <c r="Z56" i="19"/>
  <c r="AD56" i="19"/>
  <c r="AH56" i="19"/>
  <c r="AL56" i="19"/>
  <c r="J54" i="19"/>
  <c r="N54" i="19"/>
  <c r="R54" i="19"/>
  <c r="V54" i="19"/>
  <c r="Z54" i="19"/>
  <c r="AD54" i="19"/>
  <c r="AH54" i="19"/>
  <c r="AL54" i="19"/>
  <c r="J52" i="19"/>
  <c r="N52" i="19"/>
  <c r="R52" i="19"/>
  <c r="V52" i="19"/>
  <c r="Z52" i="19"/>
  <c r="AD52" i="19"/>
  <c r="AH52" i="19"/>
  <c r="AL52" i="19"/>
  <c r="J50" i="19"/>
  <c r="N50" i="19"/>
  <c r="R50" i="19"/>
  <c r="V50" i="19"/>
  <c r="Z50" i="19"/>
  <c r="AD50" i="19"/>
  <c r="AH50" i="19"/>
  <c r="AL50" i="19"/>
  <c r="L48" i="19"/>
  <c r="P48" i="19"/>
  <c r="T48" i="19"/>
  <c r="X48" i="19"/>
  <c r="AB48" i="19"/>
  <c r="AF48" i="19"/>
  <c r="AJ48" i="19"/>
  <c r="AN48" i="19"/>
  <c r="L46" i="19"/>
  <c r="P46" i="19"/>
  <c r="T46" i="19"/>
  <c r="X46" i="19"/>
  <c r="AB46" i="19"/>
  <c r="AF46" i="19"/>
  <c r="AJ46" i="19"/>
  <c r="AN46" i="19"/>
  <c r="I44" i="19"/>
  <c r="M44" i="19"/>
  <c r="Q44" i="19"/>
  <c r="U44" i="19"/>
  <c r="Y44" i="19"/>
  <c r="AC44" i="19"/>
  <c r="AG44" i="19"/>
  <c r="AK44" i="19"/>
  <c r="AO44" i="19"/>
  <c r="I42" i="19"/>
  <c r="M42" i="19"/>
  <c r="Q42" i="19"/>
  <c r="U42" i="19"/>
  <c r="Y42" i="19"/>
  <c r="AC42" i="19"/>
  <c r="AG42" i="19"/>
  <c r="AK42" i="19"/>
  <c r="AO42" i="19"/>
  <c r="L40" i="19"/>
  <c r="P40" i="19"/>
  <c r="T40" i="19"/>
  <c r="X40" i="19"/>
  <c r="J40" i="19"/>
  <c r="N40" i="19"/>
  <c r="R40" i="19"/>
  <c r="V40" i="19"/>
  <c r="Z40" i="19"/>
  <c r="AD40" i="19"/>
  <c r="AH40" i="19"/>
  <c r="AL40" i="19"/>
  <c r="I38" i="19"/>
  <c r="M38" i="19"/>
  <c r="Q38" i="19"/>
  <c r="U38" i="19"/>
  <c r="Y38" i="19"/>
  <c r="AC38" i="19"/>
  <c r="K38" i="19"/>
  <c r="P38" i="19"/>
  <c r="V38" i="19"/>
  <c r="AA38" i="19"/>
  <c r="AF38" i="19"/>
  <c r="AJ38" i="19"/>
  <c r="AN38" i="19"/>
  <c r="N38" i="19"/>
  <c r="S38" i="19"/>
  <c r="X38" i="19"/>
  <c r="AD38" i="19"/>
  <c r="AH38" i="19"/>
  <c r="AL38" i="19"/>
  <c r="I36" i="19"/>
  <c r="M36" i="19"/>
  <c r="Q36" i="19"/>
  <c r="U36" i="19"/>
  <c r="Y36" i="19"/>
  <c r="AC36" i="19"/>
  <c r="AG36" i="19"/>
  <c r="AK36" i="19"/>
  <c r="AO36" i="19"/>
  <c r="N36" i="19"/>
  <c r="S36" i="19"/>
  <c r="X36" i="19"/>
  <c r="AD36" i="19"/>
  <c r="AI36" i="19"/>
  <c r="AN36" i="19"/>
  <c r="K36" i="19"/>
  <c r="P36" i="19"/>
  <c r="V36" i="19"/>
  <c r="AA36" i="19"/>
  <c r="AF36" i="19"/>
  <c r="AL36" i="19"/>
  <c r="I34" i="19"/>
  <c r="M34" i="19"/>
  <c r="Q34" i="19"/>
  <c r="U34" i="19"/>
  <c r="Y34" i="19"/>
  <c r="AC34" i="19"/>
  <c r="AG34" i="19"/>
  <c r="AK34" i="19"/>
  <c r="AO34" i="19"/>
  <c r="K34" i="19"/>
  <c r="P34" i="19"/>
  <c r="V34" i="19"/>
  <c r="AA34" i="19"/>
  <c r="AF34" i="19"/>
  <c r="AL34" i="19"/>
  <c r="N34" i="19"/>
  <c r="S34" i="19"/>
  <c r="X34" i="19"/>
  <c r="AD34" i="19"/>
  <c r="AI34" i="19"/>
  <c r="AN34" i="19"/>
  <c r="K32" i="19"/>
  <c r="O32" i="19"/>
  <c r="S32" i="19"/>
  <c r="W32" i="19"/>
  <c r="AA32" i="19"/>
  <c r="AE32" i="19"/>
  <c r="AI32" i="19"/>
  <c r="AM32" i="19"/>
  <c r="J32" i="19"/>
  <c r="P32" i="19"/>
  <c r="U32" i="19"/>
  <c r="Z32" i="19"/>
  <c r="AF32" i="19"/>
  <c r="AK32" i="19"/>
  <c r="M32" i="19"/>
  <c r="R32" i="19"/>
  <c r="X32" i="19"/>
  <c r="AC32" i="19"/>
  <c r="AH32" i="19"/>
  <c r="AN32" i="19"/>
  <c r="K30" i="19"/>
  <c r="O30" i="19"/>
  <c r="S30" i="19"/>
  <c r="W30" i="19"/>
  <c r="AA30" i="19"/>
  <c r="AE30" i="19"/>
  <c r="AI30" i="19"/>
  <c r="AM30" i="19"/>
  <c r="M30" i="19"/>
  <c r="R30" i="19"/>
  <c r="X30" i="19"/>
  <c r="AC30" i="19"/>
  <c r="AH30" i="19"/>
  <c r="AN30" i="19"/>
  <c r="J30" i="19"/>
  <c r="P30" i="19"/>
  <c r="U30" i="19"/>
  <c r="Z30" i="19"/>
  <c r="AF30" i="19"/>
  <c r="AK30" i="19"/>
  <c r="L28" i="19"/>
  <c r="P28" i="19"/>
  <c r="T28" i="19"/>
  <c r="X28" i="19"/>
  <c r="AB28" i="19"/>
  <c r="AF28" i="19"/>
  <c r="AJ28" i="19"/>
  <c r="AN28" i="19"/>
  <c r="K28" i="19"/>
  <c r="Q28" i="19"/>
  <c r="V28" i="19"/>
  <c r="AA28" i="19"/>
  <c r="AG28" i="19"/>
  <c r="AL28" i="19"/>
  <c r="I28" i="19"/>
  <c r="N28" i="19"/>
  <c r="S28" i="19"/>
  <c r="Y28" i="19"/>
  <c r="AD28" i="19"/>
  <c r="AI28" i="19"/>
  <c r="AO28" i="19"/>
  <c r="J26" i="19"/>
  <c r="N26" i="19"/>
  <c r="R26" i="19"/>
  <c r="V26" i="19"/>
  <c r="Z26" i="19"/>
  <c r="AD26" i="19"/>
  <c r="AH26" i="19"/>
  <c r="AL26" i="19"/>
  <c r="K26" i="19"/>
  <c r="P26" i="19"/>
  <c r="U26" i="19"/>
  <c r="AA26" i="19"/>
  <c r="AF26" i="19"/>
  <c r="AK26" i="19"/>
  <c r="I26" i="19"/>
  <c r="Q26" i="19"/>
  <c r="X26" i="19"/>
  <c r="AE26" i="19"/>
  <c r="AM26" i="19"/>
  <c r="M26" i="19"/>
  <c r="T26" i="19"/>
  <c r="AB26" i="19"/>
  <c r="AI26" i="19"/>
  <c r="AO26" i="19"/>
  <c r="K24" i="19"/>
  <c r="O24" i="19"/>
  <c r="S24" i="19"/>
  <c r="W24" i="19"/>
  <c r="AA24" i="19"/>
  <c r="AE24" i="19"/>
  <c r="AI24" i="19"/>
  <c r="AM24" i="19"/>
  <c r="I24" i="19"/>
  <c r="N24" i="19"/>
  <c r="T24" i="19"/>
  <c r="Y24" i="19"/>
  <c r="AD24" i="19"/>
  <c r="AJ24" i="19"/>
  <c r="AO24" i="19"/>
  <c r="L24" i="19"/>
  <c r="R24" i="19"/>
  <c r="Z24" i="19"/>
  <c r="AG24" i="19"/>
  <c r="AN24" i="19"/>
  <c r="P24" i="19"/>
  <c r="V24" i="19"/>
  <c r="AC24" i="19"/>
  <c r="AK24" i="19"/>
  <c r="K22" i="19"/>
  <c r="O22" i="19"/>
  <c r="S22" i="19"/>
  <c r="W22" i="19"/>
  <c r="AA22" i="19"/>
  <c r="AE22" i="19"/>
  <c r="AI22" i="19"/>
  <c r="AM22" i="19"/>
  <c r="L22" i="19"/>
  <c r="Q22" i="19"/>
  <c r="V22" i="19"/>
  <c r="AB22" i="19"/>
  <c r="AG22" i="19"/>
  <c r="AL22" i="19"/>
  <c r="M22" i="19"/>
  <c r="T22" i="19"/>
  <c r="Z22" i="19"/>
  <c r="AH22" i="19"/>
  <c r="AO22" i="19"/>
  <c r="I22" i="19"/>
  <c r="P22" i="19"/>
  <c r="X22" i="19"/>
  <c r="AD22" i="19"/>
  <c r="AK22" i="19"/>
  <c r="K20" i="19"/>
  <c r="O20" i="19"/>
  <c r="S20" i="19"/>
  <c r="W20" i="19"/>
  <c r="AA20" i="19"/>
  <c r="AE20" i="19"/>
  <c r="AI20" i="19"/>
  <c r="AM20" i="19"/>
  <c r="L20" i="19"/>
  <c r="Q20" i="19"/>
  <c r="V20" i="19"/>
  <c r="AB20" i="19"/>
  <c r="AG20" i="19"/>
  <c r="I20" i="19"/>
  <c r="N20" i="19"/>
  <c r="T20" i="19"/>
  <c r="Y20" i="19"/>
  <c r="AD20" i="19"/>
  <c r="AJ20" i="19"/>
  <c r="AO20" i="19"/>
  <c r="M20" i="19"/>
  <c r="X20" i="19"/>
  <c r="AH20" i="19"/>
  <c r="R20" i="19"/>
  <c r="AC20" i="19"/>
  <c r="AL20" i="19"/>
  <c r="K18" i="19"/>
  <c r="O18" i="19"/>
  <c r="S18" i="19"/>
  <c r="W18" i="19"/>
  <c r="AA18" i="19"/>
  <c r="AE18" i="19"/>
  <c r="AI18" i="19"/>
  <c r="AM18" i="19"/>
  <c r="I18" i="19"/>
  <c r="N18" i="19"/>
  <c r="T18" i="19"/>
  <c r="Y18" i="19"/>
  <c r="AD18" i="19"/>
  <c r="AJ18" i="19"/>
  <c r="AO18" i="19"/>
  <c r="L18" i="19"/>
  <c r="Q18" i="19"/>
  <c r="V18" i="19"/>
  <c r="AB18" i="19"/>
  <c r="AG18" i="19"/>
  <c r="AL18" i="19"/>
  <c r="J18" i="19"/>
  <c r="U18" i="19"/>
  <c r="AF18" i="19"/>
  <c r="P18" i="19"/>
  <c r="Z18" i="19"/>
  <c r="AK18" i="19"/>
  <c r="I16" i="19"/>
  <c r="M16" i="19"/>
  <c r="Q16" i="19"/>
  <c r="U16" i="19"/>
  <c r="Y16" i="19"/>
  <c r="AC16" i="19"/>
  <c r="AG16" i="19"/>
  <c r="AK16" i="19"/>
  <c r="AO16" i="19"/>
  <c r="N16" i="19"/>
  <c r="S16" i="19"/>
  <c r="X16" i="19"/>
  <c r="AD16" i="19"/>
  <c r="AI16" i="19"/>
  <c r="AN16" i="19"/>
  <c r="K16" i="19"/>
  <c r="P16" i="19"/>
  <c r="V16" i="19"/>
  <c r="AA16" i="19"/>
  <c r="AF16" i="19"/>
  <c r="AL16" i="19"/>
  <c r="J16" i="19"/>
  <c r="T16" i="19"/>
  <c r="AE16" i="19"/>
  <c r="O16" i="19"/>
  <c r="Z16" i="19"/>
  <c r="AJ16" i="19"/>
  <c r="L14" i="19"/>
  <c r="P14" i="19"/>
  <c r="T14" i="19"/>
  <c r="X14" i="19"/>
  <c r="AB14" i="19"/>
  <c r="AF14" i="19"/>
  <c r="AJ14" i="19"/>
  <c r="AN14" i="19"/>
  <c r="I14" i="19"/>
  <c r="N14" i="19"/>
  <c r="S14" i="19"/>
  <c r="Y14" i="19"/>
  <c r="AD14" i="19"/>
  <c r="AI14" i="19"/>
  <c r="AO14" i="19"/>
  <c r="J14" i="19"/>
  <c r="Q14" i="19"/>
  <c r="W14" i="19"/>
  <c r="AE14" i="19"/>
  <c r="AL14" i="19"/>
  <c r="M14" i="19"/>
  <c r="U14" i="19"/>
  <c r="AA14" i="19"/>
  <c r="AH14" i="19"/>
  <c r="R14" i="19"/>
  <c r="AG14" i="19"/>
  <c r="K14" i="19"/>
  <c r="Z14" i="19"/>
  <c r="AM14" i="19"/>
  <c r="L12" i="19"/>
  <c r="P12" i="19"/>
  <c r="T12" i="19"/>
  <c r="X12" i="19"/>
  <c r="AB12" i="19"/>
  <c r="AF12" i="19"/>
  <c r="AJ12" i="19"/>
  <c r="AN12" i="19"/>
  <c r="K12" i="19"/>
  <c r="Q12" i="19"/>
  <c r="V12" i="19"/>
  <c r="AA12" i="19"/>
  <c r="AG12" i="19"/>
  <c r="AL12" i="19"/>
  <c r="J12" i="19"/>
  <c r="R12" i="19"/>
  <c r="Y12" i="19"/>
  <c r="AE12" i="19"/>
  <c r="AM12" i="19"/>
  <c r="N12" i="19"/>
  <c r="U12" i="19"/>
  <c r="AC12" i="19"/>
  <c r="AI12" i="19"/>
  <c r="S12" i="19"/>
  <c r="AH12" i="19"/>
  <c r="M12" i="19"/>
  <c r="Z12" i="19"/>
  <c r="AO12" i="19"/>
  <c r="L10" i="19"/>
  <c r="P10" i="19"/>
  <c r="T10" i="19"/>
  <c r="X10" i="19"/>
  <c r="AB10" i="19"/>
  <c r="AF10" i="19"/>
  <c r="AJ10" i="19"/>
  <c r="AN10" i="19"/>
  <c r="I10" i="19"/>
  <c r="N10" i="19"/>
  <c r="S10" i="19"/>
  <c r="Y10" i="19"/>
  <c r="AD10" i="19"/>
  <c r="AI10" i="19"/>
  <c r="AO10" i="19"/>
  <c r="K10" i="19"/>
  <c r="R10" i="19"/>
  <c r="Z10" i="19"/>
  <c r="AG10" i="19"/>
  <c r="AM10" i="19"/>
  <c r="O10" i="19"/>
  <c r="V10" i="19"/>
  <c r="AC10" i="19"/>
  <c r="AK10" i="19"/>
  <c r="U10" i="19"/>
  <c r="AH10" i="19"/>
  <c r="M10" i="19"/>
  <c r="AA10" i="19"/>
  <c r="L8" i="19"/>
  <c r="P8" i="19"/>
  <c r="T8" i="19"/>
  <c r="X8" i="19"/>
  <c r="AB8" i="19"/>
  <c r="AF8" i="19"/>
  <c r="AJ8" i="19"/>
  <c r="AN8" i="19"/>
  <c r="K8" i="19"/>
  <c r="Q8" i="19"/>
  <c r="V8" i="19"/>
  <c r="AA8" i="19"/>
  <c r="AG8" i="19"/>
  <c r="AL8" i="19"/>
  <c r="M8" i="19"/>
  <c r="S8" i="19"/>
  <c r="Z8" i="19"/>
  <c r="AH8" i="19"/>
  <c r="AO8" i="19"/>
  <c r="I8" i="19"/>
  <c r="O8" i="19"/>
  <c r="W8" i="19"/>
  <c r="AD8" i="19"/>
  <c r="AK8" i="19"/>
  <c r="U8" i="19"/>
  <c r="AI8" i="19"/>
  <c r="N8" i="19"/>
  <c r="AC8" i="19"/>
  <c r="L6" i="19"/>
  <c r="P6" i="19"/>
  <c r="T6" i="19"/>
  <c r="X6" i="19"/>
  <c r="AB6" i="19"/>
  <c r="AF6" i="19"/>
  <c r="AJ6" i="19"/>
  <c r="AN6" i="19"/>
  <c r="I6" i="19"/>
  <c r="N6" i="19"/>
  <c r="S6" i="19"/>
  <c r="Y6" i="19"/>
  <c r="AD6" i="19"/>
  <c r="AI6" i="19"/>
  <c r="AO6" i="19"/>
  <c r="M6" i="19"/>
  <c r="U6" i="19"/>
  <c r="AA6" i="19"/>
  <c r="AH6" i="19"/>
  <c r="J6" i="19"/>
  <c r="Q6" i="19"/>
  <c r="W6" i="19"/>
  <c r="AE6" i="19"/>
  <c r="AL6" i="19"/>
  <c r="V6" i="19"/>
  <c r="AK6" i="19"/>
  <c r="O6" i="19"/>
  <c r="AC6" i="19"/>
  <c r="L5" i="19"/>
  <c r="P5" i="19"/>
  <c r="T5" i="19"/>
  <c r="X5" i="19"/>
  <c r="AB5" i="19"/>
  <c r="AF5" i="19"/>
  <c r="AJ5" i="19"/>
  <c r="AN5" i="19"/>
  <c r="AN68" i="19"/>
  <c r="AJ68" i="19"/>
  <c r="AF68" i="19"/>
  <c r="AB68" i="19"/>
  <c r="X68" i="19"/>
  <c r="T68" i="19"/>
  <c r="P68" i="19"/>
  <c r="L68" i="19"/>
  <c r="AN67" i="19"/>
  <c r="AJ67" i="19"/>
  <c r="AF67" i="19"/>
  <c r="AB67" i="19"/>
  <c r="X67" i="19"/>
  <c r="T67" i="19"/>
  <c r="P67" i="19"/>
  <c r="L67" i="19"/>
  <c r="AN66" i="19"/>
  <c r="AJ66" i="19"/>
  <c r="AF66" i="19"/>
  <c r="AB66" i="19"/>
  <c r="X66" i="19"/>
  <c r="T66" i="19"/>
  <c r="P66" i="19"/>
  <c r="L66" i="19"/>
  <c r="AO65" i="19"/>
  <c r="AK65" i="19"/>
  <c r="AG65" i="19"/>
  <c r="AC65" i="19"/>
  <c r="Y65" i="19"/>
  <c r="U65" i="19"/>
  <c r="Q65" i="19"/>
  <c r="M65" i="19"/>
  <c r="I65" i="19"/>
  <c r="AL64" i="19"/>
  <c r="AH64" i="19"/>
  <c r="AD64" i="19"/>
  <c r="Z64" i="19"/>
  <c r="V64" i="19"/>
  <c r="R64" i="19"/>
  <c r="N64" i="19"/>
  <c r="J64" i="19"/>
  <c r="AL63" i="19"/>
  <c r="AH63" i="19"/>
  <c r="AD63" i="19"/>
  <c r="Z63" i="19"/>
  <c r="V63" i="19"/>
  <c r="R63" i="19"/>
  <c r="N63" i="19"/>
  <c r="J63" i="19"/>
  <c r="AL62" i="19"/>
  <c r="AH62" i="19"/>
  <c r="AD62" i="19"/>
  <c r="Z62" i="19"/>
  <c r="V62" i="19"/>
  <c r="R62" i="19"/>
  <c r="N62" i="19"/>
  <c r="J62" i="19"/>
  <c r="AL61" i="19"/>
  <c r="AH61" i="19"/>
  <c r="AD61" i="19"/>
  <c r="Z61" i="19"/>
  <c r="V61" i="19"/>
  <c r="R61" i="19"/>
  <c r="N61" i="19"/>
  <c r="J61" i="19"/>
  <c r="AM60" i="19"/>
  <c r="AI60" i="19"/>
  <c r="AE60" i="19"/>
  <c r="AA60" i="19"/>
  <c r="W60" i="19"/>
  <c r="S60" i="19"/>
  <c r="O60" i="19"/>
  <c r="K60" i="19"/>
  <c r="AM59" i="19"/>
  <c r="AI59" i="19"/>
  <c r="AE59" i="19"/>
  <c r="AA59" i="19"/>
  <c r="W59" i="19"/>
  <c r="S59" i="19"/>
  <c r="O59" i="19"/>
  <c r="K59" i="19"/>
  <c r="AM58" i="19"/>
  <c r="AI58" i="19"/>
  <c r="AE58" i="19"/>
  <c r="AA58" i="19"/>
  <c r="W58" i="19"/>
  <c r="S58" i="19"/>
  <c r="O58" i="19"/>
  <c r="K58" i="19"/>
  <c r="AM57" i="19"/>
  <c r="AG57" i="19"/>
  <c r="AB57" i="19"/>
  <c r="W57" i="19"/>
  <c r="Q57" i="19"/>
  <c r="L57" i="19"/>
  <c r="AK56" i="19"/>
  <c r="AF56" i="19"/>
  <c r="AA56" i="19"/>
  <c r="U56" i="19"/>
  <c r="P56" i="19"/>
  <c r="K56" i="19"/>
  <c r="AO55" i="19"/>
  <c r="AJ55" i="19"/>
  <c r="AE55" i="19"/>
  <c r="Y55" i="19"/>
  <c r="T55" i="19"/>
  <c r="O55" i="19"/>
  <c r="AN54" i="19"/>
  <c r="AI54" i="19"/>
  <c r="AC54" i="19"/>
  <c r="X54" i="19"/>
  <c r="S54" i="19"/>
  <c r="M54" i="19"/>
  <c r="AM53" i="19"/>
  <c r="AG53" i="19"/>
  <c r="AB53" i="19"/>
  <c r="W53" i="19"/>
  <c r="Q53" i="19"/>
  <c r="L53" i="19"/>
  <c r="AK52" i="19"/>
  <c r="AF52" i="19"/>
  <c r="AA52" i="19"/>
  <c r="U52" i="19"/>
  <c r="P52" i="19"/>
  <c r="K52" i="19"/>
  <c r="AO51" i="19"/>
  <c r="AJ51" i="19"/>
  <c r="AE51" i="19"/>
  <c r="Y51" i="19"/>
  <c r="T51" i="19"/>
  <c r="O51" i="19"/>
  <c r="AN50" i="19"/>
  <c r="AI50" i="19"/>
  <c r="AC50" i="19"/>
  <c r="X50" i="19"/>
  <c r="S50" i="19"/>
  <c r="M50" i="19"/>
  <c r="AN49" i="19"/>
  <c r="AH49" i="19"/>
  <c r="AC49" i="19"/>
  <c r="X49" i="19"/>
  <c r="R49" i="19"/>
  <c r="M49" i="19"/>
  <c r="AM48" i="19"/>
  <c r="AH48" i="19"/>
  <c r="AC48" i="19"/>
  <c r="W48" i="19"/>
  <c r="R48" i="19"/>
  <c r="M48" i="19"/>
  <c r="AL47" i="19"/>
  <c r="AG47" i="19"/>
  <c r="AA47" i="19"/>
  <c r="V47" i="19"/>
  <c r="Q47" i="19"/>
  <c r="K47" i="19"/>
  <c r="AK46" i="19"/>
  <c r="AE46" i="19"/>
  <c r="Z46" i="19"/>
  <c r="U46" i="19"/>
  <c r="O46" i="19"/>
  <c r="J46" i="19"/>
  <c r="AO45" i="19"/>
  <c r="AI45" i="19"/>
  <c r="AD45" i="19"/>
  <c r="Y45" i="19"/>
  <c r="S45" i="19"/>
  <c r="N45" i="19"/>
  <c r="AN44" i="19"/>
  <c r="AI44" i="19"/>
  <c r="AD44" i="19"/>
  <c r="X44" i="19"/>
  <c r="S44" i="19"/>
  <c r="N44" i="19"/>
  <c r="AM43" i="19"/>
  <c r="AH43" i="19"/>
  <c r="AB43" i="19"/>
  <c r="W43" i="19"/>
  <c r="R43" i="19"/>
  <c r="L43" i="19"/>
  <c r="AL42" i="19"/>
  <c r="AF42" i="19"/>
  <c r="AA42" i="19"/>
  <c r="V42" i="19"/>
  <c r="P42" i="19"/>
  <c r="K42" i="19"/>
  <c r="AK41" i="19"/>
  <c r="AF41" i="19"/>
  <c r="AA41" i="19"/>
  <c r="U41" i="19"/>
  <c r="P41" i="19"/>
  <c r="AO40" i="19"/>
  <c r="AJ40" i="19"/>
  <c r="AE40" i="19"/>
  <c r="Y40" i="19"/>
  <c r="Q40" i="19"/>
  <c r="I40" i="19"/>
  <c r="AK39" i="19"/>
  <c r="AC39" i="19"/>
  <c r="U39" i="19"/>
  <c r="AO38" i="19"/>
  <c r="AG38" i="19"/>
  <c r="W38" i="19"/>
  <c r="L38" i="19"/>
  <c r="AL37" i="19"/>
  <c r="AA37" i="19"/>
  <c r="P37" i="19"/>
  <c r="AE36" i="19"/>
  <c r="T36" i="19"/>
  <c r="J36" i="19"/>
  <c r="AI35" i="19"/>
  <c r="X35" i="19"/>
  <c r="AM34" i="19"/>
  <c r="AB34" i="19"/>
  <c r="R34" i="19"/>
  <c r="AG33" i="19"/>
  <c r="W33" i="19"/>
  <c r="AL32" i="19"/>
  <c r="AB32" i="19"/>
  <c r="Q32" i="19"/>
  <c r="AF31" i="19"/>
  <c r="U31" i="19"/>
  <c r="AJ30" i="19"/>
  <c r="Y30" i="19"/>
  <c r="N30" i="19"/>
  <c r="AN29" i="19"/>
  <c r="AC29" i="19"/>
  <c r="R29" i="19"/>
  <c r="AH28" i="19"/>
  <c r="W28" i="19"/>
  <c r="M28" i="19"/>
  <c r="AL27" i="19"/>
  <c r="AA27" i="19"/>
  <c r="AN26" i="19"/>
  <c r="Y26" i="19"/>
  <c r="L26" i="19"/>
  <c r="AH25" i="19"/>
  <c r="T25" i="19"/>
  <c r="AB24" i="19"/>
  <c r="M24" i="19"/>
  <c r="AJ23" i="19"/>
  <c r="U23" i="19"/>
  <c r="AC22" i="19"/>
  <c r="N22" i="19"/>
  <c r="AJ21" i="19"/>
  <c r="V21" i="19"/>
  <c r="Z20" i="19"/>
  <c r="AO19" i="19"/>
  <c r="AH18" i="19"/>
  <c r="M18" i="19"/>
  <c r="AC17" i="19"/>
  <c r="W16" i="19"/>
  <c r="AL15" i="19"/>
  <c r="V14" i="19"/>
  <c r="AK12" i="19"/>
  <c r="I12" i="19"/>
  <c r="W10" i="19"/>
  <c r="AM8" i="19"/>
  <c r="J8" i="19"/>
  <c r="Z6" i="19"/>
  <c r="I5" i="19"/>
  <c r="M5" i="19"/>
  <c r="Q5" i="19"/>
  <c r="U5" i="19"/>
  <c r="Y5" i="19"/>
  <c r="AC5" i="19"/>
  <c r="AG5" i="19"/>
  <c r="AK5" i="19"/>
  <c r="AO5" i="19"/>
  <c r="J57" i="19"/>
  <c r="N57" i="19"/>
  <c r="R57" i="19"/>
  <c r="V57" i="19"/>
  <c r="Z57" i="19"/>
  <c r="AD57" i="19"/>
  <c r="AH57" i="19"/>
  <c r="AL57" i="19"/>
  <c r="J55" i="19"/>
  <c r="N55" i="19"/>
  <c r="R55" i="19"/>
  <c r="V55" i="19"/>
  <c r="Z55" i="19"/>
  <c r="AD55" i="19"/>
  <c r="AH55" i="19"/>
  <c r="AL55" i="19"/>
  <c r="J53" i="19"/>
  <c r="N53" i="19"/>
  <c r="R53" i="19"/>
  <c r="V53" i="19"/>
  <c r="Z53" i="19"/>
  <c r="AD53" i="19"/>
  <c r="AH53" i="19"/>
  <c r="AL53" i="19"/>
  <c r="J51" i="19"/>
  <c r="N51" i="19"/>
  <c r="R51" i="19"/>
  <c r="V51" i="19"/>
  <c r="Z51" i="19"/>
  <c r="AD51" i="19"/>
  <c r="AH51" i="19"/>
  <c r="AL51" i="19"/>
  <c r="K49" i="19"/>
  <c r="O49" i="19"/>
  <c r="S49" i="19"/>
  <c r="W49" i="19"/>
  <c r="AA49" i="19"/>
  <c r="AE49" i="19"/>
  <c r="AI49" i="19"/>
  <c r="AM49" i="19"/>
  <c r="L47" i="19"/>
  <c r="P47" i="19"/>
  <c r="T47" i="19"/>
  <c r="X47" i="19"/>
  <c r="AB47" i="19"/>
  <c r="AF47" i="19"/>
  <c r="AJ47" i="19"/>
  <c r="AN47" i="19"/>
  <c r="L45" i="19"/>
  <c r="P45" i="19"/>
  <c r="T45" i="19"/>
  <c r="X45" i="19"/>
  <c r="AB45" i="19"/>
  <c r="AF45" i="19"/>
  <c r="AJ45" i="19"/>
  <c r="AN45" i="19"/>
  <c r="I43" i="19"/>
  <c r="M43" i="19"/>
  <c r="Q43" i="19"/>
  <c r="U43" i="19"/>
  <c r="Y43" i="19"/>
  <c r="AC43" i="19"/>
  <c r="AG43" i="19"/>
  <c r="AK43" i="19"/>
  <c r="AO43" i="19"/>
  <c r="J41" i="19"/>
  <c r="N41" i="19"/>
  <c r="R41" i="19"/>
  <c r="V41" i="19"/>
  <c r="Z41" i="19"/>
  <c r="AD41" i="19"/>
  <c r="AH41" i="19"/>
  <c r="AL41" i="19"/>
  <c r="L39" i="19"/>
  <c r="P39" i="19"/>
  <c r="T39" i="19"/>
  <c r="X39" i="19"/>
  <c r="AB39" i="19"/>
  <c r="AF39" i="19"/>
  <c r="AJ39" i="19"/>
  <c r="AN39" i="19"/>
  <c r="J39" i="19"/>
  <c r="N39" i="19"/>
  <c r="R39" i="19"/>
  <c r="V39" i="19"/>
  <c r="Z39" i="19"/>
  <c r="AD39" i="19"/>
  <c r="AH39" i="19"/>
  <c r="AL39" i="19"/>
  <c r="I37" i="19"/>
  <c r="M37" i="19"/>
  <c r="Q37" i="19"/>
  <c r="U37" i="19"/>
  <c r="Y37" i="19"/>
  <c r="AC37" i="19"/>
  <c r="AG37" i="19"/>
  <c r="AK37" i="19"/>
  <c r="AO37" i="19"/>
  <c r="J37" i="19"/>
  <c r="O37" i="19"/>
  <c r="T37" i="19"/>
  <c r="Z37" i="19"/>
  <c r="AE37" i="19"/>
  <c r="AJ37" i="19"/>
  <c r="L37" i="19"/>
  <c r="R37" i="19"/>
  <c r="W37" i="19"/>
  <c r="AB37" i="19"/>
  <c r="AH37" i="19"/>
  <c r="AM37" i="19"/>
  <c r="I35" i="19"/>
  <c r="M35" i="19"/>
  <c r="Q35" i="19"/>
  <c r="U35" i="19"/>
  <c r="Y35" i="19"/>
  <c r="AC35" i="19"/>
  <c r="AG35" i="19"/>
  <c r="AK35" i="19"/>
  <c r="AO35" i="19"/>
  <c r="L35" i="19"/>
  <c r="R35" i="19"/>
  <c r="W35" i="19"/>
  <c r="AB35" i="19"/>
  <c r="AH35" i="19"/>
  <c r="AM35" i="19"/>
  <c r="J35" i="19"/>
  <c r="O35" i="19"/>
  <c r="T35" i="19"/>
  <c r="Z35" i="19"/>
  <c r="AE35" i="19"/>
  <c r="AJ35" i="19"/>
  <c r="J33" i="19"/>
  <c r="N33" i="19"/>
  <c r="R33" i="19"/>
  <c r="V33" i="19"/>
  <c r="Z33" i="19"/>
  <c r="AD33" i="19"/>
  <c r="AH33" i="19"/>
  <c r="AL33" i="19"/>
  <c r="K33" i="19"/>
  <c r="P33" i="19"/>
  <c r="U33" i="19"/>
  <c r="AA33" i="19"/>
  <c r="AF33" i="19"/>
  <c r="AK33" i="19"/>
  <c r="M33" i="19"/>
  <c r="S33" i="19"/>
  <c r="X33" i="19"/>
  <c r="AC33" i="19"/>
  <c r="AI33" i="19"/>
  <c r="AN33" i="19"/>
  <c r="K31" i="19"/>
  <c r="O31" i="19"/>
  <c r="S31" i="19"/>
  <c r="W31" i="19"/>
  <c r="AA31" i="19"/>
  <c r="AE31" i="19"/>
  <c r="AI31" i="19"/>
  <c r="AM31" i="19"/>
  <c r="I31" i="19"/>
  <c r="N31" i="19"/>
  <c r="T31" i="19"/>
  <c r="Y31" i="19"/>
  <c r="AD31" i="19"/>
  <c r="AJ31" i="19"/>
  <c r="AO31" i="19"/>
  <c r="L31" i="19"/>
  <c r="Q31" i="19"/>
  <c r="V31" i="19"/>
  <c r="AB31" i="19"/>
  <c r="AG31" i="19"/>
  <c r="AL31" i="19"/>
  <c r="K29" i="19"/>
  <c r="O29" i="19"/>
  <c r="S29" i="19"/>
  <c r="W29" i="19"/>
  <c r="AA29" i="19"/>
  <c r="AE29" i="19"/>
  <c r="AI29" i="19"/>
  <c r="AM29" i="19"/>
  <c r="L29" i="19"/>
  <c r="Q29" i="19"/>
  <c r="V29" i="19"/>
  <c r="AB29" i="19"/>
  <c r="AG29" i="19"/>
  <c r="AL29" i="19"/>
  <c r="I29" i="19"/>
  <c r="N29" i="19"/>
  <c r="T29" i="19"/>
  <c r="Y29" i="19"/>
  <c r="AD29" i="19"/>
  <c r="AJ29" i="19"/>
  <c r="AO29" i="19"/>
  <c r="J27" i="19"/>
  <c r="L27" i="19"/>
  <c r="P27" i="19"/>
  <c r="T27" i="19"/>
  <c r="X27" i="19"/>
  <c r="AB27" i="19"/>
  <c r="AF27" i="19"/>
  <c r="AJ27" i="19"/>
  <c r="AN27" i="19"/>
  <c r="I27" i="19"/>
  <c r="O27" i="19"/>
  <c r="U27" i="19"/>
  <c r="Z27" i="19"/>
  <c r="AE27" i="19"/>
  <c r="AK27" i="19"/>
  <c r="M27" i="19"/>
  <c r="R27" i="19"/>
  <c r="W27" i="19"/>
  <c r="AC27" i="19"/>
  <c r="AH27" i="19"/>
  <c r="AM27" i="19"/>
  <c r="K25" i="19"/>
  <c r="O25" i="19"/>
  <c r="S25" i="19"/>
  <c r="W25" i="19"/>
  <c r="AA25" i="19"/>
  <c r="AE25" i="19"/>
  <c r="AI25" i="19"/>
  <c r="AM25" i="19"/>
  <c r="J25" i="19"/>
  <c r="P25" i="19"/>
  <c r="U25" i="19"/>
  <c r="Z25" i="19"/>
  <c r="AF25" i="19"/>
  <c r="AK25" i="19"/>
  <c r="L25" i="19"/>
  <c r="R25" i="19"/>
  <c r="Y25" i="19"/>
  <c r="AG25" i="19"/>
  <c r="AN25" i="19"/>
  <c r="N25" i="19"/>
  <c r="V25" i="19"/>
  <c r="AC25" i="19"/>
  <c r="AJ25" i="19"/>
  <c r="K23" i="19"/>
  <c r="O23" i="19"/>
  <c r="S23" i="19"/>
  <c r="W23" i="19"/>
  <c r="AA23" i="19"/>
  <c r="AE23" i="19"/>
  <c r="AI23" i="19"/>
  <c r="AM23" i="19"/>
  <c r="M23" i="19"/>
  <c r="R23" i="19"/>
  <c r="X23" i="19"/>
  <c r="AC23" i="19"/>
  <c r="AH23" i="19"/>
  <c r="AN23" i="19"/>
  <c r="L23" i="19"/>
  <c r="T23" i="19"/>
  <c r="Z23" i="19"/>
  <c r="AG23" i="19"/>
  <c r="AO23" i="19"/>
  <c r="I23" i="19"/>
  <c r="P23" i="19"/>
  <c r="V23" i="19"/>
  <c r="AD23" i="19"/>
  <c r="AK23" i="19"/>
  <c r="K21" i="19"/>
  <c r="O21" i="19"/>
  <c r="S21" i="19"/>
  <c r="W21" i="19"/>
  <c r="AA21" i="19"/>
  <c r="AE21" i="19"/>
  <c r="AI21" i="19"/>
  <c r="AM21" i="19"/>
  <c r="J21" i="19"/>
  <c r="P21" i="19"/>
  <c r="U21" i="19"/>
  <c r="Z21" i="19"/>
  <c r="AF21" i="19"/>
  <c r="AK21" i="19"/>
  <c r="M21" i="19"/>
  <c r="T21" i="19"/>
  <c r="AB21" i="19"/>
  <c r="AH21" i="19"/>
  <c r="AO21" i="19"/>
  <c r="I21" i="19"/>
  <c r="Q21" i="19"/>
  <c r="X21" i="19"/>
  <c r="AD21" i="19"/>
  <c r="AL21" i="19"/>
  <c r="K19" i="19"/>
  <c r="O19" i="19"/>
  <c r="S19" i="19"/>
  <c r="W19" i="19"/>
  <c r="AA19" i="19"/>
  <c r="AE19" i="19"/>
  <c r="AI19" i="19"/>
  <c r="AM19" i="19"/>
  <c r="J19" i="19"/>
  <c r="P19" i="19"/>
  <c r="U19" i="19"/>
  <c r="Z19" i="19"/>
  <c r="AF19" i="19"/>
  <c r="AK19" i="19"/>
  <c r="M19" i="19"/>
  <c r="R19" i="19"/>
  <c r="X19" i="19"/>
  <c r="AC19" i="19"/>
  <c r="AH19" i="19"/>
  <c r="AN19" i="19"/>
  <c r="Q19" i="19"/>
  <c r="AB19" i="19"/>
  <c r="AL19" i="19"/>
  <c r="L19" i="19"/>
  <c r="V19" i="19"/>
  <c r="AG19" i="19"/>
  <c r="L17" i="19"/>
  <c r="P17" i="19"/>
  <c r="T17" i="19"/>
  <c r="X17" i="19"/>
  <c r="AB17" i="19"/>
  <c r="AF17" i="19"/>
  <c r="AJ17" i="19"/>
  <c r="AN17" i="19"/>
  <c r="I17" i="19"/>
  <c r="N17" i="19"/>
  <c r="S17" i="19"/>
  <c r="Y17" i="19"/>
  <c r="AD17" i="19"/>
  <c r="AI17" i="19"/>
  <c r="AO17" i="19"/>
  <c r="K17" i="19"/>
  <c r="Q17" i="19"/>
  <c r="V17" i="19"/>
  <c r="AA17" i="19"/>
  <c r="AG17" i="19"/>
  <c r="AL17" i="19"/>
  <c r="O17" i="19"/>
  <c r="Z17" i="19"/>
  <c r="AK17" i="19"/>
  <c r="J17" i="19"/>
  <c r="U17" i="19"/>
  <c r="AE17" i="19"/>
  <c r="L15" i="19"/>
  <c r="P15" i="19"/>
  <c r="T15" i="19"/>
  <c r="J15" i="19"/>
  <c r="O15" i="19"/>
  <c r="U15" i="19"/>
  <c r="Y15" i="19"/>
  <c r="AC15" i="19"/>
  <c r="AG15" i="19"/>
  <c r="AK15" i="19"/>
  <c r="AO15" i="19"/>
  <c r="I15" i="19"/>
  <c r="Q15" i="19"/>
  <c r="W15" i="19"/>
  <c r="AB15" i="19"/>
  <c r="AH15" i="19"/>
  <c r="AM15" i="19"/>
  <c r="M15" i="19"/>
  <c r="S15" i="19"/>
  <c r="Z15" i="19"/>
  <c r="AE15" i="19"/>
  <c r="AJ15" i="19"/>
  <c r="K15" i="19"/>
  <c r="X15" i="19"/>
  <c r="AI15" i="19"/>
  <c r="R15" i="19"/>
  <c r="AD15" i="19"/>
  <c r="AN15" i="19"/>
  <c r="L13" i="19"/>
  <c r="P13" i="19"/>
  <c r="T13" i="19"/>
  <c r="X13" i="19"/>
  <c r="AB13" i="19"/>
  <c r="AF13" i="19"/>
  <c r="AJ13" i="19"/>
  <c r="AN13" i="19"/>
  <c r="M13" i="19"/>
  <c r="R13" i="19"/>
  <c r="W13" i="19"/>
  <c r="AC13" i="19"/>
  <c r="AH13" i="19"/>
  <c r="AM13" i="19"/>
  <c r="J13" i="19"/>
  <c r="Q13" i="19"/>
  <c r="Y13" i="19"/>
  <c r="AE13" i="19"/>
  <c r="AL13" i="19"/>
  <c r="N13" i="19"/>
  <c r="U13" i="19"/>
  <c r="AA13" i="19"/>
  <c r="AI13" i="19"/>
  <c r="K13" i="19"/>
  <c r="Z13" i="19"/>
  <c r="AO13" i="19"/>
  <c r="S13" i="19"/>
  <c r="AG13" i="19"/>
  <c r="L11" i="19"/>
  <c r="P11" i="19"/>
  <c r="T11" i="19"/>
  <c r="X11" i="19"/>
  <c r="AB11" i="19"/>
  <c r="AF11" i="19"/>
  <c r="AJ11" i="19"/>
  <c r="AN11" i="19"/>
  <c r="J11" i="19"/>
  <c r="O11" i="19"/>
  <c r="U11" i="19"/>
  <c r="Z11" i="19"/>
  <c r="AE11" i="19"/>
  <c r="AK11" i="19"/>
  <c r="K11" i="19"/>
  <c r="R11" i="19"/>
  <c r="Y11" i="19"/>
  <c r="AG11" i="19"/>
  <c r="AM11" i="19"/>
  <c r="N11" i="19"/>
  <c r="V11" i="19"/>
  <c r="AC11" i="19"/>
  <c r="AI11" i="19"/>
  <c r="M11" i="19"/>
  <c r="AA11" i="19"/>
  <c r="AO11" i="19"/>
  <c r="S11" i="19"/>
  <c r="AH11" i="19"/>
  <c r="L9" i="19"/>
  <c r="P9" i="19"/>
  <c r="T9" i="19"/>
  <c r="X9" i="19"/>
  <c r="AB9" i="19"/>
  <c r="AF9" i="19"/>
  <c r="AJ9" i="19"/>
  <c r="AN9" i="19"/>
  <c r="M9" i="19"/>
  <c r="R9" i="19"/>
  <c r="W9" i="19"/>
  <c r="AC9" i="19"/>
  <c r="AH9" i="19"/>
  <c r="AM9" i="19"/>
  <c r="K9" i="19"/>
  <c r="S9" i="19"/>
  <c r="Z9" i="19"/>
  <c r="AG9" i="19"/>
  <c r="AO9" i="19"/>
  <c r="I9" i="19"/>
  <c r="O9" i="19"/>
  <c r="V9" i="19"/>
  <c r="AD9" i="19"/>
  <c r="AK9" i="19"/>
  <c r="N9" i="19"/>
  <c r="AA9" i="19"/>
  <c r="U9" i="19"/>
  <c r="AI9" i="19"/>
  <c r="L7" i="19"/>
  <c r="P7" i="19"/>
  <c r="T7" i="19"/>
  <c r="X7" i="19"/>
  <c r="AB7" i="19"/>
  <c r="AF7" i="19"/>
  <c r="AJ7" i="19"/>
  <c r="AN7" i="19"/>
  <c r="J7" i="19"/>
  <c r="O7" i="19"/>
  <c r="U7" i="19"/>
  <c r="Z7" i="19"/>
  <c r="AE7" i="19"/>
  <c r="AK7" i="19"/>
  <c r="M7" i="19"/>
  <c r="S7" i="19"/>
  <c r="AA7" i="19"/>
  <c r="AH7" i="19"/>
  <c r="AO7" i="19"/>
  <c r="I7" i="19"/>
  <c r="Q7" i="19"/>
  <c r="W7" i="19"/>
  <c r="AD7" i="19"/>
  <c r="AL7" i="19"/>
  <c r="N7" i="19"/>
  <c r="AC7" i="19"/>
  <c r="V7" i="19"/>
  <c r="AI7" i="19"/>
  <c r="J5" i="19"/>
  <c r="N5" i="19"/>
  <c r="R5" i="19"/>
  <c r="V5" i="19"/>
  <c r="Z5" i="19"/>
  <c r="AD5" i="19"/>
  <c r="AH5" i="19"/>
  <c r="AL68" i="19"/>
  <c r="AH68" i="19"/>
  <c r="AD68" i="19"/>
  <c r="Z68" i="19"/>
  <c r="V68" i="19"/>
  <c r="R68" i="19"/>
  <c r="N68" i="19"/>
  <c r="J68" i="19"/>
  <c r="AL67" i="19"/>
  <c r="AH67" i="19"/>
  <c r="AD67" i="19"/>
  <c r="Z67" i="19"/>
  <c r="V67" i="19"/>
  <c r="R67" i="19"/>
  <c r="N67" i="19"/>
  <c r="J67" i="19"/>
  <c r="AL66" i="19"/>
  <c r="AH66" i="19"/>
  <c r="AD66" i="19"/>
  <c r="Z66" i="19"/>
  <c r="V66" i="19"/>
  <c r="R66" i="19"/>
  <c r="N66" i="19"/>
  <c r="J66" i="19"/>
  <c r="AM65" i="19"/>
  <c r="AI65" i="19"/>
  <c r="AE65" i="19"/>
  <c r="AA65" i="19"/>
  <c r="W65" i="19"/>
  <c r="S65" i="19"/>
  <c r="O65" i="19"/>
  <c r="K65" i="19"/>
  <c r="AN64" i="19"/>
  <c r="AJ64" i="19"/>
  <c r="AF64" i="19"/>
  <c r="AB64" i="19"/>
  <c r="X64" i="19"/>
  <c r="T64" i="19"/>
  <c r="P64" i="19"/>
  <c r="L64" i="19"/>
  <c r="AN63" i="19"/>
  <c r="AJ63" i="19"/>
  <c r="AF63" i="19"/>
  <c r="AB63" i="19"/>
  <c r="X63" i="19"/>
  <c r="T63" i="19"/>
  <c r="P63" i="19"/>
  <c r="L63" i="19"/>
  <c r="AN62" i="19"/>
  <c r="AJ62" i="19"/>
  <c r="AF62" i="19"/>
  <c r="AB62" i="19"/>
  <c r="X62" i="19"/>
  <c r="T62" i="19"/>
  <c r="P62" i="19"/>
  <c r="L62" i="19"/>
  <c r="AN61" i="19"/>
  <c r="AJ61" i="19"/>
  <c r="AF61" i="19"/>
  <c r="AB61" i="19"/>
  <c r="X61" i="19"/>
  <c r="T61" i="19"/>
  <c r="P61" i="19"/>
  <c r="L61" i="19"/>
  <c r="AO60" i="19"/>
  <c r="AK60" i="19"/>
  <c r="AG60" i="19"/>
  <c r="AC60" i="19"/>
  <c r="Y60" i="19"/>
  <c r="U60" i="19"/>
  <c r="Q60" i="19"/>
  <c r="M60" i="19"/>
  <c r="AO59" i="19"/>
  <c r="AK59" i="19"/>
  <c r="AG59" i="19"/>
  <c r="AC59" i="19"/>
  <c r="Y59" i="19"/>
  <c r="U59" i="19"/>
  <c r="Q59" i="19"/>
  <c r="M59" i="19"/>
  <c r="AO58" i="19"/>
  <c r="AK58" i="19"/>
  <c r="AG58" i="19"/>
  <c r="AC58" i="19"/>
  <c r="Y58" i="19"/>
  <c r="U58" i="19"/>
  <c r="Q58" i="19"/>
  <c r="M58" i="19"/>
  <c r="AO57" i="19"/>
  <c r="AJ57" i="19"/>
  <c r="AE57" i="19"/>
  <c r="Y57" i="19"/>
  <c r="T57" i="19"/>
  <c r="O57" i="19"/>
  <c r="I57" i="19"/>
  <c r="AN56" i="19"/>
  <c r="AI56" i="19"/>
  <c r="AC56" i="19"/>
  <c r="X56" i="19"/>
  <c r="S56" i="19"/>
  <c r="M56" i="19"/>
  <c r="AM55" i="19"/>
  <c r="AG55" i="19"/>
  <c r="AB55" i="19"/>
  <c r="W55" i="19"/>
  <c r="Q55" i="19"/>
  <c r="L55" i="19"/>
  <c r="AK54" i="19"/>
  <c r="AF54" i="19"/>
  <c r="AA54" i="19"/>
  <c r="U54" i="19"/>
  <c r="P54" i="19"/>
  <c r="K54" i="19"/>
  <c r="AO53" i="19"/>
  <c r="AJ53" i="19"/>
  <c r="AE53" i="19"/>
  <c r="Y53" i="19"/>
  <c r="T53" i="19"/>
  <c r="O53" i="19"/>
  <c r="I53" i="19"/>
  <c r="AN52" i="19"/>
  <c r="AI52" i="19"/>
  <c r="AC52" i="19"/>
  <c r="X52" i="19"/>
  <c r="S52" i="19"/>
  <c r="M52" i="19"/>
  <c r="AM51" i="19"/>
  <c r="AG51" i="19"/>
  <c r="AB51" i="19"/>
  <c r="W51" i="19"/>
  <c r="Q51" i="19"/>
  <c r="L51" i="19"/>
  <c r="AK50" i="19"/>
  <c r="AF50" i="19"/>
  <c r="AA50" i="19"/>
  <c r="U50" i="19"/>
  <c r="P50" i="19"/>
  <c r="K50" i="19"/>
  <c r="AK49" i="19"/>
  <c r="AF49" i="19"/>
  <c r="Z49" i="19"/>
  <c r="U49" i="19"/>
  <c r="P49" i="19"/>
  <c r="J49" i="19"/>
  <c r="AK48" i="19"/>
  <c r="AE48" i="19"/>
  <c r="Z48" i="19"/>
  <c r="U48" i="19"/>
  <c r="O48" i="19"/>
  <c r="J48" i="19"/>
  <c r="AO47" i="19"/>
  <c r="AI47" i="19"/>
  <c r="AD47" i="19"/>
  <c r="Y47" i="19"/>
  <c r="S47" i="19"/>
  <c r="N47" i="19"/>
  <c r="I47" i="19"/>
  <c r="AM46" i="19"/>
  <c r="AH46" i="19"/>
  <c r="AC46" i="19"/>
  <c r="W46" i="19"/>
  <c r="R46" i="19"/>
  <c r="M46" i="19"/>
  <c r="AL45" i="19"/>
  <c r="AG45" i="19"/>
  <c r="AA45" i="19"/>
  <c r="V45" i="19"/>
  <c r="Q45" i="19"/>
  <c r="K45" i="19"/>
  <c r="AL44" i="19"/>
  <c r="AF44" i="19"/>
  <c r="AA44" i="19"/>
  <c r="V44" i="19"/>
  <c r="P44" i="19"/>
  <c r="K44" i="19"/>
  <c r="AJ43" i="19"/>
  <c r="AE43" i="19"/>
  <c r="Z43" i="19"/>
  <c r="T43" i="19"/>
  <c r="O43" i="19"/>
  <c r="J43" i="19"/>
  <c r="AN42" i="19"/>
  <c r="AI42" i="19"/>
  <c r="AD42" i="19"/>
  <c r="X42" i="19"/>
  <c r="S42" i="19"/>
  <c r="N42" i="19"/>
  <c r="AN41" i="19"/>
  <c r="AI41" i="19"/>
  <c r="AC41" i="19"/>
  <c r="X41" i="19"/>
  <c r="S41" i="19"/>
  <c r="M41" i="19"/>
  <c r="AM40" i="19"/>
  <c r="AG40" i="19"/>
  <c r="AB40" i="19"/>
  <c r="U40" i="19"/>
  <c r="M40" i="19"/>
  <c r="AO39" i="19"/>
  <c r="AG39" i="19"/>
  <c r="Y39" i="19"/>
  <c r="Q39" i="19"/>
  <c r="I39" i="19"/>
  <c r="AK38" i="19"/>
  <c r="AB38" i="19"/>
  <c r="R38" i="19"/>
  <c r="AF37" i="19"/>
  <c r="V37" i="19"/>
  <c r="K37" i="19"/>
  <c r="AJ36" i="19"/>
  <c r="Z36" i="19"/>
  <c r="O36" i="19"/>
  <c r="AN35" i="19"/>
  <c r="AD35" i="19"/>
  <c r="S35" i="19"/>
  <c r="AH34" i="19"/>
  <c r="W34" i="19"/>
  <c r="L34" i="19"/>
  <c r="AM33" i="19"/>
  <c r="AB33" i="19"/>
  <c r="Q33" i="19"/>
  <c r="AG32" i="19"/>
  <c r="V32" i="19"/>
  <c r="L32" i="19"/>
  <c r="AK31" i="19"/>
  <c r="Z31" i="19"/>
  <c r="P31" i="19"/>
  <c r="AO30" i="19"/>
  <c r="AD30" i="19"/>
  <c r="T30" i="19"/>
  <c r="I30" i="19"/>
  <c r="AH29" i="19"/>
  <c r="X29" i="19"/>
  <c r="M29" i="19"/>
  <c r="AM28" i="19"/>
  <c r="AC28" i="19"/>
  <c r="R28" i="19"/>
  <c r="AG27" i="19"/>
  <c r="V27" i="19"/>
  <c r="K27" i="19"/>
  <c r="AG26" i="19"/>
  <c r="S26" i="19"/>
  <c r="AO25" i="19"/>
  <c r="AB25" i="19"/>
  <c r="M25" i="19"/>
  <c r="AH24" i="19"/>
  <c r="U24" i="19"/>
  <c r="AB23" i="19"/>
  <c r="N23" i="19"/>
  <c r="AJ22" i="19"/>
  <c r="U22" i="19"/>
  <c r="AC21" i="19"/>
  <c r="N21" i="19"/>
  <c r="AK20" i="19"/>
  <c r="P20" i="19"/>
  <c r="AD19" i="19"/>
  <c r="I19" i="19"/>
  <c r="X18" i="19"/>
  <c r="AM17" i="19"/>
  <c r="R17" i="19"/>
  <c r="AH16" i="19"/>
  <c r="L16" i="19"/>
  <c r="AA15" i="19"/>
  <c r="AK14" i="19"/>
  <c r="O13" i="19"/>
  <c r="W12" i="19"/>
  <c r="AD11" i="19"/>
  <c r="AL10" i="19"/>
  <c r="J10" i="19"/>
  <c r="Q9" i="19"/>
  <c r="Y8" i="19"/>
  <c r="AG7" i="19"/>
  <c r="AM6" i="19"/>
  <c r="K6" i="19"/>
  <c r="AO69" i="19" l="1"/>
  <c r="AN69" i="19"/>
  <c r="AM69" i="19"/>
  <c r="AL69" i="19"/>
  <c r="AJ69" i="19"/>
  <c r="AK69" i="19"/>
  <c r="AI69" i="19"/>
  <c r="AH69" i="19"/>
  <c r="AG69" i="19"/>
  <c r="AE69" i="19"/>
  <c r="AD69" i="19"/>
  <c r="AF69" i="19"/>
  <c r="AB69" i="19"/>
  <c r="AA69" i="19"/>
  <c r="AC69" i="19"/>
  <c r="Z69" i="19"/>
  <c r="Y69" i="19"/>
  <c r="X69" i="19"/>
  <c r="V69" i="19"/>
  <c r="U69" i="19"/>
  <c r="W69" i="19"/>
  <c r="R69" i="19"/>
  <c r="S69" i="19"/>
  <c r="T69" i="19"/>
  <c r="Q69" i="19"/>
  <c r="P69" i="19"/>
  <c r="O69" i="19"/>
  <c r="N69" i="19"/>
  <c r="M69" i="19"/>
  <c r="L69" i="19"/>
  <c r="J69" i="19"/>
  <c r="I69" i="19"/>
  <c r="K69" i="19"/>
  <c r="E11" i="7" l="1"/>
  <c r="E12" i="7"/>
  <c r="E13" i="7"/>
  <c r="E14" i="7"/>
  <c r="E15" i="7"/>
  <c r="E16" i="7"/>
  <c r="E17" i="7"/>
  <c r="E18" i="7"/>
  <c r="E19" i="7"/>
  <c r="E10" i="7"/>
  <c r="D11" i="7"/>
  <c r="D12" i="7"/>
  <c r="D13" i="7"/>
  <c r="D14" i="7"/>
  <c r="D15" i="7"/>
  <c r="D16" i="7"/>
  <c r="D17" i="7"/>
  <c r="D18" i="7"/>
  <c r="D19" i="7"/>
  <c r="D10" i="7"/>
  <c r="C11" i="7"/>
  <c r="C12" i="7"/>
  <c r="C13" i="7"/>
  <c r="C14" i="7"/>
  <c r="C15" i="7"/>
  <c r="C16" i="7"/>
  <c r="C17" i="7"/>
  <c r="C18" i="7"/>
  <c r="C19" i="7"/>
  <c r="C10" i="7"/>
  <c r="B10" i="7"/>
  <c r="B11" i="7"/>
  <c r="B12" i="7"/>
  <c r="B13" i="7"/>
  <c r="B14" i="7"/>
  <c r="B15" i="7"/>
  <c r="B16" i="7"/>
  <c r="B17" i="7"/>
  <c r="B18" i="7"/>
  <c r="B19" i="7"/>
  <c r="B75" i="7"/>
  <c r="B76" i="7"/>
  <c r="B77" i="7"/>
  <c r="B78" i="7"/>
  <c r="B79" i="7"/>
  <c r="B80" i="7"/>
  <c r="B81" i="7"/>
  <c r="B82" i="7"/>
  <c r="A11" i="7"/>
  <c r="A12" i="7"/>
  <c r="A13" i="7"/>
  <c r="A14" i="7"/>
  <c r="A15" i="7"/>
  <c r="A16" i="7"/>
  <c r="A17" i="7"/>
  <c r="A18" i="7"/>
  <c r="A19" i="7"/>
  <c r="A75" i="7"/>
  <c r="A76" i="7"/>
  <c r="A77" i="7"/>
  <c r="A78" i="7"/>
  <c r="A79" i="7"/>
  <c r="A80" i="7"/>
  <c r="A81" i="7"/>
  <c r="A82" i="7"/>
  <c r="A10" i="7"/>
  <c r="H5" i="6"/>
  <c r="I5" i="6" s="1"/>
  <c r="A2" i="7" s="1"/>
  <c r="C17" i="2" l="1"/>
  <c r="E17" i="2" s="1"/>
  <c r="D17" i="2" s="1"/>
  <c r="C21" i="2"/>
  <c r="E21" i="2" s="1"/>
  <c r="D21" i="2" s="1"/>
  <c r="C25" i="2"/>
  <c r="E25" i="2" s="1"/>
  <c r="D25" i="2" s="1"/>
  <c r="C29" i="2"/>
  <c r="E29" i="2" s="1"/>
  <c r="D29" i="2" s="1"/>
  <c r="C33" i="2"/>
  <c r="E33" i="2" s="1"/>
  <c r="D33" i="2" s="1"/>
  <c r="C37" i="2"/>
  <c r="E37" i="2" s="1"/>
  <c r="D37" i="2" s="1"/>
  <c r="C41" i="2"/>
  <c r="E41" i="2" s="1"/>
  <c r="D41" i="2" s="1"/>
  <c r="C45" i="2"/>
  <c r="E45" i="2" s="1"/>
  <c r="D45" i="2" s="1"/>
  <c r="C23" i="2"/>
  <c r="E23" i="2" s="1"/>
  <c r="D23" i="2" s="1"/>
  <c r="C24" i="2"/>
  <c r="E24" i="2" s="1"/>
  <c r="D24" i="2" s="1"/>
  <c r="C32" i="2"/>
  <c r="E32" i="2" s="1"/>
  <c r="D32" i="2" s="1"/>
  <c r="C40" i="2"/>
  <c r="E40" i="2" s="1"/>
  <c r="D40" i="2" s="1"/>
  <c r="C18" i="2"/>
  <c r="C22" i="2"/>
  <c r="E22" i="2" s="1"/>
  <c r="D22" i="2" s="1"/>
  <c r="C26" i="2"/>
  <c r="E26" i="2" s="1"/>
  <c r="D26" i="2" s="1"/>
  <c r="C30" i="2"/>
  <c r="E30" i="2" s="1"/>
  <c r="D30" i="2" s="1"/>
  <c r="C34" i="2"/>
  <c r="E34" i="2" s="1"/>
  <c r="D34" i="2" s="1"/>
  <c r="C38" i="2"/>
  <c r="E38" i="2" s="1"/>
  <c r="D38" i="2" s="1"/>
  <c r="C42" i="2"/>
  <c r="E42" i="2" s="1"/>
  <c r="D42" i="2" s="1"/>
  <c r="C46" i="2"/>
  <c r="E46" i="2" s="1"/>
  <c r="D46" i="2" s="1"/>
  <c r="C19" i="2"/>
  <c r="E19" i="2" s="1"/>
  <c r="D19" i="2" s="1"/>
  <c r="C27" i="2"/>
  <c r="E27" i="2" s="1"/>
  <c r="D27" i="2" s="1"/>
  <c r="C31" i="2"/>
  <c r="E31" i="2" s="1"/>
  <c r="D31" i="2" s="1"/>
  <c r="C35" i="2"/>
  <c r="E35" i="2" s="1"/>
  <c r="D35" i="2" s="1"/>
  <c r="C39" i="2"/>
  <c r="E39" i="2" s="1"/>
  <c r="D39" i="2" s="1"/>
  <c r="C43" i="2"/>
  <c r="E43" i="2" s="1"/>
  <c r="D43" i="2" s="1"/>
  <c r="C20" i="2"/>
  <c r="E20" i="2" s="1"/>
  <c r="D20" i="2" s="1"/>
  <c r="C28" i="2"/>
  <c r="E28" i="2" s="1"/>
  <c r="D28" i="2" s="1"/>
  <c r="C36" i="2"/>
  <c r="E36" i="2" s="1"/>
  <c r="D36" i="2" s="1"/>
  <c r="C44" i="2"/>
  <c r="E44" i="2" s="1"/>
  <c r="D44" i="2" s="1"/>
  <c r="G47" i="19"/>
  <c r="D47" i="19" s="1"/>
  <c r="F59" i="19"/>
  <c r="C59" i="19" s="1"/>
  <c r="G52" i="19"/>
  <c r="D52" i="19" s="1"/>
  <c r="H55" i="19"/>
  <c r="E55" i="19" s="1"/>
  <c r="H65" i="19"/>
  <c r="E65" i="19" s="1"/>
  <c r="F68" i="19"/>
  <c r="C68" i="19" s="1"/>
  <c r="F66" i="19"/>
  <c r="C66" i="19" s="1"/>
  <c r="H64" i="19"/>
  <c r="E64" i="19" s="1"/>
  <c r="G50" i="19"/>
  <c r="D50" i="19" s="1"/>
  <c r="F48" i="19"/>
  <c r="C48" i="19" s="1"/>
  <c r="G63" i="19"/>
  <c r="D63" i="19" s="1"/>
  <c r="H61" i="19"/>
  <c r="E61" i="19" s="1"/>
  <c r="H51" i="19"/>
  <c r="E51" i="19" s="1"/>
  <c r="G43" i="19"/>
  <c r="D43" i="19" s="1"/>
  <c r="H43" i="19"/>
  <c r="E43" i="19" s="1"/>
  <c r="F43" i="19"/>
  <c r="C43" i="19" s="1"/>
  <c r="G41" i="19"/>
  <c r="D41" i="19" s="1"/>
  <c r="H37" i="19"/>
  <c r="E37" i="19" s="1"/>
  <c r="H29" i="19"/>
  <c r="E29" i="19" s="1"/>
  <c r="H21" i="19"/>
  <c r="E21" i="19" s="1"/>
  <c r="G17" i="19"/>
  <c r="D17" i="19" s="1"/>
  <c r="F65" i="19"/>
  <c r="C65" i="19" s="1"/>
  <c r="F52" i="19"/>
  <c r="C52" i="19" s="1"/>
  <c r="H34" i="19"/>
  <c r="E34" i="19" s="1"/>
  <c r="F28" i="19"/>
  <c r="C28" i="19" s="1"/>
  <c r="G24" i="19"/>
  <c r="D24" i="19" s="1"/>
  <c r="G20" i="19"/>
  <c r="D20" i="19" s="1"/>
  <c r="F14" i="19"/>
  <c r="C14" i="19" s="1"/>
  <c r="H8" i="19"/>
  <c r="E8" i="19" s="1"/>
  <c r="H67" i="19"/>
  <c r="E67" i="19" s="1"/>
  <c r="F63" i="19"/>
  <c r="C63" i="19" s="1"/>
  <c r="G59" i="19"/>
  <c r="D59" i="19" s="1"/>
  <c r="G48" i="19"/>
  <c r="D48" i="19" s="1"/>
  <c r="G34" i="19"/>
  <c r="D34" i="19" s="1"/>
  <c r="F57" i="19"/>
  <c r="C57" i="19" s="1"/>
  <c r="G49" i="19"/>
  <c r="D49" i="19" s="1"/>
  <c r="F41" i="19"/>
  <c r="C41" i="19" s="1"/>
  <c r="G29" i="19"/>
  <c r="D29" i="19" s="1"/>
  <c r="H23" i="19"/>
  <c r="E23" i="19" s="1"/>
  <c r="F21" i="19"/>
  <c r="C21" i="19" s="1"/>
  <c r="H17" i="19"/>
  <c r="E17" i="19" s="1"/>
  <c r="F17" i="19"/>
  <c r="C17" i="19" s="1"/>
  <c r="G13" i="19"/>
  <c r="D13" i="19" s="1"/>
  <c r="F13" i="19"/>
  <c r="C13" i="19" s="1"/>
  <c r="H7" i="19"/>
  <c r="E7" i="19" s="1"/>
  <c r="G7" i="19"/>
  <c r="D7" i="19" s="1"/>
  <c r="F45" i="19"/>
  <c r="C45" i="19" s="1"/>
  <c r="H42" i="19"/>
  <c r="E42" i="19" s="1"/>
  <c r="H31" i="19"/>
  <c r="E31" i="19" s="1"/>
  <c r="H48" i="19"/>
  <c r="E48" i="19" s="1"/>
  <c r="H40" i="19"/>
  <c r="E40" i="19" s="1"/>
  <c r="F38" i="19"/>
  <c r="C38" i="19" s="1"/>
  <c r="H38" i="19"/>
  <c r="E38" i="19" s="1"/>
  <c r="H30" i="19"/>
  <c r="E30" i="19" s="1"/>
  <c r="F26" i="19"/>
  <c r="C26" i="19" s="1"/>
  <c r="G26" i="19"/>
  <c r="D26" i="19" s="1"/>
  <c r="G22" i="19"/>
  <c r="D22" i="19" s="1"/>
  <c r="G10" i="19"/>
  <c r="D10" i="19" s="1"/>
  <c r="G8" i="19"/>
  <c r="D8" i="19" s="1"/>
  <c r="F61" i="19"/>
  <c r="C61" i="19" s="1"/>
  <c r="F32" i="19"/>
  <c r="C32" i="19" s="1"/>
  <c r="F53" i="19"/>
  <c r="C53" i="19" s="1"/>
  <c r="H45" i="19"/>
  <c r="E45" i="19" s="1"/>
  <c r="G35" i="19"/>
  <c r="D35" i="19" s="1"/>
  <c r="H33" i="19"/>
  <c r="E33" i="19" s="1"/>
  <c r="H11" i="19"/>
  <c r="E11" i="19" s="1"/>
  <c r="G11" i="19"/>
  <c r="D11" i="19" s="1"/>
  <c r="H52" i="19"/>
  <c r="E52" i="19" s="1"/>
  <c r="F24" i="19"/>
  <c r="C24" i="19" s="1"/>
  <c r="G44" i="19"/>
  <c r="D44" i="19" s="1"/>
  <c r="G36" i="19"/>
  <c r="D36" i="19" s="1"/>
  <c r="F25" i="19"/>
  <c r="C25" i="19" s="1"/>
  <c r="F23" i="19"/>
  <c r="C23" i="19" s="1"/>
  <c r="F40" i="19"/>
  <c r="C40" i="19" s="1"/>
  <c r="F12" i="19"/>
  <c r="C12" i="19" s="1"/>
  <c r="F10" i="19"/>
  <c r="C10" i="19" s="1"/>
  <c r="F33" i="19"/>
  <c r="C33" i="19" s="1"/>
  <c r="G23" i="19"/>
  <c r="D23" i="19" s="1"/>
  <c r="F7" i="19"/>
  <c r="C7" i="19" s="1"/>
  <c r="H35" i="19"/>
  <c r="E35" i="19" s="1"/>
  <c r="H22" i="19"/>
  <c r="E22" i="19" s="1"/>
  <c r="G68" i="19"/>
  <c r="D68" i="19" s="1"/>
  <c r="G66" i="19"/>
  <c r="D66" i="19" s="1"/>
  <c r="G64" i="19"/>
  <c r="D64" i="19" s="1"/>
  <c r="H62" i="19"/>
  <c r="E62" i="19" s="1"/>
  <c r="F60" i="19"/>
  <c r="C60" i="19" s="1"/>
  <c r="G42" i="19"/>
  <c r="D42" i="19" s="1"/>
  <c r="G40" i="19"/>
  <c r="D40" i="19" s="1"/>
  <c r="H18" i="19"/>
  <c r="E18" i="19" s="1"/>
  <c r="H60" i="19"/>
  <c r="E60" i="19" s="1"/>
  <c r="F67" i="19"/>
  <c r="C67" i="19" s="1"/>
  <c r="G61" i="19"/>
  <c r="D61" i="19" s="1"/>
  <c r="H49" i="19"/>
  <c r="E49" i="19" s="1"/>
  <c r="F35" i="19"/>
  <c r="C35" i="19" s="1"/>
  <c r="H27" i="19"/>
  <c r="E27" i="19" s="1"/>
  <c r="F50" i="19"/>
  <c r="C50" i="19" s="1"/>
  <c r="F36" i="19"/>
  <c r="C36" i="19" s="1"/>
  <c r="F34" i="19"/>
  <c r="C34" i="19" s="1"/>
  <c r="G30" i="19"/>
  <c r="D30" i="19" s="1"/>
  <c r="H24" i="19"/>
  <c r="E24" i="19" s="1"/>
  <c r="F20" i="19"/>
  <c r="C20" i="19" s="1"/>
  <c r="H20" i="19"/>
  <c r="E20" i="19" s="1"/>
  <c r="G18" i="19"/>
  <c r="D18" i="19" s="1"/>
  <c r="F18" i="19"/>
  <c r="C18" i="19" s="1"/>
  <c r="H10" i="19"/>
  <c r="E10" i="19" s="1"/>
  <c r="F8" i="19"/>
  <c r="C8" i="19" s="1"/>
  <c r="H66" i="19"/>
  <c r="E66" i="19" s="1"/>
  <c r="F62" i="19"/>
  <c r="C62" i="19" s="1"/>
  <c r="G58" i="19"/>
  <c r="D58" i="19" s="1"/>
  <c r="H44" i="19"/>
  <c r="E44" i="19" s="1"/>
  <c r="F55" i="19"/>
  <c r="C55" i="19" s="1"/>
  <c r="H47" i="19"/>
  <c r="E47" i="19" s="1"/>
  <c r="H39" i="19"/>
  <c r="E39" i="19" s="1"/>
  <c r="G31" i="19"/>
  <c r="D31" i="19" s="1"/>
  <c r="F31" i="19"/>
  <c r="C31" i="19" s="1"/>
  <c r="F29" i="19"/>
  <c r="C29" i="19" s="1"/>
  <c r="G27" i="19"/>
  <c r="D27" i="19" s="1"/>
  <c r="G21" i="19"/>
  <c r="D21" i="19" s="1"/>
  <c r="F19" i="19"/>
  <c r="C19" i="19" s="1"/>
  <c r="H15" i="19"/>
  <c r="E15" i="19" s="1"/>
  <c r="H9" i="19"/>
  <c r="E9" i="19" s="1"/>
  <c r="F9" i="19"/>
  <c r="C9" i="19" s="1"/>
  <c r="G51" i="19"/>
  <c r="D51" i="19" s="1"/>
  <c r="G46" i="19"/>
  <c r="D46" i="19" s="1"/>
  <c r="G38" i="19"/>
  <c r="D38" i="19" s="1"/>
  <c r="G14" i="19"/>
  <c r="D14" i="19" s="1"/>
  <c r="G62" i="19"/>
  <c r="D62" i="19" s="1"/>
  <c r="F58" i="19"/>
  <c r="C58" i="19" s="1"/>
  <c r="F30" i="19"/>
  <c r="C30" i="19" s="1"/>
  <c r="H26" i="19"/>
  <c r="E26" i="19" s="1"/>
  <c r="G16" i="19"/>
  <c r="D16" i="19" s="1"/>
  <c r="G65" i="19"/>
  <c r="D65" i="19" s="1"/>
  <c r="G53" i="19"/>
  <c r="D53" i="19" s="1"/>
  <c r="H53" i="19"/>
  <c r="E53" i="19" s="1"/>
  <c r="F49" i="19"/>
  <c r="C49" i="19" s="1"/>
  <c r="G45" i="19"/>
  <c r="D45" i="19" s="1"/>
  <c r="G39" i="19"/>
  <c r="D39" i="19" s="1"/>
  <c r="F56" i="19"/>
  <c r="C56" i="19" s="1"/>
  <c r="H36" i="19"/>
  <c r="E36" i="19" s="1"/>
  <c r="H32" i="19"/>
  <c r="E32" i="19" s="1"/>
  <c r="F16" i="19"/>
  <c r="C16" i="19" s="1"/>
  <c r="H12" i="19"/>
  <c r="E12" i="19" s="1"/>
  <c r="H54" i="19"/>
  <c r="E54" i="19" s="1"/>
  <c r="F42" i="19"/>
  <c r="C42" i="19" s="1"/>
  <c r="F39" i="19"/>
  <c r="C39" i="19" s="1"/>
  <c r="G37" i="19"/>
  <c r="D37" i="19" s="1"/>
  <c r="G25" i="19"/>
  <c r="D25" i="19" s="1"/>
  <c r="H25" i="19"/>
  <c r="E25" i="19" s="1"/>
  <c r="H19" i="19"/>
  <c r="E19" i="19" s="1"/>
  <c r="F11" i="19"/>
  <c r="C11" i="19" s="1"/>
  <c r="G9" i="19"/>
  <c r="D9" i="19" s="1"/>
  <c r="G55" i="19"/>
  <c r="D55" i="19" s="1"/>
  <c r="G33" i="19"/>
  <c r="D33" i="19" s="1"/>
  <c r="H58" i="19"/>
  <c r="E58" i="19" s="1"/>
  <c r="G56" i="19"/>
  <c r="D56" i="19" s="1"/>
  <c r="G54" i="19"/>
  <c r="D54" i="19" s="1"/>
  <c r="F46" i="19"/>
  <c r="C46" i="19" s="1"/>
  <c r="H63" i="19"/>
  <c r="E63" i="19" s="1"/>
  <c r="H59" i="19"/>
  <c r="E59" i="19" s="1"/>
  <c r="G57" i="19"/>
  <c r="D57" i="19" s="1"/>
  <c r="H57" i="19"/>
  <c r="E57" i="19" s="1"/>
  <c r="F47" i="19"/>
  <c r="C47" i="19" s="1"/>
  <c r="F37" i="19"/>
  <c r="C37" i="19" s="1"/>
  <c r="G15" i="19"/>
  <c r="D15" i="19" s="1"/>
  <c r="G67" i="19"/>
  <c r="D67" i="19" s="1"/>
  <c r="F54" i="19"/>
  <c r="C54" i="19" s="1"/>
  <c r="H46" i="19"/>
  <c r="E46" i="19" s="1"/>
  <c r="G32" i="19"/>
  <c r="D32" i="19" s="1"/>
  <c r="H28" i="19"/>
  <c r="E28" i="19" s="1"/>
  <c r="F22" i="19"/>
  <c r="C22" i="19" s="1"/>
  <c r="H16" i="19"/>
  <c r="E16" i="19" s="1"/>
  <c r="H14" i="19"/>
  <c r="E14" i="19" s="1"/>
  <c r="G12" i="19"/>
  <c r="D12" i="19" s="1"/>
  <c r="H68" i="19"/>
  <c r="E68" i="19" s="1"/>
  <c r="F64" i="19"/>
  <c r="C64" i="19" s="1"/>
  <c r="G60" i="19"/>
  <c r="D60" i="19" s="1"/>
  <c r="H50" i="19"/>
  <c r="E50" i="19" s="1"/>
  <c r="F51" i="19"/>
  <c r="C51" i="19" s="1"/>
  <c r="F27" i="19"/>
  <c r="C27" i="19" s="1"/>
  <c r="G19" i="19"/>
  <c r="D19" i="19" s="1"/>
  <c r="F15" i="19"/>
  <c r="C15" i="19" s="1"/>
  <c r="H13" i="19"/>
  <c r="E13" i="19" s="1"/>
  <c r="H56" i="19"/>
  <c r="E56" i="19" s="1"/>
  <c r="F44" i="19"/>
  <c r="C44" i="19" s="1"/>
  <c r="H41" i="19"/>
  <c r="E41" i="19" s="1"/>
  <c r="G28" i="19"/>
  <c r="D28" i="19" s="1"/>
  <c r="H5" i="19"/>
  <c r="E5" i="19" s="1"/>
  <c r="G5" i="19"/>
  <c r="D5" i="19" s="1"/>
  <c r="G6" i="19"/>
  <c r="D6" i="19" s="1"/>
  <c r="F5" i="19"/>
  <c r="C5" i="19" s="1"/>
  <c r="F6" i="19"/>
  <c r="C6" i="19" s="1"/>
  <c r="H6" i="19"/>
  <c r="E6" i="19" s="1"/>
  <c r="H6" i="6"/>
  <c r="A1" i="7"/>
  <c r="B4" i="7" s="1"/>
  <c r="B16" i="2"/>
  <c r="A17" i="2"/>
  <c r="E18" i="2" l="1"/>
  <c r="D18" i="2" s="1"/>
  <c r="E47" i="2"/>
  <c r="G69" i="19"/>
  <c r="F69" i="19"/>
  <c r="H69" i="19"/>
  <c r="I6" i="6"/>
  <c r="A2" i="8" s="1"/>
  <c r="A1" i="8"/>
  <c r="F3" i="7"/>
  <c r="F9" i="7" s="1"/>
  <c r="H7" i="6"/>
  <c r="A18" i="2"/>
  <c r="B17" i="2"/>
  <c r="H8" i="6" l="1"/>
  <c r="A1" i="10" s="1"/>
  <c r="A1" i="9"/>
  <c r="F3" i="8"/>
  <c r="B4" i="8"/>
  <c r="F8" i="7"/>
  <c r="G3" i="7"/>
  <c r="G9" i="7" s="1"/>
  <c r="I7" i="6"/>
  <c r="A2" i="9" s="1"/>
  <c r="A19" i="2"/>
  <c r="B18" i="2"/>
  <c r="H3" i="7" l="1"/>
  <c r="H9" i="7" s="1"/>
  <c r="G8" i="7"/>
  <c r="F3" i="10"/>
  <c r="B4" i="10"/>
  <c r="I8" i="6"/>
  <c r="A2" i="10" s="1"/>
  <c r="G3" i="8"/>
  <c r="F8" i="8"/>
  <c r="F9" i="8"/>
  <c r="H9" i="6"/>
  <c r="A1" i="11" s="1"/>
  <c r="F3" i="9"/>
  <c r="B4" i="9"/>
  <c r="H8" i="7"/>
  <c r="B19" i="2"/>
  <c r="A20" i="2"/>
  <c r="I3" i="7" l="1"/>
  <c r="I9" i="7" s="1"/>
  <c r="B4" i="11"/>
  <c r="F3" i="11"/>
  <c r="I9" i="6"/>
  <c r="A2" i="11" s="1"/>
  <c r="H10" i="6"/>
  <c r="A1" i="12" s="1"/>
  <c r="F8" i="9"/>
  <c r="F9" i="9"/>
  <c r="G3" i="9"/>
  <c r="G8" i="8"/>
  <c r="G9" i="8"/>
  <c r="H3" i="8"/>
  <c r="G3" i="10"/>
  <c r="F9" i="10"/>
  <c r="F8" i="10"/>
  <c r="J3" i="7"/>
  <c r="J9" i="7" s="1"/>
  <c r="I8" i="7"/>
  <c r="H11" i="6"/>
  <c r="A1" i="13" s="1"/>
  <c r="I10" i="6"/>
  <c r="A2" i="12" s="1"/>
  <c r="B20" i="2"/>
  <c r="A21" i="2"/>
  <c r="H3" i="10" l="1"/>
  <c r="G9" i="10"/>
  <c r="G8" i="10"/>
  <c r="G8" i="9"/>
  <c r="G9" i="9"/>
  <c r="H3" i="9"/>
  <c r="G3" i="11"/>
  <c r="F9" i="11"/>
  <c r="F8" i="11"/>
  <c r="F3" i="13"/>
  <c r="B4" i="13"/>
  <c r="B4" i="12"/>
  <c r="F3" i="12"/>
  <c r="I3" i="8"/>
  <c r="H8" i="8"/>
  <c r="H9" i="8"/>
  <c r="K3" i="7"/>
  <c r="K9" i="7" s="1"/>
  <c r="J8" i="7"/>
  <c r="H12" i="6"/>
  <c r="A1" i="14" s="1"/>
  <c r="I11" i="6"/>
  <c r="A2" i="13" s="1"/>
  <c r="A22" i="2"/>
  <c r="B21" i="2"/>
  <c r="B4" i="14" l="1"/>
  <c r="F3" i="14"/>
  <c r="G9" i="11"/>
  <c r="H3" i="11"/>
  <c r="G8" i="11"/>
  <c r="I8" i="8"/>
  <c r="I9" i="8"/>
  <c r="J3" i="8"/>
  <c r="F9" i="13"/>
  <c r="G3" i="13"/>
  <c r="F8" i="13"/>
  <c r="I3" i="9"/>
  <c r="H8" i="9"/>
  <c r="H9" i="9"/>
  <c r="G3" i="12"/>
  <c r="F9" i="12"/>
  <c r="F8" i="12"/>
  <c r="H9" i="10"/>
  <c r="I3" i="10"/>
  <c r="H8" i="10"/>
  <c r="L3" i="7"/>
  <c r="L9" i="7" s="1"/>
  <c r="K8" i="7"/>
  <c r="H13" i="6"/>
  <c r="A1" i="15" s="1"/>
  <c r="I12" i="6"/>
  <c r="A2" i="14" s="1"/>
  <c r="A23" i="2"/>
  <c r="B22" i="2"/>
  <c r="B4" i="15" l="1"/>
  <c r="F3" i="15"/>
  <c r="G8" i="13"/>
  <c r="H3" i="13"/>
  <c r="G9" i="13"/>
  <c r="G3" i="14"/>
  <c r="F8" i="14"/>
  <c r="F9" i="14"/>
  <c r="I8" i="9"/>
  <c r="I9" i="9"/>
  <c r="J3" i="9"/>
  <c r="J9" i="8"/>
  <c r="J8" i="8"/>
  <c r="K3" i="8"/>
  <c r="H8" i="11"/>
  <c r="H9" i="11"/>
  <c r="I3" i="11"/>
  <c r="I9" i="10"/>
  <c r="J3" i="10"/>
  <c r="I8" i="10"/>
  <c r="H3" i="12"/>
  <c r="G8" i="12"/>
  <c r="G9" i="12"/>
  <c r="M3" i="7"/>
  <c r="M9" i="7" s="1"/>
  <c r="L8" i="7"/>
  <c r="H14" i="6"/>
  <c r="A1" i="16" s="1"/>
  <c r="I13" i="6"/>
  <c r="A2" i="15" s="1"/>
  <c r="A24" i="2"/>
  <c r="B23" i="2"/>
  <c r="J3" i="11" l="1"/>
  <c r="I8" i="11"/>
  <c r="I9" i="11"/>
  <c r="I3" i="13"/>
  <c r="H8" i="13"/>
  <c r="H9" i="13"/>
  <c r="K3" i="10"/>
  <c r="J8" i="10"/>
  <c r="J9" i="10"/>
  <c r="J8" i="9"/>
  <c r="J9" i="9"/>
  <c r="K3" i="9"/>
  <c r="F3" i="16"/>
  <c r="B4" i="16"/>
  <c r="L3" i="8"/>
  <c r="K8" i="8"/>
  <c r="K9" i="8"/>
  <c r="H3" i="14"/>
  <c r="G9" i="14"/>
  <c r="G8" i="14"/>
  <c r="F9" i="15"/>
  <c r="G3" i="15"/>
  <c r="F8" i="15"/>
  <c r="I3" i="12"/>
  <c r="H8" i="12"/>
  <c r="H9" i="12"/>
  <c r="N3" i="7"/>
  <c r="N9" i="7" s="1"/>
  <c r="M8" i="7"/>
  <c r="H15" i="6"/>
  <c r="A1" i="17" s="1"/>
  <c r="I14" i="6"/>
  <c r="A2" i="16" s="1"/>
  <c r="B24" i="2"/>
  <c r="A25" i="2"/>
  <c r="I8" i="12" l="1"/>
  <c r="I9" i="12"/>
  <c r="J3" i="12"/>
  <c r="L3" i="9"/>
  <c r="K8" i="9"/>
  <c r="K9" i="9"/>
  <c r="I9" i="13"/>
  <c r="J3" i="13"/>
  <c r="I8" i="13"/>
  <c r="L9" i="8"/>
  <c r="M3" i="8"/>
  <c r="L8" i="8"/>
  <c r="K8" i="10"/>
  <c r="L3" i="10"/>
  <c r="K9" i="10"/>
  <c r="G8" i="15"/>
  <c r="G9" i="15"/>
  <c r="H3" i="15"/>
  <c r="H9" i="14"/>
  <c r="H8" i="14"/>
  <c r="I3" i="14"/>
  <c r="B4" i="17"/>
  <c r="F3" i="17"/>
  <c r="G3" i="16"/>
  <c r="F8" i="16"/>
  <c r="F9" i="16"/>
  <c r="J9" i="11"/>
  <c r="K3" i="11"/>
  <c r="J8" i="11"/>
  <c r="O3" i="7"/>
  <c r="O9" i="7" s="1"/>
  <c r="N8" i="7"/>
  <c r="H16" i="6"/>
  <c r="I15" i="6"/>
  <c r="A2" i="17" s="1"/>
  <c r="A26" i="2"/>
  <c r="B25" i="2"/>
  <c r="H8" i="15" l="1"/>
  <c r="H9" i="15"/>
  <c r="I3" i="15"/>
  <c r="M3" i="10"/>
  <c r="L8" i="10"/>
  <c r="L9" i="10"/>
  <c r="I16" i="6"/>
  <c r="A2" i="18" s="1"/>
  <c r="A1" i="18"/>
  <c r="K8" i="11"/>
  <c r="K9" i="11"/>
  <c r="L3" i="11"/>
  <c r="G9" i="16"/>
  <c r="H3" i="16"/>
  <c r="G8" i="16"/>
  <c r="J9" i="13"/>
  <c r="J8" i="13"/>
  <c r="K3" i="13"/>
  <c r="L9" i="9"/>
  <c r="M3" i="9"/>
  <c r="L8" i="9"/>
  <c r="G3" i="17"/>
  <c r="F8" i="17"/>
  <c r="F9" i="17"/>
  <c r="M9" i="8"/>
  <c r="M8" i="8"/>
  <c r="N3" i="8"/>
  <c r="J9" i="12"/>
  <c r="K3" i="12"/>
  <c r="J8" i="12"/>
  <c r="J3" i="14"/>
  <c r="I8" i="14"/>
  <c r="I9" i="14"/>
  <c r="P3" i="7"/>
  <c r="P9" i="7" s="1"/>
  <c r="O8" i="7"/>
  <c r="A27" i="2"/>
  <c r="B26" i="2"/>
  <c r="M9" i="9" l="1"/>
  <c r="N3" i="9"/>
  <c r="M8" i="9"/>
  <c r="L9" i="11"/>
  <c r="M3" i="11"/>
  <c r="L8" i="11"/>
  <c r="K3" i="14"/>
  <c r="J9" i="14"/>
  <c r="J8" i="14"/>
  <c r="N9" i="8"/>
  <c r="N8" i="8"/>
  <c r="O3" i="8"/>
  <c r="L3" i="12"/>
  <c r="K8" i="12"/>
  <c r="K9" i="12"/>
  <c r="B4" i="18"/>
  <c r="F3" i="18"/>
  <c r="N3" i="10"/>
  <c r="M9" i="10"/>
  <c r="M8" i="10"/>
  <c r="I9" i="15"/>
  <c r="J3" i="15"/>
  <c r="I8" i="15"/>
  <c r="G8" i="17"/>
  <c r="H3" i="17"/>
  <c r="G9" i="17"/>
  <c r="L3" i="13"/>
  <c r="K8" i="13"/>
  <c r="K9" i="13"/>
  <c r="H8" i="16"/>
  <c r="H9" i="16"/>
  <c r="I3" i="16"/>
  <c r="Q3" i="7"/>
  <c r="Q9" i="7" s="1"/>
  <c r="P8" i="7"/>
  <c r="A28" i="2"/>
  <c r="B27" i="2"/>
  <c r="O9" i="8" l="1"/>
  <c r="P3" i="8"/>
  <c r="O8" i="8"/>
  <c r="I9" i="16"/>
  <c r="I8" i="16"/>
  <c r="J3" i="16"/>
  <c r="L9" i="13"/>
  <c r="L8" i="13"/>
  <c r="M3" i="13"/>
  <c r="K8" i="14"/>
  <c r="L3" i="14"/>
  <c r="K9" i="14"/>
  <c r="K3" i="15"/>
  <c r="J9" i="15"/>
  <c r="J8" i="15"/>
  <c r="N8" i="10"/>
  <c r="O3" i="10"/>
  <c r="N9" i="10"/>
  <c r="O3" i="9"/>
  <c r="N8" i="9"/>
  <c r="N9" i="9"/>
  <c r="H9" i="17"/>
  <c r="I3" i="17"/>
  <c r="H8" i="17"/>
  <c r="G3" i="18"/>
  <c r="F8" i="18"/>
  <c r="F9" i="18"/>
  <c r="L9" i="12"/>
  <c r="M3" i="12"/>
  <c r="L8" i="12"/>
  <c r="M9" i="11"/>
  <c r="N3" i="11"/>
  <c r="M8" i="11"/>
  <c r="R3" i="7"/>
  <c r="R9" i="7" s="1"/>
  <c r="Q8" i="7"/>
  <c r="B28" i="2"/>
  <c r="A29" i="2"/>
  <c r="J3" i="17" l="1"/>
  <c r="I8" i="17"/>
  <c r="I9" i="17"/>
  <c r="O9" i="9"/>
  <c r="O8" i="9"/>
  <c r="P3" i="9"/>
  <c r="N9" i="11"/>
  <c r="O3" i="11"/>
  <c r="N8" i="11"/>
  <c r="L8" i="14"/>
  <c r="M3" i="14"/>
  <c r="L9" i="14"/>
  <c r="J8" i="16"/>
  <c r="K3" i="16"/>
  <c r="J9" i="16"/>
  <c r="Q3" i="8"/>
  <c r="P8" i="8"/>
  <c r="P9" i="8"/>
  <c r="M9" i="12"/>
  <c r="M8" i="12"/>
  <c r="N3" i="12"/>
  <c r="G9" i="18"/>
  <c r="G8" i="18"/>
  <c r="H3" i="18"/>
  <c r="O8" i="10"/>
  <c r="P3" i="10"/>
  <c r="O9" i="10"/>
  <c r="K9" i="15"/>
  <c r="K8" i="15"/>
  <c r="L3" i="15"/>
  <c r="M8" i="13"/>
  <c r="N3" i="13"/>
  <c r="M9" i="13"/>
  <c r="S3" i="7"/>
  <c r="S9" i="7" s="1"/>
  <c r="R8" i="7"/>
  <c r="A30" i="2"/>
  <c r="B29" i="2"/>
  <c r="M8" i="14" l="1"/>
  <c r="M9" i="14"/>
  <c r="N3" i="14"/>
  <c r="O3" i="13"/>
  <c r="N8" i="13"/>
  <c r="N9" i="13"/>
  <c r="H9" i="18"/>
  <c r="H8" i="18"/>
  <c r="I3" i="18"/>
  <c r="R3" i="8"/>
  <c r="Q8" i="8"/>
  <c r="Q9" i="8"/>
  <c r="P3" i="11"/>
  <c r="O8" i="11"/>
  <c r="O9" i="11"/>
  <c r="L8" i="15"/>
  <c r="L9" i="15"/>
  <c r="M3" i="15"/>
  <c r="P9" i="10"/>
  <c r="Q3" i="10"/>
  <c r="P8" i="10"/>
  <c r="K8" i="16"/>
  <c r="L3" i="16"/>
  <c r="K9" i="16"/>
  <c r="P9" i="9"/>
  <c r="Q3" i="9"/>
  <c r="P8" i="9"/>
  <c r="O3" i="12"/>
  <c r="N9" i="12"/>
  <c r="N8" i="12"/>
  <c r="J8" i="17"/>
  <c r="J9" i="17"/>
  <c r="K3" i="17"/>
  <c r="T3" i="7"/>
  <c r="T9" i="7" s="1"/>
  <c r="S8" i="7"/>
  <c r="A31" i="2"/>
  <c r="B30" i="2"/>
  <c r="L8" i="16" l="1"/>
  <c r="M3" i="16"/>
  <c r="L9" i="16"/>
  <c r="O3" i="14"/>
  <c r="N8" i="14"/>
  <c r="N9" i="14"/>
  <c r="R3" i="9"/>
  <c r="Q8" i="9"/>
  <c r="Q9" i="9"/>
  <c r="R8" i="8"/>
  <c r="R9" i="8"/>
  <c r="S3" i="8"/>
  <c r="O9" i="12"/>
  <c r="P3" i="12"/>
  <c r="O8" i="12"/>
  <c r="Q9" i="10"/>
  <c r="R3" i="10"/>
  <c r="Q8" i="10"/>
  <c r="O8" i="13"/>
  <c r="P3" i="13"/>
  <c r="O9" i="13"/>
  <c r="M9" i="15"/>
  <c r="M8" i="15"/>
  <c r="N3" i="15"/>
  <c r="L3" i="17"/>
  <c r="K9" i="17"/>
  <c r="K8" i="17"/>
  <c r="Q3" i="11"/>
  <c r="P8" i="11"/>
  <c r="P9" i="11"/>
  <c r="I8" i="18"/>
  <c r="I9" i="18"/>
  <c r="J3" i="18"/>
  <c r="U3" i="7"/>
  <c r="U9" i="7" s="1"/>
  <c r="T8" i="7"/>
  <c r="B31" i="2"/>
  <c r="A32" i="2"/>
  <c r="R8" i="9" l="1"/>
  <c r="R9" i="9"/>
  <c r="S3" i="9"/>
  <c r="Q3" i="12"/>
  <c r="P8" i="12"/>
  <c r="P9" i="12"/>
  <c r="M8" i="16"/>
  <c r="M9" i="16"/>
  <c r="N3" i="16"/>
  <c r="K3" i="18"/>
  <c r="J9" i="18"/>
  <c r="J8" i="18"/>
  <c r="Q9" i="11"/>
  <c r="R3" i="11"/>
  <c r="Q8" i="11"/>
  <c r="N9" i="15"/>
  <c r="O3" i="15"/>
  <c r="N8" i="15"/>
  <c r="P9" i="13"/>
  <c r="Q3" i="13"/>
  <c r="P8" i="13"/>
  <c r="T3" i="8"/>
  <c r="S8" i="8"/>
  <c r="S9" i="8"/>
  <c r="O8" i="14"/>
  <c r="P3" i="14"/>
  <c r="O9" i="14"/>
  <c r="L8" i="17"/>
  <c r="L9" i="17"/>
  <c r="M3" i="17"/>
  <c r="S3" i="10"/>
  <c r="R9" i="10"/>
  <c r="R8" i="10"/>
  <c r="V3" i="7"/>
  <c r="V9" i="7" s="1"/>
  <c r="U8" i="7"/>
  <c r="B32" i="2"/>
  <c r="A33" i="2"/>
  <c r="N3" i="17" l="1"/>
  <c r="M9" i="17"/>
  <c r="M8" i="17"/>
  <c r="Q3" i="14"/>
  <c r="P9" i="14"/>
  <c r="P8" i="14"/>
  <c r="T8" i="8"/>
  <c r="T9" i="8"/>
  <c r="U3" i="8"/>
  <c r="R9" i="11"/>
  <c r="S3" i="11"/>
  <c r="R8" i="11"/>
  <c r="K8" i="18"/>
  <c r="L3" i="18"/>
  <c r="K9" i="18"/>
  <c r="Q8" i="13"/>
  <c r="Q9" i="13"/>
  <c r="R3" i="13"/>
  <c r="Q9" i="12"/>
  <c r="Q8" i="12"/>
  <c r="R3" i="12"/>
  <c r="S8" i="10"/>
  <c r="T3" i="10"/>
  <c r="S9" i="10"/>
  <c r="S9" i="9"/>
  <c r="T3" i="9"/>
  <c r="S8" i="9"/>
  <c r="P3" i="15"/>
  <c r="O8" i="15"/>
  <c r="O9" i="15"/>
  <c r="N8" i="16"/>
  <c r="N9" i="16"/>
  <c r="O3" i="16"/>
  <c r="W3" i="7"/>
  <c r="W9" i="7" s="1"/>
  <c r="V8" i="7"/>
  <c r="A34" i="2"/>
  <c r="B33" i="2"/>
  <c r="S8" i="11" l="1"/>
  <c r="S9" i="11"/>
  <c r="T3" i="11"/>
  <c r="R9" i="13"/>
  <c r="R8" i="13"/>
  <c r="S3" i="13"/>
  <c r="L8" i="18"/>
  <c r="M3" i="18"/>
  <c r="L9" i="18"/>
  <c r="Q3" i="15"/>
  <c r="P9" i="15"/>
  <c r="P8" i="15"/>
  <c r="Q8" i="14"/>
  <c r="Q9" i="14"/>
  <c r="R3" i="14"/>
  <c r="T9" i="10"/>
  <c r="U3" i="10"/>
  <c r="T8" i="10"/>
  <c r="T8" i="9"/>
  <c r="T9" i="9"/>
  <c r="U3" i="9"/>
  <c r="O9" i="16"/>
  <c r="P3" i="16"/>
  <c r="O8" i="16"/>
  <c r="R8" i="12"/>
  <c r="R9" i="12"/>
  <c r="S3" i="12"/>
  <c r="V3" i="8"/>
  <c r="U9" i="8"/>
  <c r="U8" i="8"/>
  <c r="N8" i="17"/>
  <c r="O3" i="17"/>
  <c r="N9" i="17"/>
  <c r="X3" i="7"/>
  <c r="X9" i="7" s="1"/>
  <c r="W8" i="7"/>
  <c r="A35" i="2"/>
  <c r="B34" i="2"/>
  <c r="Q9" i="15" l="1"/>
  <c r="R3" i="15"/>
  <c r="Q8" i="15"/>
  <c r="O8" i="17"/>
  <c r="P3" i="17"/>
  <c r="O9" i="17"/>
  <c r="W3" i="8"/>
  <c r="V8" i="8"/>
  <c r="V9" i="8"/>
  <c r="M8" i="18"/>
  <c r="M9" i="18"/>
  <c r="N3" i="18"/>
  <c r="T3" i="12"/>
  <c r="S8" i="12"/>
  <c r="S9" i="12"/>
  <c r="Q3" i="16"/>
  <c r="P8" i="16"/>
  <c r="P9" i="16"/>
  <c r="S3" i="14"/>
  <c r="R9" i="14"/>
  <c r="R8" i="14"/>
  <c r="T8" i="11"/>
  <c r="T9" i="11"/>
  <c r="U3" i="11"/>
  <c r="S9" i="13"/>
  <c r="T3" i="13"/>
  <c r="S8" i="13"/>
  <c r="U9" i="9"/>
  <c r="V3" i="9"/>
  <c r="U8" i="9"/>
  <c r="V3" i="10"/>
  <c r="U8" i="10"/>
  <c r="U9" i="10"/>
  <c r="Y3" i="7"/>
  <c r="Y9" i="7" s="1"/>
  <c r="X8" i="7"/>
  <c r="B35" i="2"/>
  <c r="A36" i="2"/>
  <c r="V8" i="10" l="1"/>
  <c r="V9" i="10"/>
  <c r="W3" i="10"/>
  <c r="S8" i="14"/>
  <c r="T3" i="14"/>
  <c r="S9" i="14"/>
  <c r="W8" i="8"/>
  <c r="W9" i="8"/>
  <c r="X3" i="8"/>
  <c r="S3" i="15"/>
  <c r="R9" i="15"/>
  <c r="R8" i="15"/>
  <c r="V3" i="11"/>
  <c r="U8" i="11"/>
  <c r="U9" i="11"/>
  <c r="R3" i="16"/>
  <c r="Q9" i="16"/>
  <c r="Q8" i="16"/>
  <c r="O3" i="18"/>
  <c r="N8" i="18"/>
  <c r="N9" i="18"/>
  <c r="U3" i="13"/>
  <c r="T9" i="13"/>
  <c r="T8" i="13"/>
  <c r="V9" i="9"/>
  <c r="W3" i="9"/>
  <c r="V8" i="9"/>
  <c r="T8" i="12"/>
  <c r="T9" i="12"/>
  <c r="U3" i="12"/>
  <c r="P9" i="17"/>
  <c r="Q3" i="17"/>
  <c r="P8" i="17"/>
  <c r="Z3" i="7"/>
  <c r="Z9" i="7" s="1"/>
  <c r="Y8" i="7"/>
  <c r="B36" i="2"/>
  <c r="A37" i="2"/>
  <c r="O8" i="18" l="1"/>
  <c r="P3" i="18"/>
  <c r="O9" i="18"/>
  <c r="X3" i="9"/>
  <c r="W8" i="9"/>
  <c r="W9" i="9"/>
  <c r="S8" i="15"/>
  <c r="T3" i="15"/>
  <c r="S9" i="15"/>
  <c r="Q9" i="17"/>
  <c r="R3" i="17"/>
  <c r="Q8" i="17"/>
  <c r="R8" i="16"/>
  <c r="S3" i="16"/>
  <c r="R9" i="16"/>
  <c r="X3" i="10"/>
  <c r="W9" i="10"/>
  <c r="W8" i="10"/>
  <c r="U9" i="12"/>
  <c r="V3" i="12"/>
  <c r="U8" i="12"/>
  <c r="U8" i="13"/>
  <c r="U9" i="13"/>
  <c r="V3" i="13"/>
  <c r="W3" i="11"/>
  <c r="V8" i="11"/>
  <c r="V9" i="11"/>
  <c r="X9" i="8"/>
  <c r="Y3" i="8"/>
  <c r="X8" i="8"/>
  <c r="T9" i="14"/>
  <c r="T8" i="14"/>
  <c r="U3" i="14"/>
  <c r="AA3" i="7"/>
  <c r="AA9" i="7" s="1"/>
  <c r="Z8" i="7"/>
  <c r="A38" i="2"/>
  <c r="B37" i="2"/>
  <c r="S9" i="16" l="1"/>
  <c r="S8" i="16"/>
  <c r="T3" i="16"/>
  <c r="P9" i="18"/>
  <c r="Q3" i="18"/>
  <c r="P8" i="18"/>
  <c r="U8" i="14"/>
  <c r="U9" i="14"/>
  <c r="V3" i="14"/>
  <c r="W8" i="11"/>
  <c r="W9" i="11"/>
  <c r="X3" i="11"/>
  <c r="V9" i="13"/>
  <c r="W3" i="13"/>
  <c r="V8" i="13"/>
  <c r="W3" i="12"/>
  <c r="V8" i="12"/>
  <c r="V9" i="12"/>
  <c r="Y3" i="10"/>
  <c r="X8" i="10"/>
  <c r="X9" i="10"/>
  <c r="T9" i="15"/>
  <c r="U3" i="15"/>
  <c r="T8" i="15"/>
  <c r="Y3" i="9"/>
  <c r="X9" i="9"/>
  <c r="X8" i="9"/>
  <c r="S3" i="17"/>
  <c r="R8" i="17"/>
  <c r="R9" i="17"/>
  <c r="Y8" i="8"/>
  <c r="Y9" i="8"/>
  <c r="Z3" i="8"/>
  <c r="AB3" i="7"/>
  <c r="AB9" i="7" s="1"/>
  <c r="AA8" i="7"/>
  <c r="A39" i="2"/>
  <c r="B38" i="2"/>
  <c r="U9" i="15" l="1"/>
  <c r="V3" i="15"/>
  <c r="U8" i="15"/>
  <c r="T9" i="16"/>
  <c r="T8" i="16"/>
  <c r="U3" i="16"/>
  <c r="T3" i="17"/>
  <c r="S9" i="17"/>
  <c r="S8" i="17"/>
  <c r="W8" i="12"/>
  <c r="W9" i="12"/>
  <c r="X3" i="12"/>
  <c r="X9" i="11"/>
  <c r="Y3" i="11"/>
  <c r="X8" i="11"/>
  <c r="Z3" i="10"/>
  <c r="Y9" i="10"/>
  <c r="Y8" i="10"/>
  <c r="W9" i="13"/>
  <c r="W8" i="13"/>
  <c r="X3" i="13"/>
  <c r="Z9" i="8"/>
  <c r="AA3" i="8"/>
  <c r="Z8" i="8"/>
  <c r="Y8" i="9"/>
  <c r="Z3" i="9"/>
  <c r="Y9" i="9"/>
  <c r="V9" i="14"/>
  <c r="V8" i="14"/>
  <c r="W3" i="14"/>
  <c r="R3" i="18"/>
  <c r="Q8" i="18"/>
  <c r="Q9" i="18"/>
  <c r="AC3" i="7"/>
  <c r="AC9" i="7" s="1"/>
  <c r="AB8" i="7"/>
  <c r="B39" i="2"/>
  <c r="A40" i="2"/>
  <c r="AB3" i="8" l="1"/>
  <c r="AA8" i="8"/>
  <c r="AA9" i="8"/>
  <c r="U3" i="17"/>
  <c r="T8" i="17"/>
  <c r="T9" i="17"/>
  <c r="X3" i="14"/>
  <c r="W9" i="14"/>
  <c r="W8" i="14"/>
  <c r="Z8" i="9"/>
  <c r="Z9" i="9"/>
  <c r="AA3" i="9"/>
  <c r="Y8" i="11"/>
  <c r="Y9" i="11"/>
  <c r="Z3" i="11"/>
  <c r="V3" i="16"/>
  <c r="U8" i="16"/>
  <c r="U9" i="16"/>
  <c r="W3" i="15"/>
  <c r="V8" i="15"/>
  <c r="V9" i="15"/>
  <c r="AA3" i="10"/>
  <c r="Z9" i="10"/>
  <c r="Z8" i="10"/>
  <c r="X9" i="12"/>
  <c r="Y3" i="12"/>
  <c r="X8" i="12"/>
  <c r="S3" i="18"/>
  <c r="R8" i="18"/>
  <c r="R9" i="18"/>
  <c r="Y3" i="13"/>
  <c r="X9" i="13"/>
  <c r="X8" i="13"/>
  <c r="AD3" i="7"/>
  <c r="AD9" i="7" s="1"/>
  <c r="AC8" i="7"/>
  <c r="B40" i="2"/>
  <c r="A41" i="2"/>
  <c r="X3" i="15" l="1"/>
  <c r="W8" i="15"/>
  <c r="W9" i="15"/>
  <c r="Z8" i="11"/>
  <c r="AA3" i="11"/>
  <c r="Z9" i="11"/>
  <c r="S8" i="18"/>
  <c r="T3" i="18"/>
  <c r="S9" i="18"/>
  <c r="W3" i="16"/>
  <c r="V8" i="16"/>
  <c r="V9" i="16"/>
  <c r="AA9" i="9"/>
  <c r="AB3" i="9"/>
  <c r="AA8" i="9"/>
  <c r="U8" i="17"/>
  <c r="V3" i="17"/>
  <c r="U9" i="17"/>
  <c r="Y9" i="13"/>
  <c r="Y8" i="13"/>
  <c r="Z3" i="13"/>
  <c r="X8" i="14"/>
  <c r="Y3" i="14"/>
  <c r="X9" i="14"/>
  <c r="Y8" i="12"/>
  <c r="Z3" i="12"/>
  <c r="Y9" i="12"/>
  <c r="AA8" i="10"/>
  <c r="AB3" i="10"/>
  <c r="AA9" i="10"/>
  <c r="AB8" i="8"/>
  <c r="AB9" i="8"/>
  <c r="AC3" i="8"/>
  <c r="AE3" i="7"/>
  <c r="AD8" i="7"/>
  <c r="B41" i="2"/>
  <c r="A42" i="2"/>
  <c r="A43" i="2" s="1"/>
  <c r="A44" i="2" s="1"/>
  <c r="A45" i="2" s="1"/>
  <c r="A46" i="2" s="1"/>
  <c r="AE9" i="7" l="1"/>
  <c r="AF3" i="7"/>
  <c r="AG3" i="7" s="1"/>
  <c r="Y8" i="14"/>
  <c r="Y9" i="14"/>
  <c r="Z3" i="14"/>
  <c r="Z9" i="12"/>
  <c r="AA3" i="12"/>
  <c r="Z8" i="12"/>
  <c r="T9" i="18"/>
  <c r="T8" i="18"/>
  <c r="U3" i="18"/>
  <c r="AC3" i="9"/>
  <c r="AB9" i="9"/>
  <c r="AB8" i="9"/>
  <c r="W8" i="16"/>
  <c r="W9" i="16"/>
  <c r="X3" i="16"/>
  <c r="AC8" i="8"/>
  <c r="AD3" i="8"/>
  <c r="AC9" i="8"/>
  <c r="AB9" i="10"/>
  <c r="AC3" i="10"/>
  <c r="AB8" i="10"/>
  <c r="Z9" i="13"/>
  <c r="Z8" i="13"/>
  <c r="AA3" i="13"/>
  <c r="V9" i="17"/>
  <c r="W3" i="17"/>
  <c r="V8" i="17"/>
  <c r="AA8" i="11"/>
  <c r="AA9" i="11"/>
  <c r="AB3" i="11"/>
  <c r="X9" i="15"/>
  <c r="X8" i="15"/>
  <c r="Y3" i="15"/>
  <c r="AE8" i="7"/>
  <c r="B42" i="2"/>
  <c r="X8" i="16" l="1"/>
  <c r="Y3" i="16"/>
  <c r="X9" i="16"/>
  <c r="AB9" i="11"/>
  <c r="AC3" i="11"/>
  <c r="AB8" i="11"/>
  <c r="W9" i="17"/>
  <c r="W8" i="17"/>
  <c r="X3" i="17"/>
  <c r="AA9" i="13"/>
  <c r="AB3" i="13"/>
  <c r="AA8" i="13"/>
  <c r="AC9" i="10"/>
  <c r="AD3" i="10"/>
  <c r="AC8" i="10"/>
  <c r="AA3" i="14"/>
  <c r="Z9" i="14"/>
  <c r="Z8" i="14"/>
  <c r="AC8" i="9"/>
  <c r="AD3" i="9"/>
  <c r="AC9" i="9"/>
  <c r="Y8" i="15"/>
  <c r="Y9" i="15"/>
  <c r="Z3" i="15"/>
  <c r="AD9" i="8"/>
  <c r="AD8" i="8"/>
  <c r="AE3" i="8"/>
  <c r="U9" i="18"/>
  <c r="V3" i="18"/>
  <c r="U8" i="18"/>
  <c r="AB3" i="12"/>
  <c r="AA9" i="12"/>
  <c r="AA8" i="12"/>
  <c r="AG8" i="7"/>
  <c r="AF9" i="7"/>
  <c r="AF8" i="7"/>
  <c r="B43" i="2"/>
  <c r="AE3" i="10" l="1"/>
  <c r="AD9" i="10"/>
  <c r="AD8" i="10"/>
  <c r="AA3" i="15"/>
  <c r="Z9" i="15"/>
  <c r="Z8" i="15"/>
  <c r="AD8" i="9"/>
  <c r="AD9" i="9"/>
  <c r="AE3" i="9"/>
  <c r="AA8" i="14"/>
  <c r="AB3" i="14"/>
  <c r="AA9" i="14"/>
  <c r="AB8" i="12"/>
  <c r="AC3" i="12"/>
  <c r="AB9" i="12"/>
  <c r="AF3" i="8"/>
  <c r="AE8" i="8"/>
  <c r="AE9" i="8"/>
  <c r="AB8" i="13"/>
  <c r="AC3" i="13"/>
  <c r="AB9" i="13"/>
  <c r="Y9" i="16"/>
  <c r="Y8" i="16"/>
  <c r="Z3" i="16"/>
  <c r="V9" i="18"/>
  <c r="V8" i="18"/>
  <c r="W3" i="18"/>
  <c r="X8" i="17"/>
  <c r="X9" i="17"/>
  <c r="Y3" i="17"/>
  <c r="AC8" i="11"/>
  <c r="AC9" i="11"/>
  <c r="AD3" i="11"/>
  <c r="AG9" i="7"/>
  <c r="AH3" i="7"/>
  <c r="AH9" i="7" s="1"/>
  <c r="B44" i="2"/>
  <c r="X3" i="18" l="1"/>
  <c r="W9" i="18"/>
  <c r="W8" i="18"/>
  <c r="Z3" i="17"/>
  <c r="Y8" i="17"/>
  <c r="Y9" i="17"/>
  <c r="Z9" i="16"/>
  <c r="Z8" i="16"/>
  <c r="AA3" i="16"/>
  <c r="AD3" i="13"/>
  <c r="AC9" i="13"/>
  <c r="AC8" i="13"/>
  <c r="AF8" i="8"/>
  <c r="AF9" i="8"/>
  <c r="AG3" i="8"/>
  <c r="AA8" i="15"/>
  <c r="AB3" i="15"/>
  <c r="AA9" i="15"/>
  <c r="AB9" i="14"/>
  <c r="AB8" i="14"/>
  <c r="AC3" i="14"/>
  <c r="AC8" i="12"/>
  <c r="AD3" i="12"/>
  <c r="AC9" i="12"/>
  <c r="AE3" i="11"/>
  <c r="AD9" i="11"/>
  <c r="AD8" i="11"/>
  <c r="AE9" i="9"/>
  <c r="AE8" i="9"/>
  <c r="AF3" i="9"/>
  <c r="AE8" i="10"/>
  <c r="AF3" i="10"/>
  <c r="AE9" i="10"/>
  <c r="AI3" i="7"/>
  <c r="AH8" i="7"/>
  <c r="B46" i="2"/>
  <c r="B45" i="2"/>
  <c r="AG8" i="8" l="1"/>
  <c r="AH3" i="8"/>
  <c r="AG9" i="8"/>
  <c r="AG3" i="9"/>
  <c r="AF9" i="9"/>
  <c r="AF8" i="9"/>
  <c r="AD8" i="13"/>
  <c r="AD9" i="13"/>
  <c r="AE3" i="13"/>
  <c r="AF9" i="10"/>
  <c r="AG3" i="10"/>
  <c r="AF8" i="10"/>
  <c r="Z8" i="17"/>
  <c r="Z9" i="17"/>
  <c r="AA3" i="17"/>
  <c r="AD9" i="12"/>
  <c r="AE3" i="12"/>
  <c r="AD8" i="12"/>
  <c r="AE8" i="11"/>
  <c r="AE9" i="11"/>
  <c r="AF3" i="11"/>
  <c r="AC8" i="14"/>
  <c r="AD3" i="14"/>
  <c r="AC9" i="14"/>
  <c r="AC3" i="15"/>
  <c r="AB8" i="15"/>
  <c r="AB9" i="15"/>
  <c r="AA9" i="16"/>
  <c r="AA8" i="16"/>
  <c r="AB3" i="16"/>
  <c r="X8" i="18"/>
  <c r="Y3" i="18"/>
  <c r="X9" i="18"/>
  <c r="AJ3" i="7"/>
  <c r="AJ8" i="7" s="1"/>
  <c r="AI8" i="7"/>
  <c r="AI9" i="7"/>
  <c r="AB3" i="17" l="1"/>
  <c r="AA9" i="17"/>
  <c r="AA8" i="17"/>
  <c r="Z3" i="18"/>
  <c r="Y8" i="18"/>
  <c r="Y9" i="18"/>
  <c r="AG8" i="9"/>
  <c r="AH3" i="9"/>
  <c r="AG9" i="9"/>
  <c r="AE3" i="14"/>
  <c r="AD9" i="14"/>
  <c r="AD8" i="14"/>
  <c r="AG9" i="10"/>
  <c r="AH3" i="10"/>
  <c r="AG8" i="10"/>
  <c r="AC3" i="16"/>
  <c r="AB9" i="16"/>
  <c r="AB8" i="16"/>
  <c r="AH9" i="8"/>
  <c r="AI3" i="8"/>
  <c r="AH8" i="8"/>
  <c r="AD3" i="15"/>
  <c r="AC8" i="15"/>
  <c r="AC9" i="15"/>
  <c r="AF8" i="11"/>
  <c r="AF9" i="11"/>
  <c r="AG3" i="11"/>
  <c r="AF3" i="12"/>
  <c r="AE8" i="12"/>
  <c r="AE9" i="12"/>
  <c r="AE9" i="13"/>
  <c r="AF3" i="13"/>
  <c r="AE8" i="13"/>
  <c r="AJ9" i="7"/>
  <c r="AG8" i="11" l="1"/>
  <c r="AG9" i="11"/>
  <c r="AH3" i="11"/>
  <c r="AE3" i="15"/>
  <c r="AD9" i="15"/>
  <c r="AD8" i="15"/>
  <c r="AI3" i="10"/>
  <c r="AH9" i="10"/>
  <c r="AH8" i="10"/>
  <c r="AE8" i="14"/>
  <c r="AF3" i="14"/>
  <c r="AE9" i="14"/>
  <c r="AG3" i="13"/>
  <c r="AF8" i="13"/>
  <c r="AF9" i="13"/>
  <c r="AF8" i="12"/>
  <c r="AF9" i="12"/>
  <c r="AG3" i="12"/>
  <c r="AJ3" i="8"/>
  <c r="AI8" i="8"/>
  <c r="AI9" i="8"/>
  <c r="AC9" i="16"/>
  <c r="AC8" i="16"/>
  <c r="AD3" i="16"/>
  <c r="AH8" i="9"/>
  <c r="AI3" i="9"/>
  <c r="AH9" i="9"/>
  <c r="AA3" i="18"/>
  <c r="Z8" i="18"/>
  <c r="Z9" i="18"/>
  <c r="AC3" i="17"/>
  <c r="AB8" i="17"/>
  <c r="AB9" i="17"/>
  <c r="AC9" i="17" l="1"/>
  <c r="AC8" i="17"/>
  <c r="AD3" i="17"/>
  <c r="AF9" i="14"/>
  <c r="AF8" i="14"/>
  <c r="AG3" i="14"/>
  <c r="AI8" i="10"/>
  <c r="AJ3" i="10"/>
  <c r="AI9" i="10"/>
  <c r="AI8" i="9"/>
  <c r="AI9" i="9"/>
  <c r="AJ3" i="9"/>
  <c r="AG8" i="12"/>
  <c r="AG9" i="12"/>
  <c r="AH3" i="12"/>
  <c r="AA8" i="18"/>
  <c r="AB3" i="18"/>
  <c r="AA9" i="18"/>
  <c r="AD8" i="16"/>
  <c r="AE3" i="16"/>
  <c r="AD9" i="16"/>
  <c r="AE8" i="15"/>
  <c r="AE9" i="15"/>
  <c r="AF3" i="15"/>
  <c r="AJ9" i="8"/>
  <c r="AJ8" i="8"/>
  <c r="AH8" i="11"/>
  <c r="AH9" i="11"/>
  <c r="AI3" i="11"/>
  <c r="AG9" i="13"/>
  <c r="AH3" i="13"/>
  <c r="AG8" i="13"/>
  <c r="AH9" i="13" l="1"/>
  <c r="AH8" i="13"/>
  <c r="AI3" i="13"/>
  <c r="AH9" i="12"/>
  <c r="AH8" i="12"/>
  <c r="AI3" i="12"/>
  <c r="AD9" i="17"/>
  <c r="AD8" i="17"/>
  <c r="AE3" i="17"/>
  <c r="AI9" i="11"/>
  <c r="AJ3" i="11"/>
  <c r="AI8" i="11"/>
  <c r="AF9" i="15"/>
  <c r="AG3" i="15"/>
  <c r="AF8" i="15"/>
  <c r="AF3" i="16"/>
  <c r="AE9" i="16"/>
  <c r="AE8" i="16"/>
  <c r="AJ8" i="9"/>
  <c r="AJ9" i="9"/>
  <c r="AJ8" i="10"/>
  <c r="AJ9" i="10"/>
  <c r="AH3" i="14"/>
  <c r="AG9" i="14"/>
  <c r="AG8" i="14"/>
  <c r="AB9" i="18"/>
  <c r="AB8" i="18"/>
  <c r="AC3" i="18"/>
  <c r="AI3" i="14" l="1"/>
  <c r="AH8" i="14"/>
  <c r="AH9" i="14"/>
  <c r="AG8" i="15"/>
  <c r="AH3" i="15"/>
  <c r="AG9" i="15"/>
  <c r="AJ3" i="12"/>
  <c r="AI9" i="12"/>
  <c r="AI8" i="12"/>
  <c r="AC8" i="18"/>
  <c r="AC9" i="18"/>
  <c r="AD3" i="18"/>
  <c r="AF8" i="16"/>
  <c r="AF9" i="16"/>
  <c r="AG3" i="16"/>
  <c r="AJ9" i="11"/>
  <c r="AJ8" i="11"/>
  <c r="AI8" i="13"/>
  <c r="AJ3" i="13"/>
  <c r="AI9" i="13"/>
  <c r="AF3" i="17"/>
  <c r="AE9" i="17"/>
  <c r="AE8" i="17"/>
  <c r="AG9" i="16" l="1"/>
  <c r="AG8" i="16"/>
  <c r="AH3" i="16"/>
  <c r="AE3" i="18"/>
  <c r="AD8" i="18"/>
  <c r="AD9" i="18"/>
  <c r="AJ9" i="13"/>
  <c r="AJ8" i="13"/>
  <c r="AJ8" i="12"/>
  <c r="AJ9" i="12"/>
  <c r="AG3" i="17"/>
  <c r="AF8" i="17"/>
  <c r="AF9" i="17"/>
  <c r="AH8" i="15"/>
  <c r="AH9" i="15"/>
  <c r="AI3" i="15"/>
  <c r="AI8" i="14"/>
  <c r="AI9" i="14"/>
  <c r="AJ3" i="14"/>
  <c r="AH3" i="17" l="1"/>
  <c r="AG8" i="17"/>
  <c r="AG9" i="17"/>
  <c r="AJ3" i="15"/>
  <c r="AI8" i="15"/>
  <c r="AI9" i="15"/>
  <c r="AE8" i="18"/>
  <c r="AE9" i="18"/>
  <c r="AF3" i="18"/>
  <c r="AJ8" i="14"/>
  <c r="AJ9" i="14"/>
  <c r="AH9" i="16"/>
  <c r="AI3" i="16"/>
  <c r="AH8" i="16"/>
  <c r="AJ9" i="15" l="1"/>
  <c r="AJ8" i="15"/>
  <c r="AI8" i="16"/>
  <c r="AJ3" i="16"/>
  <c r="AI9" i="16"/>
  <c r="AF9" i="18"/>
  <c r="AF8" i="18"/>
  <c r="AG3" i="18"/>
  <c r="AH8" i="17"/>
  <c r="AH9" i="17"/>
  <c r="AI3" i="17"/>
  <c r="AJ3" i="17" l="1"/>
  <c r="AI9" i="17"/>
  <c r="AI8" i="17"/>
  <c r="AH3" i="18"/>
  <c r="AG8" i="18"/>
  <c r="AG9" i="18"/>
  <c r="AJ9" i="16"/>
  <c r="AJ8" i="16"/>
  <c r="AI3" i="18" l="1"/>
  <c r="AH8" i="18"/>
  <c r="AH9" i="18"/>
  <c r="AJ8" i="17"/>
  <c r="AJ9" i="17"/>
  <c r="AI8" i="18" l="1"/>
  <c r="AJ3" i="18"/>
  <c r="AI9" i="18"/>
  <c r="AJ9" i="18" l="1"/>
  <c r="AJ8" i="18"/>
</calcChain>
</file>

<file path=xl/sharedStrings.xml><?xml version="1.0" encoding="utf-8"?>
<sst xmlns="http://schemas.openxmlformats.org/spreadsheetml/2006/main" count="773" uniqueCount="174">
  <si>
    <t>NOM</t>
  </si>
  <si>
    <t>PRENOM</t>
  </si>
  <si>
    <t>HEURES CONTRAT</t>
  </si>
  <si>
    <t>code bev</t>
  </si>
  <si>
    <t xml:space="preserve">Heure de nuit </t>
  </si>
  <si>
    <t>Salon</t>
  </si>
  <si>
    <t>MAIMOUNA</t>
  </si>
  <si>
    <t>SUZAN</t>
  </si>
  <si>
    <t/>
  </si>
  <si>
    <t>YASMINA</t>
  </si>
  <si>
    <t>MARIA LUISA</t>
  </si>
  <si>
    <t>SADIA</t>
  </si>
  <si>
    <t>SAADIA</t>
  </si>
  <si>
    <t>BEEBEE</t>
  </si>
  <si>
    <t>OUACILA</t>
  </si>
  <si>
    <t>HAFIDA</t>
  </si>
  <si>
    <t>AHMED</t>
  </si>
  <si>
    <t>NUIT</t>
  </si>
  <si>
    <t>SULTAN</t>
  </si>
  <si>
    <t>HAYAT</t>
  </si>
  <si>
    <t>MARIA GORETI</t>
  </si>
  <si>
    <t>COLETTE</t>
  </si>
  <si>
    <t>AYSE</t>
  </si>
  <si>
    <t>KHADIDJA</t>
  </si>
  <si>
    <t>MARIAM</t>
  </si>
  <si>
    <t>HADAMA</t>
  </si>
  <si>
    <t xml:space="preserve">MARIA CELESTE </t>
  </si>
  <si>
    <t>KARIMA</t>
  </si>
  <si>
    <t>LUSIN</t>
  </si>
  <si>
    <t>SAFIRA</t>
  </si>
  <si>
    <t>YAMINA</t>
  </si>
  <si>
    <t>Malika</t>
  </si>
  <si>
    <t>MARIA DO ROSARIO</t>
  </si>
  <si>
    <t>MAMMAT</t>
  </si>
  <si>
    <t>SAYMA</t>
  </si>
  <si>
    <t>ELMAS</t>
  </si>
  <si>
    <t>CHRISTINE</t>
  </si>
  <si>
    <t>COUMBA</t>
  </si>
  <si>
    <t>SUZANNE</t>
  </si>
  <si>
    <t>UMMUGUL</t>
  </si>
  <si>
    <t>NEDIM</t>
  </si>
  <si>
    <t>NENE</t>
  </si>
  <si>
    <t>NARY</t>
  </si>
  <si>
    <t>MADI</t>
  </si>
  <si>
    <t>LOG</t>
  </si>
  <si>
    <t>FATMA</t>
  </si>
  <si>
    <t>ELIF</t>
  </si>
  <si>
    <t>DJE THERESE</t>
  </si>
  <si>
    <t>MARIE</t>
  </si>
  <si>
    <t>RENEE</t>
  </si>
  <si>
    <t>CHOUROUK</t>
  </si>
  <si>
    <t>AICHA</t>
  </si>
  <si>
    <t>DJEMILA</t>
  </si>
  <si>
    <t>POOSMOWTEE</t>
  </si>
  <si>
    <t>KOOSKOWTEE</t>
  </si>
  <si>
    <t xml:space="preserve">MARIE </t>
  </si>
  <si>
    <t>SUKIRTHAMALAR</t>
  </si>
  <si>
    <t>SALIMA</t>
  </si>
  <si>
    <t>LOUIZA</t>
  </si>
  <si>
    <t>FATIMA</t>
  </si>
  <si>
    <t>BINTOU</t>
  </si>
  <si>
    <t>SANDRA</t>
  </si>
  <si>
    <t>SOURIEZ</t>
  </si>
  <si>
    <t>YACOUBA</t>
  </si>
  <si>
    <t>NAJAT</t>
  </si>
  <si>
    <t>EMINE</t>
  </si>
  <si>
    <t>NESE</t>
  </si>
  <si>
    <t>ISAAC</t>
  </si>
  <si>
    <t>CEMILE</t>
  </si>
  <si>
    <t>SALIHA</t>
  </si>
  <si>
    <t>BEV</t>
  </si>
  <si>
    <t>Societé :</t>
  </si>
  <si>
    <t>Gestionnaire de paie :</t>
  </si>
  <si>
    <t>Mois de paie :</t>
  </si>
  <si>
    <t>DR :</t>
  </si>
  <si>
    <t>Domaine :</t>
  </si>
  <si>
    <t>Retourner au service de paie avant :</t>
  </si>
  <si>
    <t>C.C. :</t>
  </si>
  <si>
    <t>FR</t>
  </si>
  <si>
    <t>Sous-domaine :</t>
  </si>
  <si>
    <t>TD :</t>
  </si>
  <si>
    <t>Matricule :</t>
  </si>
  <si>
    <t>Salarié :</t>
  </si>
  <si>
    <t>H. contrat. mens:</t>
  </si>
  <si>
    <t>Adresse :</t>
  </si>
  <si>
    <t>Moy. jours/sem. :</t>
  </si>
  <si>
    <t>Réintégr. prévu :</t>
  </si>
  <si>
    <t>Si suspension ctr. pour motif :</t>
  </si>
  <si>
    <t>Catégorie :</t>
  </si>
  <si>
    <t>1 Actifs</t>
  </si>
  <si>
    <t>Statut :</t>
  </si>
  <si>
    <t>40 Employé</t>
  </si>
  <si>
    <t>Page :</t>
  </si>
  <si>
    <t>Contrat :</t>
  </si>
  <si>
    <t>CDI</t>
  </si>
  <si>
    <t>Emploi :</t>
  </si>
  <si>
    <t>AGENT DE SERVICE</t>
  </si>
  <si>
    <t>Nombre de repas pris :</t>
  </si>
  <si>
    <t>DATE</t>
  </si>
  <si>
    <t>JOUR</t>
  </si>
  <si>
    <t>Planning</t>
  </si>
  <si>
    <t>Code</t>
  </si>
  <si>
    <t>Heures planning</t>
  </si>
  <si>
    <t>Code Ev</t>
  </si>
  <si>
    <t>Heures Evt</t>
  </si>
  <si>
    <t>Libelle</t>
  </si>
  <si>
    <t>PRET INTER/</t>
  </si>
  <si>
    <t>HTP</t>
  </si>
  <si>
    <t>planning</t>
  </si>
  <si>
    <t>dif PTI</t>
  </si>
  <si>
    <t>INTRA FILIALE</t>
  </si>
  <si>
    <t xml:space="preserve">Total planifié : </t>
  </si>
  <si>
    <t>Autres éléments de paie</t>
  </si>
  <si>
    <t>Signature</t>
  </si>
  <si>
    <t>CODE</t>
  </si>
  <si>
    <t>Libellé</t>
  </si>
  <si>
    <t>Montant</t>
  </si>
  <si>
    <t>Du responsable</t>
  </si>
  <si>
    <t>Du salarié</t>
  </si>
  <si>
    <t>Date de début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</si>
  <si>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</si>
  <si>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</si>
  <si>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</si>
  <si>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</si>
  <si>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</si>
  <si>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</si>
  <si>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</si>
  <si>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</si>
  <si>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</si>
  <si>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</si>
  <si>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</si>
  <si>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</si>
  <si>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Start</t>
  </si>
  <si>
    <t>Stop</t>
  </si>
  <si>
    <t>Total</t>
  </si>
  <si>
    <t>Maladie</t>
  </si>
  <si>
    <t>congé</t>
  </si>
  <si>
    <t>RTT</t>
  </si>
  <si>
    <t>Congé</t>
  </si>
  <si>
    <t>CP</t>
  </si>
  <si>
    <t>M</t>
  </si>
  <si>
    <t>Matricule</t>
  </si>
  <si>
    <t>Horaires Début</t>
  </si>
  <si>
    <t>Horaires Fin</t>
  </si>
  <si>
    <t>Contrôle H/Jour</t>
  </si>
  <si>
    <t>Nbr J/Semaine</t>
  </si>
  <si>
    <t>F2</t>
  </si>
  <si>
    <t>G</t>
  </si>
  <si>
    <t>EL</t>
  </si>
  <si>
    <t>EM</t>
  </si>
  <si>
    <t>C</t>
  </si>
  <si>
    <t>EK</t>
  </si>
  <si>
    <t>F1</t>
  </si>
  <si>
    <t>CHOISIR MOIS</t>
  </si>
  <si>
    <t>D</t>
  </si>
  <si>
    <t>Délégation</t>
  </si>
  <si>
    <t>ANP</t>
  </si>
  <si>
    <t>Abs Non Payé</t>
  </si>
  <si>
    <t>AT</t>
  </si>
  <si>
    <t>Accident Travail</t>
  </si>
  <si>
    <t>ATT</t>
  </si>
  <si>
    <t>Accident Trajet</t>
  </si>
  <si>
    <t>F</t>
  </si>
  <si>
    <t>Formation</t>
  </si>
  <si>
    <t>MA</t>
  </si>
  <si>
    <t>Maternité</t>
  </si>
  <si>
    <t>EF</t>
  </si>
  <si>
    <t>Evènement Familial</t>
  </si>
  <si>
    <t>HN</t>
  </si>
  <si>
    <t>Heures de nuit</t>
  </si>
  <si>
    <t>TATA</t>
  </si>
  <si>
    <t>TOTO</t>
  </si>
  <si>
    <t>TIITI</t>
  </si>
  <si>
    <t>DEDE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</si>
</sst>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mmm\-yyyy"/>
    <numFmt numFmtId="165" formatCode="mmm"/>
    <numFmt numFmtId="166" formatCode="dddd"/>
    <numFmt numFmtId="167" formatCode="ddd"/>
    <numFmt numFmtId="168" formatCode="h:mm;@"/>
    <numFmt numFmtId="169" formatCode="dd/mm/yy;@"/>
  </numFmts>
  <fonts count="3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0"/>
      <name val="Calibri"/>
      <family val="2"/>
      <scheme val="minor"/>
    </font>
    <font>
      <sz val="10"/>
      <name val="Calibri"/>
      <family val="2"/>
      <scheme val="minor"/>
    </font>
    <font>
      <sz val="11"/>
      <name val="Calibri"/>
      <family val="2"/>
      <scheme val="minor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2"/>
      <name val="Sabon"/>
    </font>
    <font>
      <sz val="10"/>
      <name val="Arial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b/>
      <sz val="7.7"/>
      <color rgb="FF5E5E5E"/>
      <name val="Verdana"/>
      <family val="2"/>
    </font>
    <font>
      <sz val="6.6"/>
      <color rgb="FF5E5E5E"/>
      <name val="Verdana"/>
      <family val="2"/>
    </font>
    <font>
      <sz val="7"/>
      <color rgb="FF5E5E5E"/>
      <name val="Verdana"/>
      <family val="2"/>
    </font>
    <font>
      <sz val="8"/>
      <color rgb="FF000000"/>
      <name val="Verdana"/>
      <family val="2"/>
    </font>
    <font>
      <sz val="6.6"/>
      <color rgb="FF000000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rgb="FFFFFFFF"/>
        <bgColor indexed="64"/>
      </patternFill>
    </fill>
    <fill>
      <patternFill patternType="solid">
        <fgColor rgb="FFF3F3F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3" tint="0.79998168889431442"/>
        <bgColor indexed="64"/>
      </patternFill>
    </fill>
  </fills>
  <borders count="5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medium">
        <color rgb="FFD3D3D3"/>
      </left>
      <right style="medium">
        <color rgb="FFD3D3D3"/>
      </right>
      <top style="medium">
        <color rgb="FFD3D3D3"/>
      </top>
      <bottom style="medium">
        <color rgb="FFD3D3D3"/>
      </bottom>
      <diagonal/>
    </border>
    <border>
      <left style="medium">
        <color rgb="FFD3D3D3"/>
      </left>
      <right/>
      <top/>
      <bottom/>
      <diagonal/>
    </border>
    <border>
      <left/>
      <right/>
      <top style="medium">
        <color rgb="FFD3D3D3"/>
      </top>
      <bottom/>
      <diagonal/>
    </border>
    <border>
      <left/>
      <right/>
      <top/>
      <bottom style="medium">
        <color rgb="FFD3D3D3"/>
      </bottom>
      <diagonal/>
    </border>
    <border>
      <left style="medium">
        <color rgb="FFD3D3D3"/>
      </left>
      <right style="medium">
        <color rgb="FFD3D3D3"/>
      </right>
      <top style="medium">
        <color rgb="FFD3D3D3"/>
      </top>
      <bottom/>
      <diagonal/>
    </border>
    <border>
      <left/>
      <right style="medium">
        <color rgb="FFD3D3D3"/>
      </right>
      <top style="medium">
        <color rgb="FFD3D3D3"/>
      </top>
      <bottom/>
      <diagonal/>
    </border>
    <border>
      <left style="medium">
        <color rgb="FFD3D3D3"/>
      </left>
      <right style="medium">
        <color rgb="FFD3D3D3"/>
      </right>
      <top/>
      <bottom/>
      <diagonal/>
    </border>
    <border>
      <left/>
      <right style="medium">
        <color rgb="FFD3D3D3"/>
      </right>
      <top/>
      <bottom/>
      <diagonal/>
    </border>
    <border>
      <left style="medium">
        <color rgb="FFD3D3D3"/>
      </left>
      <right/>
      <top style="medium">
        <color rgb="FFD3D3D3"/>
      </top>
      <bottom style="medium">
        <color rgb="FFD3D3D3"/>
      </bottom>
      <diagonal/>
    </border>
    <border>
      <left/>
      <right/>
      <top style="medium">
        <color rgb="FFD3D3D3"/>
      </top>
      <bottom style="medium">
        <color rgb="FFD3D3D3"/>
      </bottom>
      <diagonal/>
    </border>
    <border>
      <left/>
      <right style="medium">
        <color rgb="FFD3D3D3"/>
      </right>
      <top style="medium">
        <color rgb="FFD3D3D3"/>
      </top>
      <bottom style="medium">
        <color rgb="FFD3D3D3"/>
      </bottom>
      <diagonal/>
    </border>
    <border>
      <left style="medium">
        <color rgb="FFD3D3D3"/>
      </left>
      <right/>
      <top style="medium">
        <color rgb="FFD3D3D3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theme="9"/>
      </left>
      <right style="thin">
        <color theme="9"/>
      </right>
      <top style="thin">
        <color theme="9"/>
      </top>
      <bottom style="thin">
        <color theme="9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49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8" fillId="4" borderId="0" applyNumberFormat="0" applyBorder="0" applyAlignment="0" applyProtection="0"/>
    <xf numFmtId="0" fontId="8" fillId="5" borderId="0" applyNumberFormat="0" applyBorder="0" applyAlignment="0" applyProtection="0"/>
    <xf numFmtId="0" fontId="8" fillId="6" borderId="0" applyNumberFormat="0" applyBorder="0" applyAlignment="0" applyProtection="0"/>
    <xf numFmtId="0" fontId="8" fillId="7" borderId="0" applyNumberFormat="0" applyBorder="0" applyAlignment="0" applyProtection="0"/>
    <xf numFmtId="0" fontId="8" fillId="8" borderId="0" applyNumberFormat="0" applyBorder="0" applyAlignment="0" applyProtection="0"/>
    <xf numFmtId="0" fontId="8" fillId="9" borderId="0" applyNumberFormat="0" applyBorder="0" applyAlignment="0" applyProtection="0"/>
    <xf numFmtId="0" fontId="8" fillId="10" borderId="0" applyNumberFormat="0" applyBorder="0" applyAlignment="0" applyProtection="0"/>
    <xf numFmtId="0" fontId="8" fillId="11" borderId="0" applyNumberFormat="0" applyBorder="0" applyAlignment="0" applyProtection="0"/>
    <xf numFmtId="0" fontId="8" fillId="12" borderId="0" applyNumberFormat="0" applyBorder="0" applyAlignment="0" applyProtection="0"/>
    <xf numFmtId="0" fontId="8" fillId="7" borderId="0" applyNumberFormat="0" applyBorder="0" applyAlignment="0" applyProtection="0"/>
    <xf numFmtId="0" fontId="8" fillId="10" borderId="0" applyNumberFormat="0" applyBorder="0" applyAlignment="0" applyProtection="0"/>
    <xf numFmtId="0" fontId="8" fillId="13" borderId="0" applyNumberFormat="0" applyBorder="0" applyAlignment="0" applyProtection="0"/>
    <xf numFmtId="0" fontId="9" fillId="14" borderId="0" applyNumberFormat="0" applyBorder="0" applyAlignment="0" applyProtection="0"/>
    <xf numFmtId="0" fontId="9" fillId="11" borderId="0" applyNumberFormat="0" applyBorder="0" applyAlignment="0" applyProtection="0"/>
    <xf numFmtId="0" fontId="9" fillId="12" borderId="0" applyNumberFormat="0" applyBorder="0" applyAlignment="0" applyProtection="0"/>
    <xf numFmtId="0" fontId="9" fillId="15" borderId="0" applyNumberFormat="0" applyBorder="0" applyAlignment="0" applyProtection="0"/>
    <xf numFmtId="0" fontId="9" fillId="16" borderId="0" applyNumberFormat="0" applyBorder="0" applyAlignment="0" applyProtection="0"/>
    <xf numFmtId="0" fontId="9" fillId="17" borderId="0" applyNumberFormat="0" applyBorder="0" applyAlignment="0" applyProtection="0"/>
    <xf numFmtId="0" fontId="9" fillId="18" borderId="0" applyNumberFormat="0" applyBorder="0" applyAlignment="0" applyProtection="0"/>
    <xf numFmtId="0" fontId="9" fillId="19" borderId="0" applyNumberFormat="0" applyBorder="0" applyAlignment="0" applyProtection="0"/>
    <xf numFmtId="0" fontId="9" fillId="20" borderId="0" applyNumberFormat="0" applyBorder="0" applyAlignment="0" applyProtection="0"/>
    <xf numFmtId="0" fontId="9" fillId="15" borderId="0" applyNumberFormat="0" applyBorder="0" applyAlignment="0" applyProtection="0"/>
    <xf numFmtId="0" fontId="9" fillId="16" borderId="0" applyNumberFormat="0" applyBorder="0" applyAlignment="0" applyProtection="0"/>
    <xf numFmtId="0" fontId="9" fillId="21" borderId="0" applyNumberFormat="0" applyBorder="0" applyAlignment="0" applyProtection="0"/>
    <xf numFmtId="0" fontId="10" fillId="0" borderId="0" applyNumberFormat="0" applyFill="0" applyBorder="0" applyAlignment="0" applyProtection="0"/>
    <xf numFmtId="0" fontId="11" fillId="22" borderId="4" applyNumberFormat="0" applyAlignment="0" applyProtection="0"/>
    <xf numFmtId="0" fontId="12" fillId="0" borderId="5" applyNumberFormat="0" applyFill="0" applyAlignment="0" applyProtection="0"/>
    <xf numFmtId="0" fontId="8" fillId="23" borderId="6" applyNumberFormat="0" applyFont="0" applyAlignment="0" applyProtection="0"/>
    <xf numFmtId="0" fontId="13" fillId="9" borderId="4" applyNumberFormat="0" applyAlignment="0" applyProtection="0"/>
    <xf numFmtId="0" fontId="14" fillId="5" borderId="0" applyNumberFormat="0" applyBorder="0" applyAlignment="0" applyProtection="0"/>
    <xf numFmtId="0" fontId="15" fillId="24" borderId="0" applyNumberFormat="0" applyBorder="0" applyAlignment="0" applyProtection="0"/>
    <xf numFmtId="0" fontId="16" fillId="0" borderId="0"/>
    <xf numFmtId="0" fontId="17" fillId="0" borderId="0"/>
    <xf numFmtId="0" fontId="8" fillId="0" borderId="0"/>
    <xf numFmtId="0" fontId="8" fillId="0" borderId="0" applyFill="0" applyProtection="0"/>
    <xf numFmtId="0" fontId="18" fillId="6" borderId="0" applyNumberFormat="0" applyBorder="0" applyAlignment="0" applyProtection="0"/>
    <xf numFmtId="0" fontId="19" fillId="22" borderId="7" applyNumberFormat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8" applyNumberFormat="0" applyFill="0" applyAlignment="0" applyProtection="0"/>
    <xf numFmtId="0" fontId="23" fillId="0" borderId="9" applyNumberFormat="0" applyFill="0" applyAlignment="0" applyProtection="0"/>
    <xf numFmtId="0" fontId="24" fillId="0" borderId="10" applyNumberFormat="0" applyFill="0" applyAlignment="0" applyProtection="0"/>
    <xf numFmtId="0" fontId="24" fillId="0" borderId="0" applyNumberFormat="0" applyFill="0" applyBorder="0" applyAlignment="0" applyProtection="0"/>
    <xf numFmtId="0" fontId="25" fillId="0" borderId="11" applyNumberFormat="0" applyFill="0" applyAlignment="0" applyProtection="0"/>
    <xf numFmtId="0" fontId="26" fillId="25" borderId="12" applyNumberFormat="0" applyAlignment="0" applyProtection="0"/>
    <xf numFmtId="0" fontId="34" fillId="0" borderId="0" applyNumberFormat="0" applyFill="0" applyBorder="0" applyAlignment="0" applyProtection="0"/>
  </cellStyleXfs>
  <cellXfs count="117">
    <xf numFmtId="0" fontId="0" fillId="0" borderId="0" xfId="0"/>
    <xf numFmtId="0" fontId="0" fillId="2" borderId="0" xfId="0" applyFill="1" applyBorder="1"/>
    <xf numFmtId="43" fontId="0" fillId="2" borderId="0" xfId="1" applyFont="1" applyFill="1" applyBorder="1"/>
    <xf numFmtId="0" fontId="0" fillId="2" borderId="0" xfId="0" applyFill="1" applyBorder="1" applyAlignment="1">
      <alignment horizontal="center" vertical="center"/>
    </xf>
    <xf numFmtId="0" fontId="0" fillId="2" borderId="3" xfId="0" applyFill="1" applyBorder="1"/>
    <xf numFmtId="0" fontId="5" fillId="2" borderId="0" xfId="0" applyFont="1" applyFill="1" applyBorder="1" applyAlignment="1">
      <alignment horizontal="center" vertical="center" wrapText="1"/>
    </xf>
    <xf numFmtId="0" fontId="7" fillId="2" borderId="0" xfId="0" applyFont="1" applyFill="1" applyBorder="1"/>
    <xf numFmtId="0" fontId="7" fillId="2" borderId="0" xfId="0" applyFont="1" applyFill="1" applyBorder="1" applyAlignment="1">
      <alignment horizontal="center" vertical="center"/>
    </xf>
    <xf numFmtId="0" fontId="7" fillId="3" borderId="3" xfId="0" applyFont="1" applyFill="1" applyBorder="1"/>
    <xf numFmtId="0" fontId="0" fillId="3" borderId="3" xfId="0" applyFill="1" applyBorder="1"/>
    <xf numFmtId="0" fontId="7" fillId="2" borderId="3" xfId="0" applyFont="1" applyFill="1" applyBorder="1"/>
    <xf numFmtId="0" fontId="2" fillId="2" borderId="0" xfId="0" applyFont="1" applyFill="1" applyBorder="1"/>
    <xf numFmtId="0" fontId="27" fillId="0" borderId="0" xfId="0" applyFont="1" applyAlignment="1">
      <alignment horizontal="center" vertical="center"/>
    </xf>
    <xf numFmtId="0" fontId="28" fillId="26" borderId="0" xfId="0" applyFont="1" applyFill="1" applyAlignment="1">
      <alignment horizontal="left" vertical="center" wrapText="1"/>
    </xf>
    <xf numFmtId="0" fontId="29" fillId="26" borderId="13" xfId="0" applyFont="1" applyFill="1" applyBorder="1" applyAlignment="1">
      <alignment horizontal="left" vertical="center" wrapText="1"/>
    </xf>
    <xf numFmtId="164" fontId="29" fillId="26" borderId="13" xfId="0" applyNumberFormat="1" applyFont="1" applyFill="1" applyBorder="1" applyAlignment="1">
      <alignment horizontal="left" vertical="center" wrapText="1"/>
    </xf>
    <xf numFmtId="0" fontId="29" fillId="26" borderId="0" xfId="0" applyFont="1" applyFill="1" applyAlignment="1">
      <alignment horizontal="left" vertical="center" wrapText="1"/>
    </xf>
    <xf numFmtId="165" fontId="29" fillId="26" borderId="13" xfId="0" applyNumberFormat="1" applyFont="1" applyFill="1" applyBorder="1" applyAlignment="1">
      <alignment horizontal="left" vertical="center" wrapText="1"/>
    </xf>
    <xf numFmtId="0" fontId="28" fillId="26" borderId="18" xfId="0" applyFont="1" applyFill="1" applyBorder="1" applyAlignment="1">
      <alignment horizontal="center" vertical="center" wrapText="1"/>
    </xf>
    <xf numFmtId="0" fontId="28" fillId="26" borderId="20" xfId="0" applyFont="1" applyFill="1" applyBorder="1" applyAlignment="1">
      <alignment horizontal="center" vertical="center" wrapText="1"/>
    </xf>
    <xf numFmtId="0" fontId="0" fillId="0" borderId="14" xfId="0" applyBorder="1"/>
    <xf numFmtId="14" fontId="30" fillId="26" borderId="14" xfId="0" applyNumberFormat="1" applyFont="1" applyFill="1" applyBorder="1" applyAlignment="1">
      <alignment horizontal="center" vertical="center" wrapText="1"/>
    </xf>
    <xf numFmtId="166" fontId="30" fillId="2" borderId="0" xfId="0" applyNumberFormat="1" applyFont="1" applyFill="1" applyAlignment="1">
      <alignment horizontal="center" vertical="center" wrapText="1"/>
    </xf>
    <xf numFmtId="0" fontId="30" fillId="0" borderId="0" xfId="0" applyFont="1" applyFill="1" applyAlignment="1">
      <alignment horizontal="center" vertical="center" wrapText="1"/>
    </xf>
    <xf numFmtId="0" fontId="30" fillId="26" borderId="0" xfId="0" applyFont="1" applyFill="1" applyAlignment="1">
      <alignment horizontal="center" vertical="center" wrapText="1"/>
    </xf>
    <xf numFmtId="166" fontId="30" fillId="3" borderId="0" xfId="0" applyNumberFormat="1" applyFont="1" applyFill="1" applyAlignment="1">
      <alignment horizontal="center" vertical="center" wrapText="1"/>
    </xf>
    <xf numFmtId="0" fontId="30" fillId="27" borderId="0" xfId="0" applyFont="1" applyFill="1" applyAlignment="1">
      <alignment horizontal="center" vertical="center" wrapText="1"/>
    </xf>
    <xf numFmtId="0" fontId="30" fillId="3" borderId="0" xfId="0" applyFont="1" applyFill="1" applyAlignment="1">
      <alignment horizontal="center" vertical="center" wrapText="1"/>
    </xf>
    <xf numFmtId="0" fontId="30" fillId="2" borderId="0" xfId="0" applyFont="1" applyFill="1" applyAlignment="1">
      <alignment horizontal="center" vertical="center" wrapText="1"/>
    </xf>
    <xf numFmtId="0" fontId="28" fillId="26" borderId="22" xfId="0" applyFont="1" applyFill="1" applyBorder="1" applyAlignment="1">
      <alignment vertical="center" wrapText="1"/>
    </xf>
    <xf numFmtId="0" fontId="28" fillId="26" borderId="23" xfId="0" applyFont="1" applyFill="1" applyBorder="1" applyAlignment="1">
      <alignment vertical="center" wrapText="1"/>
    </xf>
    <xf numFmtId="0" fontId="31" fillId="26" borderId="3" xfId="0" applyFont="1" applyFill="1" applyBorder="1" applyAlignment="1">
      <alignment horizontal="center" vertical="center" wrapText="1"/>
    </xf>
    <xf numFmtId="0" fontId="0" fillId="0" borderId="3" xfId="0" applyBorder="1"/>
    <xf numFmtId="14" fontId="0" fillId="0" borderId="0" xfId="0" applyNumberFormat="1"/>
    <xf numFmtId="43" fontId="7" fillId="2" borderId="3" xfId="1" applyFont="1" applyFill="1" applyBorder="1"/>
    <xf numFmtId="43" fontId="7" fillId="2" borderId="3" xfId="1" applyFont="1" applyFill="1" applyBorder="1" applyAlignment="1">
      <alignment horizontal="center"/>
    </xf>
    <xf numFmtId="0" fontId="0" fillId="0" borderId="3" xfId="0" applyBorder="1" applyAlignment="1">
      <alignment horizontal="center"/>
    </xf>
    <xf numFmtId="0" fontId="5" fillId="2" borderId="34" xfId="0" applyFont="1" applyFill="1" applyBorder="1" applyAlignment="1">
      <alignment horizontal="center" vertical="center" wrapText="1"/>
    </xf>
    <xf numFmtId="0" fontId="5" fillId="2" borderId="35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textRotation="90"/>
    </xf>
    <xf numFmtId="0" fontId="4" fillId="28" borderId="0" xfId="0" applyFont="1" applyFill="1" applyAlignment="1">
      <alignment horizontal="center"/>
    </xf>
    <xf numFmtId="0" fontId="4" fillId="29" borderId="0" xfId="0" applyFont="1" applyFill="1" applyAlignment="1">
      <alignment horizontal="center"/>
    </xf>
    <xf numFmtId="0" fontId="4" fillId="30" borderId="0" xfId="0" applyFont="1" applyFill="1" applyAlignment="1">
      <alignment horizontal="center"/>
    </xf>
    <xf numFmtId="0" fontId="3" fillId="0" borderId="40" xfId="0" applyFont="1" applyBorder="1" applyAlignment="1">
      <alignment horizontal="center"/>
    </xf>
    <xf numFmtId="0" fontId="3" fillId="0" borderId="41" xfId="0" applyFont="1" applyBorder="1" applyAlignment="1">
      <alignment horizontal="center"/>
    </xf>
    <xf numFmtId="0" fontId="3" fillId="0" borderId="42" xfId="0" applyFont="1" applyBorder="1" applyAlignment="1">
      <alignment horizontal="center"/>
    </xf>
    <xf numFmtId="0" fontId="0" fillId="0" borderId="38" xfId="0" applyBorder="1"/>
    <xf numFmtId="0" fontId="0" fillId="0" borderId="38" xfId="0" applyBorder="1" applyAlignment="1">
      <alignment horizontal="center"/>
    </xf>
    <xf numFmtId="0" fontId="3" fillId="0" borderId="40" xfId="0" applyFont="1" applyBorder="1"/>
    <xf numFmtId="0" fontId="3" fillId="0" borderId="41" xfId="0" applyFont="1" applyBorder="1"/>
    <xf numFmtId="167" fontId="0" fillId="0" borderId="40" xfId="0" applyNumberFormat="1" applyBorder="1" applyAlignment="1">
      <alignment horizontal="center"/>
    </xf>
    <xf numFmtId="167" fontId="0" fillId="0" borderId="41" xfId="0" applyNumberFormat="1" applyBorder="1" applyAlignment="1">
      <alignment horizontal="center"/>
    </xf>
    <xf numFmtId="167" fontId="0" fillId="0" borderId="42" xfId="0" applyNumberFormat="1" applyBorder="1" applyAlignment="1">
      <alignment horizontal="center"/>
    </xf>
    <xf numFmtId="0" fontId="7" fillId="2" borderId="39" xfId="0" applyFont="1" applyFill="1" applyBorder="1"/>
    <xf numFmtId="0" fontId="7" fillId="2" borderId="0" xfId="0" applyFont="1" applyFill="1"/>
    <xf numFmtId="44" fontId="0" fillId="0" borderId="37" xfId="2" applyFont="1" applyBorder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46" xfId="0" applyBorder="1" applyAlignment="1">
      <alignment horizontal="center" vertical="center" textRotation="90" wrapText="1"/>
    </xf>
    <xf numFmtId="0" fontId="0" fillId="0" borderId="47" xfId="0" applyBorder="1" applyAlignment="1">
      <alignment horizontal="center" vertical="center" textRotation="90" wrapText="1"/>
    </xf>
    <xf numFmtId="0" fontId="0" fillId="0" borderId="48" xfId="0" applyBorder="1" applyAlignment="1">
      <alignment horizontal="center" vertical="center" textRotation="90" wrapText="1"/>
    </xf>
    <xf numFmtId="0" fontId="0" fillId="0" borderId="3" xfId="0" applyBorder="1" applyAlignment="1">
      <alignment horizontal="center" wrapText="1"/>
    </xf>
    <xf numFmtId="0" fontId="0" fillId="0" borderId="1" xfId="0" applyBorder="1" applyAlignment="1">
      <alignment horizontal="center" wrapText="1"/>
    </xf>
    <xf numFmtId="0" fontId="4" fillId="0" borderId="28" xfId="48" applyFont="1" applyBorder="1" applyAlignment="1">
      <alignment horizontal="center" wrapText="1"/>
    </xf>
    <xf numFmtId="0" fontId="4" fillId="0" borderId="29" xfId="48" applyFont="1" applyBorder="1" applyAlignment="1">
      <alignment horizontal="center" wrapText="1"/>
    </xf>
    <xf numFmtId="0" fontId="4" fillId="0" borderId="30" xfId="48" applyFont="1" applyBorder="1" applyAlignment="1">
      <alignment horizontal="center" wrapText="1"/>
    </xf>
    <xf numFmtId="0" fontId="4" fillId="0" borderId="31" xfId="48" applyFont="1" applyBorder="1" applyAlignment="1">
      <alignment horizontal="center" wrapText="1"/>
    </xf>
    <xf numFmtId="0" fontId="4" fillId="0" borderId="32" xfId="48" applyFont="1" applyBorder="1" applyAlignment="1">
      <alignment horizontal="center" wrapText="1"/>
    </xf>
    <xf numFmtId="0" fontId="4" fillId="0" borderId="33" xfId="48" applyFont="1" applyBorder="1" applyAlignment="1">
      <alignment horizontal="center" wrapText="1"/>
    </xf>
    <xf numFmtId="0" fontId="0" fillId="0" borderId="40" xfId="0" applyBorder="1" applyAlignment="1">
      <alignment wrapText="1"/>
    </xf>
    <xf numFmtId="0" fontId="0" fillId="0" borderId="41" xfId="0" applyBorder="1" applyAlignment="1">
      <alignment wrapText="1"/>
    </xf>
    <xf numFmtId="0" fontId="0" fillId="0" borderId="42" xfId="0" applyBorder="1" applyAlignment="1">
      <alignment wrapText="1"/>
    </xf>
    <xf numFmtId="0" fontId="0" fillId="0" borderId="2" xfId="0" applyBorder="1" applyAlignment="1">
      <alignment horizontal="center" wrapText="1"/>
    </xf>
    <xf numFmtId="0" fontId="0" fillId="0" borderId="51" xfId="0" applyBorder="1" applyAlignment="1">
      <alignment wrapText="1"/>
    </xf>
    <xf numFmtId="0" fontId="0" fillId="0" borderId="52" xfId="0" applyBorder="1" applyAlignment="1">
      <alignment wrapText="1"/>
    </xf>
    <xf numFmtId="0" fontId="0" fillId="0" borderId="28" xfId="0" applyBorder="1" applyAlignment="1">
      <alignment wrapText="1"/>
    </xf>
    <xf numFmtId="0" fontId="0" fillId="0" borderId="30" xfId="0" applyBorder="1" applyAlignment="1">
      <alignment wrapText="1"/>
    </xf>
    <xf numFmtId="0" fontId="3" fillId="0" borderId="26" xfId="0" applyFont="1" applyBorder="1" applyAlignment="1">
      <alignment vertical="center" wrapText="1"/>
    </xf>
    <xf numFmtId="0" fontId="3" fillId="0" borderId="27" xfId="0" applyFont="1" applyBorder="1" applyAlignment="1">
      <alignment vertical="center" wrapText="1"/>
    </xf>
    <xf numFmtId="0" fontId="0" fillId="0" borderId="50" xfId="0" applyFont="1" applyBorder="1" applyAlignment="1">
      <alignment horizontal="center" vertical="center" textRotation="90" wrapText="1"/>
    </xf>
    <xf numFmtId="0" fontId="0" fillId="0" borderId="47" xfId="0" applyFont="1" applyBorder="1" applyAlignment="1">
      <alignment horizontal="center" vertical="center" textRotation="90" wrapText="1"/>
    </xf>
    <xf numFmtId="0" fontId="0" fillId="0" borderId="49" xfId="0" applyFont="1" applyBorder="1" applyAlignment="1">
      <alignment horizontal="center" vertical="center" textRotation="90" wrapText="1"/>
    </xf>
    <xf numFmtId="44" fontId="0" fillId="0" borderId="0" xfId="2" applyFont="1" applyBorder="1" applyAlignment="1">
      <alignment horizontal="center" vertical="center" wrapText="1"/>
    </xf>
    <xf numFmtId="44" fontId="5" fillId="2" borderId="37" xfId="2" applyFont="1" applyFill="1" applyBorder="1" applyAlignment="1">
      <alignment horizontal="center" vertical="center" wrapText="1"/>
    </xf>
    <xf numFmtId="168" fontId="7" fillId="2" borderId="0" xfId="0" applyNumberFormat="1" applyFont="1" applyFill="1" applyBorder="1" applyAlignment="1">
      <alignment horizontal="center" vertical="center"/>
    </xf>
    <xf numFmtId="20" fontId="7" fillId="2" borderId="0" xfId="0" applyNumberFormat="1" applyFont="1" applyFill="1" applyBorder="1" applyAlignment="1">
      <alignment horizontal="center" vertical="center"/>
    </xf>
    <xf numFmtId="20" fontId="7" fillId="2" borderId="0" xfId="1" applyNumberFormat="1" applyFont="1" applyFill="1" applyBorder="1" applyAlignment="1">
      <alignment horizontal="center" vertical="center"/>
    </xf>
    <xf numFmtId="0" fontId="7" fillId="3" borderId="38" xfId="0" applyFont="1" applyFill="1" applyBorder="1"/>
    <xf numFmtId="43" fontId="5" fillId="2" borderId="0" xfId="1" applyFont="1" applyFill="1" applyBorder="1" applyAlignment="1">
      <alignment horizontal="center" vertical="center" textRotation="90" wrapText="1"/>
    </xf>
    <xf numFmtId="0" fontId="5" fillId="2" borderId="0" xfId="0" applyFont="1" applyFill="1" applyBorder="1" applyAlignment="1">
      <alignment horizontal="center" vertical="center" textRotation="90" wrapText="1"/>
    </xf>
    <xf numFmtId="0" fontId="0" fillId="31" borderId="43" xfId="0" applyFill="1" applyBorder="1"/>
    <xf numFmtId="14" fontId="4" fillId="31" borderId="25" xfId="0" applyNumberFormat="1" applyFont="1" applyFill="1" applyBorder="1"/>
    <xf numFmtId="169" fontId="6" fillId="3" borderId="40" xfId="0" applyNumberFormat="1" applyFont="1" applyFill="1" applyBorder="1" applyAlignment="1">
      <alignment horizontal="center" vertical="center" textRotation="90" wrapText="1"/>
    </xf>
    <xf numFmtId="1" fontId="0" fillId="0" borderId="0" xfId="0" applyNumberFormat="1"/>
    <xf numFmtId="0" fontId="0" fillId="3" borderId="36" xfId="0" applyFill="1" applyBorder="1"/>
    <xf numFmtId="0" fontId="0" fillId="2" borderId="36" xfId="0" applyFill="1" applyBorder="1"/>
    <xf numFmtId="14" fontId="0" fillId="2" borderId="0" xfId="0" applyNumberFormat="1" applyFill="1" applyBorder="1"/>
    <xf numFmtId="0" fontId="31" fillId="26" borderId="1" xfId="0" applyFont="1" applyFill="1" applyBorder="1" applyAlignment="1">
      <alignment horizontal="center" vertical="center" wrapText="1"/>
    </xf>
    <xf numFmtId="0" fontId="31" fillId="26" borderId="2" xfId="0" applyFont="1" applyFill="1" applyBorder="1" applyAlignment="1">
      <alignment horizontal="center" vertical="center" wrapText="1"/>
    </xf>
    <xf numFmtId="0" fontId="0" fillId="0" borderId="3" xfId="0" applyBorder="1" applyAlignment="1">
      <alignment horizontal="center"/>
    </xf>
    <xf numFmtId="0" fontId="31" fillId="26" borderId="3" xfId="0" applyFont="1" applyFill="1" applyBorder="1" applyAlignment="1">
      <alignment horizontal="center" vertical="center" wrapText="1"/>
    </xf>
    <xf numFmtId="0" fontId="28" fillId="26" borderId="17" xfId="0" applyFont="1" applyFill="1" applyBorder="1" applyAlignment="1">
      <alignment horizontal="center" vertical="center" wrapText="1"/>
    </xf>
    <xf numFmtId="0" fontId="28" fillId="26" borderId="19" xfId="0" applyFont="1" applyFill="1" applyBorder="1" applyAlignment="1">
      <alignment horizontal="center" vertical="center" wrapText="1"/>
    </xf>
    <xf numFmtId="0" fontId="28" fillId="26" borderId="21" xfId="0" applyFont="1" applyFill="1" applyBorder="1" applyAlignment="1">
      <alignment horizontal="right" vertical="center" wrapText="1"/>
    </xf>
    <xf numFmtId="0" fontId="28" fillId="26" borderId="22" xfId="0" applyFont="1" applyFill="1" applyBorder="1" applyAlignment="1">
      <alignment horizontal="right" vertical="center" wrapText="1"/>
    </xf>
    <xf numFmtId="0" fontId="31" fillId="26" borderId="24" xfId="0" applyFont="1" applyFill="1" applyBorder="1" applyAlignment="1">
      <alignment horizontal="center" vertical="center" wrapText="1"/>
    </xf>
    <xf numFmtId="0" fontId="31" fillId="26" borderId="15" xfId="0" applyFont="1" applyFill="1" applyBorder="1" applyAlignment="1">
      <alignment horizontal="center" vertical="center" wrapText="1"/>
    </xf>
    <xf numFmtId="0" fontId="28" fillId="26" borderId="14" xfId="0" applyFont="1" applyFill="1" applyBorder="1" applyAlignment="1">
      <alignment horizontal="left" vertical="center" wrapText="1"/>
    </xf>
    <xf numFmtId="0" fontId="28" fillId="26" borderId="0" xfId="0" applyFont="1" applyFill="1" applyAlignment="1">
      <alignment horizontal="left" vertical="center" wrapText="1"/>
    </xf>
    <xf numFmtId="43" fontId="29" fillId="26" borderId="15" xfId="0" applyNumberFormat="1" applyFont="1" applyFill="1" applyBorder="1" applyAlignment="1">
      <alignment horizontal="left" vertical="center" wrapText="1"/>
    </xf>
    <xf numFmtId="0" fontId="29" fillId="26" borderId="16" xfId="0" applyFont="1" applyFill="1" applyBorder="1" applyAlignment="1">
      <alignment horizontal="left" vertical="center" wrapText="1"/>
    </xf>
    <xf numFmtId="0" fontId="33" fillId="31" borderId="43" xfId="0" applyFont="1" applyFill="1" applyBorder="1" applyAlignment="1">
      <alignment horizontal="center" vertical="center" wrapText="1"/>
    </xf>
    <xf numFmtId="0" fontId="33" fillId="31" borderId="44" xfId="0" applyFont="1" applyFill="1" applyBorder="1" applyAlignment="1">
      <alignment horizontal="center" vertical="center" wrapText="1"/>
    </xf>
    <xf numFmtId="0" fontId="33" fillId="31" borderId="45" xfId="0" applyFont="1" applyFill="1" applyBorder="1" applyAlignment="1">
      <alignment horizontal="center" vertical="center" wrapText="1"/>
    </xf>
    <xf numFmtId="0" fontId="32" fillId="0" borderId="0" xfId="0" applyFont="1" applyAlignment="1">
      <alignment horizontal="center"/>
    </xf>
    <xf numFmtId="14" fontId="0" fillId="3" borderId="36" xfId="0" applyNumberFormat="1" applyFill="1" applyBorder="1"/>
    <xf numFmtId="0" fontId="4" fillId="32" borderId="0" xfId="0" applyFont="1" applyFill="1"/>
    <xf numFmtId="0" fontId="0" fillId="33" borderId="0" xfId="0" applyFill="1"/>
  </cellXfs>
  <cellStyles count="49">
    <cellStyle name="20 % - Accent1 2" xfId="3"/>
    <cellStyle name="20 % - Accent2 2" xfId="4"/>
    <cellStyle name="20 % - Accent3 2" xfId="5"/>
    <cellStyle name="20 % - Accent4 2" xfId="6"/>
    <cellStyle name="20 % - Accent5 2" xfId="7"/>
    <cellStyle name="20 % - Accent6 2" xfId="8"/>
    <cellStyle name="40 % - Accent1 2" xfId="9"/>
    <cellStyle name="40 % - Accent2 2" xfId="10"/>
    <cellStyle name="40 % - Accent3 2" xfId="11"/>
    <cellStyle name="40 % - Accent4 2" xfId="12"/>
    <cellStyle name="40 % - Accent5 2" xfId="13"/>
    <cellStyle name="40 % - Accent6 2" xfId="14"/>
    <cellStyle name="60 % - Accent1 2" xfId="15"/>
    <cellStyle name="60 % - Accent2 2" xfId="16"/>
    <cellStyle name="60 % - Accent3 2" xfId="17"/>
    <cellStyle name="60 % - Accent4 2" xfId="18"/>
    <cellStyle name="60 % - Accent5 2" xfId="19"/>
    <cellStyle name="60 % - Accent6 2" xfId="20"/>
    <cellStyle name="Accent1 2" xfId="21"/>
    <cellStyle name="Accent2 2" xfId="22"/>
    <cellStyle name="Accent3 2" xfId="23"/>
    <cellStyle name="Accent4 2" xfId="24"/>
    <cellStyle name="Accent5 2" xfId="25"/>
    <cellStyle name="Accent6 2" xfId="26"/>
    <cellStyle name="Avertissement 2" xfId="27"/>
    <cellStyle name="Calcul 2" xfId="28"/>
    <cellStyle name="Cellule liée 2" xfId="29"/>
    <cellStyle name="Commentaire 2" xfId="30"/>
    <cellStyle name="Entrée 2" xfId="31"/>
    <cellStyle name="Insatisfaisant 2" xfId="32"/>
    <cellStyle name="Lien hypertexte" xfId="48" builtinId="8"/>
    <cellStyle name="Milliers" xfId="1" builtinId="3"/>
    <cellStyle name="Monétaire" xfId="2" builtinId="4"/>
    <cellStyle name="Neutre 2" xfId="33"/>
    <cellStyle name="Normal" xfId="0" builtinId="0"/>
    <cellStyle name="Normal 2" xfId="34"/>
    <cellStyle name="Normal 2 2" xfId="35"/>
    <cellStyle name="Normal 3" xfId="36"/>
    <cellStyle name="Normal 4" xfId="37"/>
    <cellStyle name="Satisfaisant 2" xfId="38"/>
    <cellStyle name="Sortie 2" xfId="39"/>
    <cellStyle name="Texte explicatif 2" xfId="40"/>
    <cellStyle name="Titre 2" xfId="41"/>
    <cellStyle name="Titre 1 2" xfId="42"/>
    <cellStyle name="Titre 2 2" xfId="43"/>
    <cellStyle name="Titre 3 2" xfId="44"/>
    <cellStyle name="Titre 4 2" xfId="45"/>
    <cellStyle name="Total 2" xfId="46"/>
    <cellStyle name="Vérification 2" xfId="47"/>
  </cellStyles>
  <dxfs count="87">
    <dxf>
      <font>
        <color theme="0"/>
      </font>
    </dxf>
    <dxf>
      <fill>
        <patternFill>
          <bgColor theme="0" tint="-0.24994659260841701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ont>
        <color theme="0"/>
      </font>
    </dxf>
    <dxf>
      <fill>
        <patternFill>
          <bgColor theme="0" tint="-0.24994659260841701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ont>
        <color theme="0"/>
      </font>
    </dxf>
    <dxf>
      <fill>
        <patternFill>
          <bgColor theme="0" tint="-0.24994659260841701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ont>
        <color theme="0"/>
      </font>
    </dxf>
    <dxf>
      <fill>
        <patternFill>
          <bgColor theme="0" tint="-0.24994659260841701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ont>
        <color theme="0"/>
      </font>
    </dxf>
    <dxf>
      <fill>
        <patternFill>
          <bgColor theme="0" tint="-0.24994659260841701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ont>
        <color theme="0"/>
      </font>
    </dxf>
    <dxf>
      <fill>
        <patternFill>
          <bgColor theme="0" tint="-0.24994659260841701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ont>
        <color theme="0"/>
      </font>
    </dxf>
    <dxf>
      <fill>
        <patternFill>
          <bgColor theme="0" tint="-0.24994659260841701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ont>
        <color theme="0"/>
      </font>
    </dxf>
    <dxf>
      <fill>
        <patternFill>
          <bgColor theme="0" tint="-0.24994659260841701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ont>
        <color theme="0"/>
      </font>
    </dxf>
    <dxf>
      <fill>
        <patternFill>
          <bgColor theme="0" tint="-0.24994659260841701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ont>
        <color theme="0"/>
      </font>
    </dxf>
    <dxf>
      <fill>
        <patternFill>
          <bgColor theme="0" tint="-0.24994659260841701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ont>
        <color theme="0"/>
      </font>
    </dxf>
    <dxf>
      <fill>
        <patternFill>
          <bgColor theme="0" tint="-0.24994659260841701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ont>
        <color theme="0"/>
      </font>
    </dxf>
    <dxf>
      <fill>
        <patternFill>
          <bgColor theme="0" tint="-0.24994659260841701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</dxf>
    <dxf>
      <border outline="0"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clustered"/>
        <c:varyColors val="0"/>
        <c:ser>
          <c:idx val="0"/>
          <c:order val="0"/>
          <c:invertIfNegative val="0"/>
          <c:dPt>
            <c:idx val="0"/>
            <c:invertIfNegative val="0"/>
            <c:bubble3D val="0"/>
            <c:spPr>
              <a:solidFill>
                <a:srgbClr val="FF0000"/>
              </a:solidFill>
            </c:spPr>
          </c:dPt>
          <c:dPt>
            <c:idx val="1"/>
            <c:invertIfNegative val="0"/>
            <c:bubble3D val="0"/>
            <c:spPr>
              <a:solidFill>
                <a:schemeClr val="accent6">
                  <a:lumMod val="75000"/>
                </a:schemeClr>
              </a:solidFill>
            </c:spPr>
          </c:dPt>
          <c:dPt>
            <c:idx val="2"/>
            <c:invertIfNegative val="0"/>
            <c:bubble3D val="0"/>
            <c:spPr>
              <a:solidFill>
                <a:srgbClr val="00B050"/>
              </a:solidFill>
            </c:spPr>
          </c:dPt>
          <c:dPt>
            <c:idx val="3"/>
            <c:invertIfNegative val="0"/>
            <c:bubble3D val="0"/>
            <c:spPr>
              <a:solidFill>
                <a:srgbClr val="FF0000"/>
              </a:solidFill>
            </c:spPr>
          </c:dPt>
          <c:dPt>
            <c:idx val="4"/>
            <c:invertIfNegative val="0"/>
            <c:bubble3D val="0"/>
            <c:spPr>
              <a:solidFill>
                <a:schemeClr val="accent6">
                  <a:lumMod val="75000"/>
                </a:schemeClr>
              </a:solidFill>
            </c:spPr>
          </c:dPt>
          <c:dPt>
            <c:idx val="5"/>
            <c:invertIfNegative val="0"/>
            <c:bubble3D val="0"/>
            <c:spPr>
              <a:solidFill>
                <a:srgbClr val="00B050"/>
              </a:solidFill>
            </c:spPr>
          </c:dPt>
          <c:dPt>
            <c:idx val="6"/>
            <c:invertIfNegative val="0"/>
            <c:bubble3D val="0"/>
            <c:spPr>
              <a:solidFill>
                <a:srgbClr val="FF0000"/>
              </a:solidFill>
            </c:spPr>
          </c:dPt>
          <c:dPt>
            <c:idx val="7"/>
            <c:invertIfNegative val="0"/>
            <c:bubble3D val="0"/>
            <c:spPr>
              <a:solidFill>
                <a:schemeClr val="accent6">
                  <a:lumMod val="75000"/>
                </a:schemeClr>
              </a:solidFill>
            </c:spPr>
          </c:dPt>
          <c:dPt>
            <c:idx val="8"/>
            <c:invertIfNegative val="0"/>
            <c:bubble3D val="0"/>
            <c:spPr>
              <a:solidFill>
                <a:srgbClr val="00B050"/>
              </a:solidFill>
            </c:spPr>
          </c:dPt>
          <c:dPt>
            <c:idx val="9"/>
            <c:invertIfNegative val="0"/>
            <c:bubble3D val="0"/>
            <c:spPr>
              <a:solidFill>
                <a:srgbClr val="FF0000"/>
              </a:solidFill>
            </c:spPr>
          </c:dPt>
          <c:dPt>
            <c:idx val="10"/>
            <c:invertIfNegative val="0"/>
            <c:bubble3D val="0"/>
            <c:spPr>
              <a:solidFill>
                <a:schemeClr val="accent6">
                  <a:lumMod val="75000"/>
                </a:schemeClr>
              </a:solidFill>
            </c:spPr>
          </c:dPt>
          <c:dPt>
            <c:idx val="11"/>
            <c:invertIfNegative val="0"/>
            <c:bubble3D val="0"/>
            <c:spPr>
              <a:solidFill>
                <a:srgbClr val="00B050"/>
              </a:solidFill>
            </c:spPr>
          </c:dPt>
          <c:dPt>
            <c:idx val="12"/>
            <c:invertIfNegative val="0"/>
            <c:bubble3D val="0"/>
            <c:spPr>
              <a:solidFill>
                <a:srgbClr val="FF0000"/>
              </a:solidFill>
            </c:spPr>
          </c:dPt>
          <c:dPt>
            <c:idx val="13"/>
            <c:invertIfNegative val="0"/>
            <c:bubble3D val="0"/>
            <c:spPr>
              <a:solidFill>
                <a:schemeClr val="accent6">
                  <a:lumMod val="75000"/>
                </a:schemeClr>
              </a:solidFill>
            </c:spPr>
          </c:dPt>
          <c:dPt>
            <c:idx val="14"/>
            <c:invertIfNegative val="0"/>
            <c:bubble3D val="0"/>
            <c:spPr>
              <a:solidFill>
                <a:srgbClr val="00B050"/>
              </a:solidFill>
            </c:spPr>
          </c:dPt>
          <c:dPt>
            <c:idx val="15"/>
            <c:invertIfNegative val="0"/>
            <c:bubble3D val="0"/>
            <c:spPr>
              <a:solidFill>
                <a:srgbClr val="FF0000"/>
              </a:solidFill>
            </c:spPr>
          </c:dPt>
          <c:dPt>
            <c:idx val="16"/>
            <c:invertIfNegative val="0"/>
            <c:bubble3D val="0"/>
            <c:spPr>
              <a:solidFill>
                <a:schemeClr val="accent6">
                  <a:lumMod val="75000"/>
                </a:schemeClr>
              </a:solidFill>
            </c:spPr>
          </c:dPt>
          <c:dPt>
            <c:idx val="17"/>
            <c:invertIfNegative val="0"/>
            <c:bubble3D val="0"/>
            <c:spPr>
              <a:solidFill>
                <a:srgbClr val="00B050"/>
              </a:solidFill>
            </c:spPr>
          </c:dPt>
          <c:dPt>
            <c:idx val="18"/>
            <c:invertIfNegative val="0"/>
            <c:bubble3D val="0"/>
            <c:spPr>
              <a:solidFill>
                <a:srgbClr val="FF0000"/>
              </a:solidFill>
            </c:spPr>
          </c:dPt>
          <c:dPt>
            <c:idx val="19"/>
            <c:invertIfNegative val="0"/>
            <c:bubble3D val="0"/>
            <c:spPr>
              <a:solidFill>
                <a:schemeClr val="accent6">
                  <a:lumMod val="75000"/>
                </a:schemeClr>
              </a:solidFill>
            </c:spPr>
          </c:dPt>
          <c:dPt>
            <c:idx val="20"/>
            <c:invertIfNegative val="0"/>
            <c:bubble3D val="0"/>
            <c:spPr>
              <a:solidFill>
                <a:srgbClr val="00B050"/>
              </a:solidFill>
            </c:spPr>
          </c:dPt>
          <c:dPt>
            <c:idx val="21"/>
            <c:invertIfNegative val="0"/>
            <c:bubble3D val="0"/>
            <c:spPr>
              <a:solidFill>
                <a:srgbClr val="FF0000"/>
              </a:solidFill>
            </c:spPr>
          </c:dPt>
          <c:dPt>
            <c:idx val="22"/>
            <c:invertIfNegative val="0"/>
            <c:bubble3D val="0"/>
            <c:spPr>
              <a:solidFill>
                <a:schemeClr val="accent6">
                  <a:lumMod val="75000"/>
                </a:schemeClr>
              </a:solidFill>
            </c:spPr>
          </c:dPt>
          <c:dPt>
            <c:idx val="23"/>
            <c:invertIfNegative val="0"/>
            <c:bubble3D val="0"/>
            <c:spPr>
              <a:solidFill>
                <a:srgbClr val="00B050"/>
              </a:solidFill>
            </c:spPr>
          </c:dPt>
          <c:dPt>
            <c:idx val="24"/>
            <c:invertIfNegative val="0"/>
            <c:bubble3D val="0"/>
            <c:spPr>
              <a:solidFill>
                <a:srgbClr val="FF0000"/>
              </a:solidFill>
            </c:spPr>
          </c:dPt>
          <c:dPt>
            <c:idx val="25"/>
            <c:invertIfNegative val="0"/>
            <c:bubble3D val="0"/>
            <c:spPr>
              <a:solidFill>
                <a:schemeClr val="accent6">
                  <a:lumMod val="75000"/>
                </a:schemeClr>
              </a:solidFill>
            </c:spPr>
          </c:dPt>
          <c:dPt>
            <c:idx val="26"/>
            <c:invertIfNegative val="0"/>
            <c:bubble3D val="0"/>
            <c:spPr>
              <a:solidFill>
                <a:srgbClr val="00B050"/>
              </a:solidFill>
            </c:spPr>
          </c:dPt>
          <c:dPt>
            <c:idx val="27"/>
            <c:invertIfNegative val="0"/>
            <c:bubble3D val="0"/>
            <c:spPr>
              <a:solidFill>
                <a:srgbClr val="FF0000"/>
              </a:solidFill>
            </c:spPr>
          </c:dPt>
          <c:dPt>
            <c:idx val="28"/>
            <c:invertIfNegative val="0"/>
            <c:bubble3D val="0"/>
            <c:spPr>
              <a:solidFill>
                <a:schemeClr val="accent6">
                  <a:lumMod val="75000"/>
                </a:schemeClr>
              </a:solidFill>
            </c:spPr>
          </c:dPt>
          <c:dPt>
            <c:idx val="29"/>
            <c:invertIfNegative val="0"/>
            <c:bubble3D val="0"/>
            <c:spPr>
              <a:solidFill>
                <a:srgbClr val="00B050"/>
              </a:solidFill>
            </c:spPr>
          </c:dPt>
          <c:dPt>
            <c:idx val="30"/>
            <c:invertIfNegative val="0"/>
            <c:bubble3D val="0"/>
            <c:spPr>
              <a:solidFill>
                <a:srgbClr val="FF0000"/>
              </a:solidFill>
            </c:spPr>
          </c:dPt>
          <c:dPt>
            <c:idx val="31"/>
            <c:invertIfNegative val="0"/>
            <c:bubble3D val="0"/>
            <c:spPr>
              <a:solidFill>
                <a:schemeClr val="accent6">
                  <a:lumMod val="75000"/>
                </a:schemeClr>
              </a:solidFill>
            </c:spPr>
          </c:dPt>
          <c:dPt>
            <c:idx val="32"/>
            <c:invertIfNegative val="0"/>
            <c:bubble3D val="0"/>
            <c:spPr>
              <a:solidFill>
                <a:srgbClr val="00B050"/>
              </a:solidFill>
            </c:spPr>
          </c:dPt>
          <c:dPt>
            <c:idx val="33"/>
            <c:invertIfNegative val="0"/>
            <c:bubble3D val="0"/>
            <c:spPr>
              <a:solidFill>
                <a:srgbClr val="FF0000"/>
              </a:solidFill>
            </c:spPr>
          </c:dPt>
          <c:dPt>
            <c:idx val="34"/>
            <c:invertIfNegative val="0"/>
            <c:bubble3D val="0"/>
            <c:spPr>
              <a:solidFill>
                <a:schemeClr val="accent6">
                  <a:lumMod val="75000"/>
                </a:schemeClr>
              </a:solidFill>
            </c:spPr>
          </c:dPt>
          <c:dPt>
            <c:idx val="35"/>
            <c:invertIfNegative val="0"/>
            <c:bubble3D val="0"/>
            <c:spPr>
              <a:solidFill>
                <a:srgbClr val="00B050"/>
              </a:solidFill>
            </c:spPr>
          </c:dPt>
          <c:cat>
            <c:multiLvlStrRef>
              <c:f>RECAP!$F$3:$AO$4</c:f>
              <c:multiLvlStrCache>
                <c:ptCount val="36"/>
                <c:lvl>
                  <c:pt idx="0">
                    <c:v>Maladie</c:v>
                  </c:pt>
                  <c:pt idx="1">
                    <c:v>Congé</c:v>
                  </c:pt>
                  <c:pt idx="2">
                    <c:v>RTT</c:v>
                  </c:pt>
                  <c:pt idx="3">
                    <c:v>Maladie</c:v>
                  </c:pt>
                  <c:pt idx="4">
                    <c:v>Congé</c:v>
                  </c:pt>
                  <c:pt idx="5">
                    <c:v>RTT</c:v>
                  </c:pt>
                  <c:pt idx="6">
                    <c:v>Maladie</c:v>
                  </c:pt>
                  <c:pt idx="7">
                    <c:v>Congé</c:v>
                  </c:pt>
                  <c:pt idx="8">
                    <c:v>RTT</c:v>
                  </c:pt>
                  <c:pt idx="9">
                    <c:v>Maladie</c:v>
                  </c:pt>
                  <c:pt idx="10">
                    <c:v>Congé</c:v>
                  </c:pt>
                  <c:pt idx="11">
                    <c:v>RTT</c:v>
                  </c:pt>
                  <c:pt idx="12">
                    <c:v>Maladie</c:v>
                  </c:pt>
                  <c:pt idx="13">
                    <c:v>Congé</c:v>
                  </c:pt>
                  <c:pt idx="14">
                    <c:v>RTT</c:v>
                  </c:pt>
                  <c:pt idx="15">
                    <c:v>Maladie</c:v>
                  </c:pt>
                  <c:pt idx="16">
                    <c:v>Congé</c:v>
                  </c:pt>
                  <c:pt idx="17">
                    <c:v>RTT</c:v>
                  </c:pt>
                  <c:pt idx="18">
                    <c:v>Maladie</c:v>
                  </c:pt>
                  <c:pt idx="19">
                    <c:v>Congé</c:v>
                  </c:pt>
                  <c:pt idx="20">
                    <c:v>RTT</c:v>
                  </c:pt>
                  <c:pt idx="21">
                    <c:v>Maladie</c:v>
                  </c:pt>
                  <c:pt idx="22">
                    <c:v>Congé</c:v>
                  </c:pt>
                  <c:pt idx="23">
                    <c:v>RTT</c:v>
                  </c:pt>
                  <c:pt idx="24">
                    <c:v>Maladie</c:v>
                  </c:pt>
                  <c:pt idx="25">
                    <c:v>Congé</c:v>
                  </c:pt>
                  <c:pt idx="26">
                    <c:v>RTT</c:v>
                  </c:pt>
                  <c:pt idx="27">
                    <c:v>Maladie</c:v>
                  </c:pt>
                  <c:pt idx="28">
                    <c:v>Congé</c:v>
                  </c:pt>
                  <c:pt idx="29">
                    <c:v>RTT</c:v>
                  </c:pt>
                  <c:pt idx="30">
                    <c:v>Maladie</c:v>
                  </c:pt>
                  <c:pt idx="31">
                    <c:v>Congé</c:v>
                  </c:pt>
                  <c:pt idx="32">
                    <c:v>RTT</c:v>
                  </c:pt>
                  <c:pt idx="33">
                    <c:v>Maladie</c:v>
                  </c:pt>
                  <c:pt idx="34">
                    <c:v>Congé</c:v>
                  </c:pt>
                  <c:pt idx="35">
                    <c:v>RTT</c:v>
                  </c:pt>
                </c:lvl>
                <c:lvl>
                  <c:pt idx="0">
                    <c:v>Janvier</c:v>
                  </c:pt>
                  <c:pt idx="3">
                    <c:v>Février</c:v>
                  </c:pt>
                  <c:pt idx="6">
                    <c:v>Mars</c:v>
                  </c:pt>
                  <c:pt idx="9">
                    <c:v>Avril</c:v>
                  </c:pt>
                  <c:pt idx="12">
                    <c:v>Mai</c:v>
                  </c:pt>
                  <c:pt idx="15">
                    <c:v>Juin</c:v>
                  </c:pt>
                  <c:pt idx="18">
                    <c:v>Juillet</c:v>
                  </c:pt>
                  <c:pt idx="21">
                    <c:v>Août</c:v>
                  </c:pt>
                  <c:pt idx="24">
                    <c:v>Septembre</c:v>
                  </c:pt>
                  <c:pt idx="27">
                    <c:v>Octobre</c:v>
                  </c:pt>
                  <c:pt idx="30">
                    <c:v>Novembre</c:v>
                  </c:pt>
                  <c:pt idx="33">
                    <c:v>Décembre</c:v>
                  </c:pt>
                </c:lvl>
              </c:multiLvlStrCache>
            </c:multiLvlStrRef>
          </c:cat>
          <c:val>
            <c:numRef>
              <c:f>RECAP!$F$69:$AO$69</c:f>
              <c:numCache>
                <c:formatCode>General</c:formatCode>
                <c:ptCount val="3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105501440"/>
        <c:axId val="105502976"/>
        <c:axId val="0"/>
      </c:bar3DChart>
      <c:catAx>
        <c:axId val="105501440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105502976"/>
        <c:crosses val="autoZero"/>
        <c:auto val="1"/>
        <c:lblAlgn val="ctr"/>
        <c:lblOffset val="100"/>
        <c:noMultiLvlLbl val="0"/>
      </c:catAx>
      <c:valAx>
        <c:axId val="10550297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05501440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44825</xdr:colOff>
      <xdr:row>71</xdr:row>
      <xdr:rowOff>12325</xdr:rowOff>
    </xdr:from>
    <xdr:to>
      <xdr:col>41</xdr:col>
      <xdr:colOff>44824</xdr:colOff>
      <xdr:row>97</xdr:row>
      <xdr:rowOff>179294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2" name="Tableau2" displayName="Tableau2" ref="A5:D69" totalsRowShown="0" headerRowDxfId="86" dataDxfId="85" tableBorderDxfId="84" headerRowCellStyle="Monétaire" totalsRowCellStyle="Monétaire">
  <autoFilter ref="A5:D69"/>
  <tableColumns count="4">
    <tableColumn id="1" name="NOM" dataDxfId="83" totalsRowDxfId="82"/>
    <tableColumn id="2" name="PRENOM" dataDxfId="81" totalsRowDxfId="80"/>
    <tableColumn id="3" name="Matricule" dataDxfId="79" dataCellStyle="Monétaire"/>
    <tableColumn id="4" name="HEURES CONTRAT" dataDxfId="78" dataCellStyle="Monétaire"/>
  </tableColumns>
  <tableStyleInfo name="TableStyleLight21" showFirstColumn="0" showLastColumn="0" showRowStripes="1" showColumnStripes="1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D67"/>
  <sheetViews>
    <sheetView workbookViewId="0">
      <pane xSplit="10" ySplit="3" topLeftCell="RP4" activePane="bottomRight" state="frozen"/>
      <selection activeCell="I19" sqref="I19"/>
      <selection pane="topRight" activeCell="I19" sqref="I19"/>
      <selection pane="bottomLeft" activeCell="I19" sqref="I19"/>
      <selection pane="bottomRight" activeCell="A67" sqref="A67"/>
    </sheetView>
  </sheetViews>
  <sheetFormatPr baseColWidth="10" defaultColWidth="10.85546875" defaultRowHeight="15"/>
  <cols>
    <col min="1" max="1" width="24.5703125" style="1" bestFit="1" customWidth="1"/>
    <col min="2" max="2" width="18.7109375" style="1" bestFit="1" customWidth="1"/>
    <col min="3" max="3" width="9.140625" style="2" customWidth="1"/>
    <col min="4" max="6" width="7.85546875" style="3" customWidth="1"/>
    <col min="7" max="7" width="5.7109375" style="3" customWidth="1"/>
    <col min="8" max="8" width="6.5703125" style="3" customWidth="1"/>
    <col min="9" max="9" width="5.42578125" style="3" customWidth="1"/>
    <col min="10" max="10" width="6.85546875" style="3" customWidth="1"/>
    <col min="11" max="11" width="7.5703125" style="9" customWidth="1"/>
    <col min="12" max="52" width="5.5703125" style="9" customWidth="1"/>
    <col min="53" max="498" width="5.5703125" style="4" customWidth="1"/>
    <col min="499" max="16384" width="10.85546875" style="1"/>
  </cols>
  <sheetData>
    <row r="1" spans="1:498">
      <c r="A1" s="95">
        <f>BEV!O5</f>
        <v>42856</v>
      </c>
      <c r="K1" s="93"/>
      <c r="L1" s="93"/>
      <c r="M1" s="93"/>
      <c r="N1" s="93"/>
      <c r="O1" s="93"/>
      <c r="P1" s="93"/>
      <c r="Q1" s="93"/>
      <c r="R1" s="93"/>
      <c r="S1" s="93"/>
      <c r="T1" s="93"/>
      <c r="U1" s="93"/>
      <c r="V1" s="93"/>
      <c r="W1" s="93"/>
      <c r="X1" s="93"/>
      <c r="Y1" s="93"/>
      <c r="Z1" s="93"/>
      <c r="AA1" s="93"/>
      <c r="AB1" s="93"/>
      <c r="AC1" s="93"/>
      <c r="AD1" s="93"/>
      <c r="AE1" s="93"/>
      <c r="AF1" s="93"/>
      <c r="AG1" s="93"/>
      <c r="AH1" s="93"/>
      <c r="AI1" s="93"/>
      <c r="AJ1" s="93"/>
      <c r="AK1" s="93"/>
      <c r="AL1" s="93"/>
      <c r="AM1" s="93"/>
      <c r="AN1" s="93"/>
      <c r="AO1" s="93"/>
      <c r="AP1" s="93"/>
      <c r="AQ1" s="93"/>
      <c r="AR1" s="93"/>
      <c r="AS1" s="93"/>
      <c r="AT1" s="93"/>
      <c r="AU1" s="93"/>
      <c r="AV1" s="93"/>
      <c r="AW1" s="93"/>
      <c r="AX1" s="93"/>
      <c r="AY1" s="93"/>
      <c r="AZ1" s="93"/>
      <c r="BA1" s="94"/>
      <c r="BB1" s="94"/>
      <c r="BC1" s="94"/>
      <c r="BD1" s="94"/>
      <c r="BE1" s="94"/>
      <c r="BF1" s="94"/>
      <c r="BG1" s="94"/>
      <c r="BH1" s="94"/>
      <c r="BI1" s="94"/>
      <c r="BJ1" s="94"/>
      <c r="BK1" s="94"/>
      <c r="BL1" s="94"/>
      <c r="BM1" s="94"/>
      <c r="BN1" s="94"/>
      <c r="BO1" s="94"/>
      <c r="BP1" s="94"/>
      <c r="BQ1" s="94"/>
      <c r="BR1" s="94"/>
      <c r="BS1" s="94"/>
      <c r="BT1" s="94"/>
      <c r="BU1" s="94"/>
      <c r="BV1" s="94"/>
      <c r="BW1" s="94"/>
      <c r="BX1" s="94"/>
      <c r="BY1" s="94"/>
      <c r="BZ1" s="94"/>
      <c r="CA1" s="94"/>
      <c r="CB1" s="94"/>
      <c r="CC1" s="94"/>
      <c r="CD1" s="94"/>
      <c r="CE1" s="94"/>
      <c r="CF1" s="94"/>
      <c r="CG1" s="94"/>
      <c r="CH1" s="94"/>
      <c r="CI1" s="94"/>
      <c r="CJ1" s="94"/>
      <c r="CK1" s="94"/>
      <c r="CL1" s="94"/>
      <c r="CM1" s="94"/>
      <c r="CN1" s="94"/>
      <c r="CO1" s="94"/>
      <c r="CP1" s="94"/>
      <c r="CQ1" s="94"/>
      <c r="CR1" s="94"/>
      <c r="CS1" s="94"/>
      <c r="CT1" s="94"/>
      <c r="CU1" s="94"/>
      <c r="CV1" s="94"/>
      <c r="CW1" s="94"/>
      <c r="CX1" s="94"/>
      <c r="CY1" s="94"/>
      <c r="CZ1" s="94"/>
      <c r="DA1" s="94"/>
      <c r="DB1" s="94"/>
      <c r="DC1" s="94"/>
      <c r="DD1" s="94"/>
      <c r="DE1" s="94"/>
      <c r="DF1" s="94"/>
      <c r="DG1" s="94"/>
      <c r="DH1" s="94"/>
      <c r="DI1" s="94"/>
      <c r="DJ1" s="94"/>
      <c r="DK1" s="94"/>
      <c r="DL1" s="94"/>
      <c r="DM1" s="94"/>
      <c r="DN1" s="94"/>
      <c r="DO1" s="94"/>
      <c r="DP1" s="94"/>
      <c r="DQ1" s="94"/>
      <c r="DR1" s="94"/>
      <c r="DS1" s="94"/>
      <c r="DT1" s="94"/>
      <c r="DU1" s="94"/>
      <c r="DV1" s="94"/>
      <c r="DW1" s="94"/>
      <c r="DX1" s="94"/>
      <c r="DY1" s="94"/>
      <c r="DZ1" s="94"/>
      <c r="EA1" s="94"/>
      <c r="EB1" s="94"/>
      <c r="EC1" s="94"/>
      <c r="ED1" s="94"/>
      <c r="EE1" s="94"/>
      <c r="EF1" s="94"/>
      <c r="EG1" s="94"/>
      <c r="EH1" s="94"/>
      <c r="EI1" s="94"/>
      <c r="EJ1" s="94"/>
      <c r="EK1" s="94"/>
      <c r="EL1" s="94"/>
      <c r="EM1" s="94"/>
      <c r="EN1" s="94"/>
      <c r="EO1" s="94"/>
      <c r="EP1" s="94"/>
      <c r="EQ1" s="94"/>
      <c r="ER1" s="94"/>
      <c r="ES1" s="94"/>
      <c r="ET1" s="94"/>
      <c r="EU1" s="94"/>
      <c r="EV1" s="94"/>
      <c r="EW1" s="94"/>
      <c r="EX1" s="94"/>
      <c r="EY1" s="94"/>
      <c r="EZ1" s="94"/>
      <c r="FA1" s="94"/>
      <c r="FB1" s="94"/>
      <c r="FC1" s="94"/>
      <c r="FD1" s="94"/>
      <c r="FE1" s="94"/>
      <c r="FF1" s="94"/>
      <c r="FG1" s="94"/>
      <c r="FH1" s="94"/>
      <c r="FI1" s="94"/>
      <c r="FJ1" s="94"/>
      <c r="FK1" s="94"/>
      <c r="FL1" s="94"/>
      <c r="FM1" s="94"/>
      <c r="FN1" s="94"/>
      <c r="FO1" s="94"/>
      <c r="FP1" s="94"/>
      <c r="FQ1" s="94"/>
      <c r="FR1" s="94"/>
      <c r="FS1" s="94"/>
      <c r="FT1" s="94"/>
      <c r="FU1" s="94"/>
      <c r="FV1" s="94"/>
      <c r="FW1" s="94"/>
      <c r="FX1" s="94"/>
      <c r="FY1" s="94"/>
      <c r="FZ1" s="94"/>
      <c r="GA1" s="94"/>
      <c r="GB1" s="94"/>
      <c r="GC1" s="94"/>
      <c r="GD1" s="94"/>
      <c r="GE1" s="94"/>
      <c r="GF1" s="94"/>
      <c r="GG1" s="94"/>
      <c r="GH1" s="94"/>
      <c r="GI1" s="94"/>
      <c r="GJ1" s="94"/>
      <c r="GK1" s="94"/>
      <c r="GL1" s="94"/>
      <c r="GM1" s="94"/>
      <c r="GN1" s="94"/>
      <c r="GO1" s="94"/>
      <c r="GP1" s="94"/>
      <c r="GQ1" s="94"/>
      <c r="GR1" s="94"/>
      <c r="GS1" s="94"/>
      <c r="GT1" s="94"/>
      <c r="GU1" s="94"/>
      <c r="GV1" s="94"/>
      <c r="GW1" s="94"/>
      <c r="GX1" s="94"/>
      <c r="GY1" s="94"/>
      <c r="GZ1" s="94"/>
      <c r="HA1" s="94"/>
      <c r="HB1" s="94"/>
      <c r="HC1" s="94"/>
      <c r="HD1" s="94"/>
      <c r="HE1" s="94"/>
      <c r="HF1" s="94"/>
      <c r="HG1" s="94"/>
      <c r="HH1" s="94"/>
      <c r="HI1" s="94"/>
      <c r="HJ1" s="94"/>
      <c r="HK1" s="94"/>
      <c r="HL1" s="94"/>
      <c r="HM1" s="94"/>
      <c r="HN1" s="94"/>
      <c r="HO1" s="94"/>
      <c r="HP1" s="94"/>
      <c r="HQ1" s="94"/>
      <c r="HR1" s="94"/>
      <c r="HS1" s="94"/>
      <c r="HT1" s="94"/>
      <c r="HU1" s="94"/>
      <c r="HV1" s="94"/>
      <c r="HW1" s="94"/>
      <c r="HX1" s="94"/>
      <c r="HY1" s="94"/>
      <c r="HZ1" s="94"/>
      <c r="IA1" s="94"/>
      <c r="IB1" s="94"/>
      <c r="IC1" s="94"/>
      <c r="ID1" s="94"/>
      <c r="IE1" s="94"/>
      <c r="IF1" s="94"/>
      <c r="IG1" s="94"/>
      <c r="IH1" s="94"/>
      <c r="II1" s="94"/>
      <c r="IJ1" s="94"/>
      <c r="IK1" s="94"/>
      <c r="IL1" s="94"/>
      <c r="IM1" s="94"/>
      <c r="IN1" s="94"/>
      <c r="IO1" s="94"/>
      <c r="IP1" s="94"/>
      <c r="IQ1" s="94"/>
      <c r="IR1" s="94"/>
      <c r="IS1" s="94"/>
      <c r="IT1" s="94"/>
      <c r="IU1" s="94"/>
      <c r="IV1" s="94"/>
      <c r="IW1" s="94"/>
      <c r="IX1" s="94"/>
      <c r="IY1" s="94"/>
      <c r="IZ1" s="94"/>
      <c r="JA1" s="94"/>
      <c r="JB1" s="94"/>
      <c r="JC1" s="94"/>
      <c r="JD1" s="94"/>
      <c r="JE1" s="94"/>
      <c r="JF1" s="94"/>
      <c r="JG1" s="94"/>
      <c r="JH1" s="94"/>
      <c r="JI1" s="94"/>
      <c r="JJ1" s="94"/>
      <c r="JK1" s="94"/>
      <c r="JL1" s="94"/>
      <c r="JM1" s="94"/>
      <c r="JN1" s="94"/>
      <c r="JO1" s="94"/>
      <c r="JP1" s="94"/>
      <c r="JQ1" s="94"/>
      <c r="JR1" s="94"/>
      <c r="JS1" s="94"/>
      <c r="JT1" s="94"/>
      <c r="JU1" s="94"/>
      <c r="JV1" s="94"/>
      <c r="JW1" s="94"/>
      <c r="JX1" s="94"/>
      <c r="JY1" s="94"/>
      <c r="JZ1" s="94"/>
      <c r="KA1" s="94"/>
      <c r="KB1" s="94"/>
      <c r="KC1" s="94"/>
      <c r="KD1" s="94"/>
      <c r="KE1" s="94"/>
      <c r="KF1" s="94"/>
      <c r="KG1" s="94"/>
      <c r="KH1" s="94"/>
      <c r="KI1" s="94"/>
      <c r="KJ1" s="94"/>
      <c r="KK1" s="94"/>
      <c r="KL1" s="94"/>
      <c r="KM1" s="94"/>
      <c r="KN1" s="94"/>
      <c r="KO1" s="94"/>
      <c r="KP1" s="94"/>
      <c r="KQ1" s="94"/>
      <c r="KR1" s="94"/>
      <c r="KS1" s="94"/>
      <c r="KT1" s="94"/>
      <c r="KU1" s="94"/>
      <c r="KV1" s="94"/>
      <c r="KW1" s="94"/>
      <c r="KX1" s="94"/>
      <c r="KY1" s="94"/>
      <c r="KZ1" s="94"/>
      <c r="LA1" s="94"/>
      <c r="LB1" s="94"/>
      <c r="LC1" s="94"/>
      <c r="LD1" s="94"/>
      <c r="LE1" s="94"/>
      <c r="LF1" s="94"/>
      <c r="LG1" s="94"/>
      <c r="LH1" s="94"/>
      <c r="LI1" s="94"/>
      <c r="LJ1" s="94"/>
      <c r="LK1" s="94"/>
      <c r="LL1" s="94"/>
      <c r="LM1" s="94"/>
      <c r="LN1" s="94"/>
      <c r="LO1" s="94"/>
      <c r="LP1" s="94"/>
      <c r="LQ1" s="94"/>
      <c r="LR1" s="94"/>
      <c r="LS1" s="94"/>
      <c r="LT1" s="94"/>
      <c r="LU1" s="94"/>
      <c r="LV1" s="94"/>
      <c r="LW1" s="94"/>
      <c r="LX1" s="94"/>
      <c r="LY1" s="94"/>
      <c r="LZ1" s="94"/>
      <c r="MA1" s="94"/>
      <c r="MB1" s="94"/>
      <c r="MC1" s="94"/>
      <c r="MD1" s="94"/>
      <c r="ME1" s="94"/>
      <c r="MF1" s="94"/>
      <c r="MG1" s="94"/>
      <c r="MH1" s="94"/>
      <c r="MI1" s="94"/>
      <c r="MJ1" s="94"/>
      <c r="MK1" s="94"/>
      <c r="ML1" s="94"/>
      <c r="MM1" s="94"/>
      <c r="MN1" s="94"/>
      <c r="MO1" s="94"/>
      <c r="MP1" s="94"/>
      <c r="MQ1" s="94"/>
      <c r="MR1" s="94"/>
      <c r="MS1" s="94"/>
      <c r="MT1" s="94"/>
      <c r="MU1" s="94"/>
      <c r="MV1" s="94"/>
      <c r="MW1" s="94"/>
      <c r="MX1" s="94"/>
      <c r="MY1" s="94"/>
      <c r="MZ1" s="94"/>
      <c r="NA1" s="94"/>
      <c r="NB1" s="94"/>
      <c r="NC1" s="94"/>
      <c r="ND1" s="94"/>
      <c r="NE1" s="94"/>
      <c r="NF1" s="94"/>
      <c r="NG1" s="94"/>
      <c r="NH1" s="94"/>
      <c r="NI1" s="94"/>
      <c r="NJ1" s="94"/>
      <c r="NK1" s="94"/>
      <c r="NL1" s="94"/>
      <c r="NM1" s="94"/>
      <c r="NN1" s="94"/>
      <c r="NO1" s="94"/>
      <c r="NP1" s="94"/>
      <c r="NQ1" s="94"/>
      <c r="NR1" s="94"/>
      <c r="NS1" s="94"/>
      <c r="NT1" s="94"/>
      <c r="NU1" s="94"/>
      <c r="NV1" s="94"/>
      <c r="NW1" s="94"/>
      <c r="NX1" s="94"/>
      <c r="NY1" s="94"/>
      <c r="NZ1" s="94"/>
      <c r="OA1" s="94"/>
      <c r="OB1" s="94"/>
      <c r="OC1" s="94"/>
      <c r="OD1" s="94"/>
      <c r="OE1" s="94"/>
      <c r="OF1" s="94"/>
      <c r="OG1" s="94"/>
      <c r="OH1" s="94"/>
      <c r="OI1" s="94"/>
      <c r="OJ1" s="94"/>
      <c r="OK1" s="94"/>
      <c r="OL1" s="94"/>
      <c r="OM1" s="94"/>
      <c r="ON1" s="94"/>
      <c r="OO1" s="94"/>
      <c r="OP1" s="94"/>
      <c r="OQ1" s="94"/>
      <c r="OR1" s="94"/>
      <c r="OS1" s="94"/>
      <c r="OT1" s="94"/>
      <c r="OU1" s="94"/>
      <c r="OV1" s="94"/>
      <c r="OW1" s="94"/>
      <c r="OX1" s="94"/>
      <c r="OY1" s="94"/>
      <c r="OZ1" s="94"/>
      <c r="PA1" s="94"/>
      <c r="PB1" s="94"/>
      <c r="PC1" s="94"/>
      <c r="PD1" s="94"/>
      <c r="PE1" s="94"/>
      <c r="PF1" s="94"/>
      <c r="PG1" s="94"/>
      <c r="PH1" s="94"/>
      <c r="PI1" s="94"/>
      <c r="PJ1" s="94"/>
      <c r="PK1" s="94"/>
      <c r="PL1" s="94"/>
      <c r="PM1" s="94"/>
      <c r="PN1" s="94"/>
      <c r="PO1" s="94"/>
      <c r="PP1" s="94"/>
      <c r="PQ1" s="94"/>
      <c r="PR1" s="94"/>
      <c r="PS1" s="94"/>
      <c r="PT1" s="94"/>
      <c r="PU1" s="94"/>
      <c r="PV1" s="94"/>
      <c r="PW1" s="94"/>
      <c r="PX1" s="94"/>
      <c r="PY1" s="94"/>
      <c r="PZ1" s="94"/>
      <c r="QA1" s="94"/>
      <c r="QB1" s="94"/>
      <c r="QC1" s="94"/>
      <c r="QD1" s="94"/>
      <c r="QE1" s="94"/>
      <c r="QF1" s="94"/>
      <c r="QG1" s="94"/>
      <c r="QH1" s="94"/>
      <c r="QI1" s="94"/>
      <c r="QJ1" s="94"/>
      <c r="QK1" s="94"/>
      <c r="QL1" s="94"/>
      <c r="QM1" s="94"/>
      <c r="QN1" s="94"/>
      <c r="QO1" s="94"/>
      <c r="QP1" s="94"/>
      <c r="QQ1" s="94"/>
      <c r="QR1" s="94"/>
      <c r="QS1" s="94"/>
      <c r="QT1" s="94"/>
      <c r="QU1" s="94"/>
      <c r="QV1" s="94"/>
      <c r="QW1" s="94"/>
      <c r="QX1" s="94"/>
      <c r="QY1" s="94"/>
      <c r="QZ1" s="94"/>
      <c r="RA1" s="94"/>
      <c r="RB1" s="94"/>
      <c r="RC1" s="94"/>
      <c r="RD1" s="94"/>
      <c r="RE1" s="94"/>
      <c r="RF1" s="94"/>
      <c r="RG1" s="94"/>
      <c r="RH1" s="94"/>
      <c r="RI1" s="94"/>
      <c r="RJ1" s="94"/>
      <c r="RK1" s="94"/>
      <c r="RL1" s="94"/>
      <c r="RM1" s="94"/>
      <c r="RN1" s="94"/>
      <c r="RO1" s="94"/>
      <c r="RP1" s="94"/>
      <c r="RQ1" s="94"/>
      <c r="RR1" s="94"/>
      <c r="RS1" s="94"/>
      <c r="RT1" s="94"/>
      <c r="RU1" s="94"/>
      <c r="RV1" s="94"/>
      <c r="RW1" s="94"/>
      <c r="RX1" s="94"/>
      <c r="RY1" s="94"/>
      <c r="RZ1" s="94"/>
      <c r="SA1" s="94"/>
      <c r="SB1" s="94"/>
      <c r="SC1" s="94"/>
      <c r="SD1" s="94"/>
    </row>
    <row r="2" spans="1:498" ht="15.75" thickBot="1">
      <c r="A2" s="95">
        <f>BEV!P5</f>
        <v>42886</v>
      </c>
      <c r="K2" s="93"/>
      <c r="L2" s="93"/>
      <c r="M2" s="93"/>
      <c r="N2" s="93"/>
      <c r="O2" s="114">
        <v>42856</v>
      </c>
      <c r="P2" s="93"/>
      <c r="Q2" s="93"/>
      <c r="R2" s="93"/>
      <c r="S2" s="93"/>
      <c r="T2" s="93"/>
      <c r="U2" s="93"/>
      <c r="V2" s="93"/>
      <c r="W2" s="93"/>
      <c r="X2" s="93"/>
      <c r="Y2" s="93"/>
      <c r="Z2" s="93"/>
      <c r="AA2" s="93"/>
      <c r="AB2" s="93"/>
      <c r="AC2" s="93"/>
      <c r="AD2" s="93"/>
      <c r="AE2" s="93"/>
      <c r="AF2" s="93"/>
      <c r="AG2" s="93"/>
      <c r="AH2" s="93"/>
      <c r="AI2" s="93"/>
      <c r="AJ2" s="93"/>
      <c r="AK2" s="93"/>
      <c r="AL2" s="93"/>
      <c r="AM2" s="93"/>
      <c r="AN2" s="93"/>
      <c r="AO2" s="93"/>
      <c r="AP2" s="93"/>
      <c r="AQ2" s="93"/>
      <c r="AR2" s="93"/>
      <c r="AS2" s="93"/>
      <c r="AT2" s="93"/>
      <c r="AU2" s="93"/>
      <c r="AV2" s="93"/>
      <c r="AW2" s="93"/>
      <c r="AX2" s="93"/>
      <c r="AY2" s="93"/>
      <c r="AZ2" s="93"/>
      <c r="BA2" s="94"/>
      <c r="BB2" s="94"/>
      <c r="BC2" s="94"/>
      <c r="BD2" s="94"/>
      <c r="BE2" s="94"/>
      <c r="BF2" s="94"/>
      <c r="BG2" s="94"/>
      <c r="BH2" s="94"/>
      <c r="BI2" s="94"/>
      <c r="BJ2" s="94"/>
      <c r="BK2" s="94"/>
      <c r="BL2" s="94"/>
      <c r="BM2" s="94"/>
      <c r="BN2" s="94"/>
      <c r="BO2" s="94"/>
      <c r="BP2" s="94"/>
      <c r="BQ2" s="94"/>
      <c r="BR2" s="94"/>
      <c r="BS2" s="94"/>
      <c r="BT2" s="94"/>
      <c r="BU2" s="94"/>
      <c r="BV2" s="94"/>
      <c r="BW2" s="94"/>
      <c r="BX2" s="94"/>
      <c r="BY2" s="94"/>
      <c r="BZ2" s="94"/>
      <c r="CA2" s="94"/>
      <c r="CB2" s="94"/>
      <c r="CC2" s="94"/>
      <c r="CD2" s="94"/>
      <c r="CE2" s="94"/>
      <c r="CF2" s="94"/>
      <c r="CG2" s="94"/>
      <c r="CH2" s="94"/>
      <c r="CI2" s="94"/>
      <c r="CJ2" s="94"/>
      <c r="CK2" s="94"/>
      <c r="CL2" s="94"/>
      <c r="CM2" s="94"/>
      <c r="CN2" s="94"/>
      <c r="CO2" s="94"/>
      <c r="CP2" s="94"/>
      <c r="CQ2" s="94"/>
      <c r="CR2" s="94"/>
      <c r="CS2" s="94"/>
      <c r="CT2" s="94"/>
      <c r="CU2" s="94"/>
      <c r="CV2" s="94"/>
      <c r="CW2" s="94"/>
      <c r="CX2" s="94"/>
      <c r="CY2" s="94"/>
      <c r="CZ2" s="94"/>
      <c r="DA2" s="94"/>
      <c r="DB2" s="94"/>
      <c r="DC2" s="94"/>
      <c r="DD2" s="94"/>
      <c r="DE2" s="94"/>
      <c r="DF2" s="94"/>
      <c r="DG2" s="94"/>
      <c r="DH2" s="94"/>
      <c r="DI2" s="94"/>
      <c r="DJ2" s="94"/>
      <c r="DK2" s="94"/>
      <c r="DL2" s="94"/>
      <c r="DM2" s="94"/>
      <c r="DN2" s="94"/>
      <c r="DO2" s="94"/>
      <c r="DP2" s="94"/>
      <c r="DQ2" s="94"/>
      <c r="DR2" s="94"/>
      <c r="DS2" s="94"/>
      <c r="DT2" s="94"/>
      <c r="DU2" s="94"/>
      <c r="DV2" s="94"/>
      <c r="DW2" s="94"/>
      <c r="DX2" s="94"/>
      <c r="DY2" s="94"/>
      <c r="DZ2" s="94"/>
      <c r="EA2" s="94"/>
      <c r="EB2" s="94"/>
      <c r="EC2" s="94"/>
      <c r="ED2" s="94"/>
      <c r="EE2" s="94"/>
      <c r="EF2" s="94"/>
      <c r="EG2" s="94"/>
      <c r="EH2" s="94"/>
      <c r="EI2" s="94"/>
      <c r="EJ2" s="94"/>
      <c r="EK2" s="94"/>
      <c r="EL2" s="94"/>
      <c r="EM2" s="94"/>
      <c r="EN2" s="94"/>
      <c r="EO2" s="94"/>
      <c r="EP2" s="94"/>
      <c r="EQ2" s="94"/>
      <c r="ER2" s="94"/>
      <c r="ES2" s="94"/>
      <c r="ET2" s="94"/>
      <c r="EU2" s="94"/>
      <c r="EV2" s="94"/>
      <c r="EW2" s="94"/>
      <c r="EX2" s="94"/>
      <c r="EY2" s="94"/>
      <c r="EZ2" s="94"/>
      <c r="FA2" s="94"/>
      <c r="FB2" s="94"/>
      <c r="FC2" s="94"/>
      <c r="FD2" s="94"/>
      <c r="FE2" s="94"/>
      <c r="FF2" s="94"/>
      <c r="FG2" s="94"/>
      <c r="FH2" s="94"/>
      <c r="FI2" s="94"/>
      <c r="FJ2" s="94"/>
      <c r="FK2" s="94"/>
      <c r="FL2" s="94"/>
      <c r="FM2" s="94"/>
      <c r="FN2" s="94"/>
      <c r="FO2" s="94"/>
      <c r="FP2" s="94"/>
      <c r="FQ2" s="94"/>
      <c r="FR2" s="94"/>
      <c r="FS2" s="94"/>
      <c r="FT2" s="94"/>
      <c r="FU2" s="94"/>
      <c r="FV2" s="94"/>
      <c r="FW2" s="94"/>
      <c r="FX2" s="94"/>
      <c r="FY2" s="94"/>
      <c r="FZ2" s="94"/>
      <c r="GA2" s="94"/>
      <c r="GB2" s="94"/>
      <c r="GC2" s="94"/>
      <c r="GD2" s="94"/>
      <c r="GE2" s="94"/>
      <c r="GF2" s="94"/>
      <c r="GG2" s="94"/>
      <c r="GH2" s="94"/>
      <c r="GI2" s="94"/>
      <c r="GJ2" s="94"/>
      <c r="GK2" s="94"/>
      <c r="GL2" s="94"/>
      <c r="GM2" s="94"/>
      <c r="GN2" s="94"/>
      <c r="GO2" s="94"/>
      <c r="GP2" s="94"/>
      <c r="GQ2" s="94"/>
      <c r="GR2" s="94"/>
      <c r="GS2" s="94"/>
      <c r="GT2" s="94"/>
      <c r="GU2" s="94"/>
      <c r="GV2" s="94"/>
      <c r="GW2" s="94"/>
      <c r="GX2" s="94"/>
      <c r="GY2" s="94"/>
      <c r="GZ2" s="94"/>
      <c r="HA2" s="94"/>
      <c r="HB2" s="94"/>
      <c r="HC2" s="94"/>
      <c r="HD2" s="94"/>
      <c r="HE2" s="94"/>
      <c r="HF2" s="94"/>
      <c r="HG2" s="94"/>
      <c r="HH2" s="94"/>
      <c r="HI2" s="94"/>
      <c r="HJ2" s="94"/>
      <c r="HK2" s="94"/>
      <c r="HL2" s="94"/>
      <c r="HM2" s="94"/>
      <c r="HN2" s="94"/>
      <c r="HO2" s="94"/>
      <c r="HP2" s="94"/>
      <c r="HQ2" s="94"/>
      <c r="HR2" s="94"/>
      <c r="HS2" s="94"/>
      <c r="HT2" s="94"/>
      <c r="HU2" s="94"/>
      <c r="HV2" s="94"/>
      <c r="HW2" s="94"/>
      <c r="HX2" s="94"/>
      <c r="HY2" s="94"/>
      <c r="HZ2" s="94"/>
      <c r="IA2" s="94"/>
      <c r="IB2" s="94"/>
      <c r="IC2" s="94"/>
      <c r="ID2" s="94"/>
      <c r="IE2" s="94"/>
      <c r="IF2" s="94"/>
      <c r="IG2" s="94"/>
      <c r="IH2" s="94"/>
      <c r="II2" s="94"/>
      <c r="IJ2" s="94"/>
      <c r="IK2" s="94"/>
      <c r="IL2" s="94"/>
      <c r="IM2" s="94"/>
      <c r="IN2" s="94"/>
      <c r="IO2" s="94"/>
      <c r="IP2" s="94"/>
      <c r="IQ2" s="94"/>
      <c r="IR2" s="94"/>
      <c r="IS2" s="94"/>
      <c r="IT2" s="94"/>
      <c r="IU2" s="94"/>
      <c r="IV2" s="94"/>
      <c r="IW2" s="94"/>
      <c r="IX2" s="94"/>
      <c r="IY2" s="94"/>
      <c r="IZ2" s="94"/>
      <c r="JA2" s="94"/>
      <c r="JB2" s="94"/>
      <c r="JC2" s="94"/>
      <c r="JD2" s="94"/>
      <c r="JE2" s="94"/>
      <c r="JF2" s="94"/>
      <c r="JG2" s="94"/>
      <c r="JH2" s="94"/>
      <c r="JI2" s="94"/>
      <c r="JJ2" s="94"/>
      <c r="JK2" s="94"/>
      <c r="JL2" s="94"/>
      <c r="JM2" s="94"/>
      <c r="JN2" s="94"/>
      <c r="JO2" s="94"/>
      <c r="JP2" s="94"/>
      <c r="JQ2" s="94"/>
      <c r="JR2" s="94"/>
      <c r="JS2" s="94"/>
      <c r="JT2" s="94"/>
      <c r="JU2" s="94"/>
      <c r="JV2" s="94"/>
      <c r="JW2" s="94"/>
      <c r="JX2" s="94"/>
      <c r="JY2" s="94"/>
      <c r="JZ2" s="94"/>
      <c r="KA2" s="94"/>
      <c r="KB2" s="94"/>
      <c r="KC2" s="94"/>
      <c r="KD2" s="94"/>
      <c r="KE2" s="94"/>
      <c r="KF2" s="94"/>
      <c r="KG2" s="94"/>
      <c r="KH2" s="94"/>
      <c r="KI2" s="94"/>
      <c r="KJ2" s="94"/>
      <c r="KK2" s="94"/>
      <c r="KL2" s="94"/>
      <c r="KM2" s="94"/>
      <c r="KN2" s="94"/>
      <c r="KO2" s="94"/>
      <c r="KP2" s="94"/>
      <c r="KQ2" s="94"/>
      <c r="KR2" s="94"/>
      <c r="KS2" s="94"/>
      <c r="KT2" s="94"/>
      <c r="KU2" s="94"/>
      <c r="KV2" s="94"/>
      <c r="KW2" s="94"/>
      <c r="KX2" s="94"/>
      <c r="KY2" s="94"/>
      <c r="KZ2" s="94"/>
      <c r="LA2" s="94"/>
      <c r="LB2" s="94"/>
      <c r="LC2" s="94"/>
      <c r="LD2" s="94"/>
      <c r="LE2" s="94"/>
      <c r="LF2" s="94"/>
      <c r="LG2" s="94"/>
      <c r="LH2" s="94"/>
      <c r="LI2" s="94"/>
      <c r="LJ2" s="94"/>
      <c r="LK2" s="94"/>
      <c r="LL2" s="94"/>
      <c r="LM2" s="94"/>
      <c r="LN2" s="94"/>
      <c r="LO2" s="94"/>
      <c r="LP2" s="94"/>
      <c r="LQ2" s="94"/>
      <c r="LR2" s="94"/>
      <c r="LS2" s="94"/>
      <c r="LT2" s="94"/>
      <c r="LU2" s="94"/>
      <c r="LV2" s="94"/>
      <c r="LW2" s="94"/>
      <c r="LX2" s="94"/>
      <c r="LY2" s="94"/>
      <c r="LZ2" s="94"/>
      <c r="MA2" s="94"/>
      <c r="MB2" s="94"/>
      <c r="MC2" s="94"/>
      <c r="MD2" s="94"/>
      <c r="ME2" s="94"/>
      <c r="MF2" s="94"/>
      <c r="MG2" s="94"/>
      <c r="MH2" s="94"/>
      <c r="MI2" s="94"/>
      <c r="MJ2" s="94"/>
      <c r="MK2" s="94"/>
      <c r="ML2" s="94"/>
      <c r="MM2" s="94"/>
      <c r="MN2" s="94"/>
      <c r="MO2" s="94"/>
      <c r="MP2" s="94"/>
      <c r="MQ2" s="94"/>
      <c r="MR2" s="94"/>
      <c r="MS2" s="94"/>
      <c r="MT2" s="94"/>
      <c r="MU2" s="94"/>
      <c r="MV2" s="94"/>
      <c r="MW2" s="94"/>
      <c r="MX2" s="94"/>
      <c r="MY2" s="94"/>
      <c r="MZ2" s="94"/>
      <c r="NA2" s="94"/>
      <c r="NB2" s="94"/>
      <c r="NC2" s="94"/>
      <c r="ND2" s="94"/>
      <c r="NE2" s="94"/>
      <c r="NF2" s="94"/>
      <c r="NG2" s="94"/>
      <c r="NH2" s="94"/>
      <c r="NI2" s="94"/>
      <c r="NJ2" s="94"/>
      <c r="NK2" s="94"/>
      <c r="NL2" s="94"/>
      <c r="NM2" s="94"/>
      <c r="NN2" s="94"/>
      <c r="NO2" s="94"/>
      <c r="NP2" s="94"/>
      <c r="NQ2" s="94"/>
      <c r="NR2" s="94"/>
      <c r="NS2" s="94"/>
      <c r="NT2" s="94"/>
      <c r="NU2" s="94"/>
      <c r="NV2" s="94"/>
      <c r="NW2" s="94"/>
      <c r="NX2" s="94"/>
      <c r="NY2" s="94"/>
      <c r="NZ2" s="94"/>
      <c r="OA2" s="94"/>
      <c r="OB2" s="94"/>
      <c r="OC2" s="94"/>
      <c r="OD2" s="94"/>
      <c r="OE2" s="94"/>
      <c r="OF2" s="94"/>
      <c r="OG2" s="94"/>
      <c r="OH2" s="94"/>
      <c r="OI2" s="94"/>
      <c r="OJ2" s="94"/>
      <c r="OK2" s="94"/>
      <c r="OL2" s="94"/>
      <c r="OM2" s="94"/>
      <c r="ON2" s="94"/>
      <c r="OO2" s="94"/>
      <c r="OP2" s="94"/>
      <c r="OQ2" s="94"/>
      <c r="OR2" s="94"/>
      <c r="OS2" s="94"/>
      <c r="OT2" s="94"/>
      <c r="OU2" s="94"/>
      <c r="OV2" s="94"/>
      <c r="OW2" s="94"/>
      <c r="OX2" s="94"/>
      <c r="OY2" s="94"/>
      <c r="OZ2" s="94"/>
      <c r="PA2" s="94"/>
      <c r="PB2" s="94"/>
      <c r="PC2" s="94"/>
      <c r="PD2" s="94"/>
      <c r="PE2" s="94"/>
      <c r="PF2" s="94"/>
      <c r="PG2" s="94"/>
      <c r="PH2" s="94"/>
      <c r="PI2" s="94"/>
      <c r="PJ2" s="94"/>
      <c r="PK2" s="94"/>
      <c r="PL2" s="94"/>
      <c r="PM2" s="94"/>
      <c r="PN2" s="94"/>
      <c r="PO2" s="94"/>
      <c r="PP2" s="94"/>
      <c r="PQ2" s="94"/>
      <c r="PR2" s="94"/>
      <c r="PS2" s="94"/>
      <c r="PT2" s="94"/>
      <c r="PU2" s="94"/>
      <c r="PV2" s="94"/>
      <c r="PW2" s="94"/>
      <c r="PX2" s="94"/>
      <c r="PY2" s="94"/>
      <c r="PZ2" s="94"/>
      <c r="QA2" s="94"/>
      <c r="QB2" s="94"/>
      <c r="QC2" s="94"/>
      <c r="QD2" s="94"/>
      <c r="QE2" s="94"/>
      <c r="QF2" s="94"/>
      <c r="QG2" s="94"/>
      <c r="QH2" s="94"/>
      <c r="QI2" s="94"/>
      <c r="QJ2" s="94"/>
      <c r="QK2" s="94"/>
      <c r="QL2" s="94"/>
      <c r="QM2" s="94"/>
      <c r="QN2" s="94"/>
      <c r="QO2" s="94"/>
      <c r="QP2" s="94"/>
      <c r="QQ2" s="94"/>
      <c r="QR2" s="94"/>
      <c r="QS2" s="94"/>
      <c r="QT2" s="94"/>
      <c r="QU2" s="94"/>
      <c r="QV2" s="94"/>
      <c r="QW2" s="94"/>
      <c r="QX2" s="94"/>
      <c r="QY2" s="94"/>
      <c r="QZ2" s="94"/>
      <c r="RA2" s="94"/>
      <c r="RB2" s="94"/>
      <c r="RC2" s="94"/>
      <c r="RD2" s="94"/>
      <c r="RE2" s="94"/>
      <c r="RF2" s="94"/>
      <c r="RG2" s="94"/>
      <c r="RH2" s="94"/>
      <c r="RI2" s="94"/>
      <c r="RJ2" s="94"/>
      <c r="RK2" s="94"/>
      <c r="RL2" s="94"/>
      <c r="RM2" s="94"/>
      <c r="RN2" s="94"/>
      <c r="RO2" s="94"/>
      <c r="RP2" s="94"/>
      <c r="RQ2" s="94"/>
      <c r="RR2" s="94"/>
      <c r="RS2" s="94"/>
      <c r="RT2" s="94"/>
      <c r="RU2" s="94"/>
      <c r="RV2" s="94"/>
      <c r="RW2" s="94"/>
      <c r="RX2" s="94"/>
      <c r="RY2" s="94"/>
      <c r="RZ2" s="94"/>
      <c r="SA2" s="94"/>
      <c r="SB2" s="94"/>
      <c r="SC2" s="94"/>
      <c r="SD2" s="94"/>
    </row>
    <row r="3" spans="1:498" ht="63" thickBot="1">
      <c r="A3" s="5" t="s">
        <v>0</v>
      </c>
      <c r="B3" s="5" t="s">
        <v>1</v>
      </c>
      <c r="C3" s="87" t="s">
        <v>2</v>
      </c>
      <c r="D3" s="88" t="s">
        <v>142</v>
      </c>
      <c r="E3" s="88" t="s">
        <v>143</v>
      </c>
      <c r="F3" s="88" t="s">
        <v>144</v>
      </c>
      <c r="G3" s="88" t="s">
        <v>145</v>
      </c>
      <c r="H3" s="88" t="s">
        <v>3</v>
      </c>
      <c r="I3" s="88" t="s">
        <v>4</v>
      </c>
      <c r="J3" s="88" t="s">
        <v>5</v>
      </c>
      <c r="K3" s="91">
        <v>42856</v>
      </c>
      <c r="L3" s="91">
        <v>42857</v>
      </c>
      <c r="M3" s="91">
        <v>42858</v>
      </c>
      <c r="N3" s="91">
        <v>42859</v>
      </c>
      <c r="O3" s="91">
        <v>42860</v>
      </c>
      <c r="P3" s="91">
        <v>42861</v>
      </c>
      <c r="Q3" s="91">
        <v>42862</v>
      </c>
      <c r="R3" s="91">
        <v>42863</v>
      </c>
      <c r="S3" s="91">
        <v>42864</v>
      </c>
      <c r="T3" s="91">
        <v>42865</v>
      </c>
      <c r="U3" s="91">
        <v>42866</v>
      </c>
      <c r="V3" s="91">
        <v>42867</v>
      </c>
      <c r="W3" s="91">
        <v>42868</v>
      </c>
      <c r="X3" s="91">
        <v>42869</v>
      </c>
      <c r="Y3" s="91">
        <v>42870</v>
      </c>
      <c r="Z3" s="91">
        <v>42871</v>
      </c>
      <c r="AA3" s="91">
        <v>42872</v>
      </c>
      <c r="AB3" s="91">
        <v>42873</v>
      </c>
      <c r="AC3" s="91">
        <v>42874</v>
      </c>
      <c r="AD3" s="91">
        <v>42875</v>
      </c>
      <c r="AE3" s="91">
        <v>42876</v>
      </c>
      <c r="AF3" s="91">
        <v>42877</v>
      </c>
      <c r="AG3" s="91">
        <v>42878</v>
      </c>
      <c r="AH3" s="91">
        <v>42879</v>
      </c>
      <c r="AI3" s="91">
        <v>42880</v>
      </c>
      <c r="AJ3" s="91">
        <v>42881</v>
      </c>
      <c r="AK3" s="91">
        <v>42882</v>
      </c>
      <c r="AL3" s="91">
        <v>42883</v>
      </c>
      <c r="AM3" s="91">
        <v>42884</v>
      </c>
      <c r="AN3" s="91">
        <v>42885</v>
      </c>
      <c r="AO3" s="91">
        <v>42886</v>
      </c>
      <c r="AP3" s="91">
        <v>42887</v>
      </c>
      <c r="AQ3" s="91">
        <v>42888</v>
      </c>
      <c r="AR3" s="91">
        <v>42889</v>
      </c>
      <c r="AS3" s="91">
        <v>42890</v>
      </c>
      <c r="AT3" s="91">
        <v>42891</v>
      </c>
      <c r="AU3" s="91">
        <v>42892</v>
      </c>
      <c r="AV3" s="91">
        <v>42893</v>
      </c>
      <c r="AW3" s="91">
        <v>42894</v>
      </c>
      <c r="AX3" s="91">
        <v>42895</v>
      </c>
      <c r="AY3" s="91">
        <v>42896</v>
      </c>
      <c r="AZ3" s="91">
        <v>42897</v>
      </c>
      <c r="BA3" s="91">
        <v>42898</v>
      </c>
      <c r="BB3" s="91">
        <v>42899</v>
      </c>
      <c r="BC3" s="91">
        <v>42900</v>
      </c>
      <c r="BD3" s="91">
        <v>42901</v>
      </c>
      <c r="BE3" s="91">
        <v>42902</v>
      </c>
      <c r="BF3" s="91">
        <v>42903</v>
      </c>
      <c r="BG3" s="91">
        <v>42904</v>
      </c>
      <c r="BH3" s="91">
        <v>42905</v>
      </c>
      <c r="BI3" s="91">
        <v>42906</v>
      </c>
      <c r="BJ3" s="91">
        <v>42907</v>
      </c>
      <c r="BK3" s="91">
        <v>42908</v>
      </c>
      <c r="BL3" s="91">
        <v>42909</v>
      </c>
      <c r="BM3" s="91">
        <v>42910</v>
      </c>
      <c r="BN3" s="91">
        <v>42911</v>
      </c>
      <c r="BO3" s="91">
        <v>42912</v>
      </c>
      <c r="BP3" s="91">
        <v>42913</v>
      </c>
      <c r="BQ3" s="91">
        <v>42914</v>
      </c>
      <c r="BR3" s="91">
        <v>42915</v>
      </c>
      <c r="BS3" s="91">
        <v>42916</v>
      </c>
      <c r="BT3" s="91">
        <v>42917</v>
      </c>
      <c r="BU3" s="91">
        <v>42918</v>
      </c>
      <c r="BV3" s="91">
        <v>42919</v>
      </c>
      <c r="BW3" s="91">
        <v>42920</v>
      </c>
      <c r="BX3" s="91">
        <v>42921</v>
      </c>
      <c r="BY3" s="91">
        <v>42922</v>
      </c>
      <c r="BZ3" s="91">
        <v>42923</v>
      </c>
      <c r="CA3" s="91">
        <v>42924</v>
      </c>
      <c r="CB3" s="91">
        <v>42925</v>
      </c>
      <c r="CC3" s="91">
        <v>42926</v>
      </c>
      <c r="CD3" s="91">
        <v>42927</v>
      </c>
      <c r="CE3" s="91">
        <v>42928</v>
      </c>
      <c r="CF3" s="91">
        <v>42929</v>
      </c>
      <c r="CG3" s="91">
        <v>42930</v>
      </c>
      <c r="CH3" s="91">
        <v>42931</v>
      </c>
      <c r="CI3" s="91">
        <v>42932</v>
      </c>
      <c r="CJ3" s="91">
        <v>42933</v>
      </c>
      <c r="CK3" s="91">
        <v>42934</v>
      </c>
      <c r="CL3" s="91">
        <v>42935</v>
      </c>
      <c r="CM3" s="91">
        <v>42936</v>
      </c>
      <c r="CN3" s="91">
        <v>42937</v>
      </c>
      <c r="CO3" s="91">
        <v>42938</v>
      </c>
      <c r="CP3" s="91">
        <v>42939</v>
      </c>
      <c r="CQ3" s="91">
        <v>42940</v>
      </c>
      <c r="CR3" s="91">
        <v>42941</v>
      </c>
      <c r="CS3" s="91">
        <v>42942</v>
      </c>
      <c r="CT3" s="91">
        <v>42943</v>
      </c>
      <c r="CU3" s="91">
        <v>42944</v>
      </c>
      <c r="CV3" s="91">
        <v>42945</v>
      </c>
      <c r="CW3" s="91">
        <v>42946</v>
      </c>
      <c r="CX3" s="91">
        <v>42947</v>
      </c>
      <c r="CY3" s="91">
        <v>42948</v>
      </c>
      <c r="CZ3" s="91">
        <v>42949</v>
      </c>
      <c r="DA3" s="91">
        <v>42950</v>
      </c>
      <c r="DB3" s="91">
        <v>42951</v>
      </c>
      <c r="DC3" s="91">
        <v>42952</v>
      </c>
      <c r="DD3" s="91">
        <v>42953</v>
      </c>
      <c r="DE3" s="91">
        <v>42954</v>
      </c>
      <c r="DF3" s="91">
        <v>42955</v>
      </c>
      <c r="DG3" s="91">
        <v>42956</v>
      </c>
      <c r="DH3" s="91">
        <v>42957</v>
      </c>
      <c r="DI3" s="91">
        <v>42958</v>
      </c>
      <c r="DJ3" s="91">
        <v>42959</v>
      </c>
      <c r="DK3" s="91">
        <v>42960</v>
      </c>
      <c r="DL3" s="91">
        <v>42961</v>
      </c>
      <c r="DM3" s="91">
        <v>42962</v>
      </c>
      <c r="DN3" s="91">
        <v>42963</v>
      </c>
      <c r="DO3" s="91">
        <v>42964</v>
      </c>
      <c r="DP3" s="91">
        <v>42965</v>
      </c>
      <c r="DQ3" s="91">
        <v>42966</v>
      </c>
      <c r="DR3" s="91">
        <v>42967</v>
      </c>
      <c r="DS3" s="91">
        <v>42968</v>
      </c>
      <c r="DT3" s="91">
        <v>42969</v>
      </c>
      <c r="DU3" s="91">
        <v>42970</v>
      </c>
      <c r="DV3" s="91">
        <v>42971</v>
      </c>
      <c r="DW3" s="91">
        <v>42972</v>
      </c>
      <c r="DX3" s="91">
        <v>42973</v>
      </c>
      <c r="DY3" s="91">
        <v>42974</v>
      </c>
      <c r="DZ3" s="91">
        <v>42975</v>
      </c>
      <c r="EA3" s="91">
        <v>42976</v>
      </c>
      <c r="EB3" s="91">
        <v>42977</v>
      </c>
      <c r="EC3" s="91">
        <v>42978</v>
      </c>
      <c r="ED3" s="91">
        <v>42979</v>
      </c>
      <c r="EE3" s="91">
        <v>42980</v>
      </c>
      <c r="EF3" s="91">
        <v>42981</v>
      </c>
      <c r="EG3" s="91">
        <v>42982</v>
      </c>
      <c r="EH3" s="91">
        <v>42983</v>
      </c>
      <c r="EI3" s="91">
        <v>42984</v>
      </c>
      <c r="EJ3" s="91">
        <v>42985</v>
      </c>
      <c r="EK3" s="91">
        <v>42986</v>
      </c>
      <c r="EL3" s="91">
        <v>42987</v>
      </c>
      <c r="EM3" s="91">
        <v>42988</v>
      </c>
      <c r="EN3" s="91">
        <v>42989</v>
      </c>
      <c r="EO3" s="91">
        <v>42990</v>
      </c>
      <c r="EP3" s="91">
        <v>42991</v>
      </c>
      <c r="EQ3" s="91">
        <v>42992</v>
      </c>
      <c r="ER3" s="91">
        <v>42993</v>
      </c>
      <c r="ES3" s="91">
        <v>42994</v>
      </c>
      <c r="ET3" s="91">
        <v>42995</v>
      </c>
      <c r="EU3" s="91">
        <v>42996</v>
      </c>
      <c r="EV3" s="91">
        <v>42997</v>
      </c>
      <c r="EW3" s="91">
        <v>42998</v>
      </c>
      <c r="EX3" s="91">
        <v>42999</v>
      </c>
      <c r="EY3" s="91">
        <v>43000</v>
      </c>
      <c r="EZ3" s="91">
        <v>43001</v>
      </c>
      <c r="FA3" s="91">
        <v>43002</v>
      </c>
      <c r="FB3" s="91">
        <v>43003</v>
      </c>
      <c r="FC3" s="91">
        <v>43004</v>
      </c>
      <c r="FD3" s="91">
        <v>43005</v>
      </c>
      <c r="FE3" s="91">
        <v>43006</v>
      </c>
      <c r="FF3" s="91">
        <v>43007</v>
      </c>
      <c r="FG3" s="91">
        <v>43008</v>
      </c>
      <c r="FH3" s="91">
        <v>43009</v>
      </c>
      <c r="FI3" s="91">
        <v>43010</v>
      </c>
      <c r="FJ3" s="91">
        <v>43011</v>
      </c>
      <c r="FK3" s="91">
        <v>43012</v>
      </c>
      <c r="FL3" s="91">
        <v>43013</v>
      </c>
      <c r="FM3" s="91">
        <v>43014</v>
      </c>
      <c r="FN3" s="91">
        <v>43015</v>
      </c>
      <c r="FO3" s="91">
        <v>43016</v>
      </c>
      <c r="FP3" s="91">
        <v>43017</v>
      </c>
      <c r="FQ3" s="91">
        <v>43018</v>
      </c>
      <c r="FR3" s="91">
        <v>43019</v>
      </c>
      <c r="FS3" s="91">
        <v>43020</v>
      </c>
      <c r="FT3" s="91">
        <v>43021</v>
      </c>
      <c r="FU3" s="91">
        <v>43022</v>
      </c>
      <c r="FV3" s="91">
        <v>43023</v>
      </c>
      <c r="FW3" s="91">
        <v>43024</v>
      </c>
      <c r="FX3" s="91">
        <v>43025</v>
      </c>
      <c r="FY3" s="91">
        <v>43026</v>
      </c>
      <c r="FZ3" s="91">
        <v>43027</v>
      </c>
      <c r="GA3" s="91">
        <v>43028</v>
      </c>
      <c r="GB3" s="91">
        <v>43029</v>
      </c>
      <c r="GC3" s="91">
        <v>43030</v>
      </c>
      <c r="GD3" s="91">
        <v>43031</v>
      </c>
      <c r="GE3" s="91">
        <v>43032</v>
      </c>
      <c r="GF3" s="91">
        <v>43033</v>
      </c>
      <c r="GG3" s="91">
        <v>43034</v>
      </c>
      <c r="GH3" s="91">
        <v>43035</v>
      </c>
      <c r="GI3" s="91">
        <v>43036</v>
      </c>
      <c r="GJ3" s="91">
        <v>43037</v>
      </c>
      <c r="GK3" s="91">
        <v>43038</v>
      </c>
      <c r="GL3" s="91">
        <v>43039</v>
      </c>
      <c r="GM3" s="91">
        <v>43040</v>
      </c>
      <c r="GN3" s="91">
        <v>43041</v>
      </c>
      <c r="GO3" s="91">
        <v>43042</v>
      </c>
      <c r="GP3" s="91">
        <v>43043</v>
      </c>
      <c r="GQ3" s="91">
        <v>43044</v>
      </c>
      <c r="GR3" s="91">
        <v>43045</v>
      </c>
      <c r="GS3" s="91">
        <v>43046</v>
      </c>
      <c r="GT3" s="91">
        <v>43047</v>
      </c>
      <c r="GU3" s="91">
        <v>43048</v>
      </c>
      <c r="GV3" s="91">
        <v>43049</v>
      </c>
      <c r="GW3" s="91">
        <v>43050</v>
      </c>
      <c r="GX3" s="91">
        <v>43051</v>
      </c>
      <c r="GY3" s="91">
        <v>43052</v>
      </c>
      <c r="GZ3" s="91">
        <v>43053</v>
      </c>
      <c r="HA3" s="91">
        <v>43054</v>
      </c>
      <c r="HB3" s="91">
        <v>43055</v>
      </c>
      <c r="HC3" s="91">
        <v>43056</v>
      </c>
      <c r="HD3" s="91">
        <v>43057</v>
      </c>
      <c r="HE3" s="91">
        <v>43058</v>
      </c>
      <c r="HF3" s="91">
        <v>43059</v>
      </c>
      <c r="HG3" s="91">
        <v>43060</v>
      </c>
      <c r="HH3" s="91">
        <v>43061</v>
      </c>
      <c r="HI3" s="91">
        <v>43062</v>
      </c>
      <c r="HJ3" s="91">
        <v>43063</v>
      </c>
      <c r="HK3" s="91">
        <v>43064</v>
      </c>
      <c r="HL3" s="91">
        <v>43065</v>
      </c>
      <c r="HM3" s="91">
        <v>43066</v>
      </c>
      <c r="HN3" s="91">
        <v>43067</v>
      </c>
      <c r="HO3" s="91">
        <v>43068</v>
      </c>
      <c r="HP3" s="91">
        <v>43069</v>
      </c>
      <c r="HQ3" s="91">
        <v>43070</v>
      </c>
      <c r="HR3" s="91">
        <v>43071</v>
      </c>
      <c r="HS3" s="91">
        <v>43072</v>
      </c>
      <c r="HT3" s="91">
        <v>43073</v>
      </c>
      <c r="HU3" s="91">
        <v>43074</v>
      </c>
      <c r="HV3" s="91">
        <v>43075</v>
      </c>
      <c r="HW3" s="91">
        <v>43076</v>
      </c>
      <c r="HX3" s="91">
        <v>43077</v>
      </c>
      <c r="HY3" s="91">
        <v>43078</v>
      </c>
      <c r="HZ3" s="91">
        <v>43079</v>
      </c>
      <c r="IA3" s="91">
        <v>43080</v>
      </c>
      <c r="IB3" s="91">
        <v>43081</v>
      </c>
      <c r="IC3" s="91">
        <v>43082</v>
      </c>
      <c r="ID3" s="91">
        <v>43083</v>
      </c>
      <c r="IE3" s="91">
        <v>43084</v>
      </c>
      <c r="IF3" s="91">
        <v>43085</v>
      </c>
      <c r="IG3" s="91">
        <v>43086</v>
      </c>
      <c r="IH3" s="91">
        <v>43087</v>
      </c>
      <c r="II3" s="91">
        <v>43088</v>
      </c>
      <c r="IJ3" s="91">
        <v>43089</v>
      </c>
      <c r="IK3" s="91">
        <v>43090</v>
      </c>
      <c r="IL3" s="91">
        <v>43091</v>
      </c>
      <c r="IM3" s="91">
        <v>43092</v>
      </c>
      <c r="IN3" s="91">
        <v>43093</v>
      </c>
      <c r="IO3" s="91">
        <v>43094</v>
      </c>
      <c r="IP3" s="91">
        <v>43095</v>
      </c>
      <c r="IQ3" s="91">
        <v>43096</v>
      </c>
      <c r="IR3" s="91">
        <v>43097</v>
      </c>
      <c r="IS3" s="91">
        <v>43098</v>
      </c>
      <c r="IT3" s="91">
        <v>43099</v>
      </c>
      <c r="IU3" s="91">
        <v>43100</v>
      </c>
      <c r="IV3" s="91">
        <v>43101</v>
      </c>
      <c r="IW3" s="91">
        <v>43102</v>
      </c>
      <c r="IX3" s="91">
        <v>43103</v>
      </c>
      <c r="IY3" s="91">
        <v>43104</v>
      </c>
      <c r="IZ3" s="91">
        <v>43105</v>
      </c>
      <c r="JA3" s="91">
        <v>43106</v>
      </c>
      <c r="JB3" s="91">
        <v>43107</v>
      </c>
      <c r="JC3" s="91">
        <v>43108</v>
      </c>
      <c r="JD3" s="91">
        <v>43109</v>
      </c>
      <c r="JE3" s="91">
        <v>43110</v>
      </c>
      <c r="JF3" s="91">
        <v>43111</v>
      </c>
      <c r="JG3" s="91">
        <v>43112</v>
      </c>
      <c r="JH3" s="91">
        <v>43113</v>
      </c>
      <c r="JI3" s="91">
        <v>43114</v>
      </c>
      <c r="JJ3" s="91">
        <v>43115</v>
      </c>
      <c r="JK3" s="91">
        <v>43116</v>
      </c>
      <c r="JL3" s="91">
        <v>43117</v>
      </c>
      <c r="JM3" s="91">
        <v>43118</v>
      </c>
      <c r="JN3" s="91">
        <v>43119</v>
      </c>
      <c r="JO3" s="91">
        <v>43120</v>
      </c>
      <c r="JP3" s="91">
        <v>43121</v>
      </c>
      <c r="JQ3" s="91">
        <v>43122</v>
      </c>
      <c r="JR3" s="91">
        <v>43123</v>
      </c>
      <c r="JS3" s="91">
        <v>43124</v>
      </c>
      <c r="JT3" s="91">
        <v>43125</v>
      </c>
      <c r="JU3" s="91">
        <v>43126</v>
      </c>
      <c r="JV3" s="91">
        <v>43127</v>
      </c>
      <c r="JW3" s="91">
        <v>43128</v>
      </c>
      <c r="JX3" s="91">
        <v>43129</v>
      </c>
      <c r="JY3" s="91">
        <v>43130</v>
      </c>
      <c r="JZ3" s="91">
        <v>43131</v>
      </c>
      <c r="KA3" s="91">
        <v>43132</v>
      </c>
      <c r="KB3" s="91">
        <v>43133</v>
      </c>
      <c r="KC3" s="91">
        <v>43134</v>
      </c>
      <c r="KD3" s="91">
        <v>43135</v>
      </c>
      <c r="KE3" s="91">
        <v>43136</v>
      </c>
      <c r="KF3" s="91">
        <v>43137</v>
      </c>
      <c r="KG3" s="91">
        <v>43138</v>
      </c>
      <c r="KH3" s="91">
        <v>43139</v>
      </c>
      <c r="KI3" s="91">
        <v>43140</v>
      </c>
      <c r="KJ3" s="91">
        <v>43141</v>
      </c>
      <c r="KK3" s="91">
        <v>43142</v>
      </c>
      <c r="KL3" s="91">
        <v>43143</v>
      </c>
      <c r="KM3" s="91">
        <v>43144</v>
      </c>
      <c r="KN3" s="91">
        <v>43145</v>
      </c>
      <c r="KO3" s="91">
        <v>43146</v>
      </c>
      <c r="KP3" s="91">
        <v>43147</v>
      </c>
      <c r="KQ3" s="91">
        <v>43148</v>
      </c>
      <c r="KR3" s="91">
        <v>43149</v>
      </c>
      <c r="KS3" s="91">
        <v>43150</v>
      </c>
      <c r="KT3" s="91">
        <v>43151</v>
      </c>
      <c r="KU3" s="91">
        <v>43152</v>
      </c>
      <c r="KV3" s="91">
        <v>43153</v>
      </c>
      <c r="KW3" s="91">
        <v>43154</v>
      </c>
      <c r="KX3" s="91">
        <v>43155</v>
      </c>
      <c r="KY3" s="91">
        <v>43156</v>
      </c>
      <c r="KZ3" s="91">
        <v>43157</v>
      </c>
      <c r="LA3" s="91">
        <v>43158</v>
      </c>
      <c r="LB3" s="91">
        <v>43159</v>
      </c>
      <c r="LC3" s="91">
        <v>43160</v>
      </c>
      <c r="LD3" s="91">
        <v>43161</v>
      </c>
      <c r="LE3" s="91">
        <v>43162</v>
      </c>
      <c r="LF3" s="91">
        <v>43163</v>
      </c>
      <c r="LG3" s="91">
        <v>43164</v>
      </c>
      <c r="LH3" s="91">
        <v>43165</v>
      </c>
      <c r="LI3" s="91">
        <v>43166</v>
      </c>
      <c r="LJ3" s="91">
        <v>43167</v>
      </c>
      <c r="LK3" s="91">
        <v>43168</v>
      </c>
      <c r="LL3" s="91">
        <v>43169</v>
      </c>
      <c r="LM3" s="91">
        <v>43170</v>
      </c>
      <c r="LN3" s="91">
        <v>43171</v>
      </c>
      <c r="LO3" s="91">
        <v>43172</v>
      </c>
      <c r="LP3" s="91">
        <v>43173</v>
      </c>
      <c r="LQ3" s="91">
        <v>43174</v>
      </c>
      <c r="LR3" s="91">
        <v>43175</v>
      </c>
      <c r="LS3" s="91">
        <v>43176</v>
      </c>
      <c r="LT3" s="91">
        <v>43177</v>
      </c>
      <c r="LU3" s="91">
        <v>43178</v>
      </c>
      <c r="LV3" s="91">
        <v>43179</v>
      </c>
      <c r="LW3" s="91">
        <v>43180</v>
      </c>
      <c r="LX3" s="91">
        <v>43181</v>
      </c>
      <c r="LY3" s="91">
        <v>43182</v>
      </c>
      <c r="LZ3" s="91">
        <v>43183</v>
      </c>
      <c r="MA3" s="91">
        <v>43184</v>
      </c>
      <c r="MB3" s="91">
        <v>43185</v>
      </c>
      <c r="MC3" s="91">
        <v>43186</v>
      </c>
      <c r="MD3" s="91">
        <v>43187</v>
      </c>
      <c r="ME3" s="91">
        <v>43188</v>
      </c>
      <c r="MF3" s="91">
        <v>43189</v>
      </c>
      <c r="MG3" s="91">
        <v>43190</v>
      </c>
      <c r="MH3" s="91">
        <v>43191</v>
      </c>
      <c r="MI3" s="91">
        <v>43192</v>
      </c>
      <c r="MJ3" s="91">
        <v>43193</v>
      </c>
      <c r="MK3" s="91">
        <v>43194</v>
      </c>
      <c r="ML3" s="91">
        <v>43195</v>
      </c>
      <c r="MM3" s="91">
        <v>43196</v>
      </c>
      <c r="MN3" s="91">
        <v>43197</v>
      </c>
      <c r="MO3" s="91">
        <v>43198</v>
      </c>
      <c r="MP3" s="91">
        <v>43199</v>
      </c>
      <c r="MQ3" s="91">
        <v>43200</v>
      </c>
      <c r="MR3" s="91">
        <v>43201</v>
      </c>
      <c r="MS3" s="91">
        <v>43202</v>
      </c>
      <c r="MT3" s="91">
        <v>43203</v>
      </c>
      <c r="MU3" s="91">
        <v>43204</v>
      </c>
      <c r="MV3" s="91">
        <v>43205</v>
      </c>
      <c r="MW3" s="91">
        <v>43206</v>
      </c>
      <c r="MX3" s="91">
        <v>43207</v>
      </c>
      <c r="MY3" s="91">
        <v>43208</v>
      </c>
      <c r="MZ3" s="91">
        <v>43209</v>
      </c>
      <c r="NA3" s="91">
        <v>43210</v>
      </c>
      <c r="NB3" s="91">
        <v>43211</v>
      </c>
      <c r="NC3" s="91">
        <v>43212</v>
      </c>
      <c r="ND3" s="91">
        <v>43213</v>
      </c>
      <c r="NE3" s="91">
        <v>43214</v>
      </c>
      <c r="NF3" s="91">
        <v>43215</v>
      </c>
      <c r="NG3" s="91">
        <v>43216</v>
      </c>
      <c r="NH3" s="91">
        <v>43217</v>
      </c>
      <c r="NI3" s="91">
        <v>43218</v>
      </c>
      <c r="NJ3" s="91">
        <v>43219</v>
      </c>
      <c r="NK3" s="91">
        <v>43220</v>
      </c>
      <c r="NL3" s="91">
        <v>43221</v>
      </c>
      <c r="NM3" s="91">
        <v>43222</v>
      </c>
      <c r="NN3" s="91">
        <v>43223</v>
      </c>
      <c r="NO3" s="91">
        <v>43224</v>
      </c>
      <c r="NP3" s="91">
        <v>43225</v>
      </c>
      <c r="NQ3" s="91">
        <v>43226</v>
      </c>
      <c r="NR3" s="91">
        <v>43227</v>
      </c>
      <c r="NS3" s="91">
        <v>43228</v>
      </c>
      <c r="NT3" s="91">
        <v>43229</v>
      </c>
      <c r="NU3" s="91">
        <v>43230</v>
      </c>
      <c r="NV3" s="91">
        <v>43231</v>
      </c>
      <c r="NW3" s="91">
        <v>43232</v>
      </c>
      <c r="NX3" s="91">
        <v>43233</v>
      </c>
      <c r="NY3" s="91">
        <v>43234</v>
      </c>
      <c r="NZ3" s="91">
        <v>43235</v>
      </c>
      <c r="OA3" s="91">
        <v>43236</v>
      </c>
      <c r="OB3" s="91">
        <v>43237</v>
      </c>
      <c r="OC3" s="91">
        <v>43238</v>
      </c>
      <c r="OD3" s="91">
        <v>43239</v>
      </c>
      <c r="OE3" s="91">
        <v>43240</v>
      </c>
      <c r="OF3" s="91">
        <v>43241</v>
      </c>
      <c r="OG3" s="91">
        <v>43242</v>
      </c>
      <c r="OH3" s="91">
        <v>43243</v>
      </c>
      <c r="OI3" s="91">
        <v>43244</v>
      </c>
      <c r="OJ3" s="91">
        <v>43245</v>
      </c>
      <c r="OK3" s="91">
        <v>43246</v>
      </c>
      <c r="OL3" s="91">
        <v>43247</v>
      </c>
      <c r="OM3" s="91">
        <v>43248</v>
      </c>
      <c r="ON3" s="91">
        <v>43249</v>
      </c>
      <c r="OO3" s="91">
        <v>43250</v>
      </c>
      <c r="OP3" s="91">
        <v>43251</v>
      </c>
      <c r="OQ3" s="91">
        <v>43252</v>
      </c>
      <c r="OR3" s="91">
        <v>43253</v>
      </c>
      <c r="OS3" s="91">
        <v>43254</v>
      </c>
      <c r="OT3" s="91">
        <v>43255</v>
      </c>
      <c r="OU3" s="91">
        <v>43256</v>
      </c>
      <c r="OV3" s="91">
        <v>43257</v>
      </c>
      <c r="OW3" s="91">
        <v>43258</v>
      </c>
      <c r="OX3" s="91">
        <v>43259</v>
      </c>
      <c r="OY3" s="91">
        <v>43260</v>
      </c>
      <c r="OZ3" s="91">
        <v>43261</v>
      </c>
      <c r="PA3" s="91">
        <v>43262</v>
      </c>
      <c r="PB3" s="91">
        <v>43263</v>
      </c>
      <c r="PC3" s="91">
        <v>43264</v>
      </c>
      <c r="PD3" s="91">
        <v>43265</v>
      </c>
      <c r="PE3" s="91">
        <v>43266</v>
      </c>
      <c r="PF3" s="91">
        <v>43267</v>
      </c>
      <c r="PG3" s="91">
        <v>43268</v>
      </c>
      <c r="PH3" s="91">
        <v>43269</v>
      </c>
      <c r="PI3" s="91">
        <v>43270</v>
      </c>
      <c r="PJ3" s="91">
        <v>43271</v>
      </c>
      <c r="PK3" s="91">
        <v>43272</v>
      </c>
      <c r="PL3" s="91">
        <v>43273</v>
      </c>
      <c r="PM3" s="91">
        <v>43274</v>
      </c>
      <c r="PN3" s="91">
        <v>43275</v>
      </c>
      <c r="PO3" s="91">
        <v>43276</v>
      </c>
      <c r="PP3" s="91">
        <v>43277</v>
      </c>
      <c r="PQ3" s="91">
        <v>43278</v>
      </c>
      <c r="PR3" s="91">
        <v>43279</v>
      </c>
      <c r="PS3" s="91">
        <v>43280</v>
      </c>
      <c r="PT3" s="91">
        <v>43281</v>
      </c>
      <c r="PU3" s="91">
        <v>43282</v>
      </c>
      <c r="PV3" s="91">
        <v>43283</v>
      </c>
      <c r="PW3" s="91">
        <v>43284</v>
      </c>
      <c r="PX3" s="91">
        <v>43285</v>
      </c>
      <c r="PY3" s="91">
        <v>43286</v>
      </c>
      <c r="PZ3" s="91">
        <v>43287</v>
      </c>
      <c r="QA3" s="91">
        <v>43288</v>
      </c>
      <c r="QB3" s="91">
        <v>43289</v>
      </c>
      <c r="QC3" s="91">
        <v>43290</v>
      </c>
      <c r="QD3" s="91">
        <v>43291</v>
      </c>
      <c r="QE3" s="91">
        <v>43292</v>
      </c>
      <c r="QF3" s="91">
        <v>43293</v>
      </c>
      <c r="QG3" s="91">
        <v>43294</v>
      </c>
      <c r="QH3" s="91">
        <v>43295</v>
      </c>
      <c r="QI3" s="91">
        <v>43296</v>
      </c>
      <c r="QJ3" s="91">
        <v>43297</v>
      </c>
      <c r="QK3" s="91">
        <v>43298</v>
      </c>
      <c r="QL3" s="91">
        <v>43299</v>
      </c>
      <c r="QM3" s="91">
        <v>43300</v>
      </c>
      <c r="QN3" s="91">
        <v>43301</v>
      </c>
      <c r="QO3" s="91">
        <v>43302</v>
      </c>
      <c r="QP3" s="91">
        <v>43303</v>
      </c>
      <c r="QQ3" s="91">
        <v>43304</v>
      </c>
      <c r="QR3" s="91">
        <v>43305</v>
      </c>
      <c r="QS3" s="91">
        <v>43306</v>
      </c>
      <c r="QT3" s="91">
        <v>43307</v>
      </c>
      <c r="QU3" s="91">
        <v>43308</v>
      </c>
      <c r="QV3" s="91">
        <v>43309</v>
      </c>
      <c r="QW3" s="91">
        <v>43310</v>
      </c>
      <c r="QX3" s="91">
        <v>43311</v>
      </c>
      <c r="QY3" s="91">
        <v>43312</v>
      </c>
      <c r="QZ3" s="91">
        <v>43313</v>
      </c>
      <c r="RA3" s="91">
        <v>43314</v>
      </c>
      <c r="RB3" s="91">
        <v>43315</v>
      </c>
      <c r="RC3" s="91">
        <v>43316</v>
      </c>
      <c r="RD3" s="91">
        <v>43317</v>
      </c>
      <c r="RE3" s="91">
        <v>43318</v>
      </c>
      <c r="RF3" s="91">
        <v>43319</v>
      </c>
      <c r="RG3" s="91">
        <v>43320</v>
      </c>
      <c r="RH3" s="91">
        <v>43321</v>
      </c>
      <c r="RI3" s="91">
        <v>43322</v>
      </c>
      <c r="RJ3" s="91">
        <v>43323</v>
      </c>
      <c r="RK3" s="91">
        <v>43324</v>
      </c>
      <c r="RL3" s="91">
        <v>43325</v>
      </c>
      <c r="RM3" s="91">
        <v>43326</v>
      </c>
      <c r="RN3" s="91">
        <v>43327</v>
      </c>
      <c r="RO3" s="91">
        <v>43328</v>
      </c>
      <c r="RP3" s="91">
        <v>43329</v>
      </c>
      <c r="RQ3" s="91">
        <v>43330</v>
      </c>
      <c r="RR3" s="91">
        <v>43331</v>
      </c>
      <c r="RS3" s="91">
        <v>43332</v>
      </c>
      <c r="RT3" s="91">
        <v>43333</v>
      </c>
      <c r="RU3" s="91">
        <v>43334</v>
      </c>
      <c r="RV3" s="91">
        <v>43335</v>
      </c>
      <c r="RW3" s="91">
        <v>43336</v>
      </c>
      <c r="RX3" s="91">
        <v>43337</v>
      </c>
      <c r="RY3" s="91">
        <v>43338</v>
      </c>
      <c r="RZ3" s="91">
        <v>43339</v>
      </c>
      <c r="SA3" s="91">
        <v>43340</v>
      </c>
      <c r="SB3" s="91">
        <v>43341</v>
      </c>
      <c r="SC3" s="91">
        <v>43342</v>
      </c>
      <c r="SD3" s="91">
        <v>43343</v>
      </c>
    </row>
    <row r="4" spans="1:498">
      <c r="A4" s="53" t="str">
        <f>Config!A6</f>
        <v>TATA</v>
      </c>
      <c r="B4" s="53" t="str">
        <f>Config!B6</f>
        <v>MAIMOUNA</v>
      </c>
      <c r="C4" s="53">
        <f>Config!D6</f>
        <v>151.66999999999999</v>
      </c>
      <c r="D4" s="84">
        <v>0.60416666666666663</v>
      </c>
      <c r="E4" s="84">
        <v>0.91666666666666663</v>
      </c>
      <c r="F4" s="83">
        <f>E4-D4</f>
        <v>0.3125</v>
      </c>
      <c r="G4" s="7">
        <v>4</v>
      </c>
      <c r="H4" s="7">
        <v>9104</v>
      </c>
      <c r="I4" s="7">
        <v>1</v>
      </c>
      <c r="J4" s="7" t="s">
        <v>146</v>
      </c>
      <c r="K4" s="86"/>
      <c r="L4" s="86">
        <v>7.5</v>
      </c>
      <c r="M4" s="86">
        <v>7.5</v>
      </c>
      <c r="N4" s="86">
        <v>7.5</v>
      </c>
      <c r="O4" s="86">
        <v>7.5</v>
      </c>
      <c r="P4" s="86"/>
      <c r="Q4" s="86"/>
      <c r="R4" s="8">
        <v>7.5</v>
      </c>
      <c r="S4" s="8">
        <v>7.5</v>
      </c>
      <c r="T4" s="8">
        <v>7.5</v>
      </c>
      <c r="U4" s="8">
        <v>7.5</v>
      </c>
      <c r="V4" s="8"/>
      <c r="W4" s="8"/>
      <c r="X4" s="8">
        <v>7.5</v>
      </c>
      <c r="Y4" s="8">
        <v>7.5</v>
      </c>
      <c r="Z4" s="8">
        <v>7.5</v>
      </c>
      <c r="AA4" s="8">
        <v>7.5</v>
      </c>
      <c r="AB4" s="8"/>
      <c r="AC4" s="8"/>
      <c r="AD4" s="8">
        <v>7.5</v>
      </c>
      <c r="AE4" s="8">
        <v>7.5</v>
      </c>
      <c r="AF4" s="8">
        <v>7.5</v>
      </c>
      <c r="AG4" s="8">
        <v>7.5</v>
      </c>
      <c r="AH4" s="8"/>
      <c r="AI4" s="8"/>
      <c r="AJ4" s="8">
        <v>7.5</v>
      </c>
      <c r="AK4" s="8">
        <v>7.5</v>
      </c>
      <c r="AL4" s="8">
        <v>7.5</v>
      </c>
      <c r="AM4" s="8">
        <v>7.5</v>
      </c>
      <c r="AN4" s="8"/>
      <c r="AO4" s="8"/>
      <c r="AP4" s="8">
        <v>7.5</v>
      </c>
      <c r="AQ4" s="8">
        <v>7.5</v>
      </c>
      <c r="AR4" s="8">
        <v>7.5</v>
      </c>
      <c r="AS4" s="8">
        <v>7.5</v>
      </c>
      <c r="AV4" s="8">
        <v>7.5</v>
      </c>
      <c r="AW4" s="8">
        <v>7.5</v>
      </c>
      <c r="AX4" s="8">
        <v>7.5</v>
      </c>
      <c r="AY4" s="8">
        <v>7.5</v>
      </c>
    </row>
    <row r="5" spans="1:498" s="6" customFormat="1">
      <c r="A5" s="53" t="str">
        <f>Config!A7</f>
        <v>TOTO</v>
      </c>
      <c r="B5" s="53" t="str">
        <f>Config!B7</f>
        <v>SUZAN</v>
      </c>
      <c r="C5" s="53">
        <f>Config!D7</f>
        <v>136.5</v>
      </c>
      <c r="D5" s="85">
        <v>0.22916666666666666</v>
      </c>
      <c r="E5" s="84">
        <v>0.60416666666666663</v>
      </c>
      <c r="F5" s="83">
        <f t="shared" ref="F5:F67" si="0">E5-D5</f>
        <v>0.375</v>
      </c>
      <c r="G5" s="7">
        <v>3</v>
      </c>
      <c r="H5" s="7"/>
      <c r="I5" s="7"/>
      <c r="J5" s="7" t="s">
        <v>147</v>
      </c>
      <c r="K5" s="8">
        <v>9</v>
      </c>
      <c r="L5" s="8"/>
      <c r="M5" s="8"/>
      <c r="N5" s="8" t="s">
        <v>8</v>
      </c>
      <c r="O5" s="8">
        <v>9</v>
      </c>
      <c r="P5" s="8">
        <v>9</v>
      </c>
      <c r="Q5" s="8">
        <v>9</v>
      </c>
      <c r="R5" s="8"/>
      <c r="S5" s="8"/>
      <c r="T5" s="8" t="s">
        <v>8</v>
      </c>
      <c r="U5" s="8">
        <v>9</v>
      </c>
      <c r="V5" s="8">
        <v>9</v>
      </c>
      <c r="W5" s="8">
        <v>9</v>
      </c>
      <c r="X5" s="8"/>
      <c r="Y5" s="8"/>
      <c r="Z5" s="8"/>
      <c r="AA5" s="8">
        <v>9</v>
      </c>
      <c r="AB5" s="8">
        <v>9</v>
      </c>
      <c r="AC5" s="8">
        <v>9</v>
      </c>
      <c r="AD5" s="8"/>
      <c r="AE5" s="8"/>
      <c r="AF5" s="8"/>
      <c r="AG5" s="8">
        <v>9</v>
      </c>
      <c r="AH5" s="8">
        <v>9</v>
      </c>
      <c r="AI5" s="8">
        <v>9</v>
      </c>
      <c r="AJ5" s="8"/>
      <c r="AK5" s="8"/>
      <c r="AL5" s="8"/>
      <c r="AM5" s="8">
        <v>9</v>
      </c>
      <c r="AN5" s="8">
        <v>9</v>
      </c>
      <c r="AO5" s="8">
        <v>9</v>
      </c>
      <c r="AP5" s="8"/>
      <c r="AQ5" s="8"/>
      <c r="AR5" s="8"/>
      <c r="AS5" s="8">
        <v>9</v>
      </c>
      <c r="AT5" s="8">
        <v>9</v>
      </c>
      <c r="AU5" s="8">
        <v>9</v>
      </c>
      <c r="AV5" s="8"/>
      <c r="AW5" s="8"/>
      <c r="AX5" s="8"/>
      <c r="AY5" s="8">
        <v>9</v>
      </c>
      <c r="AZ5" s="8">
        <v>9</v>
      </c>
      <c r="BA5" s="10"/>
      <c r="BB5" s="10"/>
      <c r="BC5" s="10"/>
      <c r="BD5" s="10"/>
      <c r="BE5" s="10"/>
      <c r="BF5" s="10"/>
      <c r="BG5" s="10"/>
      <c r="BH5" s="10"/>
      <c r="BI5" s="10"/>
      <c r="BJ5" s="10"/>
      <c r="BK5" s="10"/>
      <c r="BL5" s="10"/>
      <c r="BM5" s="10"/>
      <c r="BN5" s="10"/>
      <c r="BO5" s="10"/>
      <c r="BP5" s="10"/>
      <c r="BQ5" s="10"/>
      <c r="BR5" s="10"/>
      <c r="BS5" s="10"/>
      <c r="BT5" s="10"/>
      <c r="BU5" s="10"/>
      <c r="BV5" s="10"/>
      <c r="BW5" s="10"/>
      <c r="BX5" s="10"/>
      <c r="BY5" s="10"/>
      <c r="BZ5" s="10"/>
      <c r="CA5" s="10"/>
      <c r="CB5" s="10"/>
      <c r="CC5" s="10"/>
      <c r="CD5" s="10"/>
      <c r="CE5" s="10"/>
      <c r="CF5" s="10"/>
      <c r="CG5" s="10"/>
      <c r="CH5" s="10"/>
      <c r="CI5" s="10"/>
      <c r="CJ5" s="10"/>
      <c r="CK5" s="10"/>
      <c r="CL5" s="10"/>
      <c r="CM5" s="10"/>
      <c r="CN5" s="10"/>
      <c r="CO5" s="10"/>
      <c r="CP5" s="10"/>
      <c r="CQ5" s="10"/>
      <c r="CR5" s="10"/>
      <c r="CS5" s="10"/>
      <c r="CT5" s="10"/>
      <c r="CU5" s="10"/>
      <c r="CV5" s="10"/>
      <c r="CW5" s="10"/>
      <c r="CX5" s="10"/>
      <c r="CY5" s="10"/>
      <c r="CZ5" s="10"/>
      <c r="DA5" s="10"/>
      <c r="DB5" s="10"/>
      <c r="DC5" s="10"/>
      <c r="DD5" s="10"/>
      <c r="DE5" s="10"/>
      <c r="DF5" s="10"/>
      <c r="DG5" s="10"/>
      <c r="DH5" s="10"/>
      <c r="DI5" s="10"/>
      <c r="DJ5" s="10"/>
      <c r="DK5" s="10"/>
      <c r="DL5" s="10"/>
      <c r="DM5" s="10"/>
      <c r="DN5" s="10"/>
      <c r="DO5" s="10"/>
      <c r="DP5" s="10"/>
      <c r="DQ5" s="10"/>
      <c r="DR5" s="10"/>
      <c r="DS5" s="10"/>
      <c r="DT5" s="10"/>
      <c r="DU5" s="10"/>
      <c r="DV5" s="10"/>
      <c r="DW5" s="10"/>
      <c r="DX5" s="10"/>
      <c r="DY5" s="10"/>
      <c r="DZ5" s="10"/>
      <c r="EA5" s="10"/>
      <c r="EB5" s="10"/>
      <c r="EC5" s="10"/>
      <c r="ED5" s="10"/>
      <c r="EE5" s="10"/>
      <c r="EF5" s="10"/>
      <c r="EG5" s="10"/>
      <c r="EH5" s="10"/>
      <c r="EI5" s="10"/>
      <c r="EJ5" s="10"/>
      <c r="EK5" s="10"/>
      <c r="EL5" s="10"/>
      <c r="EM5" s="10"/>
      <c r="EN5" s="10"/>
      <c r="EO5" s="10"/>
      <c r="EP5" s="10"/>
      <c r="EQ5" s="10"/>
      <c r="ER5" s="10"/>
      <c r="ES5" s="10"/>
      <c r="ET5" s="10"/>
      <c r="EU5" s="10"/>
      <c r="EV5" s="10"/>
      <c r="EW5" s="10"/>
      <c r="EX5" s="10"/>
      <c r="EY5" s="10"/>
      <c r="EZ5" s="10"/>
      <c r="FA5" s="10"/>
      <c r="FB5" s="10"/>
      <c r="FC5" s="10"/>
      <c r="FD5" s="10"/>
      <c r="FE5" s="10"/>
      <c r="FF5" s="10"/>
      <c r="FG5" s="10"/>
      <c r="FH5" s="10"/>
      <c r="FI5" s="10"/>
      <c r="FJ5" s="10"/>
      <c r="FK5" s="10"/>
      <c r="FL5" s="10"/>
      <c r="FM5" s="10"/>
      <c r="FN5" s="10"/>
      <c r="FO5" s="10"/>
      <c r="FP5" s="10"/>
      <c r="FQ5" s="10"/>
      <c r="FR5" s="10"/>
      <c r="FS5" s="10"/>
      <c r="FT5" s="10"/>
      <c r="FU5" s="10"/>
      <c r="FV5" s="10"/>
      <c r="FW5" s="10"/>
      <c r="FX5" s="10"/>
      <c r="FY5" s="10"/>
      <c r="FZ5" s="10"/>
      <c r="GA5" s="10"/>
      <c r="GB5" s="10"/>
      <c r="GC5" s="10"/>
      <c r="GD5" s="10"/>
      <c r="GE5" s="10"/>
      <c r="GF5" s="10"/>
      <c r="GG5" s="10"/>
      <c r="GH5" s="10"/>
      <c r="GI5" s="10"/>
      <c r="GJ5" s="10"/>
      <c r="GK5" s="10"/>
      <c r="GL5" s="10"/>
      <c r="GM5" s="10"/>
      <c r="GN5" s="10"/>
      <c r="GO5" s="10"/>
      <c r="GP5" s="10"/>
      <c r="GQ5" s="10"/>
      <c r="GR5" s="10"/>
      <c r="GS5" s="10"/>
      <c r="GT5" s="10"/>
      <c r="GU5" s="10"/>
      <c r="GV5" s="10"/>
      <c r="GW5" s="10"/>
      <c r="GX5" s="10"/>
      <c r="GY5" s="10"/>
      <c r="GZ5" s="10"/>
      <c r="HA5" s="10"/>
      <c r="HB5" s="10"/>
      <c r="HC5" s="10"/>
      <c r="HD5" s="10"/>
      <c r="HE5" s="10"/>
      <c r="HF5" s="10"/>
      <c r="HG5" s="10"/>
      <c r="HH5" s="10"/>
      <c r="HI5" s="10"/>
      <c r="HJ5" s="10"/>
      <c r="HK5" s="10"/>
      <c r="HL5" s="10"/>
      <c r="HM5" s="10"/>
      <c r="HN5" s="10"/>
      <c r="HO5" s="10"/>
      <c r="HP5" s="10"/>
      <c r="HQ5" s="10"/>
      <c r="HR5" s="10"/>
      <c r="HS5" s="10"/>
      <c r="HT5" s="10"/>
      <c r="HU5" s="10"/>
      <c r="HV5" s="10"/>
      <c r="HW5" s="10"/>
      <c r="HX5" s="10"/>
      <c r="HY5" s="10"/>
      <c r="HZ5" s="10"/>
      <c r="IA5" s="10"/>
      <c r="IB5" s="10"/>
      <c r="IC5" s="10"/>
      <c r="ID5" s="10"/>
      <c r="IE5" s="10"/>
      <c r="IF5" s="10"/>
      <c r="IG5" s="10"/>
      <c r="IH5" s="10"/>
      <c r="II5" s="10"/>
      <c r="IJ5" s="10"/>
      <c r="IK5" s="10"/>
      <c r="IL5" s="10"/>
      <c r="IM5" s="10"/>
      <c r="IN5" s="10"/>
      <c r="IO5" s="10"/>
      <c r="IP5" s="10"/>
      <c r="IQ5" s="10"/>
      <c r="IR5" s="10"/>
      <c r="IS5" s="10"/>
      <c r="IT5" s="10"/>
      <c r="IU5" s="10"/>
      <c r="IV5" s="10"/>
      <c r="IW5" s="10"/>
      <c r="IX5" s="10"/>
      <c r="IY5" s="10"/>
      <c r="IZ5" s="10"/>
      <c r="JA5" s="10"/>
      <c r="JB5" s="10"/>
      <c r="JC5" s="10"/>
      <c r="JD5" s="10"/>
      <c r="JE5" s="10"/>
      <c r="JF5" s="10"/>
      <c r="JG5" s="10"/>
      <c r="JH5" s="10"/>
      <c r="JI5" s="10"/>
      <c r="JJ5" s="10"/>
      <c r="JK5" s="10"/>
      <c r="JL5" s="10"/>
      <c r="JM5" s="10"/>
      <c r="JN5" s="10"/>
      <c r="JO5" s="10"/>
      <c r="JP5" s="10"/>
      <c r="JQ5" s="10"/>
      <c r="JR5" s="10"/>
      <c r="JS5" s="10"/>
      <c r="JT5" s="10"/>
      <c r="JU5" s="10"/>
      <c r="JV5" s="10"/>
      <c r="JW5" s="10"/>
      <c r="JX5" s="10"/>
      <c r="JY5" s="10"/>
      <c r="JZ5" s="10"/>
      <c r="KA5" s="10"/>
      <c r="KB5" s="10"/>
      <c r="KC5" s="10"/>
      <c r="KD5" s="10"/>
      <c r="KE5" s="10"/>
      <c r="KF5" s="10"/>
      <c r="KG5" s="10"/>
      <c r="KH5" s="10"/>
      <c r="KI5" s="10"/>
      <c r="KJ5" s="10"/>
      <c r="KK5" s="10"/>
      <c r="KL5" s="10"/>
      <c r="KM5" s="10"/>
      <c r="KN5" s="10"/>
      <c r="KO5" s="10"/>
      <c r="KP5" s="10"/>
      <c r="KQ5" s="10"/>
      <c r="KR5" s="10"/>
      <c r="KS5" s="10"/>
      <c r="KT5" s="10"/>
      <c r="KU5" s="10"/>
      <c r="KV5" s="10"/>
      <c r="KW5" s="10"/>
      <c r="KX5" s="10"/>
      <c r="KY5" s="10"/>
      <c r="KZ5" s="10"/>
      <c r="LA5" s="10"/>
      <c r="LB5" s="10"/>
      <c r="LC5" s="10"/>
      <c r="LD5" s="10"/>
      <c r="LE5" s="10"/>
      <c r="LF5" s="10"/>
      <c r="LG5" s="10"/>
      <c r="LH5" s="10"/>
      <c r="LI5" s="10"/>
      <c r="LJ5" s="10"/>
      <c r="LK5" s="10"/>
      <c r="LL5" s="10"/>
      <c r="LM5" s="10"/>
      <c r="LN5" s="10"/>
      <c r="LO5" s="10"/>
      <c r="LP5" s="10"/>
      <c r="LQ5" s="10"/>
      <c r="LR5" s="10"/>
      <c r="LS5" s="10"/>
      <c r="LT5" s="10"/>
      <c r="LU5" s="10"/>
      <c r="LV5" s="10"/>
      <c r="LW5" s="10"/>
      <c r="LX5" s="10"/>
      <c r="LY5" s="10"/>
      <c r="LZ5" s="10"/>
      <c r="MA5" s="10"/>
      <c r="MB5" s="10"/>
      <c r="MC5" s="10"/>
      <c r="MD5" s="10"/>
      <c r="ME5" s="10"/>
      <c r="MF5" s="10"/>
      <c r="MG5" s="10"/>
      <c r="MH5" s="10"/>
      <c r="MI5" s="10"/>
      <c r="MJ5" s="10"/>
      <c r="MK5" s="10"/>
      <c r="ML5" s="10"/>
      <c r="MM5" s="10"/>
      <c r="MN5" s="10"/>
      <c r="MO5" s="10"/>
      <c r="MP5" s="10"/>
      <c r="MQ5" s="10"/>
      <c r="MR5" s="10"/>
      <c r="MS5" s="10"/>
      <c r="MT5" s="10"/>
      <c r="MU5" s="10"/>
      <c r="MV5" s="10"/>
      <c r="MW5" s="10"/>
      <c r="MX5" s="10"/>
      <c r="MY5" s="10"/>
      <c r="MZ5" s="10"/>
      <c r="NA5" s="10"/>
      <c r="NB5" s="10"/>
      <c r="NC5" s="10"/>
      <c r="ND5" s="10"/>
      <c r="NE5" s="10"/>
      <c r="NF5" s="10"/>
      <c r="NG5" s="10"/>
      <c r="NH5" s="10"/>
      <c r="NI5" s="10"/>
      <c r="NJ5" s="10"/>
      <c r="NK5" s="10"/>
      <c r="NL5" s="10"/>
      <c r="NM5" s="10"/>
      <c r="NN5" s="10"/>
      <c r="NO5" s="10"/>
      <c r="NP5" s="10"/>
      <c r="NQ5" s="10"/>
      <c r="NR5" s="10"/>
      <c r="NS5" s="10"/>
      <c r="NT5" s="10"/>
      <c r="NU5" s="10"/>
      <c r="NV5" s="10"/>
      <c r="NW5" s="10"/>
      <c r="NX5" s="10"/>
      <c r="NY5" s="10"/>
      <c r="NZ5" s="10"/>
      <c r="OA5" s="10"/>
      <c r="OB5" s="10"/>
      <c r="OC5" s="10"/>
      <c r="OD5" s="10"/>
      <c r="OE5" s="10"/>
      <c r="OF5" s="10"/>
      <c r="OG5" s="10"/>
      <c r="OH5" s="10"/>
      <c r="OI5" s="10"/>
      <c r="OJ5" s="10"/>
      <c r="OK5" s="10"/>
      <c r="OL5" s="10"/>
      <c r="OM5" s="10"/>
      <c r="ON5" s="10"/>
      <c r="OO5" s="10"/>
      <c r="OP5" s="10"/>
      <c r="OQ5" s="10"/>
      <c r="OR5" s="10"/>
      <c r="OS5" s="10"/>
      <c r="OT5" s="10"/>
      <c r="OU5" s="10"/>
      <c r="OV5" s="10"/>
      <c r="OW5" s="10"/>
      <c r="OX5" s="10"/>
      <c r="OY5" s="10"/>
      <c r="OZ5" s="10"/>
      <c r="PA5" s="10"/>
      <c r="PB5" s="10"/>
      <c r="PC5" s="10"/>
      <c r="PD5" s="10"/>
      <c r="PE5" s="10"/>
      <c r="PF5" s="10"/>
      <c r="PG5" s="10"/>
      <c r="PH5" s="10"/>
      <c r="PI5" s="10"/>
      <c r="PJ5" s="10"/>
      <c r="PK5" s="10"/>
      <c r="PL5" s="10"/>
      <c r="PM5" s="10"/>
      <c r="PN5" s="10"/>
      <c r="PO5" s="10"/>
      <c r="PP5" s="10"/>
      <c r="PQ5" s="10"/>
      <c r="PR5" s="10"/>
      <c r="PS5" s="10"/>
      <c r="PT5" s="10"/>
      <c r="PU5" s="10"/>
      <c r="PV5" s="10"/>
      <c r="PW5" s="10"/>
      <c r="PX5" s="10"/>
      <c r="PY5" s="10"/>
      <c r="PZ5" s="10"/>
      <c r="QA5" s="10"/>
      <c r="QB5" s="10"/>
      <c r="QC5" s="10"/>
      <c r="QD5" s="10"/>
      <c r="QE5" s="10"/>
      <c r="QF5" s="10"/>
      <c r="QG5" s="10"/>
      <c r="QH5" s="10"/>
      <c r="QI5" s="10"/>
      <c r="QJ5" s="10"/>
      <c r="QK5" s="10"/>
      <c r="QL5" s="10"/>
      <c r="QM5" s="10"/>
      <c r="QN5" s="10"/>
      <c r="QO5" s="10"/>
      <c r="QP5" s="10"/>
      <c r="QQ5" s="10"/>
      <c r="QR5" s="10"/>
      <c r="QS5" s="10"/>
      <c r="QT5" s="10"/>
      <c r="QU5" s="10"/>
      <c r="QV5" s="10"/>
      <c r="QW5" s="10"/>
      <c r="QX5" s="10"/>
      <c r="QY5" s="10"/>
      <c r="QZ5" s="10"/>
      <c r="RA5" s="10"/>
      <c r="RB5" s="10"/>
      <c r="RC5" s="10"/>
      <c r="RD5" s="10"/>
      <c r="RE5" s="10"/>
      <c r="RF5" s="10"/>
      <c r="RG5" s="10"/>
      <c r="RH5" s="10"/>
      <c r="RI5" s="10"/>
      <c r="RJ5" s="10"/>
      <c r="RK5" s="10"/>
      <c r="RL5" s="10"/>
      <c r="RM5" s="10"/>
      <c r="RN5" s="10"/>
      <c r="RO5" s="10"/>
      <c r="RP5" s="10"/>
      <c r="RQ5" s="10"/>
      <c r="RR5" s="10"/>
      <c r="RS5" s="10"/>
      <c r="RT5" s="10"/>
      <c r="RU5" s="10"/>
      <c r="RV5" s="10"/>
      <c r="RW5" s="10"/>
      <c r="RX5" s="10"/>
      <c r="RY5" s="10"/>
      <c r="RZ5" s="10"/>
      <c r="SA5" s="10"/>
      <c r="SB5" s="10"/>
      <c r="SC5" s="10"/>
      <c r="SD5" s="10"/>
    </row>
    <row r="6" spans="1:498">
      <c r="A6" s="53" t="str">
        <f>Config!A8</f>
        <v>TIITI</v>
      </c>
      <c r="B6" s="53" t="str">
        <f>Config!B8</f>
        <v>YASMINA</v>
      </c>
      <c r="C6" s="53">
        <f>Config!D8</f>
        <v>145.16999999999999</v>
      </c>
      <c r="D6" s="84">
        <v>0.22916666666666666</v>
      </c>
      <c r="E6" s="84">
        <v>0.625</v>
      </c>
      <c r="F6" s="83">
        <f t="shared" si="0"/>
        <v>0.39583333333333337</v>
      </c>
      <c r="G6" s="7">
        <v>3</v>
      </c>
      <c r="H6" s="7"/>
      <c r="I6" s="7"/>
      <c r="J6" s="7" t="s">
        <v>148</v>
      </c>
      <c r="K6" s="8">
        <v>9.5</v>
      </c>
      <c r="L6" s="8"/>
      <c r="M6" s="8"/>
      <c r="N6" s="8"/>
      <c r="O6" s="8">
        <v>9.5</v>
      </c>
      <c r="P6" s="8">
        <v>9.5</v>
      </c>
      <c r="Q6" s="8">
        <v>9.5</v>
      </c>
      <c r="R6" s="8"/>
      <c r="S6" s="8"/>
      <c r="T6" s="8" t="s">
        <v>8</v>
      </c>
      <c r="U6" s="8">
        <v>9.5</v>
      </c>
      <c r="V6" s="8">
        <v>9.5</v>
      </c>
      <c r="W6" s="8">
        <v>9.5</v>
      </c>
      <c r="X6" s="8"/>
      <c r="Y6" s="8"/>
      <c r="Z6" s="8"/>
      <c r="AA6" s="8">
        <v>9.5</v>
      </c>
      <c r="AB6" s="8">
        <v>9.5</v>
      </c>
      <c r="AC6" s="8">
        <v>9.5</v>
      </c>
      <c r="AD6" s="8"/>
      <c r="AE6" s="8"/>
      <c r="AF6" s="8"/>
      <c r="AG6" s="8">
        <v>9.5</v>
      </c>
      <c r="AH6" s="8">
        <v>9.5</v>
      </c>
      <c r="AI6" s="8">
        <v>9.5</v>
      </c>
      <c r="AJ6" s="8"/>
      <c r="AK6" s="8"/>
      <c r="AL6" s="8"/>
      <c r="AM6" s="8">
        <v>9.5</v>
      </c>
      <c r="AN6" s="8">
        <v>9.5</v>
      </c>
      <c r="AO6" s="8">
        <v>9.5</v>
      </c>
      <c r="AP6" s="8"/>
      <c r="AQ6" s="8"/>
      <c r="AR6" s="8"/>
      <c r="AS6" s="8">
        <v>9.5</v>
      </c>
      <c r="AT6" s="8">
        <v>9.5</v>
      </c>
      <c r="AU6" s="8">
        <v>9.5</v>
      </c>
      <c r="AV6" s="8"/>
      <c r="AW6" s="8"/>
      <c r="AX6" s="8"/>
      <c r="AY6" s="8">
        <v>9.5</v>
      </c>
      <c r="AZ6" s="8">
        <v>9.5</v>
      </c>
      <c r="BA6" s="10"/>
      <c r="BB6" s="10"/>
      <c r="BC6" s="10"/>
      <c r="BD6" s="10"/>
      <c r="BE6" s="10"/>
      <c r="BF6" s="10"/>
      <c r="BG6" s="10"/>
      <c r="BH6" s="10"/>
      <c r="BI6" s="10"/>
      <c r="BJ6" s="10"/>
      <c r="BK6" s="10"/>
      <c r="BL6" s="10"/>
      <c r="BM6" s="10"/>
      <c r="BN6" s="10"/>
      <c r="BO6" s="10"/>
      <c r="BP6" s="10"/>
      <c r="BQ6" s="10"/>
      <c r="BR6" s="10"/>
      <c r="BS6" s="10"/>
      <c r="BT6" s="10"/>
      <c r="BU6" s="10"/>
      <c r="BV6" s="10"/>
      <c r="BW6" s="10"/>
      <c r="BX6" s="10"/>
      <c r="BY6" s="10"/>
      <c r="BZ6" s="10"/>
      <c r="CA6" s="10"/>
      <c r="CB6" s="10"/>
      <c r="CC6" s="10"/>
      <c r="CD6" s="10"/>
      <c r="CE6" s="10"/>
      <c r="CF6" s="10"/>
      <c r="CG6" s="10"/>
      <c r="CH6" s="10"/>
      <c r="CI6" s="10"/>
      <c r="CJ6" s="10"/>
      <c r="CK6" s="10"/>
      <c r="CL6" s="10"/>
      <c r="CM6" s="10"/>
      <c r="CN6" s="10"/>
      <c r="CO6" s="10"/>
      <c r="CP6" s="10"/>
      <c r="CQ6" s="10"/>
      <c r="CR6" s="10"/>
      <c r="CS6" s="10"/>
      <c r="CT6" s="10"/>
      <c r="CU6" s="10"/>
      <c r="CV6" s="10"/>
      <c r="CW6" s="10"/>
      <c r="CX6" s="10"/>
      <c r="CY6" s="10"/>
      <c r="CZ6" s="10"/>
      <c r="DA6" s="10"/>
      <c r="DB6" s="10"/>
      <c r="DC6" s="10"/>
      <c r="DD6" s="10"/>
      <c r="DE6" s="10"/>
      <c r="DF6" s="10"/>
      <c r="DG6" s="10"/>
      <c r="DH6" s="10"/>
      <c r="DI6" s="10"/>
      <c r="DJ6" s="10"/>
      <c r="DK6" s="10"/>
      <c r="DL6" s="10"/>
      <c r="DM6" s="10"/>
      <c r="DN6" s="10"/>
      <c r="DO6" s="10"/>
      <c r="DP6" s="10"/>
      <c r="DQ6" s="10"/>
      <c r="DR6" s="10"/>
      <c r="DS6" s="10"/>
      <c r="DT6" s="10"/>
      <c r="DU6" s="10"/>
      <c r="DV6" s="10"/>
      <c r="DW6" s="10"/>
      <c r="DX6" s="10"/>
      <c r="DY6" s="10"/>
      <c r="DZ6" s="10"/>
      <c r="EA6" s="10"/>
      <c r="EB6" s="10"/>
      <c r="EC6" s="10"/>
      <c r="ED6" s="10"/>
      <c r="EE6" s="10"/>
      <c r="EF6" s="10"/>
      <c r="EG6" s="10"/>
      <c r="EH6" s="10"/>
      <c r="EI6" s="10"/>
      <c r="EJ6" s="10"/>
      <c r="EK6" s="10"/>
      <c r="EL6" s="10"/>
      <c r="EM6" s="10"/>
      <c r="EN6" s="10"/>
      <c r="EO6" s="10"/>
      <c r="EP6" s="10"/>
      <c r="EQ6" s="10"/>
      <c r="ER6" s="10"/>
      <c r="ES6" s="10"/>
      <c r="ET6" s="10"/>
      <c r="EU6" s="10"/>
      <c r="EV6" s="10"/>
      <c r="EW6" s="10"/>
      <c r="EX6" s="10"/>
      <c r="EY6" s="10"/>
      <c r="EZ6" s="10"/>
      <c r="FA6" s="10"/>
      <c r="FB6" s="10"/>
      <c r="FC6" s="10"/>
      <c r="FD6" s="10"/>
      <c r="FE6" s="10"/>
      <c r="FF6" s="10"/>
      <c r="FG6" s="10"/>
      <c r="FH6" s="10"/>
      <c r="FI6" s="10"/>
      <c r="FJ6" s="10"/>
      <c r="FK6" s="10"/>
      <c r="FL6" s="10"/>
      <c r="FM6" s="10"/>
      <c r="FN6" s="10"/>
      <c r="FO6" s="10"/>
      <c r="FP6" s="10"/>
      <c r="FQ6" s="10"/>
      <c r="FR6" s="10"/>
      <c r="FS6" s="10"/>
      <c r="FT6" s="10"/>
      <c r="FU6" s="10"/>
      <c r="FV6" s="10"/>
      <c r="FW6" s="10"/>
      <c r="FX6" s="10"/>
      <c r="FY6" s="10"/>
      <c r="FZ6" s="10"/>
      <c r="GA6" s="10"/>
      <c r="GB6" s="10"/>
      <c r="GC6" s="10"/>
      <c r="GD6" s="10"/>
      <c r="GE6" s="10"/>
      <c r="GF6" s="10"/>
      <c r="GG6" s="10"/>
      <c r="GH6" s="10"/>
      <c r="GI6" s="10"/>
      <c r="GJ6" s="10"/>
      <c r="GK6" s="10"/>
      <c r="GL6" s="10"/>
      <c r="GM6" s="10"/>
      <c r="GN6" s="10"/>
      <c r="GO6" s="10"/>
      <c r="GP6" s="10"/>
      <c r="GQ6" s="10"/>
      <c r="GR6" s="10"/>
      <c r="GS6" s="10"/>
      <c r="GT6" s="10"/>
      <c r="GU6" s="10"/>
      <c r="GV6" s="10"/>
      <c r="GW6" s="10"/>
      <c r="GX6" s="10"/>
      <c r="GY6" s="10"/>
      <c r="GZ6" s="10"/>
      <c r="HA6" s="10"/>
      <c r="HB6" s="10"/>
      <c r="HC6" s="10"/>
      <c r="HD6" s="10"/>
      <c r="HE6" s="10"/>
      <c r="HF6" s="10"/>
      <c r="HG6" s="10"/>
      <c r="HH6" s="10"/>
      <c r="HI6" s="10"/>
      <c r="HJ6" s="10"/>
      <c r="HK6" s="10"/>
      <c r="HL6" s="10"/>
      <c r="HM6" s="10"/>
      <c r="HN6" s="10"/>
      <c r="HO6" s="10"/>
      <c r="HP6" s="10"/>
      <c r="HQ6" s="10"/>
      <c r="HR6" s="10"/>
      <c r="HS6" s="10"/>
      <c r="HT6" s="10"/>
      <c r="HU6" s="10"/>
      <c r="HV6" s="10"/>
      <c r="HW6" s="10"/>
      <c r="HX6" s="10"/>
      <c r="HY6" s="10"/>
      <c r="HZ6" s="10"/>
      <c r="IA6" s="10"/>
      <c r="IB6" s="10"/>
      <c r="IC6" s="10"/>
      <c r="ID6" s="10"/>
      <c r="IE6" s="10"/>
      <c r="IF6" s="10"/>
      <c r="IG6" s="10"/>
      <c r="IH6" s="10"/>
      <c r="II6" s="10"/>
      <c r="IJ6" s="10"/>
      <c r="IK6" s="10"/>
      <c r="IL6" s="10"/>
      <c r="IM6" s="10"/>
      <c r="IN6" s="10"/>
      <c r="IO6" s="10"/>
      <c r="IP6" s="10"/>
      <c r="IQ6" s="10"/>
      <c r="IR6" s="10"/>
      <c r="IS6" s="10"/>
      <c r="IT6" s="10"/>
      <c r="IU6" s="10"/>
      <c r="IV6" s="10"/>
      <c r="IW6" s="10"/>
      <c r="IX6" s="10"/>
      <c r="IY6" s="10"/>
      <c r="IZ6" s="10"/>
      <c r="JA6" s="10"/>
      <c r="JB6" s="10"/>
      <c r="JC6" s="10"/>
      <c r="JD6" s="10"/>
      <c r="JE6" s="10"/>
      <c r="JF6" s="10"/>
      <c r="JG6" s="10"/>
      <c r="JH6" s="10"/>
      <c r="JI6" s="10"/>
      <c r="JJ6" s="10"/>
      <c r="JK6" s="10"/>
      <c r="JL6" s="10"/>
      <c r="JM6" s="10"/>
      <c r="JN6" s="10"/>
      <c r="JO6" s="10"/>
      <c r="JP6" s="10"/>
      <c r="JQ6" s="10"/>
      <c r="JR6" s="10"/>
      <c r="JS6" s="10"/>
      <c r="JT6" s="10"/>
      <c r="JU6" s="10"/>
      <c r="JV6" s="10"/>
      <c r="JW6" s="10"/>
      <c r="JX6" s="10"/>
      <c r="JY6" s="10"/>
      <c r="JZ6" s="10"/>
      <c r="KA6" s="10"/>
      <c r="KB6" s="10"/>
      <c r="KC6" s="10"/>
      <c r="KD6" s="10"/>
      <c r="KE6" s="10"/>
      <c r="KF6" s="10"/>
      <c r="KG6" s="10"/>
      <c r="KH6" s="10"/>
      <c r="KI6" s="10"/>
      <c r="KJ6" s="10"/>
      <c r="KK6" s="10"/>
      <c r="KL6" s="10"/>
      <c r="KM6" s="10"/>
      <c r="KN6" s="10"/>
      <c r="KO6" s="10"/>
      <c r="KP6" s="10"/>
      <c r="KQ6" s="10"/>
      <c r="KR6" s="10"/>
      <c r="KS6" s="10"/>
      <c r="KT6" s="10"/>
      <c r="KU6" s="10"/>
      <c r="KV6" s="10"/>
      <c r="KW6" s="10"/>
      <c r="KX6" s="10"/>
      <c r="KY6" s="10"/>
      <c r="KZ6" s="10"/>
      <c r="LA6" s="10"/>
      <c r="LB6" s="10"/>
      <c r="LC6" s="10"/>
      <c r="LD6" s="10"/>
      <c r="LE6" s="10"/>
      <c r="LF6" s="10"/>
      <c r="LG6" s="10"/>
      <c r="LH6" s="10"/>
      <c r="LI6" s="10"/>
      <c r="LJ6" s="10"/>
      <c r="LK6" s="10"/>
      <c r="LL6" s="10"/>
      <c r="LM6" s="10"/>
      <c r="LN6" s="10"/>
      <c r="LO6" s="10"/>
      <c r="LP6" s="10"/>
      <c r="LQ6" s="10"/>
      <c r="LR6" s="10"/>
      <c r="LS6" s="10"/>
      <c r="LT6" s="10"/>
      <c r="LU6" s="10"/>
      <c r="LV6" s="10"/>
      <c r="LW6" s="10"/>
      <c r="LX6" s="10"/>
      <c r="LY6" s="10"/>
      <c r="LZ6" s="10"/>
      <c r="MA6" s="10"/>
      <c r="MB6" s="10"/>
      <c r="MC6" s="10"/>
      <c r="MD6" s="10"/>
      <c r="ME6" s="10"/>
      <c r="MF6" s="10"/>
      <c r="MG6" s="10"/>
      <c r="MH6" s="10"/>
      <c r="MI6" s="10"/>
      <c r="MJ6" s="10"/>
      <c r="MK6" s="10"/>
      <c r="ML6" s="10"/>
      <c r="MM6" s="10"/>
      <c r="MN6" s="10"/>
      <c r="MO6" s="10"/>
      <c r="MP6" s="10"/>
      <c r="MQ6" s="10"/>
      <c r="MR6" s="10"/>
      <c r="MS6" s="10"/>
      <c r="MT6" s="10"/>
      <c r="MU6" s="10"/>
      <c r="MV6" s="10"/>
      <c r="MW6" s="10"/>
      <c r="MX6" s="10"/>
      <c r="MY6" s="10"/>
      <c r="MZ6" s="10"/>
      <c r="NA6" s="10"/>
      <c r="NB6" s="10"/>
      <c r="NC6" s="10"/>
      <c r="ND6" s="10"/>
      <c r="NE6" s="10"/>
      <c r="NF6" s="10"/>
      <c r="NG6" s="10"/>
      <c r="NH6" s="10"/>
      <c r="NI6" s="10"/>
      <c r="NJ6" s="10"/>
      <c r="NK6" s="10"/>
      <c r="NL6" s="10"/>
      <c r="NM6" s="10"/>
      <c r="NN6" s="10"/>
      <c r="NO6" s="10"/>
      <c r="NP6" s="10"/>
      <c r="NQ6" s="10"/>
      <c r="NR6" s="10"/>
      <c r="NS6" s="10"/>
      <c r="NT6" s="10"/>
      <c r="NU6" s="10"/>
      <c r="NV6" s="10"/>
      <c r="NW6" s="10"/>
      <c r="NX6" s="10"/>
      <c r="NY6" s="10"/>
      <c r="NZ6" s="10"/>
      <c r="OA6" s="10"/>
      <c r="OB6" s="10"/>
      <c r="OC6" s="10"/>
      <c r="OD6" s="10"/>
      <c r="OE6" s="10"/>
      <c r="OF6" s="10"/>
      <c r="OG6" s="10"/>
      <c r="OH6" s="10"/>
      <c r="OI6" s="10"/>
      <c r="OJ6" s="10"/>
      <c r="OK6" s="10"/>
      <c r="OL6" s="10"/>
      <c r="OM6" s="10"/>
      <c r="ON6" s="10"/>
      <c r="OO6" s="10"/>
      <c r="OP6" s="10"/>
      <c r="OQ6" s="10"/>
      <c r="OR6" s="10"/>
      <c r="OS6" s="10"/>
      <c r="OT6" s="10"/>
      <c r="OU6" s="10"/>
      <c r="OV6" s="10"/>
      <c r="OW6" s="10"/>
      <c r="OX6" s="10"/>
      <c r="OY6" s="10"/>
      <c r="OZ6" s="10"/>
      <c r="PA6" s="10"/>
      <c r="PB6" s="10"/>
      <c r="PC6" s="10"/>
      <c r="PD6" s="10"/>
      <c r="PE6" s="10"/>
      <c r="PF6" s="10"/>
      <c r="PG6" s="10"/>
      <c r="PH6" s="10"/>
      <c r="PI6" s="10"/>
      <c r="PJ6" s="10"/>
      <c r="PK6" s="10"/>
      <c r="PL6" s="10"/>
      <c r="PM6" s="10"/>
      <c r="PN6" s="10"/>
      <c r="PO6" s="10"/>
      <c r="PP6" s="10"/>
      <c r="PQ6" s="10"/>
      <c r="PR6" s="10"/>
      <c r="PS6" s="10"/>
      <c r="PT6" s="10"/>
      <c r="PU6" s="10"/>
      <c r="PV6" s="10"/>
      <c r="PW6" s="10"/>
      <c r="PX6" s="10"/>
      <c r="PY6" s="10"/>
      <c r="PZ6" s="10"/>
      <c r="QA6" s="10"/>
      <c r="QB6" s="10"/>
      <c r="QC6" s="10"/>
      <c r="QD6" s="10"/>
      <c r="QE6" s="10"/>
      <c r="QF6" s="10"/>
      <c r="QG6" s="10"/>
      <c r="QH6" s="10"/>
      <c r="QI6" s="10"/>
      <c r="QJ6" s="10"/>
      <c r="QK6" s="10"/>
      <c r="QL6" s="10"/>
      <c r="QM6" s="10"/>
      <c r="QN6" s="10"/>
      <c r="QO6" s="10"/>
      <c r="QP6" s="10"/>
      <c r="QQ6" s="10"/>
      <c r="QR6" s="10"/>
      <c r="QS6" s="10"/>
      <c r="QT6" s="10"/>
      <c r="QU6" s="10"/>
      <c r="QV6" s="10"/>
      <c r="QW6" s="10"/>
      <c r="QX6" s="10"/>
      <c r="QY6" s="10"/>
      <c r="QZ6" s="10"/>
      <c r="RA6" s="10"/>
      <c r="RB6" s="10"/>
      <c r="RC6" s="10"/>
      <c r="RD6" s="10"/>
      <c r="RE6" s="10"/>
      <c r="RF6" s="10"/>
      <c r="RG6" s="10"/>
      <c r="RH6" s="10"/>
      <c r="RI6" s="10"/>
      <c r="RJ6" s="10"/>
      <c r="RK6" s="10"/>
      <c r="RL6" s="10"/>
      <c r="RM6" s="10"/>
      <c r="RN6" s="10"/>
      <c r="RO6" s="10"/>
      <c r="RP6" s="10"/>
      <c r="RQ6" s="10"/>
      <c r="RR6" s="10"/>
      <c r="RS6" s="10"/>
      <c r="RT6" s="10"/>
      <c r="RU6" s="10"/>
      <c r="RV6" s="10"/>
      <c r="RW6" s="10"/>
      <c r="RX6" s="10"/>
      <c r="RY6" s="10"/>
      <c r="RZ6" s="10"/>
      <c r="SA6" s="10"/>
      <c r="SB6" s="10"/>
      <c r="SC6" s="10"/>
      <c r="SD6" s="10"/>
    </row>
    <row r="7" spans="1:498">
      <c r="A7" s="53" t="str">
        <f>Config!A9</f>
        <v>DEDE</v>
      </c>
      <c r="B7" s="53" t="str">
        <f>Config!B9</f>
        <v>MARIA LUISA</v>
      </c>
      <c r="C7" s="53">
        <f>Config!D9</f>
        <v>151.66999999999999</v>
      </c>
      <c r="D7" s="84">
        <v>0.25</v>
      </c>
      <c r="E7" s="84">
        <v>0.5625</v>
      </c>
      <c r="F7" s="83">
        <f t="shared" si="0"/>
        <v>0.3125</v>
      </c>
      <c r="G7" s="7">
        <v>4</v>
      </c>
      <c r="H7" s="7"/>
      <c r="I7" s="7"/>
      <c r="J7" s="7" t="s">
        <v>149</v>
      </c>
      <c r="K7" s="8"/>
      <c r="L7" s="8"/>
      <c r="M7" s="8">
        <v>7.5</v>
      </c>
      <c r="N7" s="8">
        <v>7.5</v>
      </c>
      <c r="O7" s="8">
        <v>7.5</v>
      </c>
      <c r="P7" s="8">
        <v>7.5</v>
      </c>
      <c r="Q7" s="8"/>
      <c r="R7" s="8"/>
      <c r="S7" s="8">
        <v>7.5</v>
      </c>
      <c r="T7" s="8">
        <v>7.5</v>
      </c>
      <c r="U7" s="8">
        <v>7.5</v>
      </c>
      <c r="V7" s="8">
        <v>7.5</v>
      </c>
      <c r="W7" s="8"/>
      <c r="X7" s="8"/>
      <c r="Y7" s="8">
        <v>7.5</v>
      </c>
      <c r="Z7" s="8">
        <v>7.5</v>
      </c>
      <c r="AA7" s="8">
        <v>7.5</v>
      </c>
      <c r="AB7" s="8">
        <v>7.5</v>
      </c>
      <c r="AC7" s="8"/>
      <c r="AD7" s="8"/>
      <c r="AE7" s="8">
        <v>7.5</v>
      </c>
      <c r="AF7" s="8">
        <v>7.5</v>
      </c>
      <c r="AG7" s="8">
        <v>7.5</v>
      </c>
      <c r="AH7" s="8">
        <v>7.5</v>
      </c>
      <c r="AI7" s="8"/>
      <c r="AJ7" s="8"/>
      <c r="AK7" s="8">
        <v>7.5</v>
      </c>
      <c r="AL7" s="8">
        <v>7.5</v>
      </c>
      <c r="AM7" s="8">
        <v>7.5</v>
      </c>
      <c r="AN7" s="8">
        <v>7.5</v>
      </c>
      <c r="AO7" s="8"/>
      <c r="AQ7" s="8">
        <v>7.5</v>
      </c>
      <c r="AR7" s="8">
        <v>7.5</v>
      </c>
      <c r="AS7" s="8">
        <v>7.5</v>
      </c>
      <c r="AT7" s="8">
        <v>7.5</v>
      </c>
      <c r="AW7" s="8">
        <v>7.5</v>
      </c>
      <c r="AX7" s="8">
        <v>7.5</v>
      </c>
      <c r="AY7" s="8">
        <v>7.5</v>
      </c>
      <c r="AZ7" s="8">
        <v>7.5</v>
      </c>
    </row>
    <row r="8" spans="1:498">
      <c r="A8" s="53">
        <f>Config!A10</f>
        <v>0</v>
      </c>
      <c r="B8" s="53" t="str">
        <f>Config!B10</f>
        <v>SADIA</v>
      </c>
      <c r="C8" s="53">
        <f>Config!D10</f>
        <v>136.5</v>
      </c>
      <c r="D8" s="84">
        <v>0.20833333333333334</v>
      </c>
      <c r="E8" s="84">
        <v>0.58333333333333337</v>
      </c>
      <c r="F8" s="83">
        <f t="shared" si="0"/>
        <v>0.375</v>
      </c>
      <c r="G8" s="7">
        <v>3</v>
      </c>
      <c r="H8" s="7"/>
      <c r="I8" s="7"/>
      <c r="J8" s="7" t="s">
        <v>150</v>
      </c>
      <c r="K8" s="8" t="s">
        <v>8</v>
      </c>
      <c r="L8" s="8" t="s">
        <v>8</v>
      </c>
      <c r="M8" s="8" t="s">
        <v>8</v>
      </c>
      <c r="N8" s="8">
        <v>9</v>
      </c>
      <c r="O8" s="8">
        <v>9</v>
      </c>
      <c r="P8" s="8">
        <v>9</v>
      </c>
      <c r="Q8" s="8" t="s">
        <v>8</v>
      </c>
      <c r="R8" s="8" t="s">
        <v>8</v>
      </c>
      <c r="S8" s="8" t="s">
        <v>8</v>
      </c>
      <c r="T8" s="8">
        <v>9</v>
      </c>
      <c r="U8" s="8">
        <v>9</v>
      </c>
      <c r="V8" s="8">
        <v>9</v>
      </c>
      <c r="W8" s="8" t="s">
        <v>8</v>
      </c>
      <c r="X8" s="8" t="s">
        <v>8</v>
      </c>
      <c r="Y8" s="8" t="s">
        <v>8</v>
      </c>
      <c r="Z8" s="8">
        <v>9</v>
      </c>
      <c r="AA8" s="8">
        <v>9</v>
      </c>
      <c r="AB8" s="8">
        <v>9</v>
      </c>
      <c r="AC8" s="8" t="s">
        <v>8</v>
      </c>
      <c r="AD8" s="8" t="s">
        <v>8</v>
      </c>
      <c r="AE8" s="8" t="s">
        <v>8</v>
      </c>
      <c r="AF8" s="8">
        <v>9</v>
      </c>
      <c r="AG8" s="8">
        <v>9</v>
      </c>
      <c r="AH8" s="8">
        <v>9</v>
      </c>
      <c r="AI8" s="8" t="s">
        <v>8</v>
      </c>
      <c r="AJ8" s="8" t="s">
        <v>8</v>
      </c>
      <c r="AK8" s="8" t="s">
        <v>8</v>
      </c>
      <c r="AL8" s="8">
        <v>9</v>
      </c>
      <c r="AM8" s="8">
        <v>9</v>
      </c>
      <c r="AN8" s="8">
        <v>9</v>
      </c>
      <c r="AO8" s="8" t="s">
        <v>8</v>
      </c>
      <c r="AP8" s="8"/>
      <c r="AQ8" s="8"/>
      <c r="AR8" s="8">
        <v>9</v>
      </c>
      <c r="AS8" s="8">
        <v>9</v>
      </c>
      <c r="AT8" s="8">
        <v>9</v>
      </c>
      <c r="AU8" s="8"/>
      <c r="AV8" s="8"/>
      <c r="AW8" s="8"/>
      <c r="AX8" s="8">
        <v>9</v>
      </c>
      <c r="AY8" s="8">
        <v>9</v>
      </c>
      <c r="AZ8" s="8">
        <v>9</v>
      </c>
      <c r="BA8" s="10"/>
      <c r="BB8" s="10"/>
      <c r="BC8" s="10"/>
      <c r="BD8" s="10"/>
      <c r="BE8" s="10"/>
      <c r="BF8" s="10"/>
      <c r="BG8" s="10"/>
      <c r="BH8" s="10"/>
      <c r="BI8" s="10"/>
      <c r="BJ8" s="10"/>
      <c r="BK8" s="10"/>
      <c r="BL8" s="10"/>
      <c r="BM8" s="10"/>
      <c r="BN8" s="10"/>
      <c r="BO8" s="10"/>
      <c r="BP8" s="10"/>
      <c r="BQ8" s="10"/>
      <c r="BR8" s="10"/>
      <c r="BS8" s="10"/>
      <c r="BT8" s="10"/>
      <c r="BU8" s="10"/>
      <c r="BV8" s="10"/>
      <c r="BW8" s="10"/>
      <c r="BX8" s="10"/>
      <c r="BY8" s="10"/>
      <c r="BZ8" s="10"/>
      <c r="CA8" s="10"/>
      <c r="CB8" s="10"/>
      <c r="CC8" s="10"/>
      <c r="CD8" s="10"/>
      <c r="CE8" s="10"/>
      <c r="CF8" s="10"/>
      <c r="CG8" s="10"/>
      <c r="CH8" s="10"/>
      <c r="CI8" s="10"/>
      <c r="CJ8" s="10"/>
      <c r="CK8" s="10"/>
      <c r="CL8" s="10"/>
      <c r="CM8" s="10"/>
      <c r="CN8" s="10"/>
      <c r="CO8" s="10"/>
      <c r="CP8" s="10"/>
      <c r="CQ8" s="10"/>
      <c r="CR8" s="10"/>
      <c r="CS8" s="10"/>
      <c r="CT8" s="10"/>
      <c r="CU8" s="10"/>
      <c r="CV8" s="10"/>
      <c r="CW8" s="10"/>
      <c r="CX8" s="10"/>
      <c r="CY8" s="10"/>
      <c r="CZ8" s="10"/>
      <c r="DA8" s="10"/>
      <c r="DB8" s="10"/>
      <c r="DC8" s="10"/>
      <c r="DD8" s="10"/>
      <c r="DE8" s="10"/>
      <c r="DF8" s="10"/>
      <c r="DG8" s="10"/>
      <c r="DH8" s="10"/>
      <c r="DI8" s="10"/>
      <c r="DJ8" s="10"/>
      <c r="DK8" s="10"/>
      <c r="DL8" s="10"/>
      <c r="DM8" s="10"/>
      <c r="DN8" s="10"/>
      <c r="DO8" s="10"/>
      <c r="DP8" s="10"/>
      <c r="DQ8" s="10"/>
      <c r="DR8" s="10"/>
      <c r="DS8" s="10"/>
      <c r="DT8" s="10"/>
      <c r="DU8" s="10"/>
      <c r="DV8" s="10"/>
      <c r="DW8" s="10"/>
      <c r="DX8" s="10"/>
      <c r="DY8" s="10"/>
      <c r="DZ8" s="10"/>
      <c r="EA8" s="10"/>
      <c r="EB8" s="10"/>
      <c r="EC8" s="10"/>
      <c r="ED8" s="10"/>
      <c r="EE8" s="10"/>
      <c r="EF8" s="10"/>
      <c r="EG8" s="10"/>
      <c r="EH8" s="10"/>
      <c r="EI8" s="10"/>
      <c r="EJ8" s="10"/>
      <c r="EK8" s="10"/>
      <c r="EL8" s="10"/>
      <c r="EM8" s="10"/>
      <c r="EN8" s="10"/>
      <c r="EO8" s="10"/>
      <c r="EP8" s="10"/>
      <c r="EQ8" s="10"/>
      <c r="ER8" s="10"/>
      <c r="ES8" s="10"/>
      <c r="ET8" s="10"/>
      <c r="EU8" s="10"/>
      <c r="EV8" s="10"/>
      <c r="EW8" s="10"/>
      <c r="EX8" s="10"/>
      <c r="EY8" s="10"/>
      <c r="EZ8" s="10"/>
      <c r="FA8" s="10"/>
      <c r="FB8" s="10"/>
      <c r="FC8" s="10"/>
      <c r="FD8" s="10"/>
      <c r="FE8" s="10"/>
      <c r="FF8" s="10"/>
      <c r="FG8" s="10"/>
      <c r="FH8" s="10"/>
      <c r="FI8" s="10"/>
      <c r="FJ8" s="10"/>
      <c r="FK8" s="10"/>
      <c r="FL8" s="10"/>
      <c r="FM8" s="10"/>
      <c r="FN8" s="10"/>
      <c r="FO8" s="10"/>
      <c r="FP8" s="10"/>
      <c r="FQ8" s="10"/>
      <c r="FR8" s="10"/>
      <c r="FS8" s="10"/>
      <c r="FT8" s="10"/>
      <c r="FU8" s="10"/>
      <c r="FV8" s="10"/>
      <c r="FW8" s="10"/>
      <c r="FX8" s="10"/>
      <c r="FY8" s="10"/>
      <c r="FZ8" s="10"/>
      <c r="GA8" s="10"/>
      <c r="GB8" s="10"/>
      <c r="GC8" s="10"/>
      <c r="GD8" s="10"/>
      <c r="GE8" s="10"/>
      <c r="GF8" s="10"/>
      <c r="GG8" s="10"/>
      <c r="GH8" s="10"/>
      <c r="GI8" s="10"/>
      <c r="GJ8" s="10"/>
      <c r="GK8" s="10"/>
      <c r="GL8" s="10"/>
      <c r="GM8" s="10"/>
      <c r="GN8" s="10"/>
      <c r="GO8" s="10"/>
      <c r="GP8" s="10"/>
      <c r="GQ8" s="10"/>
      <c r="GR8" s="10"/>
      <c r="GS8" s="10"/>
      <c r="GT8" s="10"/>
      <c r="GU8" s="10"/>
      <c r="GV8" s="10"/>
      <c r="GW8" s="10"/>
      <c r="GX8" s="10"/>
      <c r="GY8" s="10"/>
      <c r="GZ8" s="10"/>
      <c r="HA8" s="10"/>
      <c r="HB8" s="10"/>
      <c r="HC8" s="10"/>
      <c r="HD8" s="10"/>
      <c r="HE8" s="10"/>
      <c r="HF8" s="10"/>
      <c r="HG8" s="10"/>
      <c r="HH8" s="10"/>
      <c r="HI8" s="10"/>
      <c r="HJ8" s="10"/>
      <c r="HK8" s="10"/>
      <c r="HL8" s="10"/>
      <c r="HM8" s="10"/>
      <c r="HN8" s="10"/>
      <c r="HO8" s="10"/>
      <c r="HP8" s="10"/>
      <c r="HQ8" s="10"/>
      <c r="HR8" s="10"/>
      <c r="HS8" s="10"/>
      <c r="HT8" s="10"/>
      <c r="HU8" s="10"/>
      <c r="HV8" s="10"/>
      <c r="HW8" s="10"/>
      <c r="HX8" s="10"/>
      <c r="HY8" s="10"/>
      <c r="HZ8" s="10"/>
      <c r="IA8" s="10"/>
      <c r="IB8" s="10"/>
      <c r="IC8" s="10"/>
      <c r="ID8" s="10"/>
      <c r="IE8" s="10"/>
      <c r="IF8" s="10"/>
      <c r="IG8" s="10"/>
      <c r="IH8" s="10"/>
      <c r="II8" s="10"/>
      <c r="IJ8" s="10"/>
      <c r="IK8" s="10"/>
      <c r="IL8" s="10"/>
      <c r="IM8" s="10"/>
      <c r="IN8" s="10"/>
      <c r="IO8" s="10"/>
      <c r="IP8" s="10"/>
      <c r="IQ8" s="10"/>
      <c r="IR8" s="10"/>
      <c r="IS8" s="10"/>
      <c r="IT8" s="10"/>
      <c r="IU8" s="10"/>
      <c r="IV8" s="10"/>
      <c r="IW8" s="10"/>
      <c r="IX8" s="10"/>
      <c r="IY8" s="10"/>
      <c r="IZ8" s="10"/>
      <c r="JA8" s="10"/>
      <c r="JB8" s="10"/>
      <c r="JC8" s="10"/>
      <c r="JD8" s="10"/>
      <c r="JE8" s="10"/>
      <c r="JF8" s="10"/>
      <c r="JG8" s="10"/>
      <c r="JH8" s="10"/>
      <c r="JI8" s="10"/>
      <c r="JJ8" s="10"/>
      <c r="JK8" s="10"/>
      <c r="JL8" s="10"/>
      <c r="JM8" s="10"/>
      <c r="JN8" s="10"/>
      <c r="JO8" s="10"/>
      <c r="JP8" s="10"/>
      <c r="JQ8" s="10"/>
      <c r="JR8" s="10"/>
      <c r="JS8" s="10"/>
      <c r="JT8" s="10"/>
      <c r="JU8" s="10"/>
      <c r="JV8" s="10"/>
      <c r="JW8" s="10"/>
      <c r="JX8" s="10"/>
      <c r="JY8" s="10"/>
      <c r="JZ8" s="10"/>
      <c r="KA8" s="10"/>
      <c r="KB8" s="10"/>
      <c r="KC8" s="10"/>
      <c r="KD8" s="10"/>
      <c r="KE8" s="10"/>
      <c r="KF8" s="10"/>
      <c r="KG8" s="10"/>
      <c r="KH8" s="10"/>
      <c r="KI8" s="10"/>
      <c r="KJ8" s="10"/>
      <c r="KK8" s="10"/>
      <c r="KL8" s="10"/>
      <c r="KM8" s="10"/>
      <c r="KN8" s="10"/>
      <c r="KO8" s="10"/>
      <c r="KP8" s="10"/>
      <c r="KQ8" s="10"/>
      <c r="KR8" s="10"/>
      <c r="KS8" s="10"/>
      <c r="KT8" s="10"/>
      <c r="KU8" s="10"/>
      <c r="KV8" s="10"/>
      <c r="KW8" s="10"/>
      <c r="KX8" s="10"/>
      <c r="KY8" s="10"/>
      <c r="KZ8" s="10"/>
      <c r="LA8" s="10"/>
      <c r="LB8" s="10"/>
      <c r="LC8" s="10"/>
      <c r="LD8" s="10"/>
      <c r="LE8" s="10"/>
      <c r="LF8" s="10"/>
      <c r="LG8" s="10"/>
      <c r="LH8" s="10"/>
      <c r="LI8" s="10"/>
      <c r="LJ8" s="10"/>
      <c r="LK8" s="10"/>
      <c r="LL8" s="10"/>
      <c r="LM8" s="10"/>
      <c r="LN8" s="10"/>
      <c r="LO8" s="10"/>
      <c r="LP8" s="10"/>
      <c r="LQ8" s="10"/>
      <c r="LR8" s="10"/>
      <c r="LS8" s="10"/>
      <c r="LT8" s="10"/>
      <c r="LU8" s="10"/>
      <c r="LV8" s="10"/>
      <c r="LW8" s="10"/>
      <c r="LX8" s="10"/>
      <c r="LY8" s="10"/>
      <c r="LZ8" s="10"/>
      <c r="MA8" s="10"/>
      <c r="MB8" s="10"/>
      <c r="MC8" s="10"/>
      <c r="MD8" s="10"/>
      <c r="ME8" s="10"/>
      <c r="MF8" s="10"/>
      <c r="MG8" s="10"/>
      <c r="MH8" s="10"/>
      <c r="MI8" s="10"/>
      <c r="MJ8" s="10"/>
      <c r="MK8" s="10"/>
      <c r="ML8" s="10"/>
      <c r="MM8" s="10"/>
      <c r="MN8" s="10"/>
      <c r="MO8" s="10"/>
      <c r="MP8" s="10"/>
      <c r="MQ8" s="10"/>
      <c r="MR8" s="10"/>
      <c r="MS8" s="10"/>
      <c r="MT8" s="10"/>
      <c r="MU8" s="10"/>
      <c r="MV8" s="10"/>
      <c r="MW8" s="10"/>
      <c r="MX8" s="10"/>
      <c r="MY8" s="10"/>
      <c r="MZ8" s="10"/>
      <c r="NA8" s="10"/>
      <c r="NB8" s="10"/>
      <c r="NC8" s="10"/>
      <c r="ND8" s="10"/>
      <c r="NE8" s="10"/>
      <c r="NF8" s="10"/>
      <c r="NG8" s="10"/>
      <c r="NH8" s="10"/>
      <c r="NI8" s="10"/>
      <c r="NJ8" s="10"/>
      <c r="NK8" s="10"/>
      <c r="NL8" s="10"/>
      <c r="NM8" s="10"/>
      <c r="NN8" s="10"/>
      <c r="NO8" s="10"/>
      <c r="NP8" s="10"/>
      <c r="NQ8" s="10"/>
      <c r="NR8" s="10"/>
      <c r="NS8" s="10"/>
      <c r="NT8" s="10"/>
      <c r="NU8" s="10"/>
      <c r="NV8" s="10"/>
      <c r="NW8" s="10"/>
      <c r="NX8" s="10"/>
      <c r="NY8" s="10"/>
      <c r="NZ8" s="10"/>
      <c r="OA8" s="10"/>
      <c r="OB8" s="10"/>
      <c r="OC8" s="10"/>
      <c r="OD8" s="10"/>
      <c r="OE8" s="10"/>
      <c r="OF8" s="10"/>
      <c r="OG8" s="10"/>
      <c r="OH8" s="10"/>
      <c r="OI8" s="10"/>
      <c r="OJ8" s="10"/>
      <c r="OK8" s="10"/>
      <c r="OL8" s="10"/>
      <c r="OM8" s="10"/>
      <c r="ON8" s="10"/>
      <c r="OO8" s="10"/>
      <c r="OP8" s="10"/>
      <c r="OQ8" s="10"/>
      <c r="OR8" s="10"/>
      <c r="OS8" s="10"/>
      <c r="OT8" s="10"/>
      <c r="OU8" s="10"/>
      <c r="OV8" s="10"/>
      <c r="OW8" s="10"/>
      <c r="OX8" s="10"/>
      <c r="OY8" s="10"/>
      <c r="OZ8" s="10"/>
      <c r="PA8" s="10"/>
      <c r="PB8" s="10"/>
      <c r="PC8" s="10"/>
      <c r="PD8" s="10"/>
      <c r="PE8" s="10"/>
      <c r="PF8" s="10"/>
      <c r="PG8" s="10"/>
      <c r="PH8" s="10"/>
      <c r="PI8" s="10"/>
      <c r="PJ8" s="10"/>
      <c r="PK8" s="10"/>
      <c r="PL8" s="10"/>
      <c r="PM8" s="10"/>
      <c r="PN8" s="10"/>
      <c r="PO8" s="10"/>
      <c r="PP8" s="10"/>
      <c r="PQ8" s="10"/>
      <c r="PR8" s="10"/>
      <c r="PS8" s="10"/>
      <c r="PT8" s="10"/>
      <c r="PU8" s="10"/>
      <c r="PV8" s="10"/>
      <c r="PW8" s="10"/>
      <c r="PX8" s="10"/>
      <c r="PY8" s="10"/>
      <c r="PZ8" s="10"/>
      <c r="QA8" s="10"/>
      <c r="QB8" s="10"/>
      <c r="QC8" s="10"/>
      <c r="QD8" s="10"/>
      <c r="QE8" s="10"/>
      <c r="QF8" s="10"/>
      <c r="QG8" s="10"/>
      <c r="QH8" s="10"/>
      <c r="QI8" s="10"/>
      <c r="QJ8" s="10"/>
      <c r="QK8" s="10"/>
      <c r="QL8" s="10"/>
      <c r="QM8" s="10"/>
      <c r="QN8" s="10"/>
      <c r="QO8" s="10"/>
      <c r="QP8" s="10"/>
      <c r="QQ8" s="10"/>
      <c r="QR8" s="10"/>
      <c r="QS8" s="10"/>
      <c r="QT8" s="10"/>
      <c r="QU8" s="10"/>
      <c r="QV8" s="10"/>
      <c r="QW8" s="10"/>
      <c r="QX8" s="10"/>
      <c r="QY8" s="10"/>
      <c r="QZ8" s="10"/>
      <c r="RA8" s="10"/>
      <c r="RB8" s="10"/>
      <c r="RC8" s="10"/>
      <c r="RD8" s="10"/>
      <c r="RE8" s="10"/>
      <c r="RF8" s="10"/>
      <c r="RG8" s="10"/>
      <c r="RH8" s="10"/>
      <c r="RI8" s="10"/>
      <c r="RJ8" s="10"/>
      <c r="RK8" s="10"/>
      <c r="RL8" s="10"/>
      <c r="RM8" s="10"/>
      <c r="RN8" s="10"/>
      <c r="RO8" s="10"/>
      <c r="RP8" s="10"/>
      <c r="RQ8" s="10"/>
      <c r="RR8" s="10"/>
      <c r="RS8" s="10"/>
      <c r="RT8" s="10"/>
      <c r="RU8" s="10"/>
      <c r="RV8" s="10"/>
      <c r="RW8" s="10"/>
      <c r="RX8" s="10"/>
      <c r="RY8" s="10"/>
      <c r="RZ8" s="10"/>
      <c r="SA8" s="10"/>
      <c r="SB8" s="10"/>
      <c r="SC8" s="10"/>
      <c r="SD8" s="10"/>
    </row>
    <row r="9" spans="1:498">
      <c r="A9" s="53">
        <f>Config!A11</f>
        <v>0</v>
      </c>
      <c r="B9" s="53" t="str">
        <f>Config!B11</f>
        <v>SAADIA</v>
      </c>
      <c r="C9" s="53">
        <f>Config!D11</f>
        <v>151.66999999999999</v>
      </c>
      <c r="D9" s="84">
        <v>0.33333333333333331</v>
      </c>
      <c r="E9" s="84">
        <v>0.625</v>
      </c>
      <c r="F9" s="83">
        <f t="shared" si="0"/>
        <v>0.29166666666666669</v>
      </c>
      <c r="G9" s="7">
        <v>5</v>
      </c>
      <c r="H9" s="7"/>
      <c r="I9" s="7"/>
      <c r="J9" s="7" t="s">
        <v>151</v>
      </c>
      <c r="K9" s="8">
        <v>7</v>
      </c>
      <c r="L9" s="8" t="s">
        <v>8</v>
      </c>
      <c r="M9" s="8" t="s">
        <v>8</v>
      </c>
      <c r="N9" s="8">
        <v>7</v>
      </c>
      <c r="O9" s="8">
        <v>7</v>
      </c>
      <c r="P9" s="8">
        <v>7</v>
      </c>
      <c r="Q9" s="8">
        <v>7</v>
      </c>
      <c r="R9" s="8">
        <v>7</v>
      </c>
      <c r="S9" s="8" t="s">
        <v>8</v>
      </c>
      <c r="T9" s="8" t="s">
        <v>8</v>
      </c>
      <c r="U9" s="8">
        <v>7</v>
      </c>
      <c r="V9" s="8">
        <v>7</v>
      </c>
      <c r="W9" s="8">
        <v>7</v>
      </c>
      <c r="X9" s="8">
        <v>7</v>
      </c>
      <c r="Y9" s="8">
        <v>7</v>
      </c>
      <c r="Z9" s="8" t="s">
        <v>8</v>
      </c>
      <c r="AA9" s="8" t="s">
        <v>8</v>
      </c>
      <c r="AB9" s="8">
        <v>7</v>
      </c>
      <c r="AC9" s="8">
        <v>7</v>
      </c>
      <c r="AD9" s="8">
        <v>7</v>
      </c>
      <c r="AE9" s="8">
        <v>7</v>
      </c>
      <c r="AF9" s="8">
        <v>7</v>
      </c>
      <c r="AG9" s="8" t="s">
        <v>8</v>
      </c>
      <c r="AH9" s="8" t="s">
        <v>8</v>
      </c>
      <c r="AI9" s="8">
        <v>7</v>
      </c>
      <c r="AJ9" s="8">
        <v>7</v>
      </c>
      <c r="AK9" s="8">
        <v>7</v>
      </c>
      <c r="AL9" s="8">
        <v>7</v>
      </c>
      <c r="AM9" s="8">
        <v>7</v>
      </c>
      <c r="AN9" s="8" t="s">
        <v>8</v>
      </c>
      <c r="AO9" s="8" t="s">
        <v>8</v>
      </c>
      <c r="AP9" s="8">
        <v>7</v>
      </c>
      <c r="AQ9" s="8">
        <v>7</v>
      </c>
      <c r="AR9" s="8">
        <v>7</v>
      </c>
      <c r="AS9" s="8">
        <v>7</v>
      </c>
      <c r="AT9" s="8">
        <v>7</v>
      </c>
      <c r="AW9" s="8">
        <v>7</v>
      </c>
      <c r="AX9" s="8">
        <v>7</v>
      </c>
      <c r="AY9" s="8">
        <v>7</v>
      </c>
      <c r="AZ9" s="8">
        <v>7</v>
      </c>
    </row>
    <row r="10" spans="1:498">
      <c r="A10" s="53">
        <f>Config!A12</f>
        <v>0</v>
      </c>
      <c r="B10" s="53" t="str">
        <f>Config!B12</f>
        <v>BEEBEE</v>
      </c>
      <c r="C10" s="53">
        <f>Config!D12</f>
        <v>145.16999999999999</v>
      </c>
      <c r="D10" s="84">
        <v>0.22916666666666666</v>
      </c>
      <c r="E10" s="84">
        <v>0.625</v>
      </c>
      <c r="F10" s="83">
        <f t="shared" si="0"/>
        <v>0.39583333333333337</v>
      </c>
      <c r="G10" s="7">
        <v>3</v>
      </c>
      <c r="H10" s="7"/>
      <c r="I10" s="7"/>
      <c r="J10" s="7" t="s">
        <v>151</v>
      </c>
      <c r="K10" s="8"/>
      <c r="L10" s="8">
        <v>9.5</v>
      </c>
      <c r="M10" s="8">
        <v>9.5</v>
      </c>
      <c r="N10" s="8">
        <v>9.5</v>
      </c>
      <c r="O10" s="8" t="s">
        <v>8</v>
      </c>
      <c r="P10" s="8" t="s">
        <v>8</v>
      </c>
      <c r="Q10" s="8"/>
      <c r="R10" s="8">
        <v>9.5</v>
      </c>
      <c r="S10" s="8">
        <v>9.5</v>
      </c>
      <c r="T10" s="8">
        <v>9.5</v>
      </c>
      <c r="U10" s="8" t="s">
        <v>8</v>
      </c>
      <c r="V10" s="8" t="s">
        <v>8</v>
      </c>
      <c r="W10" s="8"/>
      <c r="X10" s="8">
        <v>9.5</v>
      </c>
      <c r="Y10" s="8">
        <v>9.5</v>
      </c>
      <c r="Z10" s="8">
        <v>9.5</v>
      </c>
      <c r="AA10" s="8" t="s">
        <v>8</v>
      </c>
      <c r="AB10" s="8" t="s">
        <v>8</v>
      </c>
      <c r="AC10" s="8"/>
      <c r="AD10" s="8">
        <v>9.5</v>
      </c>
      <c r="AE10" s="8">
        <v>9.5</v>
      </c>
      <c r="AF10" s="8">
        <v>9.5</v>
      </c>
      <c r="AG10" s="8" t="s">
        <v>8</v>
      </c>
      <c r="AH10" s="8" t="s">
        <v>8</v>
      </c>
      <c r="AI10" s="8"/>
      <c r="AJ10" s="8">
        <v>9.5</v>
      </c>
      <c r="AK10" s="8">
        <v>9.5</v>
      </c>
      <c r="AL10" s="8">
        <v>9.5</v>
      </c>
      <c r="AM10" s="8" t="s">
        <v>8</v>
      </c>
      <c r="AN10" s="8" t="s">
        <v>8</v>
      </c>
      <c r="AO10" s="8"/>
      <c r="AP10" s="8">
        <v>9.5</v>
      </c>
      <c r="AQ10" s="8">
        <v>9.5</v>
      </c>
      <c r="AR10" s="8">
        <v>9.5</v>
      </c>
      <c r="AV10" s="8">
        <v>9.5</v>
      </c>
      <c r="AW10" s="8">
        <v>9.5</v>
      </c>
      <c r="AX10" s="8">
        <v>9.5</v>
      </c>
    </row>
    <row r="11" spans="1:498">
      <c r="A11" s="53">
        <f>Config!A13</f>
        <v>0</v>
      </c>
      <c r="B11" s="53" t="str">
        <f>Config!B13</f>
        <v>OUACILA</v>
      </c>
      <c r="C11" s="53">
        <f>Config!D13</f>
        <v>151.66999999999999</v>
      </c>
      <c r="D11" s="84">
        <v>0.20833333333333334</v>
      </c>
      <c r="E11" s="84">
        <v>0.64583333333333337</v>
      </c>
      <c r="F11" s="83">
        <f t="shared" si="0"/>
        <v>0.4375</v>
      </c>
      <c r="G11" s="7">
        <v>3</v>
      </c>
      <c r="H11" s="7"/>
      <c r="I11" s="7"/>
      <c r="J11" s="7" t="s">
        <v>150</v>
      </c>
      <c r="K11" s="8">
        <v>10</v>
      </c>
      <c r="L11" s="8">
        <v>10</v>
      </c>
      <c r="M11" s="8">
        <v>10</v>
      </c>
      <c r="N11" s="8" t="s">
        <v>8</v>
      </c>
      <c r="O11" s="8" t="s">
        <v>8</v>
      </c>
      <c r="P11" s="8" t="s">
        <v>8</v>
      </c>
      <c r="Q11" s="8">
        <v>10</v>
      </c>
      <c r="R11" s="8">
        <v>10</v>
      </c>
      <c r="S11" s="8">
        <v>10</v>
      </c>
      <c r="T11" s="8" t="s">
        <v>8</v>
      </c>
      <c r="U11" s="8" t="s">
        <v>8</v>
      </c>
      <c r="V11" s="8" t="s">
        <v>8</v>
      </c>
      <c r="W11" s="8">
        <v>10</v>
      </c>
      <c r="X11" s="8">
        <v>10</v>
      </c>
      <c r="Y11" s="8">
        <v>10</v>
      </c>
      <c r="Z11" s="8" t="s">
        <v>8</v>
      </c>
      <c r="AA11" s="8" t="s">
        <v>8</v>
      </c>
      <c r="AB11" s="8" t="s">
        <v>8</v>
      </c>
      <c r="AC11" s="8">
        <v>10</v>
      </c>
      <c r="AD11" s="8">
        <v>10</v>
      </c>
      <c r="AE11" s="8">
        <v>10</v>
      </c>
      <c r="AF11" s="8" t="s">
        <v>8</v>
      </c>
      <c r="AG11" s="8" t="s">
        <v>8</v>
      </c>
      <c r="AH11" s="8" t="s">
        <v>8</v>
      </c>
      <c r="AI11" s="8">
        <v>10</v>
      </c>
      <c r="AJ11" s="8">
        <v>10</v>
      </c>
      <c r="AK11" s="8">
        <v>10</v>
      </c>
      <c r="AL11" s="8" t="s">
        <v>8</v>
      </c>
      <c r="AM11" s="8" t="s">
        <v>8</v>
      </c>
      <c r="AN11" s="8" t="s">
        <v>8</v>
      </c>
      <c r="AO11" s="8">
        <v>10</v>
      </c>
      <c r="AP11" s="8">
        <v>10</v>
      </c>
      <c r="AQ11" s="8">
        <v>10</v>
      </c>
      <c r="AU11" s="8">
        <v>10</v>
      </c>
      <c r="AV11" s="8">
        <v>10</v>
      </c>
      <c r="AW11" s="8">
        <v>10</v>
      </c>
    </row>
    <row r="12" spans="1:498">
      <c r="A12" s="53">
        <f>Config!A14</f>
        <v>0</v>
      </c>
      <c r="B12" s="53" t="str">
        <f>Config!B14</f>
        <v>HAFIDA</v>
      </c>
      <c r="C12" s="53">
        <f>Config!D14</f>
        <v>138.66999999999999</v>
      </c>
      <c r="D12" s="84">
        <v>0.625</v>
      </c>
      <c r="E12" s="84">
        <v>1</v>
      </c>
      <c r="F12" s="83">
        <f t="shared" si="0"/>
        <v>0.375</v>
      </c>
      <c r="G12" s="7">
        <v>3</v>
      </c>
      <c r="H12" s="7">
        <v>9104</v>
      </c>
      <c r="I12" s="7">
        <v>3</v>
      </c>
      <c r="J12" s="7" t="s">
        <v>148</v>
      </c>
      <c r="K12" s="8">
        <v>9</v>
      </c>
      <c r="L12" s="8"/>
      <c r="M12" s="8"/>
      <c r="N12" s="8"/>
      <c r="O12" s="8">
        <v>9</v>
      </c>
      <c r="P12" s="8">
        <v>9</v>
      </c>
      <c r="Q12" s="8">
        <v>9</v>
      </c>
      <c r="R12" s="8"/>
      <c r="S12" s="8"/>
      <c r="T12" s="8"/>
      <c r="U12" s="8">
        <v>9</v>
      </c>
      <c r="V12" s="8">
        <v>9</v>
      </c>
      <c r="W12" s="8">
        <v>9</v>
      </c>
      <c r="X12" s="8"/>
      <c r="Y12" s="8"/>
      <c r="Z12" s="8"/>
      <c r="AA12" s="8">
        <v>9</v>
      </c>
      <c r="AB12" s="8">
        <v>9</v>
      </c>
      <c r="AC12" s="8">
        <v>9</v>
      </c>
      <c r="AD12" s="8"/>
      <c r="AE12" s="8"/>
      <c r="AF12" s="8"/>
      <c r="AG12" s="8">
        <v>9</v>
      </c>
      <c r="AH12" s="8">
        <v>9</v>
      </c>
      <c r="AI12" s="8">
        <v>9</v>
      </c>
      <c r="AJ12" s="8"/>
      <c r="AK12" s="8"/>
      <c r="AL12" s="8"/>
      <c r="AM12" s="8">
        <v>9</v>
      </c>
      <c r="AN12" s="8">
        <v>9</v>
      </c>
      <c r="AO12" s="8">
        <v>9</v>
      </c>
      <c r="AS12" s="8">
        <v>9</v>
      </c>
      <c r="AT12" s="8">
        <v>9</v>
      </c>
      <c r="AU12" s="8">
        <v>9</v>
      </c>
      <c r="AY12" s="8">
        <v>9</v>
      </c>
      <c r="AZ12" s="8">
        <v>9</v>
      </c>
    </row>
    <row r="13" spans="1:498">
      <c r="A13" s="53">
        <f>Config!A15</f>
        <v>0</v>
      </c>
      <c r="B13" s="53" t="str">
        <f>Config!B15</f>
        <v>AHMED</v>
      </c>
      <c r="C13" s="53">
        <f>Config!D15</f>
        <v>151.66999999999999</v>
      </c>
      <c r="D13" s="84">
        <v>0.91666666666666663</v>
      </c>
      <c r="E13" s="84">
        <v>0.20833333333333334</v>
      </c>
      <c r="F13" s="83">
        <f>E13-D13</f>
        <v>-0.70833333333333326</v>
      </c>
      <c r="G13" s="7">
        <v>5</v>
      </c>
      <c r="H13" s="7">
        <v>9104</v>
      </c>
      <c r="I13" s="7">
        <v>7</v>
      </c>
      <c r="J13" s="7" t="s">
        <v>17</v>
      </c>
      <c r="K13" s="8">
        <v>7</v>
      </c>
      <c r="L13" s="8"/>
      <c r="M13" s="8"/>
      <c r="N13" s="8">
        <v>7</v>
      </c>
      <c r="O13" s="8">
        <v>7</v>
      </c>
      <c r="P13" s="8">
        <v>7</v>
      </c>
      <c r="Q13" s="8">
        <v>7</v>
      </c>
      <c r="R13" s="8">
        <v>7</v>
      </c>
      <c r="S13" s="8"/>
      <c r="T13" s="8"/>
      <c r="U13" s="8">
        <v>7</v>
      </c>
      <c r="V13" s="8">
        <v>7</v>
      </c>
      <c r="W13" s="8">
        <v>7</v>
      </c>
      <c r="X13" s="8">
        <v>7</v>
      </c>
      <c r="Y13" s="8">
        <v>7</v>
      </c>
      <c r="Z13" s="8"/>
      <c r="AA13" s="8"/>
      <c r="AB13" s="8">
        <v>7</v>
      </c>
      <c r="AC13" s="8">
        <v>7</v>
      </c>
      <c r="AD13" s="8">
        <v>7</v>
      </c>
      <c r="AE13" s="8">
        <v>7</v>
      </c>
      <c r="AF13" s="8">
        <v>7</v>
      </c>
      <c r="AG13" s="8"/>
      <c r="AH13" s="8"/>
      <c r="AI13" s="8">
        <v>7</v>
      </c>
      <c r="AJ13" s="8">
        <v>7</v>
      </c>
      <c r="AK13" s="8">
        <v>7</v>
      </c>
      <c r="AL13" s="8">
        <v>7</v>
      </c>
      <c r="AM13" s="8">
        <v>7</v>
      </c>
      <c r="AN13" s="8"/>
      <c r="AO13" s="8"/>
      <c r="AP13" s="8">
        <v>7</v>
      </c>
      <c r="AQ13" s="8">
        <v>7</v>
      </c>
      <c r="AR13" s="8">
        <v>7</v>
      </c>
      <c r="AS13" s="8">
        <v>7</v>
      </c>
      <c r="AT13" s="8">
        <v>7</v>
      </c>
      <c r="AW13" s="8">
        <v>7</v>
      </c>
      <c r="AX13" s="8">
        <v>7</v>
      </c>
      <c r="AY13" s="8">
        <v>7</v>
      </c>
      <c r="AZ13" s="8">
        <v>7</v>
      </c>
    </row>
    <row r="14" spans="1:498">
      <c r="A14" s="53">
        <f>Config!A16</f>
        <v>0</v>
      </c>
      <c r="B14" s="53" t="str">
        <f>Config!B16</f>
        <v>SULTAN</v>
      </c>
      <c r="C14" s="53">
        <f>Config!D16</f>
        <v>138.66999999999999</v>
      </c>
      <c r="D14" s="84">
        <v>0.625</v>
      </c>
      <c r="E14" s="84">
        <v>1</v>
      </c>
      <c r="F14" s="83">
        <f t="shared" si="0"/>
        <v>0.375</v>
      </c>
      <c r="G14" s="7">
        <v>3</v>
      </c>
      <c r="H14" s="7">
        <v>9104</v>
      </c>
      <c r="I14" s="7">
        <v>3</v>
      </c>
      <c r="J14" s="7" t="s">
        <v>148</v>
      </c>
      <c r="K14" s="8"/>
      <c r="L14" s="8">
        <v>9</v>
      </c>
      <c r="M14" s="8">
        <v>9</v>
      </c>
      <c r="N14" s="8">
        <v>9</v>
      </c>
      <c r="O14" s="8" t="s">
        <v>8</v>
      </c>
      <c r="P14" s="8" t="s">
        <v>8</v>
      </c>
      <c r="Q14" s="8"/>
      <c r="R14" s="8">
        <v>9</v>
      </c>
      <c r="S14" s="8">
        <v>9</v>
      </c>
      <c r="T14" s="8">
        <v>9</v>
      </c>
      <c r="U14" s="8" t="s">
        <v>8</v>
      </c>
      <c r="V14" s="8" t="s">
        <v>8</v>
      </c>
      <c r="W14" s="8"/>
      <c r="X14" s="8">
        <v>9</v>
      </c>
      <c r="Y14" s="8">
        <v>9</v>
      </c>
      <c r="Z14" s="8">
        <v>9</v>
      </c>
      <c r="AA14" s="8" t="s">
        <v>8</v>
      </c>
      <c r="AB14" s="8" t="s">
        <v>8</v>
      </c>
      <c r="AC14" s="8"/>
      <c r="AD14" s="8">
        <v>9</v>
      </c>
      <c r="AE14" s="8">
        <v>9</v>
      </c>
      <c r="AF14" s="8">
        <v>9</v>
      </c>
      <c r="AG14" s="8" t="s">
        <v>8</v>
      </c>
      <c r="AH14" s="8" t="s">
        <v>8</v>
      </c>
      <c r="AI14" s="8"/>
      <c r="AJ14" s="8">
        <v>9</v>
      </c>
      <c r="AK14" s="8">
        <v>9</v>
      </c>
      <c r="AL14" s="8">
        <v>9</v>
      </c>
      <c r="AM14" s="8" t="s">
        <v>8</v>
      </c>
      <c r="AN14" s="8" t="s">
        <v>8</v>
      </c>
      <c r="AO14" s="8"/>
      <c r="AP14" s="8">
        <v>9</v>
      </c>
      <c r="AQ14" s="8">
        <v>9</v>
      </c>
      <c r="AR14" s="8">
        <v>9</v>
      </c>
      <c r="AV14" s="8">
        <v>9</v>
      </c>
      <c r="AW14" s="8">
        <v>9</v>
      </c>
      <c r="AX14" s="8">
        <v>9</v>
      </c>
    </row>
    <row r="15" spans="1:498">
      <c r="A15" s="53">
        <f>Config!A17</f>
        <v>0</v>
      </c>
      <c r="B15" s="53" t="str">
        <f>Config!B17</f>
        <v>HAYAT</v>
      </c>
      <c r="C15" s="53">
        <f>Config!D17</f>
        <v>151.66999999999999</v>
      </c>
      <c r="D15" s="84">
        <v>0.33333333333333331</v>
      </c>
      <c r="E15" s="84">
        <v>0.625</v>
      </c>
      <c r="F15" s="83">
        <f t="shared" si="0"/>
        <v>0.29166666666666669</v>
      </c>
      <c r="G15" s="7">
        <v>5</v>
      </c>
      <c r="H15" s="7"/>
      <c r="I15" s="7"/>
      <c r="J15" s="7" t="s">
        <v>148</v>
      </c>
      <c r="K15" s="8">
        <v>7</v>
      </c>
      <c r="L15" s="8">
        <v>7</v>
      </c>
      <c r="M15" s="8">
        <v>7</v>
      </c>
      <c r="N15" s="8">
        <v>7</v>
      </c>
      <c r="O15" s="8">
        <v>7</v>
      </c>
      <c r="P15" s="8" t="s">
        <v>8</v>
      </c>
      <c r="Q15" s="8" t="s">
        <v>8</v>
      </c>
      <c r="R15" s="8">
        <v>7</v>
      </c>
      <c r="S15" s="8">
        <v>7</v>
      </c>
      <c r="T15" s="8">
        <v>7</v>
      </c>
      <c r="U15" s="8">
        <v>7</v>
      </c>
      <c r="V15" s="8">
        <v>7</v>
      </c>
      <c r="W15" s="8" t="s">
        <v>8</v>
      </c>
      <c r="X15" s="8" t="s">
        <v>8</v>
      </c>
      <c r="Y15" s="8">
        <v>7</v>
      </c>
      <c r="Z15" s="8">
        <v>7</v>
      </c>
      <c r="AA15" s="8">
        <v>7</v>
      </c>
      <c r="AB15" s="8">
        <v>7</v>
      </c>
      <c r="AC15" s="8">
        <v>7</v>
      </c>
      <c r="AD15" s="8" t="s">
        <v>8</v>
      </c>
      <c r="AE15" s="8" t="s">
        <v>8</v>
      </c>
      <c r="AF15" s="8">
        <v>7</v>
      </c>
      <c r="AG15" s="8">
        <v>7</v>
      </c>
      <c r="AH15" s="8">
        <v>7</v>
      </c>
      <c r="AI15" s="8">
        <v>7</v>
      </c>
      <c r="AJ15" s="8">
        <v>7</v>
      </c>
      <c r="AK15" s="8" t="s">
        <v>8</v>
      </c>
      <c r="AL15" s="8" t="s">
        <v>8</v>
      </c>
      <c r="AM15" s="8">
        <v>7</v>
      </c>
      <c r="AN15" s="8">
        <v>7</v>
      </c>
      <c r="AO15" s="8">
        <v>7</v>
      </c>
      <c r="AP15" s="9">
        <v>7</v>
      </c>
      <c r="AQ15" s="9">
        <v>7</v>
      </c>
      <c r="AS15" s="8"/>
      <c r="AT15" s="8">
        <v>7</v>
      </c>
      <c r="AU15" s="8">
        <v>7</v>
      </c>
      <c r="AV15" s="9">
        <v>7</v>
      </c>
      <c r="AW15" s="9">
        <v>7</v>
      </c>
      <c r="AX15" s="9">
        <v>7</v>
      </c>
      <c r="AY15" s="8"/>
      <c r="AZ15" s="8"/>
    </row>
    <row r="16" spans="1:498" s="6" customFormat="1">
      <c r="A16" s="53">
        <f>Config!A18</f>
        <v>0</v>
      </c>
      <c r="B16" s="53" t="str">
        <f>Config!B18</f>
        <v>MARIA GORETI</v>
      </c>
      <c r="C16" s="53" t="e">
        <f>VLOOKUP(O2,PTI!A3:SD4,D6:E6,PTI!K4:SD4)</f>
        <v>#VALUE!</v>
      </c>
      <c r="D16" s="84">
        <v>0.60416666666666663</v>
      </c>
      <c r="E16" s="84">
        <v>1</v>
      </c>
      <c r="F16" s="83">
        <f t="shared" si="0"/>
        <v>0.39583333333333337</v>
      </c>
      <c r="G16" s="7">
        <v>3</v>
      </c>
      <c r="H16" s="7">
        <v>9104</v>
      </c>
      <c r="I16" s="7">
        <v>3</v>
      </c>
      <c r="J16" s="7" t="s">
        <v>151</v>
      </c>
      <c r="K16" s="8"/>
      <c r="L16" s="8">
        <v>9.5</v>
      </c>
      <c r="M16" s="8">
        <v>9.5</v>
      </c>
      <c r="N16" s="8">
        <v>9.5</v>
      </c>
      <c r="O16" s="8" t="s">
        <v>8</v>
      </c>
      <c r="P16" s="8" t="s">
        <v>8</v>
      </c>
      <c r="Q16" s="8"/>
      <c r="R16" s="8">
        <v>9.5</v>
      </c>
      <c r="S16" s="8">
        <v>9.5</v>
      </c>
      <c r="T16" s="8">
        <v>9.5</v>
      </c>
      <c r="U16" s="8" t="s">
        <v>8</v>
      </c>
      <c r="V16" s="8" t="s">
        <v>8</v>
      </c>
      <c r="W16" s="8"/>
      <c r="X16" s="8">
        <v>9.5</v>
      </c>
      <c r="Y16" s="8">
        <v>9.5</v>
      </c>
      <c r="Z16" s="8">
        <v>9.5</v>
      </c>
      <c r="AA16" s="8" t="s">
        <v>8</v>
      </c>
      <c r="AB16" s="8" t="s">
        <v>8</v>
      </c>
      <c r="AC16" s="8"/>
      <c r="AD16" s="8">
        <v>9.5</v>
      </c>
      <c r="AE16" s="8">
        <v>9.5</v>
      </c>
      <c r="AF16" s="8">
        <v>9.5</v>
      </c>
      <c r="AG16" s="8" t="s">
        <v>8</v>
      </c>
      <c r="AH16" s="8" t="s">
        <v>8</v>
      </c>
      <c r="AI16" s="8"/>
      <c r="AJ16" s="8">
        <v>9.5</v>
      </c>
      <c r="AK16" s="8">
        <v>9.5</v>
      </c>
      <c r="AL16" s="8">
        <v>9.5</v>
      </c>
      <c r="AM16" s="8" t="s">
        <v>8</v>
      </c>
      <c r="AN16" s="8" t="s">
        <v>8</v>
      </c>
      <c r="AO16" s="8"/>
      <c r="AP16" s="8">
        <v>9.5</v>
      </c>
      <c r="AQ16" s="8">
        <v>9.5</v>
      </c>
      <c r="AR16" s="8">
        <v>9.5</v>
      </c>
      <c r="AS16" s="9"/>
      <c r="AT16" s="9"/>
      <c r="AU16" s="9"/>
      <c r="AV16" s="8">
        <v>9.5</v>
      </c>
      <c r="AW16" s="8">
        <v>9.5</v>
      </c>
      <c r="AX16" s="8">
        <v>9.5</v>
      </c>
      <c r="AY16" s="9"/>
      <c r="AZ16" s="9"/>
      <c r="BA16" s="4"/>
      <c r="BB16" s="4"/>
      <c r="BC16" s="4"/>
      <c r="BD16" s="4"/>
      <c r="BE16" s="4"/>
      <c r="BF16" s="4"/>
      <c r="BG16" s="4"/>
      <c r="BH16" s="4"/>
      <c r="BI16" s="4"/>
      <c r="BJ16" s="4"/>
      <c r="BK16" s="4"/>
      <c r="BL16" s="4"/>
      <c r="BM16" s="4"/>
      <c r="BN16" s="4"/>
      <c r="BO16" s="4"/>
      <c r="BP16" s="4"/>
      <c r="BQ16" s="4"/>
      <c r="BR16" s="4"/>
      <c r="BS16" s="4"/>
      <c r="BT16" s="4"/>
      <c r="BU16" s="4"/>
      <c r="BV16" s="4"/>
      <c r="BW16" s="4"/>
      <c r="BX16" s="4"/>
      <c r="BY16" s="4"/>
      <c r="BZ16" s="4"/>
      <c r="CA16" s="4"/>
      <c r="CB16" s="4"/>
      <c r="CC16" s="4"/>
      <c r="CD16" s="4"/>
      <c r="CE16" s="4"/>
      <c r="CF16" s="4"/>
      <c r="CG16" s="4"/>
      <c r="CH16" s="4"/>
      <c r="CI16" s="4"/>
      <c r="CJ16" s="4"/>
      <c r="CK16" s="4"/>
      <c r="CL16" s="4"/>
      <c r="CM16" s="4"/>
      <c r="CN16" s="4"/>
      <c r="CO16" s="4"/>
      <c r="CP16" s="4"/>
      <c r="CQ16" s="4"/>
      <c r="CR16" s="4"/>
      <c r="CS16" s="4"/>
      <c r="CT16" s="4"/>
      <c r="CU16" s="4"/>
      <c r="CV16" s="4"/>
      <c r="CW16" s="4"/>
      <c r="CX16" s="4"/>
      <c r="CY16" s="4"/>
      <c r="CZ16" s="4"/>
      <c r="DA16" s="4"/>
      <c r="DB16" s="4"/>
      <c r="DC16" s="4"/>
      <c r="DD16" s="4"/>
      <c r="DE16" s="4"/>
      <c r="DF16" s="4"/>
      <c r="DG16" s="4"/>
      <c r="DH16" s="4"/>
      <c r="DI16" s="4"/>
      <c r="DJ16" s="4"/>
      <c r="DK16" s="4"/>
      <c r="DL16" s="4"/>
      <c r="DM16" s="4"/>
      <c r="DN16" s="4"/>
      <c r="DO16" s="4"/>
      <c r="DP16" s="4"/>
      <c r="DQ16" s="4"/>
      <c r="DR16" s="4"/>
      <c r="DS16" s="4"/>
      <c r="DT16" s="4"/>
      <c r="DU16" s="4"/>
      <c r="DV16" s="4"/>
      <c r="DW16" s="4"/>
      <c r="DX16" s="4"/>
      <c r="DY16" s="4"/>
      <c r="DZ16" s="4"/>
      <c r="EA16" s="4"/>
      <c r="EB16" s="4"/>
      <c r="EC16" s="4"/>
      <c r="ED16" s="4"/>
      <c r="EE16" s="4"/>
      <c r="EF16" s="4"/>
      <c r="EG16" s="4"/>
      <c r="EH16" s="4"/>
      <c r="EI16" s="4"/>
      <c r="EJ16" s="4"/>
      <c r="EK16" s="4"/>
      <c r="EL16" s="4"/>
      <c r="EM16" s="4"/>
      <c r="EN16" s="4"/>
      <c r="EO16" s="4"/>
      <c r="EP16" s="4"/>
      <c r="EQ16" s="4"/>
      <c r="ER16" s="4"/>
      <c r="ES16" s="4"/>
      <c r="ET16" s="4"/>
      <c r="EU16" s="4"/>
      <c r="EV16" s="4"/>
      <c r="EW16" s="4"/>
      <c r="EX16" s="4"/>
      <c r="EY16" s="4"/>
      <c r="EZ16" s="4"/>
      <c r="FA16" s="4"/>
      <c r="FB16" s="4"/>
      <c r="FC16" s="4"/>
      <c r="FD16" s="4"/>
      <c r="FE16" s="4"/>
      <c r="FF16" s="4"/>
      <c r="FG16" s="4"/>
      <c r="FH16" s="4"/>
      <c r="FI16" s="4"/>
      <c r="FJ16" s="4"/>
      <c r="FK16" s="4"/>
      <c r="FL16" s="4"/>
      <c r="FM16" s="4"/>
      <c r="FN16" s="4"/>
      <c r="FO16" s="4"/>
      <c r="FP16" s="4"/>
      <c r="FQ16" s="4"/>
      <c r="FR16" s="4"/>
      <c r="FS16" s="4"/>
      <c r="FT16" s="4"/>
      <c r="FU16" s="4"/>
      <c r="FV16" s="4"/>
      <c r="FW16" s="4"/>
      <c r="FX16" s="4"/>
      <c r="FY16" s="4"/>
      <c r="FZ16" s="4"/>
      <c r="GA16" s="4"/>
      <c r="GB16" s="4"/>
      <c r="GC16" s="4"/>
      <c r="GD16" s="4"/>
      <c r="GE16" s="4"/>
      <c r="GF16" s="4"/>
      <c r="GG16" s="4"/>
      <c r="GH16" s="4"/>
      <c r="GI16" s="4"/>
      <c r="GJ16" s="4"/>
      <c r="GK16" s="4"/>
      <c r="GL16" s="4"/>
      <c r="GM16" s="4"/>
      <c r="GN16" s="4"/>
      <c r="GO16" s="4"/>
      <c r="GP16" s="4"/>
      <c r="GQ16" s="4"/>
      <c r="GR16" s="4"/>
      <c r="GS16" s="4"/>
      <c r="GT16" s="4"/>
      <c r="GU16" s="4"/>
      <c r="GV16" s="4"/>
      <c r="GW16" s="4"/>
      <c r="GX16" s="4"/>
      <c r="GY16" s="4"/>
      <c r="GZ16" s="4"/>
      <c r="HA16" s="4"/>
      <c r="HB16" s="4"/>
      <c r="HC16" s="4"/>
      <c r="HD16" s="4"/>
      <c r="HE16" s="4"/>
      <c r="HF16" s="4"/>
      <c r="HG16" s="4"/>
      <c r="HH16" s="4"/>
      <c r="HI16" s="4"/>
      <c r="HJ16" s="4"/>
      <c r="HK16" s="4"/>
      <c r="HL16" s="4"/>
      <c r="HM16" s="4"/>
      <c r="HN16" s="4"/>
      <c r="HO16" s="4"/>
      <c r="HP16" s="4"/>
      <c r="HQ16" s="4"/>
      <c r="HR16" s="4"/>
      <c r="HS16" s="4"/>
      <c r="HT16" s="4"/>
      <c r="HU16" s="4"/>
      <c r="HV16" s="4"/>
      <c r="HW16" s="4"/>
      <c r="HX16" s="4"/>
      <c r="HY16" s="4"/>
      <c r="HZ16" s="4"/>
      <c r="IA16" s="4"/>
      <c r="IB16" s="4"/>
      <c r="IC16" s="4"/>
      <c r="ID16" s="4"/>
      <c r="IE16" s="4"/>
      <c r="IF16" s="4"/>
      <c r="IG16" s="4"/>
      <c r="IH16" s="4"/>
      <c r="II16" s="4"/>
      <c r="IJ16" s="4"/>
      <c r="IK16" s="4"/>
      <c r="IL16" s="4"/>
      <c r="IM16" s="4"/>
      <c r="IN16" s="4"/>
      <c r="IO16" s="4"/>
      <c r="IP16" s="4"/>
      <c r="IQ16" s="4"/>
      <c r="IR16" s="4"/>
      <c r="IS16" s="4"/>
      <c r="IT16" s="4"/>
      <c r="IU16" s="4"/>
      <c r="IV16" s="4"/>
      <c r="IW16" s="4"/>
      <c r="IX16" s="4"/>
      <c r="IY16" s="4"/>
      <c r="IZ16" s="4"/>
      <c r="JA16" s="4"/>
      <c r="JB16" s="4"/>
      <c r="JC16" s="4"/>
      <c r="JD16" s="4"/>
      <c r="JE16" s="4"/>
      <c r="JF16" s="4"/>
      <c r="JG16" s="4"/>
      <c r="JH16" s="4"/>
      <c r="JI16" s="4"/>
      <c r="JJ16" s="4"/>
      <c r="JK16" s="4"/>
      <c r="JL16" s="4"/>
      <c r="JM16" s="4"/>
      <c r="JN16" s="4"/>
      <c r="JO16" s="4"/>
      <c r="JP16" s="4"/>
      <c r="JQ16" s="4"/>
      <c r="JR16" s="4"/>
      <c r="JS16" s="4"/>
      <c r="JT16" s="4"/>
      <c r="JU16" s="4"/>
      <c r="JV16" s="4"/>
      <c r="JW16" s="4"/>
      <c r="JX16" s="4"/>
      <c r="JY16" s="4"/>
      <c r="JZ16" s="4"/>
      <c r="KA16" s="4"/>
      <c r="KB16" s="4"/>
      <c r="KC16" s="4"/>
      <c r="KD16" s="4"/>
      <c r="KE16" s="4"/>
      <c r="KF16" s="4"/>
      <c r="KG16" s="4"/>
      <c r="KH16" s="4"/>
      <c r="KI16" s="4"/>
      <c r="KJ16" s="4"/>
      <c r="KK16" s="4"/>
      <c r="KL16" s="4"/>
      <c r="KM16" s="4"/>
      <c r="KN16" s="4"/>
      <c r="KO16" s="4"/>
      <c r="KP16" s="4"/>
      <c r="KQ16" s="4"/>
      <c r="KR16" s="4"/>
      <c r="KS16" s="4"/>
      <c r="KT16" s="4"/>
      <c r="KU16" s="4"/>
      <c r="KV16" s="4"/>
      <c r="KW16" s="4"/>
      <c r="KX16" s="4"/>
      <c r="KY16" s="4"/>
      <c r="KZ16" s="4"/>
      <c r="LA16" s="4"/>
      <c r="LB16" s="4"/>
      <c r="LC16" s="4"/>
      <c r="LD16" s="4"/>
      <c r="LE16" s="4"/>
      <c r="LF16" s="4"/>
      <c r="LG16" s="4"/>
      <c r="LH16" s="4"/>
      <c r="LI16" s="4"/>
      <c r="LJ16" s="4"/>
      <c r="LK16" s="4"/>
      <c r="LL16" s="4"/>
      <c r="LM16" s="4"/>
      <c r="LN16" s="4"/>
      <c r="LO16" s="4"/>
      <c r="LP16" s="4"/>
      <c r="LQ16" s="4"/>
      <c r="LR16" s="4"/>
      <c r="LS16" s="4"/>
      <c r="LT16" s="4"/>
      <c r="LU16" s="4"/>
      <c r="LV16" s="4"/>
      <c r="LW16" s="4"/>
      <c r="LX16" s="4"/>
      <c r="LY16" s="4"/>
      <c r="LZ16" s="4"/>
      <c r="MA16" s="4"/>
      <c r="MB16" s="4"/>
      <c r="MC16" s="4"/>
      <c r="MD16" s="4"/>
      <c r="ME16" s="4"/>
      <c r="MF16" s="4"/>
      <c r="MG16" s="4"/>
      <c r="MH16" s="4"/>
      <c r="MI16" s="4"/>
      <c r="MJ16" s="4"/>
      <c r="MK16" s="4"/>
      <c r="ML16" s="4"/>
      <c r="MM16" s="4"/>
      <c r="MN16" s="4"/>
      <c r="MO16" s="4"/>
      <c r="MP16" s="4"/>
      <c r="MQ16" s="4"/>
      <c r="MR16" s="4"/>
      <c r="MS16" s="4"/>
      <c r="MT16" s="4"/>
      <c r="MU16" s="4"/>
      <c r="MV16" s="4"/>
      <c r="MW16" s="4"/>
      <c r="MX16" s="4"/>
      <c r="MY16" s="4"/>
      <c r="MZ16" s="4"/>
      <c r="NA16" s="4"/>
      <c r="NB16" s="4"/>
      <c r="NC16" s="4"/>
      <c r="ND16" s="4"/>
      <c r="NE16" s="4"/>
      <c r="NF16" s="4"/>
      <c r="NG16" s="4"/>
      <c r="NH16" s="4"/>
      <c r="NI16" s="4"/>
      <c r="NJ16" s="4"/>
      <c r="NK16" s="4"/>
      <c r="NL16" s="4"/>
      <c r="NM16" s="4"/>
      <c r="NN16" s="4"/>
      <c r="NO16" s="4"/>
      <c r="NP16" s="4"/>
      <c r="NQ16" s="4"/>
      <c r="NR16" s="4"/>
      <c r="NS16" s="4"/>
      <c r="NT16" s="4"/>
      <c r="NU16" s="4"/>
      <c r="NV16" s="4"/>
      <c r="NW16" s="4"/>
      <c r="NX16" s="4"/>
      <c r="NY16" s="4"/>
      <c r="NZ16" s="4"/>
      <c r="OA16" s="4"/>
      <c r="OB16" s="4"/>
      <c r="OC16" s="4"/>
      <c r="OD16" s="4"/>
      <c r="OE16" s="4"/>
      <c r="OF16" s="4"/>
      <c r="OG16" s="4"/>
      <c r="OH16" s="4"/>
      <c r="OI16" s="4"/>
      <c r="OJ16" s="4"/>
      <c r="OK16" s="4"/>
      <c r="OL16" s="4"/>
      <c r="OM16" s="4"/>
      <c r="ON16" s="4"/>
      <c r="OO16" s="4"/>
      <c r="OP16" s="4"/>
      <c r="OQ16" s="4"/>
      <c r="OR16" s="4"/>
      <c r="OS16" s="4"/>
      <c r="OT16" s="4"/>
      <c r="OU16" s="4"/>
      <c r="OV16" s="4"/>
      <c r="OW16" s="4"/>
      <c r="OX16" s="4"/>
      <c r="OY16" s="4"/>
      <c r="OZ16" s="4"/>
      <c r="PA16" s="4"/>
      <c r="PB16" s="4"/>
      <c r="PC16" s="4"/>
      <c r="PD16" s="4"/>
      <c r="PE16" s="4"/>
      <c r="PF16" s="4"/>
      <c r="PG16" s="4"/>
      <c r="PH16" s="4"/>
      <c r="PI16" s="4"/>
      <c r="PJ16" s="4"/>
      <c r="PK16" s="4"/>
      <c r="PL16" s="4"/>
      <c r="PM16" s="4"/>
      <c r="PN16" s="4"/>
      <c r="PO16" s="4"/>
      <c r="PP16" s="4"/>
      <c r="PQ16" s="4"/>
      <c r="PR16" s="4"/>
      <c r="PS16" s="4"/>
      <c r="PT16" s="4"/>
      <c r="PU16" s="4"/>
      <c r="PV16" s="4"/>
      <c r="PW16" s="4"/>
      <c r="PX16" s="4"/>
      <c r="PY16" s="4"/>
      <c r="PZ16" s="4"/>
      <c r="QA16" s="4"/>
      <c r="QB16" s="4"/>
      <c r="QC16" s="4"/>
      <c r="QD16" s="4"/>
      <c r="QE16" s="4"/>
      <c r="QF16" s="4"/>
      <c r="QG16" s="4"/>
      <c r="QH16" s="4"/>
      <c r="QI16" s="4"/>
      <c r="QJ16" s="4"/>
      <c r="QK16" s="4"/>
      <c r="QL16" s="4"/>
      <c r="QM16" s="4"/>
      <c r="QN16" s="4"/>
      <c r="QO16" s="4"/>
      <c r="QP16" s="4"/>
      <c r="QQ16" s="4"/>
      <c r="QR16" s="4"/>
      <c r="QS16" s="4"/>
      <c r="QT16" s="4"/>
      <c r="QU16" s="4"/>
      <c r="QV16" s="4"/>
      <c r="QW16" s="4"/>
      <c r="QX16" s="4"/>
      <c r="QY16" s="4"/>
      <c r="QZ16" s="4"/>
      <c r="RA16" s="4"/>
      <c r="RB16" s="4"/>
      <c r="RC16" s="4"/>
      <c r="RD16" s="4"/>
      <c r="RE16" s="4"/>
      <c r="RF16" s="4"/>
      <c r="RG16" s="4"/>
      <c r="RH16" s="4"/>
      <c r="RI16" s="4"/>
      <c r="RJ16" s="4"/>
      <c r="RK16" s="4"/>
      <c r="RL16" s="4"/>
      <c r="RM16" s="4"/>
      <c r="RN16" s="4"/>
      <c r="RO16" s="4"/>
      <c r="RP16" s="4"/>
      <c r="RQ16" s="4"/>
      <c r="RR16" s="4"/>
      <c r="RS16" s="4"/>
      <c r="RT16" s="4"/>
      <c r="RU16" s="4"/>
      <c r="RV16" s="4"/>
      <c r="RW16" s="4"/>
      <c r="RX16" s="4"/>
      <c r="RY16" s="4"/>
      <c r="RZ16" s="4"/>
      <c r="SA16" s="4"/>
      <c r="SB16" s="4"/>
      <c r="SC16" s="4"/>
      <c r="SD16" s="4"/>
    </row>
    <row r="17" spans="1:498" s="6" customFormat="1">
      <c r="A17" s="53">
        <f>Config!A19</f>
        <v>0</v>
      </c>
      <c r="B17" s="53" t="str">
        <f>Config!B19</f>
        <v>COLETTE</v>
      </c>
      <c r="C17" s="53">
        <f>Config!D19</f>
        <v>151.66999999999999</v>
      </c>
      <c r="D17" s="84">
        <v>0.22916666666666666</v>
      </c>
      <c r="E17" s="84">
        <v>0.64583333333333337</v>
      </c>
      <c r="F17" s="83">
        <f t="shared" si="0"/>
        <v>0.41666666666666674</v>
      </c>
      <c r="G17" s="7">
        <v>3</v>
      </c>
      <c r="H17" s="7"/>
      <c r="I17" s="7"/>
      <c r="J17" s="3" t="s">
        <v>147</v>
      </c>
      <c r="K17" s="8"/>
      <c r="L17" s="8">
        <v>10</v>
      </c>
      <c r="M17" s="8">
        <v>10</v>
      </c>
      <c r="N17" s="8">
        <v>10</v>
      </c>
      <c r="O17" s="8"/>
      <c r="P17" s="8"/>
      <c r="Q17" s="8"/>
      <c r="R17" s="8">
        <v>10</v>
      </c>
      <c r="S17" s="8">
        <v>10</v>
      </c>
      <c r="T17" s="8">
        <v>10</v>
      </c>
      <c r="U17" s="8"/>
      <c r="V17" s="8"/>
      <c r="W17" s="8"/>
      <c r="X17" s="8">
        <v>10</v>
      </c>
      <c r="Y17" s="8">
        <v>10</v>
      </c>
      <c r="Z17" s="8">
        <v>10</v>
      </c>
      <c r="AA17" s="8"/>
      <c r="AB17" s="8"/>
      <c r="AC17" s="8"/>
      <c r="AD17" s="8">
        <v>10</v>
      </c>
      <c r="AE17" s="8">
        <v>10</v>
      </c>
      <c r="AF17" s="8">
        <v>10</v>
      </c>
      <c r="AG17" s="8"/>
      <c r="AH17" s="8"/>
      <c r="AI17" s="8"/>
      <c r="AJ17" s="8">
        <v>10</v>
      </c>
      <c r="AK17" s="8">
        <v>10</v>
      </c>
      <c r="AL17" s="8">
        <v>10</v>
      </c>
      <c r="AM17" s="8"/>
      <c r="AN17" s="8"/>
      <c r="AO17" s="8"/>
      <c r="AP17" s="8">
        <v>10</v>
      </c>
      <c r="AQ17" s="8">
        <v>10</v>
      </c>
      <c r="AR17" s="8">
        <v>10</v>
      </c>
      <c r="AS17" s="9"/>
      <c r="AT17" s="9"/>
      <c r="AU17" s="9"/>
      <c r="AV17" s="8">
        <v>10</v>
      </c>
      <c r="AW17" s="8">
        <v>10</v>
      </c>
      <c r="AX17" s="8">
        <v>10</v>
      </c>
      <c r="AY17" s="9"/>
      <c r="AZ17" s="9"/>
      <c r="BA17" s="4"/>
      <c r="BB17" s="4"/>
      <c r="BC17" s="4"/>
      <c r="BD17" s="4"/>
      <c r="BE17" s="4"/>
      <c r="BF17" s="4"/>
      <c r="BG17" s="4"/>
      <c r="BH17" s="4"/>
      <c r="BI17" s="4"/>
      <c r="BJ17" s="4"/>
      <c r="BK17" s="4"/>
      <c r="BL17" s="4"/>
      <c r="BM17" s="4"/>
      <c r="BN17" s="4"/>
      <c r="BO17" s="4"/>
      <c r="BP17" s="4"/>
      <c r="BQ17" s="4"/>
      <c r="BR17" s="4"/>
      <c r="BS17" s="4"/>
      <c r="BT17" s="4"/>
      <c r="BU17" s="4"/>
      <c r="BV17" s="4"/>
      <c r="BW17" s="4"/>
      <c r="BX17" s="4"/>
      <c r="BY17" s="4"/>
      <c r="BZ17" s="4"/>
      <c r="CA17" s="4"/>
      <c r="CB17" s="4"/>
      <c r="CC17" s="4"/>
      <c r="CD17" s="4"/>
      <c r="CE17" s="4"/>
      <c r="CF17" s="4"/>
      <c r="CG17" s="4"/>
      <c r="CH17" s="4"/>
      <c r="CI17" s="4"/>
      <c r="CJ17" s="4"/>
      <c r="CK17" s="4"/>
      <c r="CL17" s="4"/>
      <c r="CM17" s="4"/>
      <c r="CN17" s="4"/>
      <c r="CO17" s="4"/>
      <c r="CP17" s="4"/>
      <c r="CQ17" s="4"/>
      <c r="CR17" s="4"/>
      <c r="CS17" s="4"/>
      <c r="CT17" s="4"/>
      <c r="CU17" s="4"/>
      <c r="CV17" s="4"/>
      <c r="CW17" s="4"/>
      <c r="CX17" s="4"/>
      <c r="CY17" s="4"/>
      <c r="CZ17" s="4"/>
      <c r="DA17" s="4"/>
      <c r="DB17" s="4"/>
      <c r="DC17" s="4"/>
      <c r="DD17" s="4"/>
      <c r="DE17" s="4"/>
      <c r="DF17" s="4"/>
      <c r="DG17" s="4"/>
      <c r="DH17" s="4"/>
      <c r="DI17" s="4"/>
      <c r="DJ17" s="4"/>
      <c r="DK17" s="4"/>
      <c r="DL17" s="4"/>
      <c r="DM17" s="4"/>
      <c r="DN17" s="4"/>
      <c r="DO17" s="4"/>
      <c r="DP17" s="4"/>
      <c r="DQ17" s="4"/>
      <c r="DR17" s="4"/>
      <c r="DS17" s="4"/>
      <c r="DT17" s="4"/>
      <c r="DU17" s="4"/>
      <c r="DV17" s="4"/>
      <c r="DW17" s="4"/>
      <c r="DX17" s="4"/>
      <c r="DY17" s="4"/>
      <c r="DZ17" s="4"/>
      <c r="EA17" s="4"/>
      <c r="EB17" s="4"/>
      <c r="EC17" s="4"/>
      <c r="ED17" s="4"/>
      <c r="EE17" s="4"/>
      <c r="EF17" s="4"/>
      <c r="EG17" s="4"/>
      <c r="EH17" s="4"/>
      <c r="EI17" s="4"/>
      <c r="EJ17" s="4"/>
      <c r="EK17" s="4"/>
      <c r="EL17" s="4"/>
      <c r="EM17" s="4"/>
      <c r="EN17" s="4"/>
      <c r="EO17" s="4"/>
      <c r="EP17" s="4"/>
      <c r="EQ17" s="4"/>
      <c r="ER17" s="4"/>
      <c r="ES17" s="4"/>
      <c r="ET17" s="4"/>
      <c r="EU17" s="4"/>
      <c r="EV17" s="4"/>
      <c r="EW17" s="4"/>
      <c r="EX17" s="4"/>
      <c r="EY17" s="4"/>
      <c r="EZ17" s="4"/>
      <c r="FA17" s="4"/>
      <c r="FB17" s="4"/>
      <c r="FC17" s="4"/>
      <c r="FD17" s="4"/>
      <c r="FE17" s="4"/>
      <c r="FF17" s="4"/>
      <c r="FG17" s="4"/>
      <c r="FH17" s="4"/>
      <c r="FI17" s="4"/>
      <c r="FJ17" s="4"/>
      <c r="FK17" s="4"/>
      <c r="FL17" s="4"/>
      <c r="FM17" s="4"/>
      <c r="FN17" s="4"/>
      <c r="FO17" s="4"/>
      <c r="FP17" s="4"/>
      <c r="FQ17" s="4"/>
      <c r="FR17" s="4"/>
      <c r="FS17" s="4"/>
      <c r="FT17" s="4"/>
      <c r="FU17" s="4"/>
      <c r="FV17" s="4"/>
      <c r="FW17" s="4"/>
      <c r="FX17" s="4"/>
      <c r="FY17" s="4"/>
      <c r="FZ17" s="4"/>
      <c r="GA17" s="4"/>
      <c r="GB17" s="4"/>
      <c r="GC17" s="4"/>
      <c r="GD17" s="4"/>
      <c r="GE17" s="4"/>
      <c r="GF17" s="4"/>
      <c r="GG17" s="4"/>
      <c r="GH17" s="4"/>
      <c r="GI17" s="4"/>
      <c r="GJ17" s="4"/>
      <c r="GK17" s="4"/>
      <c r="GL17" s="4"/>
      <c r="GM17" s="4"/>
      <c r="GN17" s="4"/>
      <c r="GO17" s="4"/>
      <c r="GP17" s="4"/>
      <c r="GQ17" s="4"/>
      <c r="GR17" s="4"/>
      <c r="GS17" s="4"/>
      <c r="GT17" s="4"/>
      <c r="GU17" s="4"/>
      <c r="GV17" s="4"/>
      <c r="GW17" s="4"/>
      <c r="GX17" s="4"/>
      <c r="GY17" s="4"/>
      <c r="GZ17" s="4"/>
      <c r="HA17" s="4"/>
      <c r="HB17" s="4"/>
      <c r="HC17" s="4"/>
      <c r="HD17" s="4"/>
      <c r="HE17" s="4"/>
      <c r="HF17" s="4"/>
      <c r="HG17" s="4"/>
      <c r="HH17" s="4"/>
      <c r="HI17" s="4"/>
      <c r="HJ17" s="4"/>
      <c r="HK17" s="4"/>
      <c r="HL17" s="4"/>
      <c r="HM17" s="4"/>
      <c r="HN17" s="4"/>
      <c r="HO17" s="4"/>
      <c r="HP17" s="4"/>
      <c r="HQ17" s="4"/>
      <c r="HR17" s="4"/>
      <c r="HS17" s="4"/>
      <c r="HT17" s="4"/>
      <c r="HU17" s="4"/>
      <c r="HV17" s="4"/>
      <c r="HW17" s="4"/>
      <c r="HX17" s="4"/>
      <c r="HY17" s="4"/>
      <c r="HZ17" s="4"/>
      <c r="IA17" s="4"/>
      <c r="IB17" s="4"/>
      <c r="IC17" s="4"/>
      <c r="ID17" s="4"/>
      <c r="IE17" s="4"/>
      <c r="IF17" s="4"/>
      <c r="IG17" s="4"/>
      <c r="IH17" s="4"/>
      <c r="II17" s="4"/>
      <c r="IJ17" s="4"/>
      <c r="IK17" s="4"/>
      <c r="IL17" s="4"/>
      <c r="IM17" s="4"/>
      <c r="IN17" s="4"/>
      <c r="IO17" s="4"/>
      <c r="IP17" s="4"/>
      <c r="IQ17" s="4"/>
      <c r="IR17" s="4"/>
      <c r="IS17" s="4"/>
      <c r="IT17" s="4"/>
      <c r="IU17" s="4"/>
      <c r="IV17" s="4"/>
      <c r="IW17" s="4"/>
      <c r="IX17" s="4"/>
      <c r="IY17" s="4"/>
      <c r="IZ17" s="4"/>
      <c r="JA17" s="4"/>
      <c r="JB17" s="4"/>
      <c r="JC17" s="4"/>
      <c r="JD17" s="4"/>
      <c r="JE17" s="4"/>
      <c r="JF17" s="4"/>
      <c r="JG17" s="4"/>
      <c r="JH17" s="4"/>
      <c r="JI17" s="4"/>
      <c r="JJ17" s="4"/>
      <c r="JK17" s="4"/>
      <c r="JL17" s="4"/>
      <c r="JM17" s="4"/>
      <c r="JN17" s="4"/>
      <c r="JO17" s="4"/>
      <c r="JP17" s="4"/>
      <c r="JQ17" s="4"/>
      <c r="JR17" s="4"/>
      <c r="JS17" s="4"/>
      <c r="JT17" s="4"/>
      <c r="JU17" s="4"/>
      <c r="JV17" s="4"/>
      <c r="JW17" s="4"/>
      <c r="JX17" s="4"/>
      <c r="JY17" s="4"/>
      <c r="JZ17" s="4"/>
      <c r="KA17" s="4"/>
      <c r="KB17" s="4"/>
      <c r="KC17" s="4"/>
      <c r="KD17" s="4"/>
      <c r="KE17" s="4"/>
      <c r="KF17" s="4"/>
      <c r="KG17" s="4"/>
      <c r="KH17" s="4"/>
      <c r="KI17" s="4"/>
      <c r="KJ17" s="4"/>
      <c r="KK17" s="4"/>
      <c r="KL17" s="4"/>
      <c r="KM17" s="4"/>
      <c r="KN17" s="4"/>
      <c r="KO17" s="4"/>
      <c r="KP17" s="4"/>
      <c r="KQ17" s="4"/>
      <c r="KR17" s="4"/>
      <c r="KS17" s="4"/>
      <c r="KT17" s="4"/>
      <c r="KU17" s="4"/>
      <c r="KV17" s="4"/>
      <c r="KW17" s="4"/>
      <c r="KX17" s="4"/>
      <c r="KY17" s="4"/>
      <c r="KZ17" s="4"/>
      <c r="LA17" s="4"/>
      <c r="LB17" s="4"/>
      <c r="LC17" s="4"/>
      <c r="LD17" s="4"/>
      <c r="LE17" s="4"/>
      <c r="LF17" s="4"/>
      <c r="LG17" s="4"/>
      <c r="LH17" s="4"/>
      <c r="LI17" s="4"/>
      <c r="LJ17" s="4"/>
      <c r="LK17" s="4"/>
      <c r="LL17" s="4"/>
      <c r="LM17" s="4"/>
      <c r="LN17" s="4"/>
      <c r="LO17" s="4"/>
      <c r="LP17" s="4"/>
      <c r="LQ17" s="4"/>
      <c r="LR17" s="4"/>
      <c r="LS17" s="4"/>
      <c r="LT17" s="4"/>
      <c r="LU17" s="4"/>
      <c r="LV17" s="4"/>
      <c r="LW17" s="4"/>
      <c r="LX17" s="4"/>
      <c r="LY17" s="4"/>
      <c r="LZ17" s="4"/>
      <c r="MA17" s="4"/>
      <c r="MB17" s="4"/>
      <c r="MC17" s="4"/>
      <c r="MD17" s="4"/>
      <c r="ME17" s="4"/>
      <c r="MF17" s="4"/>
      <c r="MG17" s="4"/>
      <c r="MH17" s="4"/>
      <c r="MI17" s="4"/>
      <c r="MJ17" s="4"/>
      <c r="MK17" s="4"/>
      <c r="ML17" s="4"/>
      <c r="MM17" s="4"/>
      <c r="MN17" s="4"/>
      <c r="MO17" s="4"/>
      <c r="MP17" s="4"/>
      <c r="MQ17" s="4"/>
      <c r="MR17" s="4"/>
      <c r="MS17" s="4"/>
      <c r="MT17" s="4"/>
      <c r="MU17" s="4"/>
      <c r="MV17" s="4"/>
      <c r="MW17" s="4"/>
      <c r="MX17" s="4"/>
      <c r="MY17" s="4"/>
      <c r="MZ17" s="4"/>
      <c r="NA17" s="4"/>
      <c r="NB17" s="4"/>
      <c r="NC17" s="4"/>
      <c r="ND17" s="4"/>
      <c r="NE17" s="4"/>
      <c r="NF17" s="4"/>
      <c r="NG17" s="4"/>
      <c r="NH17" s="4"/>
      <c r="NI17" s="4"/>
      <c r="NJ17" s="4"/>
      <c r="NK17" s="4"/>
      <c r="NL17" s="4"/>
      <c r="NM17" s="4"/>
      <c r="NN17" s="4"/>
      <c r="NO17" s="4"/>
      <c r="NP17" s="4"/>
      <c r="NQ17" s="4"/>
      <c r="NR17" s="4"/>
      <c r="NS17" s="4"/>
      <c r="NT17" s="4"/>
      <c r="NU17" s="4"/>
      <c r="NV17" s="4"/>
      <c r="NW17" s="4"/>
      <c r="NX17" s="4"/>
      <c r="NY17" s="4"/>
      <c r="NZ17" s="4"/>
      <c r="OA17" s="4"/>
      <c r="OB17" s="4"/>
      <c r="OC17" s="4"/>
      <c r="OD17" s="4"/>
      <c r="OE17" s="4"/>
      <c r="OF17" s="4"/>
      <c r="OG17" s="4"/>
      <c r="OH17" s="4"/>
      <c r="OI17" s="4"/>
      <c r="OJ17" s="4"/>
      <c r="OK17" s="4"/>
      <c r="OL17" s="4"/>
      <c r="OM17" s="4"/>
      <c r="ON17" s="4"/>
      <c r="OO17" s="4"/>
      <c r="OP17" s="4"/>
      <c r="OQ17" s="4"/>
      <c r="OR17" s="4"/>
      <c r="OS17" s="4"/>
      <c r="OT17" s="4"/>
      <c r="OU17" s="4"/>
      <c r="OV17" s="4"/>
      <c r="OW17" s="4"/>
      <c r="OX17" s="4"/>
      <c r="OY17" s="4"/>
      <c r="OZ17" s="4"/>
      <c r="PA17" s="4"/>
      <c r="PB17" s="4"/>
      <c r="PC17" s="4"/>
      <c r="PD17" s="4"/>
      <c r="PE17" s="4"/>
      <c r="PF17" s="4"/>
      <c r="PG17" s="4"/>
      <c r="PH17" s="4"/>
      <c r="PI17" s="4"/>
      <c r="PJ17" s="4"/>
      <c r="PK17" s="4"/>
      <c r="PL17" s="4"/>
      <c r="PM17" s="4"/>
      <c r="PN17" s="4"/>
      <c r="PO17" s="4"/>
      <c r="PP17" s="4"/>
      <c r="PQ17" s="4"/>
      <c r="PR17" s="4"/>
      <c r="PS17" s="4"/>
      <c r="PT17" s="4"/>
      <c r="PU17" s="4"/>
      <c r="PV17" s="4"/>
      <c r="PW17" s="4"/>
      <c r="PX17" s="4"/>
      <c r="PY17" s="4"/>
      <c r="PZ17" s="4"/>
      <c r="QA17" s="4"/>
      <c r="QB17" s="4"/>
      <c r="QC17" s="4"/>
      <c r="QD17" s="4"/>
      <c r="QE17" s="4"/>
      <c r="QF17" s="4"/>
      <c r="QG17" s="4"/>
      <c r="QH17" s="4"/>
      <c r="QI17" s="4"/>
      <c r="QJ17" s="4"/>
      <c r="QK17" s="4"/>
      <c r="QL17" s="4"/>
      <c r="QM17" s="4"/>
      <c r="QN17" s="4"/>
      <c r="QO17" s="4"/>
      <c r="QP17" s="4"/>
      <c r="QQ17" s="4"/>
      <c r="QR17" s="4"/>
      <c r="QS17" s="4"/>
      <c r="QT17" s="4"/>
      <c r="QU17" s="4"/>
      <c r="QV17" s="4"/>
      <c r="QW17" s="4"/>
      <c r="QX17" s="4"/>
      <c r="QY17" s="4"/>
      <c r="QZ17" s="4"/>
      <c r="RA17" s="4"/>
      <c r="RB17" s="4"/>
      <c r="RC17" s="4"/>
      <c r="RD17" s="4"/>
      <c r="RE17" s="4"/>
      <c r="RF17" s="4"/>
      <c r="RG17" s="4"/>
      <c r="RH17" s="4"/>
      <c r="RI17" s="4"/>
      <c r="RJ17" s="4"/>
      <c r="RK17" s="4"/>
      <c r="RL17" s="4"/>
      <c r="RM17" s="4"/>
      <c r="RN17" s="4"/>
      <c r="RO17" s="4"/>
      <c r="RP17" s="4"/>
      <c r="RQ17" s="4"/>
      <c r="RR17" s="4"/>
      <c r="RS17" s="4"/>
      <c r="RT17" s="4"/>
      <c r="RU17" s="4"/>
      <c r="RV17" s="4"/>
      <c r="RW17" s="4"/>
      <c r="RX17" s="4"/>
      <c r="RY17" s="4"/>
      <c r="RZ17" s="4"/>
      <c r="SA17" s="4"/>
      <c r="SB17" s="4"/>
      <c r="SC17" s="4"/>
      <c r="SD17" s="4"/>
    </row>
    <row r="18" spans="1:498">
      <c r="A18" s="53">
        <f>Config!A20</f>
        <v>0</v>
      </c>
      <c r="B18" s="53" t="str">
        <f>Config!B20</f>
        <v>AYSE</v>
      </c>
      <c r="C18" s="53">
        <f>Config!D20</f>
        <v>151.66999999999999</v>
      </c>
      <c r="D18" s="84">
        <v>0.22916666666666666</v>
      </c>
      <c r="E18" s="84">
        <v>0.64583333333333337</v>
      </c>
      <c r="F18" s="83">
        <f t="shared" si="0"/>
        <v>0.41666666666666674</v>
      </c>
      <c r="G18" s="7">
        <v>3</v>
      </c>
      <c r="H18" s="7"/>
      <c r="I18" s="7"/>
      <c r="J18" s="7" t="s">
        <v>149</v>
      </c>
      <c r="K18" s="8" t="s">
        <v>8</v>
      </c>
      <c r="L18" s="8">
        <v>10</v>
      </c>
      <c r="M18" s="8">
        <v>10</v>
      </c>
      <c r="N18" s="8">
        <v>10</v>
      </c>
      <c r="O18" s="8"/>
      <c r="P18" s="8"/>
      <c r="Q18" s="8" t="s">
        <v>8</v>
      </c>
      <c r="R18" s="8">
        <v>10</v>
      </c>
      <c r="S18" s="8">
        <v>10</v>
      </c>
      <c r="T18" s="8">
        <v>10</v>
      </c>
      <c r="U18" s="8"/>
      <c r="V18" s="8"/>
      <c r="W18" s="8" t="s">
        <v>8</v>
      </c>
      <c r="X18" s="8">
        <v>10</v>
      </c>
      <c r="Y18" s="8">
        <v>10</v>
      </c>
      <c r="Z18" s="8">
        <v>10</v>
      </c>
      <c r="AA18" s="8"/>
      <c r="AB18" s="8"/>
      <c r="AC18" s="8" t="s">
        <v>8</v>
      </c>
      <c r="AD18" s="8">
        <v>10</v>
      </c>
      <c r="AE18" s="8">
        <v>10</v>
      </c>
      <c r="AF18" s="8">
        <v>10</v>
      </c>
      <c r="AG18" s="8"/>
      <c r="AH18" s="8"/>
      <c r="AI18" s="8" t="s">
        <v>8</v>
      </c>
      <c r="AJ18" s="8">
        <v>10</v>
      </c>
      <c r="AK18" s="8">
        <v>10</v>
      </c>
      <c r="AL18" s="8">
        <v>10</v>
      </c>
      <c r="AM18" s="8"/>
      <c r="AN18" s="8"/>
      <c r="AO18" s="8" t="s">
        <v>8</v>
      </c>
      <c r="AP18" s="8">
        <v>10</v>
      </c>
      <c r="AQ18" s="8">
        <v>10</v>
      </c>
      <c r="AR18" s="8">
        <v>10</v>
      </c>
      <c r="AV18" s="8">
        <v>10</v>
      </c>
      <c r="AW18" s="8">
        <v>10</v>
      </c>
      <c r="AX18" s="8">
        <v>10</v>
      </c>
    </row>
    <row r="19" spans="1:498" s="11" customFormat="1">
      <c r="A19" s="53">
        <f>Config!A21</f>
        <v>0</v>
      </c>
      <c r="B19" s="53" t="str">
        <f>Config!B21</f>
        <v>KHADIDJA</v>
      </c>
      <c r="C19" s="53">
        <f>Config!D21</f>
        <v>151.66999999999999</v>
      </c>
      <c r="D19" s="84">
        <v>0.60416666666666663</v>
      </c>
      <c r="E19" s="84">
        <v>0.91666666666666663</v>
      </c>
      <c r="F19" s="83">
        <f t="shared" si="0"/>
        <v>0.3125</v>
      </c>
      <c r="G19" s="7">
        <v>4</v>
      </c>
      <c r="H19" s="7">
        <v>9104</v>
      </c>
      <c r="I19" s="7">
        <v>1</v>
      </c>
      <c r="J19" s="7" t="s">
        <v>146</v>
      </c>
      <c r="K19" s="8"/>
      <c r="L19" s="8">
        <v>7.5</v>
      </c>
      <c r="M19" s="8">
        <v>7.5</v>
      </c>
      <c r="N19" s="8">
        <v>7.5</v>
      </c>
      <c r="O19" s="8">
        <v>7.5</v>
      </c>
      <c r="P19" s="8"/>
      <c r="Q19" s="8"/>
      <c r="R19" s="8">
        <v>7.5</v>
      </c>
      <c r="S19" s="8">
        <v>7.5</v>
      </c>
      <c r="T19" s="8">
        <v>7.5</v>
      </c>
      <c r="U19" s="8">
        <v>7.5</v>
      </c>
      <c r="V19" s="8"/>
      <c r="W19" s="8"/>
      <c r="X19" s="8">
        <v>7.5</v>
      </c>
      <c r="Y19" s="8">
        <v>7.5</v>
      </c>
      <c r="Z19" s="8">
        <v>7.5</v>
      </c>
      <c r="AA19" s="8">
        <v>7.5</v>
      </c>
      <c r="AB19" s="8"/>
      <c r="AC19" s="8"/>
      <c r="AD19" s="8">
        <v>7.5</v>
      </c>
      <c r="AE19" s="8">
        <v>7.5</v>
      </c>
      <c r="AF19" s="8">
        <v>7.5</v>
      </c>
      <c r="AG19" s="8">
        <v>7.5</v>
      </c>
      <c r="AH19" s="8"/>
      <c r="AI19" s="8"/>
      <c r="AJ19" s="8">
        <v>7.5</v>
      </c>
      <c r="AK19" s="8">
        <v>7.5</v>
      </c>
      <c r="AL19" s="8">
        <v>7.5</v>
      </c>
      <c r="AM19" s="8">
        <v>7.5</v>
      </c>
      <c r="AN19" s="8"/>
      <c r="AO19" s="8"/>
      <c r="AP19" s="8">
        <v>7.5</v>
      </c>
      <c r="AQ19" s="8">
        <v>7.5</v>
      </c>
      <c r="AR19" s="8">
        <v>7.5</v>
      </c>
      <c r="AS19" s="8">
        <v>7.5</v>
      </c>
      <c r="AT19" s="9"/>
      <c r="AU19" s="9"/>
      <c r="AV19" s="8">
        <v>7.5</v>
      </c>
      <c r="AW19" s="8">
        <v>7.5</v>
      </c>
      <c r="AX19" s="8">
        <v>7.5</v>
      </c>
      <c r="AY19" s="8">
        <v>7.5</v>
      </c>
      <c r="AZ19" s="9"/>
      <c r="BA19" s="4"/>
      <c r="BB19" s="4"/>
      <c r="BC19" s="4"/>
      <c r="BD19" s="4"/>
      <c r="BE19" s="4"/>
      <c r="BF19" s="4"/>
      <c r="BG19" s="4"/>
      <c r="BH19" s="4"/>
      <c r="BI19" s="4"/>
      <c r="BJ19" s="4"/>
      <c r="BK19" s="4"/>
      <c r="BL19" s="4"/>
      <c r="BM19" s="4"/>
      <c r="BN19" s="4"/>
      <c r="BO19" s="4"/>
      <c r="BP19" s="4"/>
      <c r="BQ19" s="4"/>
      <c r="BR19" s="4"/>
      <c r="BS19" s="4"/>
      <c r="BT19" s="4"/>
      <c r="BU19" s="4"/>
      <c r="BV19" s="4"/>
      <c r="BW19" s="4"/>
      <c r="BX19" s="4"/>
      <c r="BY19" s="4"/>
      <c r="BZ19" s="4"/>
      <c r="CA19" s="4"/>
      <c r="CB19" s="4"/>
      <c r="CC19" s="4"/>
      <c r="CD19" s="4"/>
      <c r="CE19" s="4"/>
      <c r="CF19" s="4"/>
      <c r="CG19" s="4"/>
      <c r="CH19" s="4"/>
      <c r="CI19" s="4"/>
      <c r="CJ19" s="4"/>
      <c r="CK19" s="4"/>
      <c r="CL19" s="4"/>
      <c r="CM19" s="4"/>
      <c r="CN19" s="4"/>
      <c r="CO19" s="4"/>
      <c r="CP19" s="4"/>
      <c r="CQ19" s="4"/>
      <c r="CR19" s="4"/>
      <c r="CS19" s="4"/>
      <c r="CT19" s="4"/>
      <c r="CU19" s="4"/>
      <c r="CV19" s="4"/>
      <c r="CW19" s="4"/>
      <c r="CX19" s="4"/>
      <c r="CY19" s="4"/>
      <c r="CZ19" s="4"/>
      <c r="DA19" s="4"/>
      <c r="DB19" s="4"/>
      <c r="DC19" s="4"/>
      <c r="DD19" s="4"/>
      <c r="DE19" s="4"/>
      <c r="DF19" s="4"/>
      <c r="DG19" s="4"/>
      <c r="DH19" s="4"/>
      <c r="DI19" s="4"/>
      <c r="DJ19" s="4"/>
      <c r="DK19" s="4"/>
      <c r="DL19" s="4"/>
      <c r="DM19" s="4"/>
      <c r="DN19" s="4"/>
      <c r="DO19" s="4"/>
      <c r="DP19" s="4"/>
      <c r="DQ19" s="4"/>
      <c r="DR19" s="4"/>
      <c r="DS19" s="4"/>
      <c r="DT19" s="4"/>
      <c r="DU19" s="4"/>
      <c r="DV19" s="4"/>
      <c r="DW19" s="4"/>
      <c r="DX19" s="4"/>
      <c r="DY19" s="4"/>
      <c r="DZ19" s="4"/>
      <c r="EA19" s="4"/>
      <c r="EB19" s="4"/>
      <c r="EC19" s="4"/>
      <c r="ED19" s="4"/>
      <c r="EE19" s="4"/>
      <c r="EF19" s="4"/>
      <c r="EG19" s="4"/>
      <c r="EH19" s="4"/>
      <c r="EI19" s="4"/>
      <c r="EJ19" s="4"/>
      <c r="EK19" s="4"/>
      <c r="EL19" s="4"/>
      <c r="EM19" s="4"/>
      <c r="EN19" s="4"/>
      <c r="EO19" s="4"/>
      <c r="EP19" s="4"/>
      <c r="EQ19" s="4"/>
      <c r="ER19" s="4"/>
      <c r="ES19" s="4"/>
      <c r="ET19" s="4"/>
      <c r="EU19" s="4"/>
      <c r="EV19" s="4"/>
      <c r="EW19" s="4"/>
      <c r="EX19" s="4"/>
      <c r="EY19" s="4"/>
      <c r="EZ19" s="4"/>
      <c r="FA19" s="4"/>
      <c r="FB19" s="4"/>
      <c r="FC19" s="4"/>
      <c r="FD19" s="4"/>
      <c r="FE19" s="4"/>
      <c r="FF19" s="4"/>
      <c r="FG19" s="4"/>
      <c r="FH19" s="4"/>
      <c r="FI19" s="4"/>
      <c r="FJ19" s="4"/>
      <c r="FK19" s="4"/>
      <c r="FL19" s="4"/>
      <c r="FM19" s="4"/>
      <c r="FN19" s="4"/>
      <c r="FO19" s="4"/>
      <c r="FP19" s="4"/>
      <c r="FQ19" s="4"/>
      <c r="FR19" s="4"/>
      <c r="FS19" s="4"/>
      <c r="FT19" s="4"/>
      <c r="FU19" s="4"/>
      <c r="FV19" s="4"/>
      <c r="FW19" s="4"/>
      <c r="FX19" s="4"/>
      <c r="FY19" s="4"/>
      <c r="FZ19" s="4"/>
      <c r="GA19" s="4"/>
      <c r="GB19" s="4"/>
      <c r="GC19" s="4"/>
      <c r="GD19" s="4"/>
      <c r="GE19" s="4"/>
      <c r="GF19" s="4"/>
      <c r="GG19" s="4"/>
      <c r="GH19" s="4"/>
      <c r="GI19" s="4"/>
      <c r="GJ19" s="4"/>
      <c r="GK19" s="4"/>
      <c r="GL19" s="4"/>
      <c r="GM19" s="4"/>
      <c r="GN19" s="4"/>
      <c r="GO19" s="4"/>
      <c r="GP19" s="4"/>
      <c r="GQ19" s="4"/>
      <c r="GR19" s="4"/>
      <c r="GS19" s="4"/>
      <c r="GT19" s="4"/>
      <c r="GU19" s="4"/>
      <c r="GV19" s="4"/>
      <c r="GW19" s="4"/>
      <c r="GX19" s="4"/>
      <c r="GY19" s="4"/>
      <c r="GZ19" s="4"/>
      <c r="HA19" s="4"/>
      <c r="HB19" s="4"/>
      <c r="HC19" s="4"/>
      <c r="HD19" s="4"/>
      <c r="HE19" s="4"/>
      <c r="HF19" s="4"/>
      <c r="HG19" s="4"/>
      <c r="HH19" s="4"/>
      <c r="HI19" s="4"/>
      <c r="HJ19" s="4"/>
      <c r="HK19" s="4"/>
      <c r="HL19" s="4"/>
      <c r="HM19" s="4"/>
      <c r="HN19" s="4"/>
      <c r="HO19" s="4"/>
      <c r="HP19" s="4"/>
      <c r="HQ19" s="4"/>
      <c r="HR19" s="4"/>
      <c r="HS19" s="4"/>
      <c r="HT19" s="4"/>
      <c r="HU19" s="4"/>
      <c r="HV19" s="4"/>
      <c r="HW19" s="4"/>
      <c r="HX19" s="4"/>
      <c r="HY19" s="4"/>
      <c r="HZ19" s="4"/>
      <c r="IA19" s="4"/>
      <c r="IB19" s="4"/>
      <c r="IC19" s="4"/>
      <c r="ID19" s="4"/>
      <c r="IE19" s="4"/>
      <c r="IF19" s="4"/>
      <c r="IG19" s="4"/>
      <c r="IH19" s="4"/>
      <c r="II19" s="4"/>
      <c r="IJ19" s="4"/>
      <c r="IK19" s="4"/>
      <c r="IL19" s="4"/>
      <c r="IM19" s="4"/>
      <c r="IN19" s="4"/>
      <c r="IO19" s="4"/>
      <c r="IP19" s="4"/>
      <c r="IQ19" s="4"/>
      <c r="IR19" s="4"/>
      <c r="IS19" s="4"/>
      <c r="IT19" s="4"/>
      <c r="IU19" s="4"/>
      <c r="IV19" s="4"/>
      <c r="IW19" s="4"/>
      <c r="IX19" s="4"/>
      <c r="IY19" s="4"/>
      <c r="IZ19" s="4"/>
      <c r="JA19" s="4"/>
      <c r="JB19" s="4"/>
      <c r="JC19" s="4"/>
      <c r="JD19" s="4"/>
      <c r="JE19" s="4"/>
      <c r="JF19" s="4"/>
      <c r="JG19" s="4"/>
      <c r="JH19" s="4"/>
      <c r="JI19" s="4"/>
      <c r="JJ19" s="4"/>
      <c r="JK19" s="4"/>
      <c r="JL19" s="4"/>
      <c r="JM19" s="4"/>
      <c r="JN19" s="4"/>
      <c r="JO19" s="4"/>
      <c r="JP19" s="4"/>
      <c r="JQ19" s="4"/>
      <c r="JR19" s="4"/>
      <c r="JS19" s="4"/>
      <c r="JT19" s="4"/>
      <c r="JU19" s="4"/>
      <c r="JV19" s="4"/>
      <c r="JW19" s="4"/>
      <c r="JX19" s="4"/>
      <c r="JY19" s="4"/>
      <c r="JZ19" s="4"/>
      <c r="KA19" s="4"/>
      <c r="KB19" s="4"/>
      <c r="KC19" s="4"/>
      <c r="KD19" s="4"/>
      <c r="KE19" s="4"/>
      <c r="KF19" s="4"/>
      <c r="KG19" s="4"/>
      <c r="KH19" s="4"/>
      <c r="KI19" s="4"/>
      <c r="KJ19" s="4"/>
      <c r="KK19" s="4"/>
      <c r="KL19" s="4"/>
      <c r="KM19" s="4"/>
      <c r="KN19" s="4"/>
      <c r="KO19" s="4"/>
      <c r="KP19" s="4"/>
      <c r="KQ19" s="4"/>
      <c r="KR19" s="4"/>
      <c r="KS19" s="4"/>
      <c r="KT19" s="4"/>
      <c r="KU19" s="4"/>
      <c r="KV19" s="4"/>
      <c r="KW19" s="4"/>
      <c r="KX19" s="4"/>
      <c r="KY19" s="4"/>
      <c r="KZ19" s="4"/>
      <c r="LA19" s="4"/>
      <c r="LB19" s="4"/>
      <c r="LC19" s="4"/>
      <c r="LD19" s="4"/>
      <c r="LE19" s="4"/>
      <c r="LF19" s="4"/>
      <c r="LG19" s="4"/>
      <c r="LH19" s="4"/>
      <c r="LI19" s="4"/>
      <c r="LJ19" s="4"/>
      <c r="LK19" s="4"/>
      <c r="LL19" s="4"/>
      <c r="LM19" s="4"/>
      <c r="LN19" s="4"/>
      <c r="LO19" s="4"/>
      <c r="LP19" s="4"/>
      <c r="LQ19" s="4"/>
      <c r="LR19" s="4"/>
      <c r="LS19" s="4"/>
      <c r="LT19" s="4"/>
      <c r="LU19" s="4"/>
      <c r="LV19" s="4"/>
      <c r="LW19" s="4"/>
      <c r="LX19" s="4"/>
      <c r="LY19" s="4"/>
      <c r="LZ19" s="4"/>
      <c r="MA19" s="4"/>
      <c r="MB19" s="4"/>
      <c r="MC19" s="4"/>
      <c r="MD19" s="4"/>
      <c r="ME19" s="4"/>
      <c r="MF19" s="4"/>
      <c r="MG19" s="4"/>
      <c r="MH19" s="4"/>
      <c r="MI19" s="4"/>
      <c r="MJ19" s="4"/>
      <c r="MK19" s="4"/>
      <c r="ML19" s="4"/>
      <c r="MM19" s="4"/>
      <c r="MN19" s="4"/>
      <c r="MO19" s="4"/>
      <c r="MP19" s="4"/>
      <c r="MQ19" s="4"/>
      <c r="MR19" s="4"/>
      <c r="MS19" s="4"/>
      <c r="MT19" s="4"/>
      <c r="MU19" s="4"/>
      <c r="MV19" s="4"/>
      <c r="MW19" s="4"/>
      <c r="MX19" s="4"/>
      <c r="MY19" s="4"/>
      <c r="MZ19" s="4"/>
      <c r="NA19" s="4"/>
      <c r="NB19" s="4"/>
      <c r="NC19" s="4"/>
      <c r="ND19" s="4"/>
      <c r="NE19" s="4"/>
      <c r="NF19" s="4"/>
      <c r="NG19" s="4"/>
      <c r="NH19" s="4"/>
      <c r="NI19" s="4"/>
      <c r="NJ19" s="4"/>
      <c r="NK19" s="4"/>
      <c r="NL19" s="4"/>
      <c r="NM19" s="4"/>
      <c r="NN19" s="4"/>
      <c r="NO19" s="4"/>
      <c r="NP19" s="4"/>
      <c r="NQ19" s="4"/>
      <c r="NR19" s="4"/>
      <c r="NS19" s="4"/>
      <c r="NT19" s="4"/>
      <c r="NU19" s="4"/>
      <c r="NV19" s="4"/>
      <c r="NW19" s="4"/>
      <c r="NX19" s="4"/>
      <c r="NY19" s="4"/>
      <c r="NZ19" s="4"/>
      <c r="OA19" s="4"/>
      <c r="OB19" s="4"/>
      <c r="OC19" s="4"/>
      <c r="OD19" s="4"/>
      <c r="OE19" s="4"/>
      <c r="OF19" s="4"/>
      <c r="OG19" s="4"/>
      <c r="OH19" s="4"/>
      <c r="OI19" s="4"/>
      <c r="OJ19" s="4"/>
      <c r="OK19" s="4"/>
      <c r="OL19" s="4"/>
      <c r="OM19" s="4"/>
      <c r="ON19" s="4"/>
      <c r="OO19" s="4"/>
      <c r="OP19" s="4"/>
      <c r="OQ19" s="4"/>
      <c r="OR19" s="4"/>
      <c r="OS19" s="4"/>
      <c r="OT19" s="4"/>
      <c r="OU19" s="4"/>
      <c r="OV19" s="4"/>
      <c r="OW19" s="4"/>
      <c r="OX19" s="4"/>
      <c r="OY19" s="4"/>
      <c r="OZ19" s="4"/>
      <c r="PA19" s="4"/>
      <c r="PB19" s="4"/>
      <c r="PC19" s="4"/>
      <c r="PD19" s="4"/>
      <c r="PE19" s="4"/>
      <c r="PF19" s="4"/>
      <c r="PG19" s="4"/>
      <c r="PH19" s="4"/>
      <c r="PI19" s="4"/>
      <c r="PJ19" s="4"/>
      <c r="PK19" s="4"/>
      <c r="PL19" s="4"/>
      <c r="PM19" s="4"/>
      <c r="PN19" s="4"/>
      <c r="PO19" s="4"/>
      <c r="PP19" s="4"/>
      <c r="PQ19" s="4"/>
      <c r="PR19" s="4"/>
      <c r="PS19" s="4"/>
      <c r="PT19" s="4"/>
      <c r="PU19" s="4"/>
      <c r="PV19" s="4"/>
      <c r="PW19" s="4"/>
      <c r="PX19" s="4"/>
      <c r="PY19" s="4"/>
      <c r="PZ19" s="4"/>
      <c r="QA19" s="4"/>
      <c r="QB19" s="4"/>
      <c r="QC19" s="4"/>
      <c r="QD19" s="4"/>
      <c r="QE19" s="4"/>
      <c r="QF19" s="4"/>
      <c r="QG19" s="4"/>
      <c r="QH19" s="4"/>
      <c r="QI19" s="4"/>
      <c r="QJ19" s="4"/>
      <c r="QK19" s="4"/>
      <c r="QL19" s="4"/>
      <c r="QM19" s="4"/>
      <c r="QN19" s="4"/>
      <c r="QO19" s="4"/>
      <c r="QP19" s="4"/>
      <c r="QQ19" s="4"/>
      <c r="QR19" s="4"/>
      <c r="QS19" s="4"/>
      <c r="QT19" s="4"/>
      <c r="QU19" s="4"/>
      <c r="QV19" s="4"/>
      <c r="QW19" s="4"/>
      <c r="QX19" s="4"/>
      <c r="QY19" s="4"/>
      <c r="QZ19" s="4"/>
      <c r="RA19" s="4"/>
      <c r="RB19" s="4"/>
      <c r="RC19" s="4"/>
      <c r="RD19" s="4"/>
      <c r="RE19" s="4"/>
      <c r="RF19" s="4"/>
      <c r="RG19" s="4"/>
      <c r="RH19" s="4"/>
      <c r="RI19" s="4"/>
      <c r="RJ19" s="4"/>
      <c r="RK19" s="4"/>
      <c r="RL19" s="4"/>
      <c r="RM19" s="4"/>
      <c r="RN19" s="4"/>
      <c r="RO19" s="4"/>
      <c r="RP19" s="4"/>
      <c r="RQ19" s="4"/>
      <c r="RR19" s="4"/>
      <c r="RS19" s="4"/>
      <c r="RT19" s="4"/>
      <c r="RU19" s="4"/>
      <c r="RV19" s="4"/>
      <c r="RW19" s="4"/>
      <c r="RX19" s="4"/>
      <c r="RY19" s="4"/>
      <c r="RZ19" s="4"/>
      <c r="SA19" s="4"/>
      <c r="SB19" s="4"/>
      <c r="SC19" s="4"/>
      <c r="SD19" s="4"/>
    </row>
    <row r="20" spans="1:498">
      <c r="A20" s="53">
        <f>Config!A22</f>
        <v>0</v>
      </c>
      <c r="B20" s="53" t="str">
        <f>Config!B22</f>
        <v>MARIAM</v>
      </c>
      <c r="C20" s="53">
        <f>Config!D22</f>
        <v>151.66999999999999</v>
      </c>
      <c r="D20" s="84">
        <v>0.22916666666666666</v>
      </c>
      <c r="E20" s="84">
        <v>0.64583333333333337</v>
      </c>
      <c r="F20" s="83">
        <f t="shared" si="0"/>
        <v>0.41666666666666674</v>
      </c>
      <c r="G20" s="7">
        <v>3</v>
      </c>
      <c r="H20" s="7"/>
      <c r="I20" s="7"/>
      <c r="J20" s="7" t="s">
        <v>151</v>
      </c>
      <c r="K20" s="8">
        <v>10</v>
      </c>
      <c r="L20" s="8"/>
      <c r="M20" s="8" t="s">
        <v>8</v>
      </c>
      <c r="N20" s="8"/>
      <c r="O20" s="8">
        <v>10</v>
      </c>
      <c r="P20" s="8">
        <v>10</v>
      </c>
      <c r="Q20" s="8">
        <v>10</v>
      </c>
      <c r="R20" s="8" t="s">
        <v>8</v>
      </c>
      <c r="S20" s="8" t="s">
        <v>8</v>
      </c>
      <c r="T20" s="8"/>
      <c r="U20" s="8">
        <v>10</v>
      </c>
      <c r="V20" s="8">
        <v>10</v>
      </c>
      <c r="W20" s="8">
        <v>10</v>
      </c>
      <c r="X20" s="8" t="s">
        <v>8</v>
      </c>
      <c r="Y20" s="8" t="s">
        <v>8</v>
      </c>
      <c r="Z20" s="8"/>
      <c r="AA20" s="8">
        <v>10</v>
      </c>
      <c r="AB20" s="8">
        <v>10</v>
      </c>
      <c r="AC20" s="8">
        <v>10</v>
      </c>
      <c r="AD20" s="8" t="s">
        <v>8</v>
      </c>
      <c r="AE20" s="8" t="s">
        <v>8</v>
      </c>
      <c r="AF20" s="8"/>
      <c r="AG20" s="8">
        <v>10</v>
      </c>
      <c r="AH20" s="8">
        <v>10</v>
      </c>
      <c r="AI20" s="8">
        <v>10</v>
      </c>
      <c r="AJ20" s="8" t="s">
        <v>8</v>
      </c>
      <c r="AK20" s="8" t="s">
        <v>8</v>
      </c>
      <c r="AL20" s="8"/>
      <c r="AM20" s="8">
        <v>10</v>
      </c>
      <c r="AN20" s="8">
        <v>10</v>
      </c>
      <c r="AO20" s="8">
        <v>10</v>
      </c>
      <c r="AS20" s="8">
        <v>10</v>
      </c>
      <c r="AT20" s="8">
        <v>10</v>
      </c>
      <c r="AU20" s="8">
        <v>10</v>
      </c>
      <c r="AY20" s="8">
        <v>10</v>
      </c>
      <c r="AZ20" s="8">
        <v>10</v>
      </c>
    </row>
    <row r="21" spans="1:498">
      <c r="A21" s="53">
        <f>Config!A23</f>
        <v>0</v>
      </c>
      <c r="B21" s="53" t="str">
        <f>Config!B23</f>
        <v>HADAMA</v>
      </c>
      <c r="C21" s="53">
        <f>Config!D23</f>
        <v>151.66999999999999</v>
      </c>
      <c r="D21" s="84">
        <v>0.22916666666666666</v>
      </c>
      <c r="E21" s="84">
        <v>0.54166666666666663</v>
      </c>
      <c r="F21" s="83">
        <f t="shared" si="0"/>
        <v>0.3125</v>
      </c>
      <c r="G21" s="7">
        <v>4</v>
      </c>
      <c r="H21" s="7"/>
      <c r="I21" s="7"/>
      <c r="J21" s="7" t="s">
        <v>146</v>
      </c>
      <c r="K21" s="8">
        <v>7.5</v>
      </c>
      <c r="L21" s="8">
        <v>7.5</v>
      </c>
      <c r="M21" s="8">
        <v>7.5</v>
      </c>
      <c r="N21" s="8"/>
      <c r="O21" s="8"/>
      <c r="P21" s="8">
        <v>7.5</v>
      </c>
      <c r="Q21" s="8">
        <v>7.5</v>
      </c>
      <c r="R21" s="8">
        <v>7.5</v>
      </c>
      <c r="S21" s="8">
        <v>7.5</v>
      </c>
      <c r="T21" s="8"/>
      <c r="U21" s="8"/>
      <c r="V21" s="8">
        <v>7.5</v>
      </c>
      <c r="W21" s="8">
        <v>7.5</v>
      </c>
      <c r="X21" s="8">
        <v>7.5</v>
      </c>
      <c r="Y21" s="8">
        <v>7.5</v>
      </c>
      <c r="Z21" s="8"/>
      <c r="AA21" s="8"/>
      <c r="AB21" s="8">
        <v>7.5</v>
      </c>
      <c r="AC21" s="8">
        <v>7.5</v>
      </c>
      <c r="AD21" s="8">
        <v>7.5</v>
      </c>
      <c r="AE21" s="8">
        <v>7.5</v>
      </c>
      <c r="AF21" s="8"/>
      <c r="AG21" s="8"/>
      <c r="AH21" s="8">
        <v>7.5</v>
      </c>
      <c r="AI21" s="8">
        <v>7.5</v>
      </c>
      <c r="AJ21" s="8">
        <v>7.5</v>
      </c>
      <c r="AK21" s="8">
        <v>7.5</v>
      </c>
      <c r="AL21" s="8"/>
      <c r="AM21" s="8"/>
      <c r="AN21" s="8">
        <v>7.5</v>
      </c>
      <c r="AO21" s="8">
        <v>7.5</v>
      </c>
      <c r="AP21" s="8">
        <v>7.5</v>
      </c>
      <c r="AQ21" s="8">
        <v>7.5</v>
      </c>
      <c r="AT21" s="8">
        <v>7.5</v>
      </c>
      <c r="AU21" s="8">
        <v>7.5</v>
      </c>
      <c r="AV21" s="8">
        <v>7.5</v>
      </c>
      <c r="AW21" s="8">
        <v>7.5</v>
      </c>
      <c r="AZ21" s="8">
        <v>7.5</v>
      </c>
    </row>
    <row r="22" spans="1:498">
      <c r="A22" s="53">
        <f>Config!A24</f>
        <v>0</v>
      </c>
      <c r="B22" s="53" t="str">
        <f>Config!B24</f>
        <v xml:space="preserve">MARIA CELESTE </v>
      </c>
      <c r="C22" s="53">
        <f>Config!D24</f>
        <v>151.66999999999999</v>
      </c>
      <c r="D22" s="84">
        <v>0.33333333333333331</v>
      </c>
      <c r="E22" s="84">
        <v>0.625</v>
      </c>
      <c r="F22" s="83">
        <f t="shared" si="0"/>
        <v>0.29166666666666669</v>
      </c>
      <c r="G22" s="7">
        <v>5</v>
      </c>
      <c r="H22" s="7"/>
      <c r="I22" s="7"/>
      <c r="J22" s="7" t="s">
        <v>149</v>
      </c>
      <c r="K22" s="8">
        <v>7</v>
      </c>
      <c r="L22" s="8">
        <v>7</v>
      </c>
      <c r="M22" s="8">
        <v>7</v>
      </c>
      <c r="N22" s="8">
        <v>7</v>
      </c>
      <c r="O22" s="8">
        <v>7</v>
      </c>
      <c r="P22" s="8" t="s">
        <v>8</v>
      </c>
      <c r="Q22" s="8" t="s">
        <v>8</v>
      </c>
      <c r="R22" s="8">
        <v>7</v>
      </c>
      <c r="S22" s="8">
        <v>7</v>
      </c>
      <c r="T22" s="8">
        <v>7</v>
      </c>
      <c r="U22" s="8">
        <v>7</v>
      </c>
      <c r="V22" s="8">
        <v>7</v>
      </c>
      <c r="W22" s="8" t="s">
        <v>8</v>
      </c>
      <c r="X22" s="8" t="s">
        <v>8</v>
      </c>
      <c r="Y22" s="8">
        <v>7</v>
      </c>
      <c r="Z22" s="8">
        <v>7</v>
      </c>
      <c r="AA22" s="8">
        <v>7</v>
      </c>
      <c r="AB22" s="8">
        <v>7</v>
      </c>
      <c r="AC22" s="8">
        <v>7</v>
      </c>
      <c r="AD22" s="8" t="s">
        <v>8</v>
      </c>
      <c r="AE22" s="8" t="s">
        <v>8</v>
      </c>
      <c r="AF22" s="8">
        <v>7</v>
      </c>
      <c r="AG22" s="8">
        <v>7</v>
      </c>
      <c r="AH22" s="8">
        <v>7</v>
      </c>
      <c r="AI22" s="8">
        <v>7</v>
      </c>
      <c r="AJ22" s="8">
        <v>7</v>
      </c>
      <c r="AK22" s="8" t="s">
        <v>8</v>
      </c>
      <c r="AL22" s="8" t="s">
        <v>8</v>
      </c>
      <c r="AM22" s="8">
        <v>7</v>
      </c>
      <c r="AN22" s="8">
        <v>7</v>
      </c>
      <c r="AO22" s="8">
        <v>7</v>
      </c>
      <c r="AP22" s="8">
        <v>7</v>
      </c>
      <c r="AQ22" s="8">
        <v>7</v>
      </c>
      <c r="AT22" s="8">
        <v>7</v>
      </c>
      <c r="AU22" s="8">
        <v>7</v>
      </c>
      <c r="AV22" s="8">
        <v>7</v>
      </c>
      <c r="AW22" s="8">
        <v>7</v>
      </c>
      <c r="AX22" s="8">
        <v>7</v>
      </c>
    </row>
    <row r="23" spans="1:498">
      <c r="A23" s="53">
        <f>Config!A25</f>
        <v>0</v>
      </c>
      <c r="B23" s="53" t="str">
        <f>Config!B25</f>
        <v>KARIMA</v>
      </c>
      <c r="C23" s="53">
        <f>Config!D25</f>
        <v>143</v>
      </c>
      <c r="D23" s="84">
        <v>0.60416666666666663</v>
      </c>
      <c r="E23" s="84">
        <v>0.89583333333333337</v>
      </c>
      <c r="F23" s="83">
        <f t="shared" si="0"/>
        <v>0.29166666666666674</v>
      </c>
      <c r="G23" s="7">
        <v>4</v>
      </c>
      <c r="H23" s="7">
        <v>9104</v>
      </c>
      <c r="I23" s="7">
        <v>0.5</v>
      </c>
      <c r="J23" s="7" t="s">
        <v>147</v>
      </c>
      <c r="K23" s="8">
        <v>7</v>
      </c>
      <c r="L23" s="8">
        <v>7</v>
      </c>
      <c r="M23" s="8">
        <v>7</v>
      </c>
      <c r="N23" s="8">
        <v>7</v>
      </c>
      <c r="O23" s="8"/>
      <c r="P23" s="8"/>
      <c r="Q23" s="8">
        <v>7</v>
      </c>
      <c r="R23" s="8">
        <v>7</v>
      </c>
      <c r="S23" s="8">
        <v>7</v>
      </c>
      <c r="T23" s="8">
        <v>7</v>
      </c>
      <c r="U23" s="8"/>
      <c r="V23" s="8"/>
      <c r="W23" s="8">
        <v>7</v>
      </c>
      <c r="X23" s="8">
        <v>7</v>
      </c>
      <c r="Y23" s="8">
        <v>7</v>
      </c>
      <c r="Z23" s="8">
        <v>7</v>
      </c>
      <c r="AA23" s="8"/>
      <c r="AB23" s="8"/>
      <c r="AC23" s="8">
        <v>7</v>
      </c>
      <c r="AD23" s="8">
        <v>7</v>
      </c>
      <c r="AE23" s="8">
        <v>7</v>
      </c>
      <c r="AF23" s="8">
        <v>7</v>
      </c>
      <c r="AG23" s="8"/>
      <c r="AH23" s="8"/>
      <c r="AI23" s="8">
        <v>7</v>
      </c>
      <c r="AJ23" s="8">
        <v>7</v>
      </c>
      <c r="AK23" s="8">
        <v>7</v>
      </c>
      <c r="AL23" s="8">
        <v>7</v>
      </c>
      <c r="AM23" s="8"/>
      <c r="AN23" s="8"/>
      <c r="AO23" s="8">
        <v>7</v>
      </c>
      <c r="AP23" s="8">
        <v>7</v>
      </c>
      <c r="AQ23" s="8">
        <v>7</v>
      </c>
      <c r="AR23" s="8">
        <v>7</v>
      </c>
      <c r="AS23" s="8"/>
      <c r="AT23" s="8"/>
      <c r="AU23" s="8">
        <v>7</v>
      </c>
      <c r="AV23" s="8">
        <v>7</v>
      </c>
      <c r="AW23" s="8">
        <v>7</v>
      </c>
      <c r="AX23" s="8">
        <v>7</v>
      </c>
      <c r="AY23" s="8"/>
      <c r="AZ23" s="8"/>
      <c r="BA23" s="10"/>
      <c r="BB23" s="10"/>
      <c r="BC23" s="10"/>
      <c r="BD23" s="10"/>
      <c r="BE23" s="10"/>
      <c r="BF23" s="10"/>
      <c r="BG23" s="10"/>
      <c r="BH23" s="10"/>
      <c r="BI23" s="10"/>
      <c r="BJ23" s="10"/>
      <c r="BK23" s="10"/>
      <c r="BL23" s="10"/>
      <c r="BM23" s="10"/>
      <c r="BN23" s="10"/>
      <c r="BO23" s="10"/>
      <c r="BP23" s="10"/>
      <c r="BQ23" s="10"/>
      <c r="BR23" s="10"/>
      <c r="BS23" s="10"/>
      <c r="BT23" s="10"/>
      <c r="BU23" s="10"/>
      <c r="BV23" s="10"/>
      <c r="BW23" s="10"/>
      <c r="BX23" s="10"/>
      <c r="BY23" s="10"/>
      <c r="BZ23" s="10"/>
      <c r="CA23" s="10"/>
      <c r="CB23" s="10"/>
      <c r="CC23" s="10"/>
      <c r="CD23" s="10"/>
      <c r="CE23" s="10"/>
      <c r="CF23" s="10"/>
      <c r="CG23" s="10"/>
      <c r="CH23" s="10"/>
      <c r="CI23" s="10"/>
      <c r="CJ23" s="10"/>
      <c r="CK23" s="10"/>
      <c r="CL23" s="10"/>
      <c r="CM23" s="10"/>
      <c r="CN23" s="10"/>
      <c r="CO23" s="10"/>
      <c r="CP23" s="10"/>
      <c r="CQ23" s="10"/>
      <c r="CR23" s="10"/>
      <c r="CS23" s="10"/>
      <c r="CT23" s="10"/>
      <c r="CU23" s="10"/>
      <c r="CV23" s="10"/>
      <c r="CW23" s="10"/>
      <c r="CX23" s="10"/>
      <c r="CY23" s="10"/>
      <c r="CZ23" s="10"/>
      <c r="DA23" s="10"/>
      <c r="DB23" s="10"/>
      <c r="DC23" s="10"/>
      <c r="DD23" s="10"/>
      <c r="DE23" s="10"/>
      <c r="DF23" s="10"/>
      <c r="DG23" s="10"/>
      <c r="DH23" s="10"/>
      <c r="DI23" s="10"/>
      <c r="DJ23" s="10"/>
      <c r="DK23" s="10"/>
      <c r="DL23" s="10"/>
      <c r="DM23" s="10"/>
      <c r="DN23" s="10"/>
      <c r="DO23" s="10"/>
      <c r="DP23" s="10"/>
      <c r="DQ23" s="10"/>
      <c r="DR23" s="10"/>
      <c r="DS23" s="10"/>
      <c r="DT23" s="10"/>
      <c r="DU23" s="10"/>
      <c r="DV23" s="10"/>
      <c r="DW23" s="10"/>
      <c r="DX23" s="10"/>
      <c r="DY23" s="10"/>
      <c r="DZ23" s="10"/>
      <c r="EA23" s="10"/>
      <c r="EB23" s="10"/>
      <c r="EC23" s="10"/>
      <c r="ED23" s="10"/>
      <c r="EE23" s="10"/>
      <c r="EF23" s="10"/>
      <c r="EG23" s="10"/>
      <c r="EH23" s="10"/>
      <c r="EI23" s="10"/>
      <c r="EJ23" s="10"/>
      <c r="EK23" s="10"/>
      <c r="EL23" s="10"/>
      <c r="EM23" s="10"/>
      <c r="EN23" s="10"/>
      <c r="EO23" s="10"/>
      <c r="EP23" s="10"/>
      <c r="EQ23" s="10"/>
      <c r="ER23" s="10"/>
      <c r="ES23" s="10"/>
      <c r="ET23" s="10"/>
      <c r="EU23" s="10"/>
      <c r="EV23" s="10"/>
      <c r="EW23" s="10"/>
      <c r="EX23" s="10"/>
      <c r="EY23" s="10"/>
      <c r="EZ23" s="10"/>
      <c r="FA23" s="10"/>
      <c r="FB23" s="10"/>
      <c r="FC23" s="10"/>
      <c r="FD23" s="10"/>
      <c r="FE23" s="10"/>
      <c r="FF23" s="10"/>
      <c r="FG23" s="10"/>
      <c r="FH23" s="10"/>
      <c r="FI23" s="10"/>
      <c r="FJ23" s="10"/>
      <c r="FK23" s="10"/>
      <c r="FL23" s="10"/>
      <c r="FM23" s="10"/>
      <c r="FN23" s="10"/>
      <c r="FO23" s="10"/>
      <c r="FP23" s="10"/>
      <c r="FQ23" s="10"/>
      <c r="FR23" s="10"/>
      <c r="FS23" s="10"/>
      <c r="FT23" s="10"/>
      <c r="FU23" s="10"/>
      <c r="FV23" s="10"/>
      <c r="FW23" s="10"/>
      <c r="FX23" s="10"/>
      <c r="FY23" s="10"/>
      <c r="FZ23" s="10"/>
      <c r="GA23" s="10"/>
      <c r="GB23" s="10"/>
      <c r="GC23" s="10"/>
      <c r="GD23" s="10"/>
      <c r="GE23" s="10"/>
      <c r="GF23" s="10"/>
      <c r="GG23" s="10"/>
      <c r="GH23" s="10"/>
      <c r="GI23" s="10"/>
      <c r="GJ23" s="10"/>
      <c r="GK23" s="10"/>
      <c r="GL23" s="10"/>
      <c r="GM23" s="10"/>
      <c r="GN23" s="10"/>
      <c r="GO23" s="10"/>
      <c r="GP23" s="10"/>
      <c r="GQ23" s="10"/>
      <c r="GR23" s="10"/>
      <c r="GS23" s="10"/>
      <c r="GT23" s="10"/>
      <c r="GU23" s="10"/>
      <c r="GV23" s="10"/>
      <c r="GW23" s="10"/>
      <c r="GX23" s="10"/>
      <c r="GY23" s="10"/>
      <c r="GZ23" s="10"/>
      <c r="HA23" s="10"/>
      <c r="HB23" s="10"/>
      <c r="HC23" s="10"/>
      <c r="HD23" s="10"/>
      <c r="HE23" s="10"/>
      <c r="HF23" s="10"/>
      <c r="HG23" s="10"/>
      <c r="HH23" s="10"/>
      <c r="HI23" s="10"/>
      <c r="HJ23" s="10"/>
      <c r="HK23" s="10"/>
      <c r="HL23" s="10"/>
      <c r="HM23" s="10"/>
      <c r="HN23" s="10"/>
      <c r="HO23" s="10"/>
      <c r="HP23" s="10"/>
      <c r="HQ23" s="10"/>
      <c r="HR23" s="10"/>
      <c r="HS23" s="10"/>
      <c r="HT23" s="10"/>
      <c r="HU23" s="10"/>
      <c r="HV23" s="10"/>
      <c r="HW23" s="10"/>
      <c r="HX23" s="10"/>
      <c r="HY23" s="10"/>
      <c r="HZ23" s="10"/>
      <c r="IA23" s="10"/>
      <c r="IB23" s="10"/>
      <c r="IC23" s="10"/>
      <c r="ID23" s="10"/>
      <c r="IE23" s="10"/>
      <c r="IF23" s="10"/>
      <c r="IG23" s="10"/>
      <c r="IH23" s="10"/>
      <c r="II23" s="10"/>
      <c r="IJ23" s="10"/>
      <c r="IK23" s="10"/>
      <c r="IL23" s="10"/>
      <c r="IM23" s="10"/>
      <c r="IN23" s="10"/>
      <c r="IO23" s="10"/>
      <c r="IP23" s="10"/>
      <c r="IQ23" s="10"/>
      <c r="IR23" s="10"/>
      <c r="IS23" s="10"/>
      <c r="IT23" s="10"/>
      <c r="IU23" s="10"/>
      <c r="IV23" s="10"/>
      <c r="IW23" s="10"/>
      <c r="IX23" s="10"/>
      <c r="IY23" s="10"/>
      <c r="IZ23" s="10"/>
      <c r="JA23" s="10"/>
      <c r="JB23" s="10"/>
      <c r="JC23" s="10"/>
      <c r="JD23" s="10"/>
      <c r="JE23" s="10"/>
      <c r="JF23" s="10"/>
      <c r="JG23" s="10"/>
      <c r="JH23" s="10"/>
      <c r="JI23" s="10"/>
      <c r="JJ23" s="10"/>
      <c r="JK23" s="10"/>
      <c r="JL23" s="10"/>
      <c r="JM23" s="10"/>
      <c r="JN23" s="10"/>
      <c r="JO23" s="10"/>
      <c r="JP23" s="10"/>
      <c r="JQ23" s="10"/>
      <c r="JR23" s="10"/>
      <c r="JS23" s="10"/>
      <c r="JT23" s="10"/>
      <c r="JU23" s="10"/>
      <c r="JV23" s="10"/>
      <c r="JW23" s="10"/>
      <c r="JX23" s="10"/>
      <c r="JY23" s="10"/>
      <c r="JZ23" s="10"/>
      <c r="KA23" s="10"/>
      <c r="KB23" s="10"/>
      <c r="KC23" s="10"/>
      <c r="KD23" s="10"/>
      <c r="KE23" s="10"/>
      <c r="KF23" s="10"/>
      <c r="KG23" s="10"/>
      <c r="KH23" s="10"/>
      <c r="KI23" s="10"/>
      <c r="KJ23" s="10"/>
      <c r="KK23" s="10"/>
      <c r="KL23" s="10"/>
      <c r="KM23" s="10"/>
      <c r="KN23" s="10"/>
      <c r="KO23" s="10"/>
      <c r="KP23" s="10"/>
      <c r="KQ23" s="10"/>
      <c r="KR23" s="10"/>
      <c r="KS23" s="10"/>
      <c r="KT23" s="10"/>
      <c r="KU23" s="10"/>
      <c r="KV23" s="10"/>
      <c r="KW23" s="10"/>
      <c r="KX23" s="10"/>
      <c r="KY23" s="10"/>
      <c r="KZ23" s="10"/>
      <c r="LA23" s="10"/>
      <c r="LB23" s="10"/>
      <c r="LC23" s="10"/>
      <c r="LD23" s="10"/>
      <c r="LE23" s="10"/>
      <c r="LF23" s="10"/>
      <c r="LG23" s="10"/>
      <c r="LH23" s="10"/>
      <c r="LI23" s="10"/>
      <c r="LJ23" s="10"/>
      <c r="LK23" s="10"/>
      <c r="LL23" s="10"/>
      <c r="LM23" s="10"/>
      <c r="LN23" s="10"/>
      <c r="LO23" s="10"/>
      <c r="LP23" s="10"/>
      <c r="LQ23" s="10"/>
      <c r="LR23" s="10"/>
      <c r="LS23" s="10"/>
      <c r="LT23" s="10"/>
      <c r="LU23" s="10"/>
      <c r="LV23" s="10"/>
      <c r="LW23" s="10"/>
      <c r="LX23" s="10"/>
      <c r="LY23" s="10"/>
      <c r="LZ23" s="10"/>
      <c r="MA23" s="10"/>
      <c r="MB23" s="10"/>
      <c r="MC23" s="10"/>
      <c r="MD23" s="10"/>
      <c r="ME23" s="10"/>
      <c r="MF23" s="10"/>
      <c r="MG23" s="10"/>
      <c r="MH23" s="10"/>
      <c r="MI23" s="10"/>
      <c r="MJ23" s="10"/>
      <c r="MK23" s="10"/>
      <c r="ML23" s="10"/>
      <c r="MM23" s="10"/>
      <c r="MN23" s="10"/>
      <c r="MO23" s="10"/>
      <c r="MP23" s="10"/>
      <c r="MQ23" s="10"/>
      <c r="MR23" s="10"/>
      <c r="MS23" s="10"/>
      <c r="MT23" s="10"/>
      <c r="MU23" s="10"/>
      <c r="MV23" s="10"/>
      <c r="MW23" s="10"/>
      <c r="MX23" s="10"/>
      <c r="MY23" s="10"/>
      <c r="MZ23" s="10"/>
      <c r="NA23" s="10"/>
      <c r="NB23" s="10"/>
      <c r="NC23" s="10"/>
      <c r="ND23" s="10"/>
      <c r="NE23" s="10"/>
      <c r="NF23" s="10"/>
      <c r="NG23" s="10"/>
      <c r="NH23" s="10"/>
      <c r="NI23" s="10"/>
      <c r="NJ23" s="10"/>
      <c r="NK23" s="10"/>
      <c r="NL23" s="10"/>
      <c r="NM23" s="10"/>
      <c r="NN23" s="10"/>
      <c r="NO23" s="10"/>
      <c r="NP23" s="10"/>
      <c r="NQ23" s="10"/>
      <c r="NR23" s="10"/>
      <c r="NS23" s="10"/>
      <c r="NT23" s="10"/>
      <c r="NU23" s="10"/>
      <c r="NV23" s="10"/>
      <c r="NW23" s="10"/>
      <c r="NX23" s="10"/>
      <c r="NY23" s="10"/>
      <c r="NZ23" s="10"/>
      <c r="OA23" s="10"/>
      <c r="OB23" s="10"/>
      <c r="OC23" s="10"/>
      <c r="OD23" s="10"/>
      <c r="OE23" s="10"/>
      <c r="OF23" s="10"/>
      <c r="OG23" s="10"/>
      <c r="OH23" s="10"/>
      <c r="OI23" s="10"/>
      <c r="OJ23" s="10"/>
      <c r="OK23" s="10"/>
      <c r="OL23" s="10"/>
      <c r="OM23" s="10"/>
      <c r="ON23" s="10"/>
      <c r="OO23" s="10"/>
      <c r="OP23" s="10"/>
      <c r="OQ23" s="10"/>
      <c r="OR23" s="10"/>
      <c r="OS23" s="10"/>
      <c r="OT23" s="10"/>
      <c r="OU23" s="10"/>
      <c r="OV23" s="10"/>
      <c r="OW23" s="10"/>
      <c r="OX23" s="10"/>
      <c r="OY23" s="10"/>
      <c r="OZ23" s="10"/>
      <c r="PA23" s="10"/>
      <c r="PB23" s="10"/>
      <c r="PC23" s="10"/>
      <c r="PD23" s="10"/>
      <c r="PE23" s="10"/>
      <c r="PF23" s="10"/>
      <c r="PG23" s="10"/>
      <c r="PH23" s="10"/>
      <c r="PI23" s="10"/>
      <c r="PJ23" s="10"/>
      <c r="PK23" s="10"/>
      <c r="PL23" s="10"/>
      <c r="PM23" s="10"/>
      <c r="PN23" s="10"/>
      <c r="PO23" s="10"/>
      <c r="PP23" s="10"/>
      <c r="PQ23" s="10"/>
      <c r="PR23" s="10"/>
      <c r="PS23" s="10"/>
      <c r="PT23" s="10"/>
      <c r="PU23" s="10"/>
      <c r="PV23" s="10"/>
      <c r="PW23" s="10"/>
      <c r="PX23" s="10"/>
      <c r="PY23" s="10"/>
      <c r="PZ23" s="10"/>
      <c r="QA23" s="10"/>
      <c r="QB23" s="10"/>
      <c r="QC23" s="10"/>
      <c r="QD23" s="10"/>
      <c r="QE23" s="10"/>
      <c r="QF23" s="10"/>
      <c r="QG23" s="10"/>
      <c r="QH23" s="10"/>
      <c r="QI23" s="10"/>
      <c r="QJ23" s="10"/>
      <c r="QK23" s="10"/>
      <c r="QL23" s="10"/>
      <c r="QM23" s="10"/>
      <c r="QN23" s="10"/>
      <c r="QO23" s="10"/>
      <c r="QP23" s="10"/>
      <c r="QQ23" s="10"/>
      <c r="QR23" s="10"/>
      <c r="QS23" s="10"/>
      <c r="QT23" s="10"/>
      <c r="QU23" s="10"/>
      <c r="QV23" s="10"/>
      <c r="QW23" s="10"/>
      <c r="QX23" s="10"/>
      <c r="QY23" s="10"/>
      <c r="QZ23" s="10"/>
      <c r="RA23" s="10"/>
      <c r="RB23" s="10"/>
      <c r="RC23" s="10"/>
      <c r="RD23" s="10"/>
      <c r="RE23" s="10"/>
      <c r="RF23" s="10"/>
      <c r="RG23" s="10"/>
      <c r="RH23" s="10"/>
      <c r="RI23" s="10"/>
      <c r="RJ23" s="10"/>
      <c r="RK23" s="10"/>
      <c r="RL23" s="10"/>
      <c r="RM23" s="10"/>
      <c r="RN23" s="10"/>
      <c r="RO23" s="10"/>
      <c r="RP23" s="10"/>
      <c r="RQ23" s="10"/>
      <c r="RR23" s="10"/>
      <c r="RS23" s="10"/>
      <c r="RT23" s="10"/>
      <c r="RU23" s="10"/>
      <c r="RV23" s="10"/>
      <c r="RW23" s="10"/>
      <c r="RX23" s="10"/>
      <c r="RY23" s="10"/>
      <c r="RZ23" s="10"/>
      <c r="SA23" s="10"/>
      <c r="SB23" s="10"/>
      <c r="SC23" s="10"/>
      <c r="SD23" s="10"/>
    </row>
    <row r="24" spans="1:498">
      <c r="A24" s="53">
        <f>Config!A26</f>
        <v>0</v>
      </c>
      <c r="B24" s="53" t="str">
        <f>Config!B26</f>
        <v>LUSIN</v>
      </c>
      <c r="C24" s="53">
        <f>Config!D26</f>
        <v>138.66999999999999</v>
      </c>
      <c r="D24" s="84">
        <v>0.625</v>
      </c>
      <c r="E24" s="84">
        <v>1</v>
      </c>
      <c r="F24" s="83">
        <f t="shared" si="0"/>
        <v>0.375</v>
      </c>
      <c r="G24" s="7">
        <v>3</v>
      </c>
      <c r="H24" s="7">
        <v>9104</v>
      </c>
      <c r="I24" s="7">
        <v>3</v>
      </c>
      <c r="J24" s="7" t="s">
        <v>151</v>
      </c>
      <c r="K24" s="8">
        <v>9</v>
      </c>
      <c r="L24" s="8"/>
      <c r="M24" s="8" t="s">
        <v>8</v>
      </c>
      <c r="N24" s="8"/>
      <c r="O24" s="8">
        <v>9</v>
      </c>
      <c r="P24" s="8">
        <v>9</v>
      </c>
      <c r="Q24" s="8">
        <v>9</v>
      </c>
      <c r="R24" s="8" t="s">
        <v>8</v>
      </c>
      <c r="S24" s="8" t="s">
        <v>8</v>
      </c>
      <c r="T24" s="8"/>
      <c r="U24" s="8">
        <v>9</v>
      </c>
      <c r="V24" s="8">
        <v>9</v>
      </c>
      <c r="W24" s="8">
        <v>9</v>
      </c>
      <c r="X24" s="8" t="s">
        <v>8</v>
      </c>
      <c r="Y24" s="8" t="s">
        <v>8</v>
      </c>
      <c r="Z24" s="8"/>
      <c r="AA24" s="8">
        <v>9</v>
      </c>
      <c r="AB24" s="8">
        <v>9</v>
      </c>
      <c r="AC24" s="8">
        <v>9</v>
      </c>
      <c r="AD24" s="8" t="s">
        <v>8</v>
      </c>
      <c r="AE24" s="8" t="s">
        <v>8</v>
      </c>
      <c r="AF24" s="8"/>
      <c r="AG24" s="8">
        <v>9</v>
      </c>
      <c r="AH24" s="8">
        <v>9</v>
      </c>
      <c r="AI24" s="8">
        <v>9</v>
      </c>
      <c r="AJ24" s="8" t="s">
        <v>8</v>
      </c>
      <c r="AK24" s="8" t="s">
        <v>8</v>
      </c>
      <c r="AL24" s="8"/>
      <c r="AM24" s="8">
        <v>9</v>
      </c>
      <c r="AN24" s="8">
        <v>9</v>
      </c>
      <c r="AO24" s="8">
        <v>9</v>
      </c>
      <c r="AS24" s="8">
        <v>9</v>
      </c>
      <c r="AT24" s="8">
        <v>9</v>
      </c>
      <c r="AU24" s="8">
        <v>9</v>
      </c>
      <c r="AY24" s="8">
        <v>9</v>
      </c>
      <c r="AZ24" s="8">
        <v>9</v>
      </c>
    </row>
    <row r="25" spans="1:498">
      <c r="A25" s="53">
        <f>Config!A27</f>
        <v>0</v>
      </c>
      <c r="B25" s="53" t="str">
        <f>Config!B27</f>
        <v>SAFIRA</v>
      </c>
      <c r="C25" s="53">
        <f>Config!D27</f>
        <v>145.16999999999999</v>
      </c>
      <c r="D25" s="84">
        <v>0.27083333333333331</v>
      </c>
      <c r="E25" s="84">
        <v>0.66666666666666663</v>
      </c>
      <c r="F25" s="83">
        <f t="shared" si="0"/>
        <v>0.39583333333333331</v>
      </c>
      <c r="G25" s="7">
        <v>3</v>
      </c>
      <c r="H25" s="7"/>
      <c r="I25" s="7"/>
      <c r="J25" s="7" t="s">
        <v>151</v>
      </c>
      <c r="K25" s="8">
        <v>9.5</v>
      </c>
      <c r="L25" s="8"/>
      <c r="M25" s="8"/>
      <c r="N25" s="8"/>
      <c r="O25" s="8">
        <v>9.5</v>
      </c>
      <c r="P25" s="8">
        <v>9.5</v>
      </c>
      <c r="Q25" s="8">
        <v>9.5</v>
      </c>
      <c r="R25" s="8"/>
      <c r="S25" s="8"/>
      <c r="T25" s="8"/>
      <c r="U25" s="8">
        <v>9.5</v>
      </c>
      <c r="V25" s="8">
        <v>9.5</v>
      </c>
      <c r="W25" s="8">
        <v>9.5</v>
      </c>
      <c r="X25" s="8"/>
      <c r="Y25" s="8"/>
      <c r="Z25" s="8"/>
      <c r="AA25" s="8">
        <v>9.5</v>
      </c>
      <c r="AB25" s="8">
        <v>9.5</v>
      </c>
      <c r="AC25" s="8">
        <v>9.5</v>
      </c>
      <c r="AD25" s="8"/>
      <c r="AE25" s="8"/>
      <c r="AF25" s="8"/>
      <c r="AG25" s="8">
        <v>9.5</v>
      </c>
      <c r="AH25" s="8">
        <v>9.5</v>
      </c>
      <c r="AI25" s="8">
        <v>9.5</v>
      </c>
      <c r="AJ25" s="8"/>
      <c r="AK25" s="8"/>
      <c r="AL25" s="8"/>
      <c r="AM25" s="8">
        <v>9.5</v>
      </c>
      <c r="AN25" s="8">
        <v>9.5</v>
      </c>
      <c r="AO25" s="8">
        <v>9.5</v>
      </c>
      <c r="AS25" s="8">
        <v>9.5</v>
      </c>
      <c r="AT25" s="8">
        <v>9.5</v>
      </c>
      <c r="AU25" s="8">
        <v>9.5</v>
      </c>
      <c r="AY25" s="8">
        <v>9.5</v>
      </c>
      <c r="AZ25" s="8">
        <v>9.5</v>
      </c>
    </row>
    <row r="26" spans="1:498">
      <c r="A26" s="53">
        <f>Config!A28</f>
        <v>0</v>
      </c>
      <c r="B26" s="53" t="str">
        <f>Config!B28</f>
        <v>YAMINA</v>
      </c>
      <c r="C26" s="53">
        <f>Config!D28</f>
        <v>151.66999999999999</v>
      </c>
      <c r="D26" s="84">
        <v>0.39583333333333331</v>
      </c>
      <c r="E26" s="84">
        <v>0.70833333333333337</v>
      </c>
      <c r="F26" s="83">
        <f t="shared" si="0"/>
        <v>0.31250000000000006</v>
      </c>
      <c r="G26" s="7">
        <v>4</v>
      </c>
      <c r="H26" s="7"/>
      <c r="I26" s="7"/>
      <c r="J26" s="7" t="s">
        <v>149</v>
      </c>
      <c r="K26" s="8">
        <v>7.5</v>
      </c>
      <c r="L26" s="8">
        <v>7.5</v>
      </c>
      <c r="M26" s="8">
        <v>7.5</v>
      </c>
      <c r="N26" s="8">
        <v>7.5</v>
      </c>
      <c r="O26" s="8" t="s">
        <v>8</v>
      </c>
      <c r="P26" s="8" t="s">
        <v>8</v>
      </c>
      <c r="Q26" s="8">
        <v>7.5</v>
      </c>
      <c r="R26" s="8">
        <v>7.5</v>
      </c>
      <c r="S26" s="8">
        <v>7.5</v>
      </c>
      <c r="T26" s="8">
        <v>7.5</v>
      </c>
      <c r="U26" s="8" t="s">
        <v>8</v>
      </c>
      <c r="V26" s="8" t="s">
        <v>8</v>
      </c>
      <c r="W26" s="8">
        <v>7.5</v>
      </c>
      <c r="X26" s="8">
        <v>7.5</v>
      </c>
      <c r="Y26" s="8">
        <v>7.5</v>
      </c>
      <c r="Z26" s="8">
        <v>7.5</v>
      </c>
      <c r="AA26" s="8" t="s">
        <v>8</v>
      </c>
      <c r="AB26" s="8" t="s">
        <v>8</v>
      </c>
      <c r="AC26" s="8">
        <v>7.5</v>
      </c>
      <c r="AD26" s="8">
        <v>7.5</v>
      </c>
      <c r="AE26" s="8">
        <v>7.5</v>
      </c>
      <c r="AF26" s="8">
        <v>7.5</v>
      </c>
      <c r="AG26" s="8" t="s">
        <v>8</v>
      </c>
      <c r="AH26" s="8" t="s">
        <v>8</v>
      </c>
      <c r="AI26" s="8">
        <v>7.5</v>
      </c>
      <c r="AJ26" s="8">
        <v>7.5</v>
      </c>
      <c r="AK26" s="8">
        <v>7.5</v>
      </c>
      <c r="AL26" s="8">
        <v>7.5</v>
      </c>
      <c r="AM26" s="8" t="s">
        <v>8</v>
      </c>
      <c r="AN26" s="8" t="s">
        <v>8</v>
      </c>
      <c r="AO26" s="8">
        <v>7.5</v>
      </c>
      <c r="AP26" s="8">
        <v>7.5</v>
      </c>
      <c r="AQ26" s="8">
        <v>7.5</v>
      </c>
      <c r="AR26" s="8">
        <v>7.5</v>
      </c>
      <c r="AU26" s="8">
        <v>7.5</v>
      </c>
      <c r="AV26" s="8">
        <v>7.5</v>
      </c>
      <c r="AW26" s="8">
        <v>7.5</v>
      </c>
      <c r="AX26" s="8">
        <v>7.5</v>
      </c>
    </row>
    <row r="27" spans="1:498">
      <c r="A27" s="53">
        <f>Config!A29</f>
        <v>0</v>
      </c>
      <c r="B27" s="53" t="str">
        <f>Config!B29</f>
        <v>Malika</v>
      </c>
      <c r="C27" s="53">
        <f>Config!D29</f>
        <v>151.66999999999999</v>
      </c>
      <c r="D27" s="84">
        <v>0.35416666666666669</v>
      </c>
      <c r="E27" s="84">
        <v>0.64583333333333337</v>
      </c>
      <c r="F27" s="83">
        <f t="shared" si="0"/>
        <v>0.29166666666666669</v>
      </c>
      <c r="G27" s="7">
        <v>5</v>
      </c>
      <c r="H27" s="7"/>
      <c r="I27" s="7"/>
      <c r="J27" s="3" t="s">
        <v>147</v>
      </c>
      <c r="K27" s="8">
        <v>7</v>
      </c>
      <c r="L27" s="8">
        <v>7</v>
      </c>
      <c r="M27" s="8">
        <v>7</v>
      </c>
      <c r="N27" s="8">
        <v>7</v>
      </c>
      <c r="O27" s="8">
        <v>7</v>
      </c>
      <c r="P27" s="8"/>
      <c r="Q27" s="8"/>
      <c r="R27" s="8">
        <v>7</v>
      </c>
      <c r="S27" s="8">
        <v>7</v>
      </c>
      <c r="T27" s="8">
        <v>7</v>
      </c>
      <c r="U27" s="8">
        <v>7</v>
      </c>
      <c r="V27" s="8">
        <v>7</v>
      </c>
      <c r="W27" s="8"/>
      <c r="X27" s="8"/>
      <c r="Y27" s="8">
        <v>7</v>
      </c>
      <c r="Z27" s="8">
        <v>7</v>
      </c>
      <c r="AA27" s="8">
        <v>7</v>
      </c>
      <c r="AB27" s="8">
        <v>7</v>
      </c>
      <c r="AC27" s="8">
        <v>7</v>
      </c>
      <c r="AD27" s="8"/>
      <c r="AE27" s="8"/>
      <c r="AF27" s="8">
        <v>7</v>
      </c>
      <c r="AG27" s="8">
        <v>7</v>
      </c>
      <c r="AH27" s="8">
        <v>7</v>
      </c>
      <c r="AI27" s="8">
        <v>7</v>
      </c>
      <c r="AJ27" s="8">
        <v>7</v>
      </c>
      <c r="AK27" s="8"/>
      <c r="AL27" s="8"/>
      <c r="AM27" s="8">
        <v>7</v>
      </c>
      <c r="AN27" s="8">
        <v>7</v>
      </c>
      <c r="AO27" s="8">
        <v>7</v>
      </c>
      <c r="AP27" s="9">
        <v>7</v>
      </c>
      <c r="AQ27" s="9">
        <v>7</v>
      </c>
      <c r="AT27" s="9">
        <v>7</v>
      </c>
      <c r="AU27" s="9">
        <v>7</v>
      </c>
      <c r="AV27" s="9">
        <v>7</v>
      </c>
      <c r="AW27" s="9">
        <v>7</v>
      </c>
      <c r="AX27" s="9">
        <v>7</v>
      </c>
    </row>
    <row r="28" spans="1:498">
      <c r="A28" s="53">
        <f>Config!A30</f>
        <v>0</v>
      </c>
      <c r="B28" s="53" t="str">
        <f>Config!B30</f>
        <v>MARIA DO ROSARIO</v>
      </c>
      <c r="C28" s="53">
        <f>Config!D30</f>
        <v>151.66999999999999</v>
      </c>
      <c r="D28" s="84">
        <v>0.25</v>
      </c>
      <c r="E28" s="84">
        <v>0.66666666666666663</v>
      </c>
      <c r="F28" s="83">
        <f t="shared" si="0"/>
        <v>0.41666666666666663</v>
      </c>
      <c r="G28" s="7">
        <v>3</v>
      </c>
      <c r="H28" s="7"/>
      <c r="I28" s="7"/>
      <c r="J28" s="7" t="s">
        <v>151</v>
      </c>
      <c r="K28" s="8"/>
      <c r="L28" s="8">
        <v>10</v>
      </c>
      <c r="M28" s="8">
        <v>10</v>
      </c>
      <c r="N28" s="8">
        <v>10</v>
      </c>
      <c r="O28" s="8" t="s">
        <v>8</v>
      </c>
      <c r="P28" s="8" t="s">
        <v>8</v>
      </c>
      <c r="Q28" s="8"/>
      <c r="R28" s="8">
        <v>10</v>
      </c>
      <c r="S28" s="8">
        <v>10</v>
      </c>
      <c r="T28" s="8">
        <v>10</v>
      </c>
      <c r="U28" s="8" t="s">
        <v>8</v>
      </c>
      <c r="V28" s="8" t="s">
        <v>8</v>
      </c>
      <c r="W28" s="8"/>
      <c r="X28" s="8">
        <v>10</v>
      </c>
      <c r="Y28" s="8">
        <v>10</v>
      </c>
      <c r="Z28" s="8">
        <v>10</v>
      </c>
      <c r="AA28" s="8" t="s">
        <v>8</v>
      </c>
      <c r="AB28" s="8" t="s">
        <v>8</v>
      </c>
      <c r="AC28" s="8"/>
      <c r="AD28" s="8">
        <v>10</v>
      </c>
      <c r="AE28" s="8">
        <v>10</v>
      </c>
      <c r="AF28" s="8">
        <v>10</v>
      </c>
      <c r="AG28" s="8" t="s">
        <v>8</v>
      </c>
      <c r="AH28" s="8" t="s">
        <v>8</v>
      </c>
      <c r="AI28" s="8"/>
      <c r="AJ28" s="8">
        <v>10</v>
      </c>
      <c r="AK28" s="8">
        <v>10</v>
      </c>
      <c r="AL28" s="8">
        <v>10</v>
      </c>
      <c r="AM28" s="8" t="s">
        <v>8</v>
      </c>
      <c r="AN28" s="8" t="s">
        <v>8</v>
      </c>
      <c r="AO28" s="8"/>
      <c r="AP28" s="8">
        <v>10</v>
      </c>
      <c r="AQ28" s="8">
        <v>10</v>
      </c>
      <c r="AR28" s="8">
        <v>10</v>
      </c>
      <c r="AV28" s="8">
        <v>10</v>
      </c>
      <c r="AW28" s="8">
        <v>10</v>
      </c>
      <c r="AX28" s="8">
        <v>10</v>
      </c>
    </row>
    <row r="29" spans="1:498" s="6" customFormat="1">
      <c r="A29" s="53">
        <f>Config!A31</f>
        <v>0</v>
      </c>
      <c r="B29" s="53" t="str">
        <f>Config!B31</f>
        <v>MAMMAT</v>
      </c>
      <c r="C29" s="53">
        <f>Config!D31</f>
        <v>121.33</v>
      </c>
      <c r="D29" s="84">
        <v>0.45833333333333331</v>
      </c>
      <c r="E29" s="84">
        <v>0.72916666666666663</v>
      </c>
      <c r="F29" s="83">
        <f t="shared" si="0"/>
        <v>0.27083333333333331</v>
      </c>
      <c r="G29" s="7">
        <v>4</v>
      </c>
      <c r="H29" s="7"/>
      <c r="I29" s="7"/>
      <c r="J29" s="7" t="s">
        <v>152</v>
      </c>
      <c r="K29" s="8">
        <v>6</v>
      </c>
      <c r="L29" s="8">
        <v>6</v>
      </c>
      <c r="M29" s="8" t="s">
        <v>8</v>
      </c>
      <c r="N29" s="8" t="s">
        <v>8</v>
      </c>
      <c r="O29" s="8">
        <v>6</v>
      </c>
      <c r="P29" s="8">
        <v>6</v>
      </c>
      <c r="Q29" s="8">
        <v>6</v>
      </c>
      <c r="R29" s="8">
        <v>6</v>
      </c>
      <c r="S29" s="8" t="s">
        <v>8</v>
      </c>
      <c r="T29" s="8" t="s">
        <v>8</v>
      </c>
      <c r="U29" s="8">
        <v>6</v>
      </c>
      <c r="V29" s="8">
        <v>6</v>
      </c>
      <c r="W29" s="8">
        <v>6</v>
      </c>
      <c r="X29" s="8">
        <v>6</v>
      </c>
      <c r="Y29" s="8" t="s">
        <v>8</v>
      </c>
      <c r="Z29" s="8" t="s">
        <v>8</v>
      </c>
      <c r="AA29" s="8">
        <v>6</v>
      </c>
      <c r="AB29" s="8">
        <v>6</v>
      </c>
      <c r="AC29" s="8">
        <v>6</v>
      </c>
      <c r="AD29" s="8">
        <v>6</v>
      </c>
      <c r="AE29" s="8" t="s">
        <v>8</v>
      </c>
      <c r="AF29" s="8" t="s">
        <v>8</v>
      </c>
      <c r="AG29" s="8">
        <v>6</v>
      </c>
      <c r="AH29" s="8">
        <v>6</v>
      </c>
      <c r="AI29" s="8">
        <v>6</v>
      </c>
      <c r="AJ29" s="8">
        <v>6</v>
      </c>
      <c r="AK29" s="8" t="s">
        <v>8</v>
      </c>
      <c r="AL29" s="8" t="s">
        <v>8</v>
      </c>
      <c r="AM29" s="8">
        <v>6</v>
      </c>
      <c r="AN29" s="8">
        <v>6</v>
      </c>
      <c r="AO29" s="8">
        <v>6</v>
      </c>
      <c r="AP29" s="8">
        <v>6</v>
      </c>
      <c r="AQ29" s="9"/>
      <c r="AR29" s="9"/>
      <c r="AS29" s="8">
        <v>6</v>
      </c>
      <c r="AT29" s="8">
        <v>6</v>
      </c>
      <c r="AU29" s="8">
        <v>6</v>
      </c>
      <c r="AV29" s="8">
        <v>6</v>
      </c>
      <c r="AW29" s="9"/>
      <c r="AX29" s="9"/>
      <c r="AY29" s="8">
        <v>6</v>
      </c>
      <c r="AZ29" s="8">
        <v>6</v>
      </c>
      <c r="BA29" s="4"/>
      <c r="BB29" s="4"/>
      <c r="BC29" s="4"/>
      <c r="BD29" s="4"/>
      <c r="BE29" s="4"/>
      <c r="BF29" s="4"/>
      <c r="BG29" s="4"/>
      <c r="BH29" s="4"/>
      <c r="BI29" s="4"/>
      <c r="BJ29" s="4"/>
      <c r="BK29" s="4"/>
      <c r="BL29" s="4"/>
      <c r="BM29" s="4"/>
      <c r="BN29" s="4"/>
      <c r="BO29" s="4"/>
      <c r="BP29" s="4"/>
      <c r="BQ29" s="4"/>
      <c r="BR29" s="4"/>
      <c r="BS29" s="4"/>
      <c r="BT29" s="4"/>
      <c r="BU29" s="4"/>
      <c r="BV29" s="4"/>
      <c r="BW29" s="4"/>
      <c r="BX29" s="4"/>
      <c r="BY29" s="4"/>
      <c r="BZ29" s="4"/>
      <c r="CA29" s="4"/>
      <c r="CB29" s="4"/>
      <c r="CC29" s="4"/>
      <c r="CD29" s="4"/>
      <c r="CE29" s="4"/>
      <c r="CF29" s="4"/>
      <c r="CG29" s="4"/>
      <c r="CH29" s="4"/>
      <c r="CI29" s="4"/>
      <c r="CJ29" s="4"/>
      <c r="CK29" s="4"/>
      <c r="CL29" s="4"/>
      <c r="CM29" s="4"/>
      <c r="CN29" s="4"/>
      <c r="CO29" s="4"/>
      <c r="CP29" s="4"/>
      <c r="CQ29" s="4"/>
      <c r="CR29" s="4"/>
      <c r="CS29" s="4"/>
      <c r="CT29" s="4"/>
      <c r="CU29" s="4"/>
      <c r="CV29" s="4"/>
      <c r="CW29" s="4"/>
      <c r="CX29" s="4"/>
      <c r="CY29" s="4"/>
      <c r="CZ29" s="4"/>
      <c r="DA29" s="4"/>
      <c r="DB29" s="4"/>
      <c r="DC29" s="4"/>
      <c r="DD29" s="4"/>
      <c r="DE29" s="4"/>
      <c r="DF29" s="4"/>
      <c r="DG29" s="4"/>
      <c r="DH29" s="4"/>
      <c r="DI29" s="4"/>
      <c r="DJ29" s="4"/>
      <c r="DK29" s="4"/>
      <c r="DL29" s="4"/>
      <c r="DM29" s="4"/>
      <c r="DN29" s="4"/>
      <c r="DO29" s="4"/>
      <c r="DP29" s="4"/>
      <c r="DQ29" s="4"/>
      <c r="DR29" s="4"/>
      <c r="DS29" s="4"/>
      <c r="DT29" s="4"/>
      <c r="DU29" s="4"/>
      <c r="DV29" s="4"/>
      <c r="DW29" s="4"/>
      <c r="DX29" s="4"/>
      <c r="DY29" s="4"/>
      <c r="DZ29" s="4"/>
      <c r="EA29" s="4"/>
      <c r="EB29" s="4"/>
      <c r="EC29" s="4"/>
      <c r="ED29" s="4"/>
      <c r="EE29" s="4"/>
      <c r="EF29" s="4"/>
      <c r="EG29" s="4"/>
      <c r="EH29" s="4"/>
      <c r="EI29" s="4"/>
      <c r="EJ29" s="4"/>
      <c r="EK29" s="4"/>
      <c r="EL29" s="4"/>
      <c r="EM29" s="4"/>
      <c r="EN29" s="4"/>
      <c r="EO29" s="4"/>
      <c r="EP29" s="4"/>
      <c r="EQ29" s="4"/>
      <c r="ER29" s="4"/>
      <c r="ES29" s="4"/>
      <c r="ET29" s="4"/>
      <c r="EU29" s="4"/>
      <c r="EV29" s="4"/>
      <c r="EW29" s="4"/>
      <c r="EX29" s="4"/>
      <c r="EY29" s="4"/>
      <c r="EZ29" s="4"/>
      <c r="FA29" s="4"/>
      <c r="FB29" s="4"/>
      <c r="FC29" s="4"/>
      <c r="FD29" s="4"/>
      <c r="FE29" s="4"/>
      <c r="FF29" s="4"/>
      <c r="FG29" s="4"/>
      <c r="FH29" s="4"/>
      <c r="FI29" s="4"/>
      <c r="FJ29" s="4"/>
      <c r="FK29" s="4"/>
      <c r="FL29" s="4"/>
      <c r="FM29" s="4"/>
      <c r="FN29" s="4"/>
      <c r="FO29" s="4"/>
      <c r="FP29" s="4"/>
      <c r="FQ29" s="4"/>
      <c r="FR29" s="4"/>
      <c r="FS29" s="4"/>
      <c r="FT29" s="4"/>
      <c r="FU29" s="4"/>
      <c r="FV29" s="4"/>
      <c r="FW29" s="4"/>
      <c r="FX29" s="4"/>
      <c r="FY29" s="4"/>
      <c r="FZ29" s="4"/>
      <c r="GA29" s="4"/>
      <c r="GB29" s="4"/>
      <c r="GC29" s="4"/>
      <c r="GD29" s="4"/>
      <c r="GE29" s="4"/>
      <c r="GF29" s="4"/>
      <c r="GG29" s="4"/>
      <c r="GH29" s="4"/>
      <c r="GI29" s="4"/>
      <c r="GJ29" s="4"/>
      <c r="GK29" s="4"/>
      <c r="GL29" s="4"/>
      <c r="GM29" s="4"/>
      <c r="GN29" s="4"/>
      <c r="GO29" s="4"/>
      <c r="GP29" s="4"/>
      <c r="GQ29" s="4"/>
      <c r="GR29" s="4"/>
      <c r="GS29" s="4"/>
      <c r="GT29" s="4"/>
      <c r="GU29" s="4"/>
      <c r="GV29" s="4"/>
      <c r="GW29" s="4"/>
      <c r="GX29" s="4"/>
      <c r="GY29" s="4"/>
      <c r="GZ29" s="4"/>
      <c r="HA29" s="4"/>
      <c r="HB29" s="4"/>
      <c r="HC29" s="4"/>
      <c r="HD29" s="4"/>
      <c r="HE29" s="4"/>
      <c r="HF29" s="4"/>
      <c r="HG29" s="4"/>
      <c r="HH29" s="4"/>
      <c r="HI29" s="4"/>
      <c r="HJ29" s="4"/>
      <c r="HK29" s="4"/>
      <c r="HL29" s="4"/>
      <c r="HM29" s="4"/>
      <c r="HN29" s="4"/>
      <c r="HO29" s="4"/>
      <c r="HP29" s="4"/>
      <c r="HQ29" s="4"/>
      <c r="HR29" s="4"/>
      <c r="HS29" s="4"/>
      <c r="HT29" s="4"/>
      <c r="HU29" s="4"/>
      <c r="HV29" s="4"/>
      <c r="HW29" s="4"/>
      <c r="HX29" s="4"/>
      <c r="HY29" s="4"/>
      <c r="HZ29" s="4"/>
      <c r="IA29" s="4"/>
      <c r="IB29" s="4"/>
      <c r="IC29" s="4"/>
      <c r="ID29" s="4"/>
      <c r="IE29" s="4"/>
      <c r="IF29" s="4"/>
      <c r="IG29" s="4"/>
      <c r="IH29" s="4"/>
      <c r="II29" s="4"/>
      <c r="IJ29" s="4"/>
      <c r="IK29" s="4"/>
      <c r="IL29" s="4"/>
      <c r="IM29" s="4"/>
      <c r="IN29" s="4"/>
      <c r="IO29" s="4"/>
      <c r="IP29" s="4"/>
      <c r="IQ29" s="4"/>
      <c r="IR29" s="4"/>
      <c r="IS29" s="4"/>
      <c r="IT29" s="4"/>
      <c r="IU29" s="4"/>
      <c r="IV29" s="4"/>
      <c r="IW29" s="4"/>
      <c r="IX29" s="4"/>
      <c r="IY29" s="4"/>
      <c r="IZ29" s="4"/>
      <c r="JA29" s="4"/>
      <c r="JB29" s="4"/>
      <c r="JC29" s="4"/>
      <c r="JD29" s="4"/>
      <c r="JE29" s="4"/>
      <c r="JF29" s="4"/>
      <c r="JG29" s="4"/>
      <c r="JH29" s="4"/>
      <c r="JI29" s="4"/>
      <c r="JJ29" s="4"/>
      <c r="JK29" s="4"/>
      <c r="JL29" s="4"/>
      <c r="JM29" s="4"/>
      <c r="JN29" s="4"/>
      <c r="JO29" s="4"/>
      <c r="JP29" s="4"/>
      <c r="JQ29" s="4"/>
      <c r="JR29" s="4"/>
      <c r="JS29" s="4"/>
      <c r="JT29" s="4"/>
      <c r="JU29" s="4"/>
      <c r="JV29" s="4"/>
      <c r="JW29" s="4"/>
      <c r="JX29" s="4"/>
      <c r="JY29" s="4"/>
      <c r="JZ29" s="4"/>
      <c r="KA29" s="4"/>
      <c r="KB29" s="4"/>
      <c r="KC29" s="4"/>
      <c r="KD29" s="4"/>
      <c r="KE29" s="4"/>
      <c r="KF29" s="4"/>
      <c r="KG29" s="4"/>
      <c r="KH29" s="4"/>
      <c r="KI29" s="4"/>
      <c r="KJ29" s="4"/>
      <c r="KK29" s="4"/>
      <c r="KL29" s="4"/>
      <c r="KM29" s="4"/>
      <c r="KN29" s="4"/>
      <c r="KO29" s="4"/>
      <c r="KP29" s="4"/>
      <c r="KQ29" s="4"/>
      <c r="KR29" s="4"/>
      <c r="KS29" s="4"/>
      <c r="KT29" s="4"/>
      <c r="KU29" s="4"/>
      <c r="KV29" s="4"/>
      <c r="KW29" s="4"/>
      <c r="KX29" s="4"/>
      <c r="KY29" s="4"/>
      <c r="KZ29" s="4"/>
      <c r="LA29" s="4"/>
      <c r="LB29" s="4"/>
      <c r="LC29" s="4"/>
      <c r="LD29" s="4"/>
      <c r="LE29" s="4"/>
      <c r="LF29" s="4"/>
      <c r="LG29" s="4"/>
      <c r="LH29" s="4"/>
      <c r="LI29" s="4"/>
      <c r="LJ29" s="4"/>
      <c r="LK29" s="4"/>
      <c r="LL29" s="4"/>
      <c r="LM29" s="4"/>
      <c r="LN29" s="4"/>
      <c r="LO29" s="4"/>
      <c r="LP29" s="4"/>
      <c r="LQ29" s="4"/>
      <c r="LR29" s="4"/>
      <c r="LS29" s="4"/>
      <c r="LT29" s="4"/>
      <c r="LU29" s="4"/>
      <c r="LV29" s="4"/>
      <c r="LW29" s="4"/>
      <c r="LX29" s="4"/>
      <c r="LY29" s="4"/>
      <c r="LZ29" s="4"/>
      <c r="MA29" s="4"/>
      <c r="MB29" s="4"/>
      <c r="MC29" s="4"/>
      <c r="MD29" s="4"/>
      <c r="ME29" s="4"/>
      <c r="MF29" s="4"/>
      <c r="MG29" s="4"/>
      <c r="MH29" s="4"/>
      <c r="MI29" s="4"/>
      <c r="MJ29" s="4"/>
      <c r="MK29" s="4"/>
      <c r="ML29" s="4"/>
      <c r="MM29" s="4"/>
      <c r="MN29" s="4"/>
      <c r="MO29" s="4"/>
      <c r="MP29" s="4"/>
      <c r="MQ29" s="4"/>
      <c r="MR29" s="4"/>
      <c r="MS29" s="4"/>
      <c r="MT29" s="4"/>
      <c r="MU29" s="4"/>
      <c r="MV29" s="4"/>
      <c r="MW29" s="4"/>
      <c r="MX29" s="4"/>
      <c r="MY29" s="4"/>
      <c r="MZ29" s="4"/>
      <c r="NA29" s="4"/>
      <c r="NB29" s="4"/>
      <c r="NC29" s="4"/>
      <c r="ND29" s="4"/>
      <c r="NE29" s="4"/>
      <c r="NF29" s="4"/>
      <c r="NG29" s="4"/>
      <c r="NH29" s="4"/>
      <c r="NI29" s="4"/>
      <c r="NJ29" s="4"/>
      <c r="NK29" s="4"/>
      <c r="NL29" s="4"/>
      <c r="NM29" s="4"/>
      <c r="NN29" s="4"/>
      <c r="NO29" s="4"/>
      <c r="NP29" s="4"/>
      <c r="NQ29" s="4"/>
      <c r="NR29" s="4"/>
      <c r="NS29" s="4"/>
      <c r="NT29" s="4"/>
      <c r="NU29" s="4"/>
      <c r="NV29" s="4"/>
      <c r="NW29" s="4"/>
      <c r="NX29" s="4"/>
      <c r="NY29" s="4"/>
      <c r="NZ29" s="4"/>
      <c r="OA29" s="4"/>
      <c r="OB29" s="4"/>
      <c r="OC29" s="4"/>
      <c r="OD29" s="4"/>
      <c r="OE29" s="4"/>
      <c r="OF29" s="4"/>
      <c r="OG29" s="4"/>
      <c r="OH29" s="4"/>
      <c r="OI29" s="4"/>
      <c r="OJ29" s="4"/>
      <c r="OK29" s="4"/>
      <c r="OL29" s="4"/>
      <c r="OM29" s="4"/>
      <c r="ON29" s="4"/>
      <c r="OO29" s="4"/>
      <c r="OP29" s="4"/>
      <c r="OQ29" s="4"/>
      <c r="OR29" s="4"/>
      <c r="OS29" s="4"/>
      <c r="OT29" s="4"/>
      <c r="OU29" s="4"/>
      <c r="OV29" s="4"/>
      <c r="OW29" s="4"/>
      <c r="OX29" s="4"/>
      <c r="OY29" s="4"/>
      <c r="OZ29" s="4"/>
      <c r="PA29" s="4"/>
      <c r="PB29" s="4"/>
      <c r="PC29" s="4"/>
      <c r="PD29" s="4"/>
      <c r="PE29" s="4"/>
      <c r="PF29" s="4"/>
      <c r="PG29" s="4"/>
      <c r="PH29" s="4"/>
      <c r="PI29" s="4"/>
      <c r="PJ29" s="4"/>
      <c r="PK29" s="4"/>
      <c r="PL29" s="4"/>
      <c r="PM29" s="4"/>
      <c r="PN29" s="4"/>
      <c r="PO29" s="4"/>
      <c r="PP29" s="4"/>
      <c r="PQ29" s="4"/>
      <c r="PR29" s="4"/>
      <c r="PS29" s="4"/>
      <c r="PT29" s="4"/>
      <c r="PU29" s="4"/>
      <c r="PV29" s="4"/>
      <c r="PW29" s="4"/>
      <c r="PX29" s="4"/>
      <c r="PY29" s="4"/>
      <c r="PZ29" s="4"/>
      <c r="QA29" s="4"/>
      <c r="QB29" s="4"/>
      <c r="QC29" s="4"/>
      <c r="QD29" s="4"/>
      <c r="QE29" s="4"/>
      <c r="QF29" s="4"/>
      <c r="QG29" s="4"/>
      <c r="QH29" s="4"/>
      <c r="QI29" s="4"/>
      <c r="QJ29" s="4"/>
      <c r="QK29" s="4"/>
      <c r="QL29" s="4"/>
      <c r="QM29" s="4"/>
      <c r="QN29" s="4"/>
      <c r="QO29" s="4"/>
      <c r="QP29" s="4"/>
      <c r="QQ29" s="4"/>
      <c r="QR29" s="4"/>
      <c r="QS29" s="4"/>
      <c r="QT29" s="4"/>
      <c r="QU29" s="4"/>
      <c r="QV29" s="4"/>
      <c r="QW29" s="4"/>
      <c r="QX29" s="4"/>
      <c r="QY29" s="4"/>
      <c r="QZ29" s="4"/>
      <c r="RA29" s="4"/>
      <c r="RB29" s="4"/>
      <c r="RC29" s="4"/>
      <c r="RD29" s="4"/>
      <c r="RE29" s="4"/>
      <c r="RF29" s="4"/>
      <c r="RG29" s="4"/>
      <c r="RH29" s="4"/>
      <c r="RI29" s="4"/>
      <c r="RJ29" s="4"/>
      <c r="RK29" s="4"/>
      <c r="RL29" s="4"/>
      <c r="RM29" s="4"/>
      <c r="RN29" s="4"/>
      <c r="RO29" s="4"/>
      <c r="RP29" s="4"/>
      <c r="RQ29" s="4"/>
      <c r="RR29" s="4"/>
      <c r="RS29" s="4"/>
      <c r="RT29" s="4"/>
      <c r="RU29" s="4"/>
      <c r="RV29" s="4"/>
      <c r="RW29" s="4"/>
      <c r="RX29" s="4"/>
      <c r="RY29" s="4"/>
      <c r="RZ29" s="4"/>
      <c r="SA29" s="4"/>
      <c r="SB29" s="4"/>
      <c r="SC29" s="4"/>
      <c r="SD29" s="4"/>
    </row>
    <row r="30" spans="1:498">
      <c r="A30" s="53">
        <f>Config!A32</f>
        <v>0</v>
      </c>
      <c r="B30" s="53" t="str">
        <f>Config!B32</f>
        <v>SAYMA</v>
      </c>
      <c r="C30" s="53">
        <f>Config!D32</f>
        <v>138.66999999999999</v>
      </c>
      <c r="D30" s="84">
        <v>0.625</v>
      </c>
      <c r="E30" s="84">
        <v>1</v>
      </c>
      <c r="F30" s="83">
        <f t="shared" si="0"/>
        <v>0.375</v>
      </c>
      <c r="G30" s="7">
        <v>3</v>
      </c>
      <c r="H30" s="7">
        <v>9104</v>
      </c>
      <c r="I30" s="7">
        <v>3</v>
      </c>
      <c r="J30" s="7" t="s">
        <v>148</v>
      </c>
      <c r="K30" s="8">
        <v>9</v>
      </c>
      <c r="L30" s="8"/>
      <c r="M30" s="8"/>
      <c r="N30" s="8" t="s">
        <v>8</v>
      </c>
      <c r="O30" s="8">
        <v>9</v>
      </c>
      <c r="P30" s="8">
        <v>9</v>
      </c>
      <c r="Q30" s="8">
        <v>9</v>
      </c>
      <c r="R30" s="8"/>
      <c r="S30" s="8"/>
      <c r="T30" s="8" t="s">
        <v>8</v>
      </c>
      <c r="U30" s="8">
        <v>9</v>
      </c>
      <c r="V30" s="8">
        <v>9</v>
      </c>
      <c r="W30" s="8">
        <v>9</v>
      </c>
      <c r="X30" s="8"/>
      <c r="Y30" s="8"/>
      <c r="Z30" s="8"/>
      <c r="AA30" s="8">
        <v>9</v>
      </c>
      <c r="AB30" s="8">
        <v>9</v>
      </c>
      <c r="AC30" s="8">
        <v>9</v>
      </c>
      <c r="AD30" s="8"/>
      <c r="AE30" s="8"/>
      <c r="AF30" s="8"/>
      <c r="AG30" s="8">
        <v>9</v>
      </c>
      <c r="AH30" s="8">
        <v>9</v>
      </c>
      <c r="AI30" s="8">
        <v>9</v>
      </c>
      <c r="AJ30" s="8"/>
      <c r="AK30" s="8"/>
      <c r="AL30" s="8"/>
      <c r="AM30" s="8">
        <v>9</v>
      </c>
      <c r="AN30" s="8">
        <v>9</v>
      </c>
      <c r="AO30" s="8">
        <v>9</v>
      </c>
      <c r="AS30" s="8">
        <v>9</v>
      </c>
      <c r="AT30" s="8">
        <v>9</v>
      </c>
      <c r="AU30" s="8">
        <v>9</v>
      </c>
      <c r="AY30" s="8">
        <v>9</v>
      </c>
      <c r="AZ30" s="8">
        <v>9</v>
      </c>
    </row>
    <row r="31" spans="1:498">
      <c r="A31" s="53">
        <f>Config!A33</f>
        <v>0</v>
      </c>
      <c r="B31" s="53" t="str">
        <f>Config!B33</f>
        <v>ELMAS</v>
      </c>
      <c r="C31" s="53">
        <f>Config!D33</f>
        <v>138.66999999999999</v>
      </c>
      <c r="D31" s="84">
        <v>0.625</v>
      </c>
      <c r="E31" s="84">
        <v>1</v>
      </c>
      <c r="F31" s="83">
        <f t="shared" si="0"/>
        <v>0.375</v>
      </c>
      <c r="G31" s="7">
        <v>3</v>
      </c>
      <c r="H31" s="7">
        <v>9104</v>
      </c>
      <c r="I31" s="7">
        <v>3</v>
      </c>
      <c r="J31" s="7" t="s">
        <v>148</v>
      </c>
      <c r="K31" s="8">
        <v>9</v>
      </c>
      <c r="L31" s="8"/>
      <c r="M31" s="8"/>
      <c r="N31" s="8" t="s">
        <v>8</v>
      </c>
      <c r="O31" s="8">
        <v>9</v>
      </c>
      <c r="P31" s="8">
        <v>9</v>
      </c>
      <c r="Q31" s="8">
        <v>9</v>
      </c>
      <c r="R31" s="8"/>
      <c r="S31" s="8"/>
      <c r="T31" s="8" t="s">
        <v>8</v>
      </c>
      <c r="U31" s="8">
        <v>9</v>
      </c>
      <c r="V31" s="8">
        <v>9</v>
      </c>
      <c r="W31" s="8">
        <v>9</v>
      </c>
      <c r="X31" s="8"/>
      <c r="Y31" s="8"/>
      <c r="Z31" s="8"/>
      <c r="AA31" s="8">
        <v>9</v>
      </c>
      <c r="AB31" s="8">
        <v>9</v>
      </c>
      <c r="AC31" s="8">
        <v>9</v>
      </c>
      <c r="AD31" s="8"/>
      <c r="AE31" s="8"/>
      <c r="AF31" s="8"/>
      <c r="AG31" s="8">
        <v>9</v>
      </c>
      <c r="AH31" s="8">
        <v>9</v>
      </c>
      <c r="AI31" s="8">
        <v>9</v>
      </c>
      <c r="AJ31" s="8"/>
      <c r="AK31" s="8"/>
      <c r="AL31" s="8"/>
      <c r="AM31" s="8">
        <v>9</v>
      </c>
      <c r="AN31" s="8">
        <v>9</v>
      </c>
      <c r="AO31" s="8">
        <v>9</v>
      </c>
      <c r="AS31" s="8">
        <v>9</v>
      </c>
      <c r="AT31" s="8">
        <v>9</v>
      </c>
      <c r="AU31" s="8">
        <v>9</v>
      </c>
      <c r="AY31" s="8">
        <v>9</v>
      </c>
      <c r="AZ31" s="8">
        <v>9</v>
      </c>
    </row>
    <row r="32" spans="1:498" s="6" customFormat="1">
      <c r="A32" s="53">
        <f>Config!A34</f>
        <v>0</v>
      </c>
      <c r="B32" s="53" t="str">
        <f>Config!B34</f>
        <v>CHRISTINE</v>
      </c>
      <c r="C32" s="53">
        <f>Config!D34</f>
        <v>151.66999999999999</v>
      </c>
      <c r="D32" s="84">
        <v>0.22916666666666666</v>
      </c>
      <c r="E32" s="84">
        <v>0.64583333333333337</v>
      </c>
      <c r="F32" s="83">
        <f t="shared" si="0"/>
        <v>0.41666666666666674</v>
      </c>
      <c r="G32" s="7">
        <v>3</v>
      </c>
      <c r="H32" s="7"/>
      <c r="I32" s="7"/>
      <c r="J32" s="7" t="s">
        <v>149</v>
      </c>
      <c r="K32" s="8">
        <v>10</v>
      </c>
      <c r="L32" s="8"/>
      <c r="M32" s="8"/>
      <c r="N32" s="8"/>
      <c r="O32" s="8">
        <v>10</v>
      </c>
      <c r="P32" s="8">
        <v>10</v>
      </c>
      <c r="Q32" s="8">
        <v>10</v>
      </c>
      <c r="R32" s="8"/>
      <c r="S32" s="8"/>
      <c r="T32" s="8" t="s">
        <v>8</v>
      </c>
      <c r="U32" s="8">
        <v>10</v>
      </c>
      <c r="V32" s="8">
        <v>10</v>
      </c>
      <c r="W32" s="8">
        <v>10</v>
      </c>
      <c r="X32" s="8"/>
      <c r="Y32" s="8"/>
      <c r="Z32" s="8" t="s">
        <v>8</v>
      </c>
      <c r="AA32" s="8">
        <v>10</v>
      </c>
      <c r="AB32" s="8">
        <v>10</v>
      </c>
      <c r="AC32" s="8">
        <v>10</v>
      </c>
      <c r="AD32" s="8"/>
      <c r="AE32" s="8"/>
      <c r="AF32" s="8" t="s">
        <v>8</v>
      </c>
      <c r="AG32" s="8">
        <v>10</v>
      </c>
      <c r="AH32" s="8">
        <v>10</v>
      </c>
      <c r="AI32" s="8">
        <v>10</v>
      </c>
      <c r="AJ32" s="8"/>
      <c r="AK32" s="8"/>
      <c r="AL32" s="8" t="s">
        <v>8</v>
      </c>
      <c r="AM32" s="8">
        <v>10</v>
      </c>
      <c r="AN32" s="8">
        <v>10</v>
      </c>
      <c r="AO32" s="8">
        <v>10</v>
      </c>
      <c r="AP32" s="9"/>
      <c r="AQ32" s="9"/>
      <c r="AR32" s="9"/>
      <c r="AS32" s="8">
        <v>10</v>
      </c>
      <c r="AT32" s="8">
        <v>10</v>
      </c>
      <c r="AU32" s="8">
        <v>10</v>
      </c>
      <c r="AV32" s="9"/>
      <c r="AW32" s="9"/>
      <c r="AX32" s="9"/>
      <c r="AY32" s="8">
        <v>10</v>
      </c>
      <c r="AZ32" s="8">
        <v>10</v>
      </c>
      <c r="BA32" s="4"/>
      <c r="BB32" s="4"/>
      <c r="BC32" s="4"/>
      <c r="BD32" s="4"/>
      <c r="BE32" s="4"/>
      <c r="BF32" s="4"/>
      <c r="BG32" s="4"/>
      <c r="BH32" s="4"/>
      <c r="BI32" s="4"/>
      <c r="BJ32" s="4"/>
      <c r="BK32" s="4"/>
      <c r="BL32" s="4"/>
      <c r="BM32" s="4"/>
      <c r="BN32" s="4"/>
      <c r="BO32" s="4"/>
      <c r="BP32" s="4"/>
      <c r="BQ32" s="4"/>
      <c r="BR32" s="4"/>
      <c r="BS32" s="4"/>
      <c r="BT32" s="4"/>
      <c r="BU32" s="4"/>
      <c r="BV32" s="4"/>
      <c r="BW32" s="4"/>
      <c r="BX32" s="4"/>
      <c r="BY32" s="4"/>
      <c r="BZ32" s="4"/>
      <c r="CA32" s="4"/>
      <c r="CB32" s="4"/>
      <c r="CC32" s="4"/>
      <c r="CD32" s="4"/>
      <c r="CE32" s="4"/>
      <c r="CF32" s="4"/>
      <c r="CG32" s="4"/>
      <c r="CH32" s="4"/>
      <c r="CI32" s="4"/>
      <c r="CJ32" s="4"/>
      <c r="CK32" s="4"/>
      <c r="CL32" s="4"/>
      <c r="CM32" s="4"/>
      <c r="CN32" s="4"/>
      <c r="CO32" s="4"/>
      <c r="CP32" s="4"/>
      <c r="CQ32" s="4"/>
      <c r="CR32" s="4"/>
      <c r="CS32" s="4"/>
      <c r="CT32" s="4"/>
      <c r="CU32" s="4"/>
      <c r="CV32" s="4"/>
      <c r="CW32" s="4"/>
      <c r="CX32" s="4"/>
      <c r="CY32" s="4"/>
      <c r="CZ32" s="4"/>
      <c r="DA32" s="4"/>
      <c r="DB32" s="4"/>
      <c r="DC32" s="4"/>
      <c r="DD32" s="4"/>
      <c r="DE32" s="4"/>
      <c r="DF32" s="4"/>
      <c r="DG32" s="4"/>
      <c r="DH32" s="4"/>
      <c r="DI32" s="4"/>
      <c r="DJ32" s="4"/>
      <c r="DK32" s="4"/>
      <c r="DL32" s="4"/>
      <c r="DM32" s="4"/>
      <c r="DN32" s="4"/>
      <c r="DO32" s="4"/>
      <c r="DP32" s="4"/>
      <c r="DQ32" s="4"/>
      <c r="DR32" s="4"/>
      <c r="DS32" s="4"/>
      <c r="DT32" s="4"/>
      <c r="DU32" s="4"/>
      <c r="DV32" s="4"/>
      <c r="DW32" s="4"/>
      <c r="DX32" s="4"/>
      <c r="DY32" s="4"/>
      <c r="DZ32" s="4"/>
      <c r="EA32" s="4"/>
      <c r="EB32" s="4"/>
      <c r="EC32" s="4"/>
      <c r="ED32" s="4"/>
      <c r="EE32" s="4"/>
      <c r="EF32" s="4"/>
      <c r="EG32" s="4"/>
      <c r="EH32" s="4"/>
      <c r="EI32" s="4"/>
      <c r="EJ32" s="4"/>
      <c r="EK32" s="4"/>
      <c r="EL32" s="4"/>
      <c r="EM32" s="4"/>
      <c r="EN32" s="4"/>
      <c r="EO32" s="4"/>
      <c r="EP32" s="4"/>
      <c r="EQ32" s="4"/>
      <c r="ER32" s="4"/>
      <c r="ES32" s="4"/>
      <c r="ET32" s="4"/>
      <c r="EU32" s="4"/>
      <c r="EV32" s="4"/>
      <c r="EW32" s="4"/>
      <c r="EX32" s="4"/>
      <c r="EY32" s="4"/>
      <c r="EZ32" s="4"/>
      <c r="FA32" s="4"/>
      <c r="FB32" s="4"/>
      <c r="FC32" s="4"/>
      <c r="FD32" s="4"/>
      <c r="FE32" s="4"/>
      <c r="FF32" s="4"/>
      <c r="FG32" s="4"/>
      <c r="FH32" s="4"/>
      <c r="FI32" s="4"/>
      <c r="FJ32" s="4"/>
      <c r="FK32" s="4"/>
      <c r="FL32" s="4"/>
      <c r="FM32" s="4"/>
      <c r="FN32" s="4"/>
      <c r="FO32" s="4"/>
      <c r="FP32" s="4"/>
      <c r="FQ32" s="4"/>
      <c r="FR32" s="4"/>
      <c r="FS32" s="4"/>
      <c r="FT32" s="4"/>
      <c r="FU32" s="4"/>
      <c r="FV32" s="4"/>
      <c r="FW32" s="4"/>
      <c r="FX32" s="4"/>
      <c r="FY32" s="4"/>
      <c r="FZ32" s="4"/>
      <c r="GA32" s="4"/>
      <c r="GB32" s="4"/>
      <c r="GC32" s="4"/>
      <c r="GD32" s="4"/>
      <c r="GE32" s="4"/>
      <c r="GF32" s="4"/>
      <c r="GG32" s="4"/>
      <c r="GH32" s="4"/>
      <c r="GI32" s="4"/>
      <c r="GJ32" s="4"/>
      <c r="GK32" s="4"/>
      <c r="GL32" s="4"/>
      <c r="GM32" s="4"/>
      <c r="GN32" s="4"/>
      <c r="GO32" s="4"/>
      <c r="GP32" s="4"/>
      <c r="GQ32" s="4"/>
      <c r="GR32" s="4"/>
      <c r="GS32" s="4"/>
      <c r="GT32" s="4"/>
      <c r="GU32" s="4"/>
      <c r="GV32" s="4"/>
      <c r="GW32" s="4"/>
      <c r="GX32" s="4"/>
      <c r="GY32" s="4"/>
      <c r="GZ32" s="4"/>
      <c r="HA32" s="4"/>
      <c r="HB32" s="4"/>
      <c r="HC32" s="4"/>
      <c r="HD32" s="4"/>
      <c r="HE32" s="4"/>
      <c r="HF32" s="4"/>
      <c r="HG32" s="4"/>
      <c r="HH32" s="4"/>
      <c r="HI32" s="4"/>
      <c r="HJ32" s="4"/>
      <c r="HK32" s="4"/>
      <c r="HL32" s="4"/>
      <c r="HM32" s="4"/>
      <c r="HN32" s="4"/>
      <c r="HO32" s="4"/>
      <c r="HP32" s="4"/>
      <c r="HQ32" s="4"/>
      <c r="HR32" s="4"/>
      <c r="HS32" s="4"/>
      <c r="HT32" s="4"/>
      <c r="HU32" s="4"/>
      <c r="HV32" s="4"/>
      <c r="HW32" s="4"/>
      <c r="HX32" s="4"/>
      <c r="HY32" s="4"/>
      <c r="HZ32" s="4"/>
      <c r="IA32" s="4"/>
      <c r="IB32" s="4"/>
      <c r="IC32" s="4"/>
      <c r="ID32" s="4"/>
      <c r="IE32" s="4"/>
      <c r="IF32" s="4"/>
      <c r="IG32" s="4"/>
      <c r="IH32" s="4"/>
      <c r="II32" s="4"/>
      <c r="IJ32" s="4"/>
      <c r="IK32" s="4"/>
      <c r="IL32" s="4"/>
      <c r="IM32" s="4"/>
      <c r="IN32" s="4"/>
      <c r="IO32" s="4"/>
      <c r="IP32" s="4"/>
      <c r="IQ32" s="4"/>
      <c r="IR32" s="4"/>
      <c r="IS32" s="4"/>
      <c r="IT32" s="4"/>
      <c r="IU32" s="4"/>
      <c r="IV32" s="4"/>
      <c r="IW32" s="4"/>
      <c r="IX32" s="4"/>
      <c r="IY32" s="4"/>
      <c r="IZ32" s="4"/>
      <c r="JA32" s="4"/>
      <c r="JB32" s="4"/>
      <c r="JC32" s="4"/>
      <c r="JD32" s="4"/>
      <c r="JE32" s="4"/>
      <c r="JF32" s="4"/>
      <c r="JG32" s="4"/>
      <c r="JH32" s="4"/>
      <c r="JI32" s="4"/>
      <c r="JJ32" s="4"/>
      <c r="JK32" s="4"/>
      <c r="JL32" s="4"/>
      <c r="JM32" s="4"/>
      <c r="JN32" s="4"/>
      <c r="JO32" s="4"/>
      <c r="JP32" s="4"/>
      <c r="JQ32" s="4"/>
      <c r="JR32" s="4"/>
      <c r="JS32" s="4"/>
      <c r="JT32" s="4"/>
      <c r="JU32" s="4"/>
      <c r="JV32" s="4"/>
      <c r="JW32" s="4"/>
      <c r="JX32" s="4"/>
      <c r="JY32" s="4"/>
      <c r="JZ32" s="4"/>
      <c r="KA32" s="4"/>
      <c r="KB32" s="4"/>
      <c r="KC32" s="4"/>
      <c r="KD32" s="4"/>
      <c r="KE32" s="4"/>
      <c r="KF32" s="4"/>
      <c r="KG32" s="4"/>
      <c r="KH32" s="4"/>
      <c r="KI32" s="4"/>
      <c r="KJ32" s="4"/>
      <c r="KK32" s="4"/>
      <c r="KL32" s="4"/>
      <c r="KM32" s="4"/>
      <c r="KN32" s="4"/>
      <c r="KO32" s="4"/>
      <c r="KP32" s="4"/>
      <c r="KQ32" s="4"/>
      <c r="KR32" s="4"/>
      <c r="KS32" s="4"/>
      <c r="KT32" s="4"/>
      <c r="KU32" s="4"/>
      <c r="KV32" s="4"/>
      <c r="KW32" s="4"/>
      <c r="KX32" s="4"/>
      <c r="KY32" s="4"/>
      <c r="KZ32" s="4"/>
      <c r="LA32" s="4"/>
      <c r="LB32" s="4"/>
      <c r="LC32" s="4"/>
      <c r="LD32" s="4"/>
      <c r="LE32" s="4"/>
      <c r="LF32" s="4"/>
      <c r="LG32" s="4"/>
      <c r="LH32" s="4"/>
      <c r="LI32" s="4"/>
      <c r="LJ32" s="4"/>
      <c r="LK32" s="4"/>
      <c r="LL32" s="4"/>
      <c r="LM32" s="4"/>
      <c r="LN32" s="4"/>
      <c r="LO32" s="4"/>
      <c r="LP32" s="4"/>
      <c r="LQ32" s="4"/>
      <c r="LR32" s="4"/>
      <c r="LS32" s="4"/>
      <c r="LT32" s="4"/>
      <c r="LU32" s="4"/>
      <c r="LV32" s="4"/>
      <c r="LW32" s="4"/>
      <c r="LX32" s="4"/>
      <c r="LY32" s="4"/>
      <c r="LZ32" s="4"/>
      <c r="MA32" s="4"/>
      <c r="MB32" s="4"/>
      <c r="MC32" s="4"/>
      <c r="MD32" s="4"/>
      <c r="ME32" s="4"/>
      <c r="MF32" s="4"/>
      <c r="MG32" s="4"/>
      <c r="MH32" s="4"/>
      <c r="MI32" s="4"/>
      <c r="MJ32" s="4"/>
      <c r="MK32" s="4"/>
      <c r="ML32" s="4"/>
      <c r="MM32" s="4"/>
      <c r="MN32" s="4"/>
      <c r="MO32" s="4"/>
      <c r="MP32" s="4"/>
      <c r="MQ32" s="4"/>
      <c r="MR32" s="4"/>
      <c r="MS32" s="4"/>
      <c r="MT32" s="4"/>
      <c r="MU32" s="4"/>
      <c r="MV32" s="4"/>
      <c r="MW32" s="4"/>
      <c r="MX32" s="4"/>
      <c r="MY32" s="4"/>
      <c r="MZ32" s="4"/>
      <c r="NA32" s="4"/>
      <c r="NB32" s="4"/>
      <c r="NC32" s="4"/>
      <c r="ND32" s="4"/>
      <c r="NE32" s="4"/>
      <c r="NF32" s="4"/>
      <c r="NG32" s="4"/>
      <c r="NH32" s="4"/>
      <c r="NI32" s="4"/>
      <c r="NJ32" s="4"/>
      <c r="NK32" s="4"/>
      <c r="NL32" s="4"/>
      <c r="NM32" s="4"/>
      <c r="NN32" s="4"/>
      <c r="NO32" s="4"/>
      <c r="NP32" s="4"/>
      <c r="NQ32" s="4"/>
      <c r="NR32" s="4"/>
      <c r="NS32" s="4"/>
      <c r="NT32" s="4"/>
      <c r="NU32" s="4"/>
      <c r="NV32" s="4"/>
      <c r="NW32" s="4"/>
      <c r="NX32" s="4"/>
      <c r="NY32" s="4"/>
      <c r="NZ32" s="4"/>
      <c r="OA32" s="4"/>
      <c r="OB32" s="4"/>
      <c r="OC32" s="4"/>
      <c r="OD32" s="4"/>
      <c r="OE32" s="4"/>
      <c r="OF32" s="4"/>
      <c r="OG32" s="4"/>
      <c r="OH32" s="4"/>
      <c r="OI32" s="4"/>
      <c r="OJ32" s="4"/>
      <c r="OK32" s="4"/>
      <c r="OL32" s="4"/>
      <c r="OM32" s="4"/>
      <c r="ON32" s="4"/>
      <c r="OO32" s="4"/>
      <c r="OP32" s="4"/>
      <c r="OQ32" s="4"/>
      <c r="OR32" s="4"/>
      <c r="OS32" s="4"/>
      <c r="OT32" s="4"/>
      <c r="OU32" s="4"/>
      <c r="OV32" s="4"/>
      <c r="OW32" s="4"/>
      <c r="OX32" s="4"/>
      <c r="OY32" s="4"/>
      <c r="OZ32" s="4"/>
      <c r="PA32" s="4"/>
      <c r="PB32" s="4"/>
      <c r="PC32" s="4"/>
      <c r="PD32" s="4"/>
      <c r="PE32" s="4"/>
      <c r="PF32" s="4"/>
      <c r="PG32" s="4"/>
      <c r="PH32" s="4"/>
      <c r="PI32" s="4"/>
      <c r="PJ32" s="4"/>
      <c r="PK32" s="4"/>
      <c r="PL32" s="4"/>
      <c r="PM32" s="4"/>
      <c r="PN32" s="4"/>
      <c r="PO32" s="4"/>
      <c r="PP32" s="4"/>
      <c r="PQ32" s="4"/>
      <c r="PR32" s="4"/>
      <c r="PS32" s="4"/>
      <c r="PT32" s="4"/>
      <c r="PU32" s="4"/>
      <c r="PV32" s="4"/>
      <c r="PW32" s="4"/>
      <c r="PX32" s="4"/>
      <c r="PY32" s="4"/>
      <c r="PZ32" s="4"/>
      <c r="QA32" s="4"/>
      <c r="QB32" s="4"/>
      <c r="QC32" s="4"/>
      <c r="QD32" s="4"/>
      <c r="QE32" s="4"/>
      <c r="QF32" s="4"/>
      <c r="QG32" s="4"/>
      <c r="QH32" s="4"/>
      <c r="QI32" s="4"/>
      <c r="QJ32" s="4"/>
      <c r="QK32" s="4"/>
      <c r="QL32" s="4"/>
      <c r="QM32" s="4"/>
      <c r="QN32" s="4"/>
      <c r="QO32" s="4"/>
      <c r="QP32" s="4"/>
      <c r="QQ32" s="4"/>
      <c r="QR32" s="4"/>
      <c r="QS32" s="4"/>
      <c r="QT32" s="4"/>
      <c r="QU32" s="4"/>
      <c r="QV32" s="4"/>
      <c r="QW32" s="4"/>
      <c r="QX32" s="4"/>
      <c r="QY32" s="4"/>
      <c r="QZ32" s="4"/>
      <c r="RA32" s="4"/>
      <c r="RB32" s="4"/>
      <c r="RC32" s="4"/>
      <c r="RD32" s="4"/>
      <c r="RE32" s="4"/>
      <c r="RF32" s="4"/>
      <c r="RG32" s="4"/>
      <c r="RH32" s="4"/>
      <c r="RI32" s="4"/>
      <c r="RJ32" s="4"/>
      <c r="RK32" s="4"/>
      <c r="RL32" s="4"/>
      <c r="RM32" s="4"/>
      <c r="RN32" s="4"/>
      <c r="RO32" s="4"/>
      <c r="RP32" s="4"/>
      <c r="RQ32" s="4"/>
      <c r="RR32" s="4"/>
      <c r="RS32" s="4"/>
      <c r="RT32" s="4"/>
      <c r="RU32" s="4"/>
      <c r="RV32" s="4"/>
      <c r="RW32" s="4"/>
      <c r="RX32" s="4"/>
      <c r="RY32" s="4"/>
      <c r="RZ32" s="4"/>
      <c r="SA32" s="4"/>
      <c r="SB32" s="4"/>
      <c r="SC32" s="4"/>
      <c r="SD32" s="4"/>
    </row>
    <row r="33" spans="1:498">
      <c r="A33" s="53">
        <f>Config!A35</f>
        <v>0</v>
      </c>
      <c r="B33" s="53" t="str">
        <f>Config!B35</f>
        <v>COUMBA</v>
      </c>
      <c r="C33" s="53">
        <f>Config!D35</f>
        <v>138.66999999999999</v>
      </c>
      <c r="D33" s="84">
        <v>0.58333333333333337</v>
      </c>
      <c r="E33" s="84">
        <v>0.875</v>
      </c>
      <c r="F33" s="83">
        <f t="shared" si="0"/>
        <v>0.29166666666666663</v>
      </c>
      <c r="G33" s="7">
        <v>4</v>
      </c>
      <c r="H33" s="7"/>
      <c r="I33" s="7"/>
      <c r="J33" s="7" t="s">
        <v>146</v>
      </c>
      <c r="K33" s="8">
        <v>7</v>
      </c>
      <c r="L33" s="8" t="s">
        <v>8</v>
      </c>
      <c r="M33" s="8" t="s">
        <v>8</v>
      </c>
      <c r="N33" s="8">
        <v>7</v>
      </c>
      <c r="O33" s="8">
        <v>7</v>
      </c>
      <c r="P33" s="8">
        <v>7</v>
      </c>
      <c r="Q33" s="8">
        <v>7</v>
      </c>
      <c r="R33" s="8"/>
      <c r="S33" s="8"/>
      <c r="T33" s="8">
        <v>7</v>
      </c>
      <c r="U33" s="8">
        <v>7</v>
      </c>
      <c r="V33" s="8">
        <v>7</v>
      </c>
      <c r="W33" s="8">
        <v>7</v>
      </c>
      <c r="X33" s="8"/>
      <c r="Y33" s="8"/>
      <c r="Z33" s="8">
        <v>7</v>
      </c>
      <c r="AA33" s="8">
        <v>7</v>
      </c>
      <c r="AB33" s="8">
        <v>7</v>
      </c>
      <c r="AC33" s="8">
        <v>7</v>
      </c>
      <c r="AD33" s="8"/>
      <c r="AE33" s="8"/>
      <c r="AF33" s="8">
        <v>7</v>
      </c>
      <c r="AG33" s="8">
        <v>7</v>
      </c>
      <c r="AH33" s="8">
        <v>7</v>
      </c>
      <c r="AI33" s="8">
        <v>7</v>
      </c>
      <c r="AJ33" s="8"/>
      <c r="AK33" s="8"/>
      <c r="AL33" s="8">
        <v>7</v>
      </c>
      <c r="AM33" s="8">
        <v>7</v>
      </c>
      <c r="AN33" s="8">
        <v>7</v>
      </c>
      <c r="AO33" s="8">
        <v>7</v>
      </c>
      <c r="AR33" s="8">
        <v>7</v>
      </c>
      <c r="AS33" s="8">
        <v>7</v>
      </c>
      <c r="AT33" s="8">
        <v>7</v>
      </c>
      <c r="AU33" s="8">
        <v>7</v>
      </c>
      <c r="AX33" s="8">
        <v>7</v>
      </c>
      <c r="AY33" s="8">
        <v>7</v>
      </c>
      <c r="AZ33" s="8">
        <v>7</v>
      </c>
    </row>
    <row r="34" spans="1:498">
      <c r="A34" s="53">
        <f>Config!A36</f>
        <v>0</v>
      </c>
      <c r="B34" s="53" t="str">
        <f>Config!B36</f>
        <v>SUZANNE</v>
      </c>
      <c r="C34" s="53">
        <f>Config!D36</f>
        <v>151.66999999999999</v>
      </c>
      <c r="D34" s="84">
        <v>0.1875</v>
      </c>
      <c r="E34" s="84">
        <v>0.60416666666666663</v>
      </c>
      <c r="F34" s="83">
        <f t="shared" si="0"/>
        <v>0.41666666666666663</v>
      </c>
      <c r="G34" s="7">
        <v>3</v>
      </c>
      <c r="H34" s="7"/>
      <c r="I34" s="7"/>
      <c r="J34" s="7" t="s">
        <v>151</v>
      </c>
      <c r="K34" s="8"/>
      <c r="L34" s="8">
        <v>10</v>
      </c>
      <c r="M34" s="8">
        <v>10</v>
      </c>
      <c r="N34" s="8">
        <v>10</v>
      </c>
      <c r="O34" s="8" t="s">
        <v>8</v>
      </c>
      <c r="P34" s="8" t="s">
        <v>8</v>
      </c>
      <c r="Q34" s="8"/>
      <c r="R34" s="8">
        <v>10</v>
      </c>
      <c r="S34" s="8">
        <v>10</v>
      </c>
      <c r="T34" s="8">
        <v>10</v>
      </c>
      <c r="U34" s="8" t="s">
        <v>8</v>
      </c>
      <c r="V34" s="8" t="s">
        <v>8</v>
      </c>
      <c r="W34" s="8"/>
      <c r="X34" s="8">
        <v>10</v>
      </c>
      <c r="Y34" s="8">
        <v>10</v>
      </c>
      <c r="Z34" s="8">
        <v>10</v>
      </c>
      <c r="AA34" s="8" t="s">
        <v>8</v>
      </c>
      <c r="AB34" s="8" t="s">
        <v>8</v>
      </c>
      <c r="AC34" s="8"/>
      <c r="AD34" s="8">
        <v>10</v>
      </c>
      <c r="AE34" s="8">
        <v>10</v>
      </c>
      <c r="AF34" s="8">
        <v>10</v>
      </c>
      <c r="AG34" s="8" t="s">
        <v>8</v>
      </c>
      <c r="AH34" s="8" t="s">
        <v>8</v>
      </c>
      <c r="AI34" s="8"/>
      <c r="AJ34" s="8">
        <v>10</v>
      </c>
      <c r="AK34" s="8">
        <v>10</v>
      </c>
      <c r="AL34" s="8">
        <v>10</v>
      </c>
      <c r="AM34" s="8" t="s">
        <v>8</v>
      </c>
      <c r="AN34" s="8" t="s">
        <v>8</v>
      </c>
      <c r="AO34" s="8"/>
      <c r="AP34" s="8">
        <v>10</v>
      </c>
      <c r="AQ34" s="8">
        <v>10</v>
      </c>
      <c r="AR34" s="8">
        <v>10</v>
      </c>
      <c r="AV34" s="8">
        <v>10</v>
      </c>
      <c r="AW34" s="8">
        <v>10</v>
      </c>
      <c r="AX34" s="8">
        <v>10</v>
      </c>
    </row>
    <row r="35" spans="1:498">
      <c r="A35" s="53">
        <f>Config!A37</f>
        <v>0</v>
      </c>
      <c r="B35" s="53" t="str">
        <f>Config!B37</f>
        <v>UMMUGUL</v>
      </c>
      <c r="C35" s="53">
        <f>Config!D37</f>
        <v>138.66999999999999</v>
      </c>
      <c r="D35" s="84">
        <v>0.22916666666666666</v>
      </c>
      <c r="E35" s="84">
        <v>0.60416666666666663</v>
      </c>
      <c r="F35" s="83">
        <f t="shared" si="0"/>
        <v>0.375</v>
      </c>
      <c r="G35" s="7">
        <v>3</v>
      </c>
      <c r="H35" s="7"/>
      <c r="I35" s="7"/>
      <c r="J35" s="3" t="s">
        <v>147</v>
      </c>
      <c r="K35" s="8" t="s">
        <v>8</v>
      </c>
      <c r="L35" s="8">
        <v>9</v>
      </c>
      <c r="M35" s="8">
        <v>9</v>
      </c>
      <c r="N35" s="8">
        <v>9</v>
      </c>
      <c r="O35" s="8"/>
      <c r="P35" s="8"/>
      <c r="Q35" s="8" t="s">
        <v>8</v>
      </c>
      <c r="R35" s="8">
        <v>9</v>
      </c>
      <c r="S35" s="8">
        <v>9</v>
      </c>
      <c r="T35" s="8">
        <v>9</v>
      </c>
      <c r="U35" s="8"/>
      <c r="V35" s="8"/>
      <c r="W35" s="8" t="s">
        <v>8</v>
      </c>
      <c r="X35" s="8">
        <v>9</v>
      </c>
      <c r="Y35" s="8">
        <v>9</v>
      </c>
      <c r="Z35" s="8">
        <v>9</v>
      </c>
      <c r="AA35" s="8"/>
      <c r="AB35" s="8"/>
      <c r="AC35" s="8" t="s">
        <v>8</v>
      </c>
      <c r="AD35" s="8">
        <v>9</v>
      </c>
      <c r="AE35" s="8">
        <v>9</v>
      </c>
      <c r="AF35" s="8">
        <v>9</v>
      </c>
      <c r="AG35" s="8"/>
      <c r="AH35" s="8"/>
      <c r="AI35" s="8" t="s">
        <v>8</v>
      </c>
      <c r="AJ35" s="8">
        <v>9</v>
      </c>
      <c r="AK35" s="8">
        <v>9</v>
      </c>
      <c r="AL35" s="8">
        <v>9</v>
      </c>
      <c r="AM35" s="8"/>
      <c r="AN35" s="8"/>
      <c r="AO35" s="8" t="s">
        <v>8</v>
      </c>
      <c r="AP35" s="8">
        <v>9</v>
      </c>
      <c r="AQ35" s="8">
        <v>9</v>
      </c>
      <c r="AR35" s="8">
        <v>9</v>
      </c>
      <c r="AV35" s="8">
        <v>9</v>
      </c>
      <c r="AW35" s="8">
        <v>9</v>
      </c>
      <c r="AX35" s="8">
        <v>9</v>
      </c>
    </row>
    <row r="36" spans="1:498">
      <c r="A36" s="53">
        <f>Config!A38</f>
        <v>0</v>
      </c>
      <c r="B36" s="53" t="str">
        <f>Config!B38</f>
        <v>AYSE</v>
      </c>
      <c r="C36" s="53">
        <f>Config!D38</f>
        <v>143</v>
      </c>
      <c r="D36" s="84">
        <v>0.60416666666666663</v>
      </c>
      <c r="E36" s="84">
        <v>1</v>
      </c>
      <c r="F36" s="83">
        <f t="shared" si="0"/>
        <v>0.39583333333333337</v>
      </c>
      <c r="G36" s="7">
        <v>3</v>
      </c>
      <c r="H36" s="7">
        <v>9104</v>
      </c>
      <c r="I36" s="7">
        <v>3</v>
      </c>
      <c r="J36" s="7" t="s">
        <v>151</v>
      </c>
      <c r="K36" s="8">
        <v>9.5</v>
      </c>
      <c r="L36" s="8" t="s">
        <v>8</v>
      </c>
      <c r="M36" s="8" t="s">
        <v>8</v>
      </c>
      <c r="N36" s="8"/>
      <c r="O36" s="8">
        <v>9.5</v>
      </c>
      <c r="P36" s="8">
        <v>9.5</v>
      </c>
      <c r="Q36" s="8">
        <v>9.5</v>
      </c>
      <c r="R36" s="8" t="s">
        <v>8</v>
      </c>
      <c r="S36" s="8" t="s">
        <v>8</v>
      </c>
      <c r="T36" s="8"/>
      <c r="U36" s="8">
        <v>9.5</v>
      </c>
      <c r="V36" s="8">
        <v>9.5</v>
      </c>
      <c r="W36" s="8">
        <v>9.5</v>
      </c>
      <c r="X36" s="8" t="s">
        <v>8</v>
      </c>
      <c r="Y36" s="8" t="s">
        <v>8</v>
      </c>
      <c r="Z36" s="8"/>
      <c r="AA36" s="8">
        <v>9.5</v>
      </c>
      <c r="AB36" s="8">
        <v>9.5</v>
      </c>
      <c r="AC36" s="8">
        <v>9.5</v>
      </c>
      <c r="AD36" s="8" t="s">
        <v>8</v>
      </c>
      <c r="AE36" s="8" t="s">
        <v>8</v>
      </c>
      <c r="AF36" s="8"/>
      <c r="AG36" s="8">
        <v>9.5</v>
      </c>
      <c r="AH36" s="8">
        <v>9.5</v>
      </c>
      <c r="AI36" s="8">
        <v>9.5</v>
      </c>
      <c r="AJ36" s="8" t="s">
        <v>8</v>
      </c>
      <c r="AK36" s="8" t="s">
        <v>8</v>
      </c>
      <c r="AL36" s="8"/>
      <c r="AM36" s="8">
        <v>9.5</v>
      </c>
      <c r="AN36" s="8">
        <v>9.5</v>
      </c>
      <c r="AO36" s="8">
        <v>9.5</v>
      </c>
      <c r="AS36" s="8">
        <v>9.5</v>
      </c>
      <c r="AT36" s="8">
        <v>9.5</v>
      </c>
      <c r="AU36" s="8">
        <v>9.5</v>
      </c>
      <c r="AY36" s="8">
        <v>9.5</v>
      </c>
      <c r="AZ36" s="8">
        <v>9.5</v>
      </c>
    </row>
    <row r="37" spans="1:498">
      <c r="A37" s="53">
        <f>Config!A39</f>
        <v>0</v>
      </c>
      <c r="B37" s="53" t="str">
        <f>Config!B39</f>
        <v>NEDIM</v>
      </c>
      <c r="C37" s="53">
        <f>Config!D39</f>
        <v>151.66999999999999</v>
      </c>
      <c r="D37" s="84">
        <v>0.91666666666666663</v>
      </c>
      <c r="E37" s="84">
        <v>0.20833333333333334</v>
      </c>
      <c r="F37" s="83">
        <f t="shared" si="0"/>
        <v>-0.70833333333333326</v>
      </c>
      <c r="G37" s="7">
        <v>5</v>
      </c>
      <c r="H37" s="7">
        <v>9104</v>
      </c>
      <c r="I37" s="7">
        <v>7</v>
      </c>
      <c r="J37" s="7" t="s">
        <v>17</v>
      </c>
      <c r="K37" s="8">
        <v>7</v>
      </c>
      <c r="L37" s="8">
        <v>7</v>
      </c>
      <c r="M37" s="8">
        <v>7</v>
      </c>
      <c r="N37" s="8">
        <v>7</v>
      </c>
      <c r="O37" s="8">
        <v>7</v>
      </c>
      <c r="P37" s="8" t="s">
        <v>8</v>
      </c>
      <c r="Q37" s="8" t="s">
        <v>8</v>
      </c>
      <c r="R37" s="8">
        <v>7</v>
      </c>
      <c r="S37" s="8">
        <v>7</v>
      </c>
      <c r="T37" s="8">
        <v>7</v>
      </c>
      <c r="U37" s="8">
        <v>7</v>
      </c>
      <c r="V37" s="8">
        <v>7</v>
      </c>
      <c r="W37" s="8" t="s">
        <v>8</v>
      </c>
      <c r="X37" s="8" t="s">
        <v>8</v>
      </c>
      <c r="Y37" s="8">
        <v>7</v>
      </c>
      <c r="Z37" s="8">
        <v>7</v>
      </c>
      <c r="AA37" s="8">
        <v>7</v>
      </c>
      <c r="AB37" s="8">
        <v>7</v>
      </c>
      <c r="AC37" s="8">
        <v>7</v>
      </c>
      <c r="AD37" s="8" t="s">
        <v>8</v>
      </c>
      <c r="AE37" s="8" t="s">
        <v>8</v>
      </c>
      <c r="AF37" s="8">
        <v>7</v>
      </c>
      <c r="AG37" s="8">
        <v>7</v>
      </c>
      <c r="AH37" s="8">
        <v>7</v>
      </c>
      <c r="AI37" s="8">
        <v>7</v>
      </c>
      <c r="AJ37" s="8">
        <v>7</v>
      </c>
      <c r="AK37" s="8" t="s">
        <v>8</v>
      </c>
      <c r="AL37" s="8" t="s">
        <v>8</v>
      </c>
      <c r="AM37" s="8">
        <v>7</v>
      </c>
      <c r="AN37" s="8">
        <v>7</v>
      </c>
      <c r="AO37" s="8">
        <v>7</v>
      </c>
      <c r="AP37" s="8">
        <v>7</v>
      </c>
      <c r="AQ37" s="8">
        <v>7</v>
      </c>
      <c r="AT37" s="8">
        <v>7</v>
      </c>
      <c r="AU37" s="8">
        <v>7</v>
      </c>
      <c r="AV37" s="8">
        <v>7</v>
      </c>
      <c r="AW37" s="8">
        <v>7</v>
      </c>
      <c r="AX37" s="8">
        <v>7</v>
      </c>
    </row>
    <row r="38" spans="1:498">
      <c r="A38" s="53">
        <f>Config!A40</f>
        <v>0</v>
      </c>
      <c r="B38" s="53" t="str">
        <f>Config!B40</f>
        <v>NENE</v>
      </c>
      <c r="C38" s="53">
        <f>Config!D40</f>
        <v>136.5</v>
      </c>
      <c r="D38" s="84">
        <v>0.625</v>
      </c>
      <c r="E38" s="84">
        <v>1</v>
      </c>
      <c r="F38" s="83">
        <f t="shared" si="0"/>
        <v>0.375</v>
      </c>
      <c r="G38" s="7">
        <v>3</v>
      </c>
      <c r="H38" s="7">
        <v>9104</v>
      </c>
      <c r="I38" s="7">
        <v>3</v>
      </c>
      <c r="J38" s="7" t="s">
        <v>151</v>
      </c>
      <c r="K38" s="8"/>
      <c r="L38" s="8">
        <v>9</v>
      </c>
      <c r="M38" s="8">
        <v>9</v>
      </c>
      <c r="N38" s="8">
        <v>9</v>
      </c>
      <c r="O38" s="8"/>
      <c r="P38" s="8"/>
      <c r="Q38" s="8"/>
      <c r="R38" s="8">
        <v>9</v>
      </c>
      <c r="S38" s="8">
        <v>9</v>
      </c>
      <c r="T38" s="8">
        <v>9</v>
      </c>
      <c r="U38" s="8"/>
      <c r="V38" s="8"/>
      <c r="W38" s="8"/>
      <c r="X38" s="8">
        <v>9</v>
      </c>
      <c r="Y38" s="8">
        <v>9</v>
      </c>
      <c r="Z38" s="8">
        <v>9</v>
      </c>
      <c r="AA38" s="8"/>
      <c r="AB38" s="8"/>
      <c r="AC38" s="8"/>
      <c r="AD38" s="8">
        <v>9</v>
      </c>
      <c r="AE38" s="8">
        <v>9</v>
      </c>
      <c r="AF38" s="8">
        <v>9</v>
      </c>
      <c r="AG38" s="8"/>
      <c r="AH38" s="8"/>
      <c r="AI38" s="8"/>
      <c r="AJ38" s="8">
        <v>9</v>
      </c>
      <c r="AK38" s="8">
        <v>9</v>
      </c>
      <c r="AL38" s="8">
        <v>9</v>
      </c>
      <c r="AM38" s="8"/>
      <c r="AN38" s="8"/>
      <c r="AO38" s="8"/>
      <c r="AP38" s="8">
        <v>9</v>
      </c>
      <c r="AQ38" s="8">
        <v>9</v>
      </c>
      <c r="AR38" s="8">
        <v>9</v>
      </c>
      <c r="AV38" s="8">
        <v>9</v>
      </c>
      <c r="AW38" s="8">
        <v>9</v>
      </c>
      <c r="AX38" s="8">
        <v>9</v>
      </c>
    </row>
    <row r="39" spans="1:498">
      <c r="A39" s="53">
        <f>Config!A41</f>
        <v>0</v>
      </c>
      <c r="B39" s="53" t="str">
        <f>Config!B41</f>
        <v>NARY</v>
      </c>
      <c r="C39" s="53">
        <f>Config!D41</f>
        <v>138.66999999999999</v>
      </c>
      <c r="D39" s="84">
        <v>0.625</v>
      </c>
      <c r="E39" s="84">
        <v>1</v>
      </c>
      <c r="F39" s="83">
        <f t="shared" si="0"/>
        <v>0.375</v>
      </c>
      <c r="G39" s="7">
        <v>3</v>
      </c>
      <c r="H39" s="7">
        <v>9104</v>
      </c>
      <c r="I39" s="7">
        <v>3</v>
      </c>
      <c r="J39" s="7" t="s">
        <v>151</v>
      </c>
      <c r="K39" s="8" t="s">
        <v>8</v>
      </c>
      <c r="L39" s="8">
        <v>9</v>
      </c>
      <c r="M39" s="8">
        <v>9</v>
      </c>
      <c r="N39" s="8">
        <v>9</v>
      </c>
      <c r="O39" s="8"/>
      <c r="P39" s="8"/>
      <c r="Q39" s="8" t="s">
        <v>8</v>
      </c>
      <c r="R39" s="8">
        <v>9</v>
      </c>
      <c r="S39" s="8">
        <v>9</v>
      </c>
      <c r="T39" s="8">
        <v>9</v>
      </c>
      <c r="U39" s="8"/>
      <c r="V39" s="8"/>
      <c r="W39" s="8" t="s">
        <v>8</v>
      </c>
      <c r="X39" s="8">
        <v>9</v>
      </c>
      <c r="Y39" s="8">
        <v>9</v>
      </c>
      <c r="Z39" s="8">
        <v>9</v>
      </c>
      <c r="AA39" s="8"/>
      <c r="AB39" s="8"/>
      <c r="AC39" s="8" t="s">
        <v>8</v>
      </c>
      <c r="AD39" s="8">
        <v>9</v>
      </c>
      <c r="AE39" s="8">
        <v>9</v>
      </c>
      <c r="AF39" s="8">
        <v>9</v>
      </c>
      <c r="AG39" s="8"/>
      <c r="AH39" s="8"/>
      <c r="AI39" s="8" t="s">
        <v>8</v>
      </c>
      <c r="AJ39" s="8">
        <v>9</v>
      </c>
      <c r="AK39" s="8">
        <v>9</v>
      </c>
      <c r="AL39" s="8">
        <v>9</v>
      </c>
      <c r="AM39" s="8"/>
      <c r="AN39" s="8"/>
      <c r="AO39" s="8" t="s">
        <v>8</v>
      </c>
      <c r="AP39" s="8">
        <v>9</v>
      </c>
      <c r="AQ39" s="8">
        <v>9</v>
      </c>
      <c r="AR39" s="8">
        <v>9</v>
      </c>
      <c r="AV39" s="8">
        <v>9</v>
      </c>
      <c r="AW39" s="8">
        <v>9</v>
      </c>
      <c r="AX39" s="8">
        <v>9</v>
      </c>
    </row>
    <row r="40" spans="1:498" s="6" customFormat="1">
      <c r="A40" s="53">
        <f>Config!A42</f>
        <v>0</v>
      </c>
      <c r="B40" s="53" t="str">
        <f>Config!B42</f>
        <v>MADI</v>
      </c>
      <c r="C40" s="53">
        <f>Config!D42</f>
        <v>151.66999999999999</v>
      </c>
      <c r="D40" s="84">
        <v>0.375</v>
      </c>
      <c r="E40" s="84">
        <v>0.70833333333333337</v>
      </c>
      <c r="F40" s="83">
        <f t="shared" si="0"/>
        <v>0.33333333333333337</v>
      </c>
      <c r="G40" s="7">
        <v>5</v>
      </c>
      <c r="H40" s="7"/>
      <c r="I40" s="7"/>
      <c r="J40" s="7" t="s">
        <v>44</v>
      </c>
      <c r="K40" s="8">
        <v>7</v>
      </c>
      <c r="L40" s="8">
        <v>7</v>
      </c>
      <c r="M40" s="8">
        <v>7</v>
      </c>
      <c r="N40" s="8">
        <v>7</v>
      </c>
      <c r="O40" s="8">
        <v>7</v>
      </c>
      <c r="P40" s="8" t="s">
        <v>8</v>
      </c>
      <c r="Q40" s="8" t="s">
        <v>8</v>
      </c>
      <c r="R40" s="8">
        <v>7</v>
      </c>
      <c r="S40" s="8">
        <v>7</v>
      </c>
      <c r="T40" s="8">
        <v>7</v>
      </c>
      <c r="U40" s="8">
        <v>7</v>
      </c>
      <c r="V40" s="8">
        <v>7</v>
      </c>
      <c r="W40" s="8" t="s">
        <v>8</v>
      </c>
      <c r="X40" s="8" t="s">
        <v>8</v>
      </c>
      <c r="Y40" s="8">
        <v>7</v>
      </c>
      <c r="Z40" s="8">
        <v>7</v>
      </c>
      <c r="AA40" s="8">
        <v>7</v>
      </c>
      <c r="AB40" s="8">
        <v>7</v>
      </c>
      <c r="AC40" s="8">
        <v>7</v>
      </c>
      <c r="AD40" s="8" t="s">
        <v>8</v>
      </c>
      <c r="AE40" s="8" t="s">
        <v>8</v>
      </c>
      <c r="AF40" s="8">
        <v>7</v>
      </c>
      <c r="AG40" s="8">
        <v>7</v>
      </c>
      <c r="AH40" s="8">
        <v>7</v>
      </c>
      <c r="AI40" s="8">
        <v>7</v>
      </c>
      <c r="AJ40" s="8">
        <v>7</v>
      </c>
      <c r="AK40" s="8" t="s">
        <v>8</v>
      </c>
      <c r="AL40" s="8" t="s">
        <v>8</v>
      </c>
      <c r="AM40" s="8">
        <v>7</v>
      </c>
      <c r="AN40" s="8">
        <v>7</v>
      </c>
      <c r="AO40" s="8">
        <v>7</v>
      </c>
      <c r="AP40" s="8">
        <v>7</v>
      </c>
      <c r="AQ40" s="8">
        <v>7</v>
      </c>
      <c r="AR40" s="8"/>
      <c r="AS40" s="8"/>
      <c r="AT40" s="8">
        <v>7</v>
      </c>
      <c r="AU40" s="8">
        <v>7</v>
      </c>
      <c r="AV40" s="8">
        <v>7</v>
      </c>
      <c r="AW40" s="8">
        <v>7</v>
      </c>
      <c r="AX40" s="8">
        <v>7</v>
      </c>
      <c r="AY40" s="8"/>
      <c r="AZ40" s="8"/>
      <c r="BA40" s="10"/>
      <c r="BB40" s="10"/>
      <c r="BC40" s="10"/>
      <c r="BD40" s="10"/>
      <c r="BE40" s="10"/>
      <c r="BF40" s="10"/>
      <c r="BG40" s="10"/>
      <c r="BH40" s="10"/>
      <c r="BI40" s="10"/>
      <c r="BJ40" s="10"/>
      <c r="BK40" s="10"/>
      <c r="BL40" s="10"/>
      <c r="BM40" s="10"/>
      <c r="BN40" s="10"/>
      <c r="BO40" s="10"/>
      <c r="BP40" s="10"/>
      <c r="BQ40" s="10"/>
      <c r="BR40" s="10"/>
      <c r="BS40" s="10"/>
      <c r="BT40" s="10"/>
      <c r="BU40" s="10"/>
      <c r="BV40" s="10"/>
      <c r="BW40" s="10"/>
      <c r="BX40" s="10"/>
      <c r="BY40" s="10"/>
      <c r="BZ40" s="10"/>
      <c r="CA40" s="10"/>
      <c r="CB40" s="10"/>
      <c r="CC40" s="10"/>
      <c r="CD40" s="10"/>
      <c r="CE40" s="10"/>
      <c r="CF40" s="10"/>
      <c r="CG40" s="10"/>
      <c r="CH40" s="10"/>
      <c r="CI40" s="10"/>
      <c r="CJ40" s="10"/>
      <c r="CK40" s="10"/>
      <c r="CL40" s="10"/>
      <c r="CM40" s="10"/>
      <c r="CN40" s="10"/>
      <c r="CO40" s="10"/>
      <c r="CP40" s="10"/>
      <c r="CQ40" s="10"/>
      <c r="CR40" s="10"/>
      <c r="CS40" s="10"/>
      <c r="CT40" s="10"/>
      <c r="CU40" s="10"/>
      <c r="CV40" s="10"/>
      <c r="CW40" s="10"/>
      <c r="CX40" s="10"/>
      <c r="CY40" s="10"/>
      <c r="CZ40" s="10"/>
      <c r="DA40" s="10"/>
      <c r="DB40" s="10"/>
      <c r="DC40" s="10"/>
      <c r="DD40" s="10"/>
      <c r="DE40" s="10"/>
      <c r="DF40" s="10"/>
      <c r="DG40" s="10"/>
      <c r="DH40" s="10"/>
      <c r="DI40" s="10"/>
      <c r="DJ40" s="10"/>
      <c r="DK40" s="10"/>
      <c r="DL40" s="10"/>
      <c r="DM40" s="10"/>
      <c r="DN40" s="10"/>
      <c r="DO40" s="10"/>
      <c r="DP40" s="10"/>
      <c r="DQ40" s="10"/>
      <c r="DR40" s="10"/>
      <c r="DS40" s="10"/>
      <c r="DT40" s="10"/>
      <c r="DU40" s="10"/>
      <c r="DV40" s="10"/>
      <c r="DW40" s="10"/>
      <c r="DX40" s="10"/>
      <c r="DY40" s="10"/>
      <c r="DZ40" s="10"/>
      <c r="EA40" s="10"/>
      <c r="EB40" s="10"/>
      <c r="EC40" s="10"/>
      <c r="ED40" s="10"/>
      <c r="EE40" s="10"/>
      <c r="EF40" s="10"/>
      <c r="EG40" s="10"/>
      <c r="EH40" s="10"/>
      <c r="EI40" s="10"/>
      <c r="EJ40" s="10"/>
      <c r="EK40" s="10"/>
      <c r="EL40" s="10"/>
      <c r="EM40" s="10"/>
      <c r="EN40" s="10"/>
      <c r="EO40" s="10"/>
      <c r="EP40" s="10"/>
      <c r="EQ40" s="10"/>
      <c r="ER40" s="10"/>
      <c r="ES40" s="10"/>
      <c r="ET40" s="10"/>
      <c r="EU40" s="10"/>
      <c r="EV40" s="10"/>
      <c r="EW40" s="10"/>
      <c r="EX40" s="10"/>
      <c r="EY40" s="10"/>
      <c r="EZ40" s="10"/>
      <c r="FA40" s="10"/>
      <c r="FB40" s="10"/>
      <c r="FC40" s="10"/>
      <c r="FD40" s="10"/>
      <c r="FE40" s="10"/>
      <c r="FF40" s="10"/>
      <c r="FG40" s="10"/>
      <c r="FH40" s="10"/>
      <c r="FI40" s="10"/>
      <c r="FJ40" s="10"/>
      <c r="FK40" s="10"/>
      <c r="FL40" s="10"/>
      <c r="FM40" s="10"/>
      <c r="FN40" s="10"/>
      <c r="FO40" s="10"/>
      <c r="FP40" s="10"/>
      <c r="FQ40" s="10"/>
      <c r="FR40" s="10"/>
      <c r="FS40" s="10"/>
      <c r="FT40" s="10"/>
      <c r="FU40" s="10"/>
      <c r="FV40" s="10"/>
      <c r="FW40" s="10"/>
      <c r="FX40" s="10"/>
      <c r="FY40" s="10"/>
      <c r="FZ40" s="10"/>
      <c r="GA40" s="10"/>
      <c r="GB40" s="10"/>
      <c r="GC40" s="10"/>
      <c r="GD40" s="10"/>
      <c r="GE40" s="10"/>
      <c r="GF40" s="10"/>
      <c r="GG40" s="10"/>
      <c r="GH40" s="10"/>
      <c r="GI40" s="10"/>
      <c r="GJ40" s="10"/>
      <c r="GK40" s="10"/>
      <c r="GL40" s="10"/>
      <c r="GM40" s="10"/>
      <c r="GN40" s="10"/>
      <c r="GO40" s="10"/>
      <c r="GP40" s="10"/>
      <c r="GQ40" s="10"/>
      <c r="GR40" s="10"/>
      <c r="GS40" s="10"/>
      <c r="GT40" s="10"/>
      <c r="GU40" s="10"/>
      <c r="GV40" s="10"/>
      <c r="GW40" s="10"/>
      <c r="GX40" s="10"/>
      <c r="GY40" s="10"/>
      <c r="GZ40" s="10"/>
      <c r="HA40" s="10"/>
      <c r="HB40" s="10"/>
      <c r="HC40" s="10"/>
      <c r="HD40" s="10"/>
      <c r="HE40" s="10"/>
      <c r="HF40" s="10"/>
      <c r="HG40" s="10"/>
      <c r="HH40" s="10"/>
      <c r="HI40" s="10"/>
      <c r="HJ40" s="10"/>
      <c r="HK40" s="10"/>
      <c r="HL40" s="10"/>
      <c r="HM40" s="10"/>
      <c r="HN40" s="10"/>
      <c r="HO40" s="10"/>
      <c r="HP40" s="10"/>
      <c r="HQ40" s="10"/>
      <c r="HR40" s="10"/>
      <c r="HS40" s="10"/>
      <c r="HT40" s="10"/>
      <c r="HU40" s="10"/>
      <c r="HV40" s="10"/>
      <c r="HW40" s="10"/>
      <c r="HX40" s="10"/>
      <c r="HY40" s="10"/>
      <c r="HZ40" s="10"/>
      <c r="IA40" s="10"/>
      <c r="IB40" s="10"/>
      <c r="IC40" s="10"/>
      <c r="ID40" s="10"/>
      <c r="IE40" s="10"/>
      <c r="IF40" s="10"/>
      <c r="IG40" s="10"/>
      <c r="IH40" s="10"/>
      <c r="II40" s="10"/>
      <c r="IJ40" s="10"/>
      <c r="IK40" s="10"/>
      <c r="IL40" s="10"/>
      <c r="IM40" s="10"/>
      <c r="IN40" s="10"/>
      <c r="IO40" s="10"/>
      <c r="IP40" s="10"/>
      <c r="IQ40" s="10"/>
      <c r="IR40" s="10"/>
      <c r="IS40" s="10"/>
      <c r="IT40" s="10"/>
      <c r="IU40" s="10"/>
      <c r="IV40" s="10"/>
      <c r="IW40" s="10"/>
      <c r="IX40" s="10"/>
      <c r="IY40" s="10"/>
      <c r="IZ40" s="10"/>
      <c r="JA40" s="10"/>
      <c r="JB40" s="10"/>
      <c r="JC40" s="10"/>
      <c r="JD40" s="10"/>
      <c r="JE40" s="10"/>
      <c r="JF40" s="10"/>
      <c r="JG40" s="10"/>
      <c r="JH40" s="10"/>
      <c r="JI40" s="10"/>
      <c r="JJ40" s="10"/>
      <c r="JK40" s="10"/>
      <c r="JL40" s="10"/>
      <c r="JM40" s="10"/>
      <c r="JN40" s="10"/>
      <c r="JO40" s="10"/>
      <c r="JP40" s="10"/>
      <c r="JQ40" s="10"/>
      <c r="JR40" s="10"/>
      <c r="JS40" s="10"/>
      <c r="JT40" s="10"/>
      <c r="JU40" s="10"/>
      <c r="JV40" s="10"/>
      <c r="JW40" s="10"/>
      <c r="JX40" s="10"/>
      <c r="JY40" s="10"/>
      <c r="JZ40" s="10"/>
      <c r="KA40" s="10"/>
      <c r="KB40" s="10"/>
      <c r="KC40" s="10"/>
      <c r="KD40" s="10"/>
      <c r="KE40" s="10"/>
      <c r="KF40" s="10"/>
      <c r="KG40" s="10"/>
      <c r="KH40" s="10"/>
      <c r="KI40" s="10"/>
      <c r="KJ40" s="10"/>
      <c r="KK40" s="10"/>
      <c r="KL40" s="10"/>
      <c r="KM40" s="10"/>
      <c r="KN40" s="10"/>
      <c r="KO40" s="10"/>
      <c r="KP40" s="10"/>
      <c r="KQ40" s="10"/>
      <c r="KR40" s="10"/>
      <c r="KS40" s="10"/>
      <c r="KT40" s="10"/>
      <c r="KU40" s="10"/>
      <c r="KV40" s="10"/>
      <c r="KW40" s="10"/>
      <c r="KX40" s="10"/>
      <c r="KY40" s="10"/>
      <c r="KZ40" s="10"/>
      <c r="LA40" s="10"/>
      <c r="LB40" s="10"/>
      <c r="LC40" s="10"/>
      <c r="LD40" s="10"/>
      <c r="LE40" s="10"/>
      <c r="LF40" s="10"/>
      <c r="LG40" s="10"/>
      <c r="LH40" s="10"/>
      <c r="LI40" s="10"/>
      <c r="LJ40" s="10"/>
      <c r="LK40" s="10"/>
      <c r="LL40" s="10"/>
      <c r="LM40" s="10"/>
      <c r="LN40" s="10"/>
      <c r="LO40" s="10"/>
      <c r="LP40" s="10"/>
      <c r="LQ40" s="10"/>
      <c r="LR40" s="10"/>
      <c r="LS40" s="10"/>
      <c r="LT40" s="10"/>
      <c r="LU40" s="10"/>
      <c r="LV40" s="10"/>
      <c r="LW40" s="10"/>
      <c r="LX40" s="10"/>
      <c r="LY40" s="10"/>
      <c r="LZ40" s="10"/>
      <c r="MA40" s="10"/>
      <c r="MB40" s="10"/>
      <c r="MC40" s="10"/>
      <c r="MD40" s="10"/>
      <c r="ME40" s="10"/>
      <c r="MF40" s="10"/>
      <c r="MG40" s="10"/>
      <c r="MH40" s="10"/>
      <c r="MI40" s="10"/>
      <c r="MJ40" s="10"/>
      <c r="MK40" s="10"/>
      <c r="ML40" s="10"/>
      <c r="MM40" s="10"/>
      <c r="MN40" s="10"/>
      <c r="MO40" s="10"/>
      <c r="MP40" s="10"/>
      <c r="MQ40" s="10"/>
      <c r="MR40" s="10"/>
      <c r="MS40" s="10"/>
      <c r="MT40" s="10"/>
      <c r="MU40" s="10"/>
      <c r="MV40" s="10"/>
      <c r="MW40" s="10"/>
      <c r="MX40" s="10"/>
      <c r="MY40" s="10"/>
      <c r="MZ40" s="10"/>
      <c r="NA40" s="10"/>
      <c r="NB40" s="10"/>
      <c r="NC40" s="10"/>
      <c r="ND40" s="10"/>
      <c r="NE40" s="10"/>
      <c r="NF40" s="10"/>
      <c r="NG40" s="10"/>
      <c r="NH40" s="10"/>
      <c r="NI40" s="10"/>
      <c r="NJ40" s="10"/>
      <c r="NK40" s="10"/>
      <c r="NL40" s="10"/>
      <c r="NM40" s="10"/>
      <c r="NN40" s="10"/>
      <c r="NO40" s="10"/>
      <c r="NP40" s="10"/>
      <c r="NQ40" s="10"/>
      <c r="NR40" s="10"/>
      <c r="NS40" s="10"/>
      <c r="NT40" s="10"/>
      <c r="NU40" s="10"/>
      <c r="NV40" s="10"/>
      <c r="NW40" s="10"/>
      <c r="NX40" s="10"/>
      <c r="NY40" s="10"/>
      <c r="NZ40" s="10"/>
      <c r="OA40" s="10"/>
      <c r="OB40" s="10"/>
      <c r="OC40" s="10"/>
      <c r="OD40" s="10"/>
      <c r="OE40" s="10"/>
      <c r="OF40" s="10"/>
      <c r="OG40" s="10"/>
      <c r="OH40" s="10"/>
      <c r="OI40" s="10"/>
      <c r="OJ40" s="10"/>
      <c r="OK40" s="10"/>
      <c r="OL40" s="10"/>
      <c r="OM40" s="10"/>
      <c r="ON40" s="10"/>
      <c r="OO40" s="10"/>
      <c r="OP40" s="10"/>
      <c r="OQ40" s="10"/>
      <c r="OR40" s="10"/>
      <c r="OS40" s="10"/>
      <c r="OT40" s="10"/>
      <c r="OU40" s="10"/>
      <c r="OV40" s="10"/>
      <c r="OW40" s="10"/>
      <c r="OX40" s="10"/>
      <c r="OY40" s="10"/>
      <c r="OZ40" s="10"/>
      <c r="PA40" s="10"/>
      <c r="PB40" s="10"/>
      <c r="PC40" s="10"/>
      <c r="PD40" s="10"/>
      <c r="PE40" s="10"/>
      <c r="PF40" s="10"/>
      <c r="PG40" s="10"/>
      <c r="PH40" s="10"/>
      <c r="PI40" s="10"/>
      <c r="PJ40" s="10"/>
      <c r="PK40" s="10"/>
      <c r="PL40" s="10"/>
      <c r="PM40" s="10"/>
      <c r="PN40" s="10"/>
      <c r="PO40" s="10"/>
      <c r="PP40" s="10"/>
      <c r="PQ40" s="10"/>
      <c r="PR40" s="10"/>
      <c r="PS40" s="10"/>
      <c r="PT40" s="10"/>
      <c r="PU40" s="10"/>
      <c r="PV40" s="10"/>
      <c r="PW40" s="10"/>
      <c r="PX40" s="10"/>
      <c r="PY40" s="10"/>
      <c r="PZ40" s="10"/>
      <c r="QA40" s="10"/>
      <c r="QB40" s="10"/>
      <c r="QC40" s="10"/>
      <c r="QD40" s="10"/>
      <c r="QE40" s="10"/>
      <c r="QF40" s="10"/>
      <c r="QG40" s="10"/>
      <c r="QH40" s="10"/>
      <c r="QI40" s="10"/>
      <c r="QJ40" s="10"/>
      <c r="QK40" s="10"/>
      <c r="QL40" s="10"/>
      <c r="QM40" s="10"/>
      <c r="QN40" s="10"/>
      <c r="QO40" s="10"/>
      <c r="QP40" s="10"/>
      <c r="QQ40" s="10"/>
      <c r="QR40" s="10"/>
      <c r="QS40" s="10"/>
      <c r="QT40" s="10"/>
      <c r="QU40" s="10"/>
      <c r="QV40" s="10"/>
      <c r="QW40" s="10"/>
      <c r="QX40" s="10"/>
      <c r="QY40" s="10"/>
      <c r="QZ40" s="10"/>
      <c r="RA40" s="10"/>
      <c r="RB40" s="10"/>
      <c r="RC40" s="10"/>
      <c r="RD40" s="10"/>
      <c r="RE40" s="10"/>
      <c r="RF40" s="10"/>
      <c r="RG40" s="10"/>
      <c r="RH40" s="10"/>
      <c r="RI40" s="10"/>
      <c r="RJ40" s="10"/>
      <c r="RK40" s="10"/>
      <c r="RL40" s="10"/>
      <c r="RM40" s="10"/>
      <c r="RN40" s="10"/>
      <c r="RO40" s="10"/>
      <c r="RP40" s="10"/>
      <c r="RQ40" s="10"/>
      <c r="RR40" s="10"/>
      <c r="RS40" s="10"/>
      <c r="RT40" s="10"/>
      <c r="RU40" s="10"/>
      <c r="RV40" s="10"/>
      <c r="RW40" s="10"/>
      <c r="RX40" s="10"/>
      <c r="RY40" s="10"/>
      <c r="RZ40" s="10"/>
      <c r="SA40" s="10"/>
      <c r="SB40" s="10"/>
      <c r="SC40" s="10"/>
      <c r="SD40" s="10"/>
    </row>
    <row r="41" spans="1:498">
      <c r="A41" s="53">
        <f>Config!A43</f>
        <v>0</v>
      </c>
      <c r="B41" s="53" t="str">
        <f>Config!B43</f>
        <v>FATMA</v>
      </c>
      <c r="C41" s="53">
        <f>Config!D43</f>
        <v>151.66999999999999</v>
      </c>
      <c r="D41" s="84">
        <v>0.22916666666666666</v>
      </c>
      <c r="E41" s="84">
        <v>0.64583333333333337</v>
      </c>
      <c r="F41" s="83">
        <f t="shared" si="0"/>
        <v>0.41666666666666674</v>
      </c>
      <c r="G41" s="7">
        <v>3</v>
      </c>
      <c r="H41" s="7"/>
      <c r="I41" s="7"/>
      <c r="J41" s="7" t="s">
        <v>149</v>
      </c>
      <c r="K41" s="8">
        <v>10</v>
      </c>
      <c r="L41" s="8">
        <v>10</v>
      </c>
      <c r="M41" s="8">
        <v>10</v>
      </c>
      <c r="N41" s="8"/>
      <c r="O41" s="8"/>
      <c r="P41" s="8" t="s">
        <v>8</v>
      </c>
      <c r="Q41" s="8">
        <v>10</v>
      </c>
      <c r="R41" s="8">
        <v>10</v>
      </c>
      <c r="S41" s="8">
        <v>10</v>
      </c>
      <c r="T41" s="8"/>
      <c r="U41" s="8"/>
      <c r="V41" s="8"/>
      <c r="W41" s="8">
        <v>10</v>
      </c>
      <c r="X41" s="8">
        <v>10</v>
      </c>
      <c r="Y41" s="8">
        <v>10</v>
      </c>
      <c r="Z41" s="8"/>
      <c r="AA41" s="8"/>
      <c r="AB41" s="8"/>
      <c r="AC41" s="8">
        <v>10</v>
      </c>
      <c r="AD41" s="8">
        <v>10</v>
      </c>
      <c r="AE41" s="8">
        <v>10</v>
      </c>
      <c r="AF41" s="8"/>
      <c r="AG41" s="8"/>
      <c r="AH41" s="8"/>
      <c r="AI41" s="8">
        <v>10</v>
      </c>
      <c r="AJ41" s="8">
        <v>10</v>
      </c>
      <c r="AK41" s="8">
        <v>10</v>
      </c>
      <c r="AL41" s="8"/>
      <c r="AM41" s="8"/>
      <c r="AN41" s="8"/>
      <c r="AO41" s="8">
        <v>10</v>
      </c>
      <c r="AP41" s="8">
        <v>10</v>
      </c>
      <c r="AQ41" s="8">
        <v>10</v>
      </c>
      <c r="AU41" s="8">
        <v>10</v>
      </c>
      <c r="AV41" s="8">
        <v>10</v>
      </c>
      <c r="AW41" s="8">
        <v>10</v>
      </c>
    </row>
    <row r="42" spans="1:498">
      <c r="A42" s="53">
        <f>Config!A44</f>
        <v>0</v>
      </c>
      <c r="B42" s="53" t="str">
        <f>Config!B44</f>
        <v>ELIF</v>
      </c>
      <c r="C42" s="53">
        <f>Config!D44</f>
        <v>75.834999999999994</v>
      </c>
      <c r="D42" s="84">
        <v>0.33333333333333331</v>
      </c>
      <c r="E42" s="84">
        <v>0.54166666666666663</v>
      </c>
      <c r="F42" s="83">
        <f t="shared" si="0"/>
        <v>0.20833333333333331</v>
      </c>
      <c r="G42" s="7">
        <v>3</v>
      </c>
      <c r="H42" s="7"/>
      <c r="I42" s="7"/>
      <c r="J42" s="7" t="s">
        <v>149</v>
      </c>
      <c r="K42" s="8" t="s">
        <v>8</v>
      </c>
      <c r="L42" s="8">
        <v>5</v>
      </c>
      <c r="M42" s="8">
        <v>5</v>
      </c>
      <c r="N42" s="8">
        <v>5</v>
      </c>
      <c r="O42" s="8"/>
      <c r="P42" s="8"/>
      <c r="Q42" s="8" t="s">
        <v>8</v>
      </c>
      <c r="R42" s="8">
        <v>5</v>
      </c>
      <c r="S42" s="8">
        <v>5</v>
      </c>
      <c r="T42" s="8">
        <v>5</v>
      </c>
      <c r="U42" s="8"/>
      <c r="V42" s="8"/>
      <c r="W42" s="8" t="s">
        <v>8</v>
      </c>
      <c r="X42" s="8">
        <v>5</v>
      </c>
      <c r="Y42" s="8">
        <v>5</v>
      </c>
      <c r="Z42" s="8">
        <v>5</v>
      </c>
      <c r="AA42" s="8"/>
      <c r="AB42" s="8"/>
      <c r="AC42" s="8" t="s">
        <v>8</v>
      </c>
      <c r="AD42" s="8">
        <v>5</v>
      </c>
      <c r="AE42" s="8">
        <v>5</v>
      </c>
      <c r="AF42" s="8">
        <v>5</v>
      </c>
      <c r="AG42" s="8"/>
      <c r="AH42" s="8"/>
      <c r="AI42" s="8" t="s">
        <v>8</v>
      </c>
      <c r="AJ42" s="8">
        <v>5</v>
      </c>
      <c r="AK42" s="8">
        <v>5</v>
      </c>
      <c r="AL42" s="8">
        <v>5</v>
      </c>
      <c r="AM42" s="8"/>
      <c r="AN42" s="8"/>
      <c r="AO42" s="8" t="s">
        <v>8</v>
      </c>
      <c r="AP42" s="8">
        <v>5</v>
      </c>
      <c r="AQ42" s="8">
        <v>5</v>
      </c>
      <c r="AR42" s="8">
        <v>5</v>
      </c>
      <c r="AV42" s="8">
        <v>5</v>
      </c>
      <c r="AW42" s="8">
        <v>5</v>
      </c>
      <c r="AX42" s="8">
        <v>5</v>
      </c>
    </row>
    <row r="43" spans="1:498">
      <c r="A43" s="53">
        <f>Config!A45</f>
        <v>0</v>
      </c>
      <c r="B43" s="53" t="str">
        <f>Config!B45</f>
        <v>DJE THERESE</v>
      </c>
      <c r="C43" s="53">
        <f>Config!D45</f>
        <v>130</v>
      </c>
      <c r="D43" s="84">
        <v>0.22916666666666666</v>
      </c>
      <c r="E43" s="84">
        <v>0.5</v>
      </c>
      <c r="F43" s="83">
        <f t="shared" si="0"/>
        <v>0.27083333333333337</v>
      </c>
      <c r="G43" s="7">
        <v>4</v>
      </c>
      <c r="H43" s="7"/>
      <c r="I43" s="7"/>
      <c r="J43" s="7" t="s">
        <v>152</v>
      </c>
      <c r="K43" s="8" t="s">
        <v>8</v>
      </c>
      <c r="L43" s="8" t="s">
        <v>8</v>
      </c>
      <c r="M43" s="8">
        <v>6.5</v>
      </c>
      <c r="N43" s="8">
        <v>6.5</v>
      </c>
      <c r="O43" s="8">
        <v>6.5</v>
      </c>
      <c r="P43" s="8">
        <v>6.5</v>
      </c>
      <c r="Q43" s="8" t="s">
        <v>8</v>
      </c>
      <c r="R43" s="8" t="s">
        <v>8</v>
      </c>
      <c r="S43" s="8">
        <v>6.5</v>
      </c>
      <c r="T43" s="8">
        <v>6.5</v>
      </c>
      <c r="U43" s="8">
        <v>6.5</v>
      </c>
      <c r="V43" s="8">
        <v>6.5</v>
      </c>
      <c r="W43" s="8" t="s">
        <v>8</v>
      </c>
      <c r="X43" s="8" t="s">
        <v>8</v>
      </c>
      <c r="Y43" s="8">
        <v>6.5</v>
      </c>
      <c r="Z43" s="8">
        <v>6.5</v>
      </c>
      <c r="AA43" s="8">
        <v>6.5</v>
      </c>
      <c r="AB43" s="8">
        <v>6.5</v>
      </c>
      <c r="AC43" s="8" t="s">
        <v>8</v>
      </c>
      <c r="AD43" s="8" t="s">
        <v>8</v>
      </c>
      <c r="AE43" s="8">
        <v>6.5</v>
      </c>
      <c r="AF43" s="8">
        <v>6.5</v>
      </c>
      <c r="AG43" s="8">
        <v>6.5</v>
      </c>
      <c r="AH43" s="8">
        <v>6.5</v>
      </c>
      <c r="AI43" s="8" t="s">
        <v>8</v>
      </c>
      <c r="AJ43" s="8" t="s">
        <v>8</v>
      </c>
      <c r="AK43" s="8">
        <v>6.5</v>
      </c>
      <c r="AL43" s="8">
        <v>6.5</v>
      </c>
      <c r="AM43" s="8">
        <v>6.5</v>
      </c>
      <c r="AN43" s="8">
        <v>6.5</v>
      </c>
      <c r="AO43" s="8" t="s">
        <v>8</v>
      </c>
      <c r="AQ43" s="8">
        <v>6.5</v>
      </c>
      <c r="AR43" s="8">
        <v>6.5</v>
      </c>
      <c r="AS43" s="8">
        <v>6.5</v>
      </c>
      <c r="AT43" s="8">
        <v>6.5</v>
      </c>
      <c r="AW43" s="8">
        <v>6.5</v>
      </c>
      <c r="AX43" s="8">
        <v>6.5</v>
      </c>
      <c r="AY43" s="8">
        <v>6.5</v>
      </c>
      <c r="AZ43" s="8">
        <v>6.5</v>
      </c>
    </row>
    <row r="44" spans="1:498">
      <c r="A44" s="53">
        <f>Config!A46</f>
        <v>0</v>
      </c>
      <c r="B44" s="53" t="str">
        <f>Config!B46</f>
        <v>MARIE</v>
      </c>
      <c r="C44" s="53">
        <f>Config!D46</f>
        <v>22.92157894736842</v>
      </c>
      <c r="D44" s="84">
        <v>0.1875</v>
      </c>
      <c r="E44" s="84">
        <v>0.25</v>
      </c>
      <c r="F44" s="83">
        <f t="shared" si="0"/>
        <v>6.25E-2</v>
      </c>
      <c r="G44" s="7">
        <v>3</v>
      </c>
      <c r="H44" s="7"/>
      <c r="I44" s="7"/>
      <c r="J44" s="7" t="s">
        <v>151</v>
      </c>
      <c r="K44" s="8">
        <v>1.5</v>
      </c>
      <c r="L44" s="8"/>
      <c r="M44" s="8"/>
      <c r="N44" s="8"/>
      <c r="O44" s="8">
        <v>1.5</v>
      </c>
      <c r="P44" s="8">
        <v>1.5</v>
      </c>
      <c r="Q44" s="8">
        <v>1.5</v>
      </c>
      <c r="R44" s="8"/>
      <c r="S44" s="8"/>
      <c r="T44" s="8" t="s">
        <v>8</v>
      </c>
      <c r="U44" s="8">
        <v>1.5</v>
      </c>
      <c r="V44" s="8">
        <v>1.5</v>
      </c>
      <c r="W44" s="8">
        <v>1.5</v>
      </c>
      <c r="X44" s="8"/>
      <c r="Y44" s="8"/>
      <c r="Z44" s="8"/>
      <c r="AA44" s="8">
        <v>1.5</v>
      </c>
      <c r="AB44" s="8">
        <v>1.5</v>
      </c>
      <c r="AC44" s="8">
        <v>1.5</v>
      </c>
      <c r="AD44" s="8"/>
      <c r="AE44" s="8"/>
      <c r="AF44" s="8"/>
      <c r="AG44" s="8">
        <v>1.5</v>
      </c>
      <c r="AH44" s="8">
        <v>1.5</v>
      </c>
      <c r="AI44" s="8">
        <v>1.5</v>
      </c>
      <c r="AJ44" s="8"/>
      <c r="AK44" s="8"/>
      <c r="AL44" s="8"/>
      <c r="AM44" s="8">
        <v>1.5</v>
      </c>
      <c r="AN44" s="8">
        <v>1.5</v>
      </c>
      <c r="AO44" s="8">
        <v>1.5</v>
      </c>
      <c r="AS44" s="8">
        <v>1.5</v>
      </c>
      <c r="AT44" s="8">
        <v>1.5</v>
      </c>
      <c r="AU44" s="8">
        <v>1.5</v>
      </c>
      <c r="AY44" s="8">
        <v>1.5</v>
      </c>
      <c r="AZ44" s="8">
        <v>1.5</v>
      </c>
    </row>
    <row r="45" spans="1:498">
      <c r="A45" s="53">
        <f>Config!A47</f>
        <v>0</v>
      </c>
      <c r="B45" s="53" t="str">
        <f>Config!B47</f>
        <v>MARIE</v>
      </c>
      <c r="C45" s="53">
        <f>Config!D47</f>
        <v>122.24842105263157</v>
      </c>
      <c r="D45" s="84">
        <v>0.25</v>
      </c>
      <c r="E45" s="84">
        <v>0.60416666666666663</v>
      </c>
      <c r="F45" s="83">
        <f t="shared" si="0"/>
        <v>0.35416666666666663</v>
      </c>
      <c r="G45" s="7">
        <v>3</v>
      </c>
      <c r="H45" s="7"/>
      <c r="I45" s="7"/>
      <c r="J45" s="7" t="s">
        <v>148</v>
      </c>
      <c r="K45" s="8">
        <v>8</v>
      </c>
      <c r="L45" s="8"/>
      <c r="M45" s="8"/>
      <c r="N45" s="8"/>
      <c r="O45" s="8">
        <v>8</v>
      </c>
      <c r="P45" s="8">
        <v>8</v>
      </c>
      <c r="Q45" s="8">
        <v>8</v>
      </c>
      <c r="R45" s="8"/>
      <c r="S45" s="8"/>
      <c r="T45" s="8" t="s">
        <v>8</v>
      </c>
      <c r="U45" s="8">
        <v>8</v>
      </c>
      <c r="V45" s="8">
        <v>8</v>
      </c>
      <c r="W45" s="8">
        <v>8</v>
      </c>
      <c r="X45" s="8"/>
      <c r="Y45" s="8"/>
      <c r="Z45" s="8"/>
      <c r="AA45" s="8">
        <v>8</v>
      </c>
      <c r="AB45" s="8">
        <v>8</v>
      </c>
      <c r="AC45" s="8">
        <v>8</v>
      </c>
      <c r="AD45" s="8"/>
      <c r="AE45" s="8"/>
      <c r="AF45" s="8"/>
      <c r="AG45" s="8">
        <v>8</v>
      </c>
      <c r="AH45" s="8">
        <v>8</v>
      </c>
      <c r="AI45" s="8">
        <v>8</v>
      </c>
      <c r="AJ45" s="8"/>
      <c r="AK45" s="8"/>
      <c r="AL45" s="8"/>
      <c r="AM45" s="8">
        <v>8</v>
      </c>
      <c r="AN45" s="8">
        <v>8</v>
      </c>
      <c r="AO45" s="8">
        <v>8</v>
      </c>
      <c r="AS45" s="8">
        <v>8</v>
      </c>
      <c r="AT45" s="8">
        <v>8</v>
      </c>
      <c r="AU45" s="8">
        <v>8</v>
      </c>
      <c r="AY45" s="8">
        <v>8</v>
      </c>
      <c r="AZ45" s="8">
        <v>8</v>
      </c>
    </row>
    <row r="46" spans="1:498">
      <c r="A46" s="53">
        <f>Config!A48</f>
        <v>0</v>
      </c>
      <c r="B46" s="53" t="str">
        <f>Config!B48</f>
        <v>RENEE</v>
      </c>
      <c r="C46" s="53">
        <f>Config!D48</f>
        <v>151.66999999999999</v>
      </c>
      <c r="D46" s="84">
        <v>0.5625</v>
      </c>
      <c r="E46" s="84">
        <v>0.85416666666666663</v>
      </c>
      <c r="F46" s="83">
        <f t="shared" si="0"/>
        <v>0.29166666666666663</v>
      </c>
      <c r="G46" s="7">
        <v>5</v>
      </c>
      <c r="H46" s="7"/>
      <c r="I46" s="7"/>
      <c r="J46" s="7" t="s">
        <v>152</v>
      </c>
      <c r="K46" s="8">
        <v>7</v>
      </c>
      <c r="L46" s="8">
        <v>7</v>
      </c>
      <c r="M46" s="8">
        <v>7</v>
      </c>
      <c r="N46" s="8">
        <v>7</v>
      </c>
      <c r="O46" s="8">
        <v>7</v>
      </c>
      <c r="P46" s="8"/>
      <c r="Q46" s="8" t="s">
        <v>8</v>
      </c>
      <c r="R46" s="8">
        <v>7</v>
      </c>
      <c r="S46" s="8">
        <v>7</v>
      </c>
      <c r="T46" s="8">
        <v>7</v>
      </c>
      <c r="U46" s="8">
        <v>7</v>
      </c>
      <c r="V46" s="8">
        <v>7</v>
      </c>
      <c r="W46" s="8" t="s">
        <v>8</v>
      </c>
      <c r="X46" s="8" t="s">
        <v>8</v>
      </c>
      <c r="Y46" s="8">
        <v>7</v>
      </c>
      <c r="Z46" s="8">
        <v>7</v>
      </c>
      <c r="AA46" s="8">
        <v>7</v>
      </c>
      <c r="AB46" s="8">
        <v>7</v>
      </c>
      <c r="AC46" s="8">
        <v>7</v>
      </c>
      <c r="AD46" s="8" t="s">
        <v>8</v>
      </c>
      <c r="AE46" s="8"/>
      <c r="AF46" s="8">
        <v>7</v>
      </c>
      <c r="AG46" s="8">
        <v>7</v>
      </c>
      <c r="AH46" s="8">
        <v>7</v>
      </c>
      <c r="AI46" s="8">
        <v>7</v>
      </c>
      <c r="AJ46" s="8">
        <v>7</v>
      </c>
      <c r="AK46" s="8"/>
      <c r="AL46" s="8"/>
      <c r="AM46" s="8">
        <v>7</v>
      </c>
      <c r="AN46" s="8">
        <v>7</v>
      </c>
      <c r="AO46" s="8">
        <v>7</v>
      </c>
      <c r="AP46" s="8">
        <v>7</v>
      </c>
      <c r="AQ46" s="8">
        <v>7</v>
      </c>
      <c r="AT46" s="8">
        <v>7</v>
      </c>
      <c r="AU46" s="8">
        <v>7</v>
      </c>
      <c r="AV46" s="8">
        <v>7</v>
      </c>
      <c r="AW46" s="8">
        <v>7</v>
      </c>
      <c r="AX46" s="8">
        <v>7</v>
      </c>
    </row>
    <row r="47" spans="1:498">
      <c r="A47" s="53">
        <f>Config!A49</f>
        <v>0</v>
      </c>
      <c r="B47" s="53" t="str">
        <f>Config!B49</f>
        <v>CHOUROUK</v>
      </c>
      <c r="C47" s="53">
        <f>Config!D49</f>
        <v>130</v>
      </c>
      <c r="D47" s="84">
        <v>0.64583333333333337</v>
      </c>
      <c r="E47" s="84">
        <v>0.91666666666666663</v>
      </c>
      <c r="F47" s="83">
        <f t="shared" si="0"/>
        <v>0.27083333333333326</v>
      </c>
      <c r="G47" s="7">
        <v>4</v>
      </c>
      <c r="H47" s="7">
        <v>9104</v>
      </c>
      <c r="I47" s="7">
        <v>1</v>
      </c>
      <c r="J47" s="7" t="s">
        <v>152</v>
      </c>
      <c r="K47" s="8" t="s">
        <v>8</v>
      </c>
      <c r="L47" s="8" t="s">
        <v>8</v>
      </c>
      <c r="M47" s="8">
        <v>6.5</v>
      </c>
      <c r="N47" s="8">
        <v>6.5</v>
      </c>
      <c r="O47" s="8">
        <v>6.5</v>
      </c>
      <c r="P47" s="8">
        <v>6.5</v>
      </c>
      <c r="Q47" s="8" t="s">
        <v>8</v>
      </c>
      <c r="R47" s="8" t="s">
        <v>8</v>
      </c>
      <c r="S47" s="8">
        <v>6.5</v>
      </c>
      <c r="T47" s="8">
        <v>6.5</v>
      </c>
      <c r="U47" s="8">
        <v>6.5</v>
      </c>
      <c r="V47" s="8">
        <v>6.5</v>
      </c>
      <c r="W47" s="8" t="s">
        <v>8</v>
      </c>
      <c r="X47" s="8" t="s">
        <v>8</v>
      </c>
      <c r="Y47" s="8">
        <v>6.5</v>
      </c>
      <c r="Z47" s="8">
        <v>6.5</v>
      </c>
      <c r="AA47" s="8">
        <v>6.5</v>
      </c>
      <c r="AB47" s="8">
        <v>6.5</v>
      </c>
      <c r="AC47" s="8" t="s">
        <v>8</v>
      </c>
      <c r="AD47" s="8" t="s">
        <v>8</v>
      </c>
      <c r="AE47" s="8">
        <v>6.5</v>
      </c>
      <c r="AF47" s="8">
        <v>6.5</v>
      </c>
      <c r="AG47" s="8">
        <v>6.5</v>
      </c>
      <c r="AH47" s="8">
        <v>6.5</v>
      </c>
      <c r="AI47" s="8" t="s">
        <v>8</v>
      </c>
      <c r="AJ47" s="8" t="s">
        <v>8</v>
      </c>
      <c r="AK47" s="8">
        <v>6.5</v>
      </c>
      <c r="AL47" s="8">
        <v>6.5</v>
      </c>
      <c r="AM47" s="8">
        <v>6.5</v>
      </c>
      <c r="AN47" s="8">
        <v>6.5</v>
      </c>
      <c r="AO47" s="8" t="s">
        <v>8</v>
      </c>
      <c r="AQ47" s="8">
        <v>6.5</v>
      </c>
      <c r="AR47" s="8">
        <v>6.5</v>
      </c>
      <c r="AS47" s="8">
        <v>6.5</v>
      </c>
      <c r="AT47" s="8">
        <v>6.5</v>
      </c>
      <c r="AW47" s="8">
        <v>6.5</v>
      </c>
      <c r="AX47" s="8">
        <v>6.5</v>
      </c>
      <c r="AY47" s="8">
        <v>6.5</v>
      </c>
      <c r="AZ47" s="8">
        <v>6.5</v>
      </c>
    </row>
    <row r="48" spans="1:498">
      <c r="A48" s="53">
        <f>Config!A50</f>
        <v>0</v>
      </c>
      <c r="B48" s="53" t="str">
        <f>Config!B50</f>
        <v>AICHA</v>
      </c>
      <c r="C48" s="53">
        <f>Config!D50</f>
        <v>151.66999999999999</v>
      </c>
      <c r="D48" s="84">
        <v>0.22916666666666666</v>
      </c>
      <c r="E48" s="84">
        <v>0.64583333333333337</v>
      </c>
      <c r="F48" s="83">
        <f t="shared" si="0"/>
        <v>0.41666666666666674</v>
      </c>
      <c r="G48" s="7">
        <v>3</v>
      </c>
      <c r="H48" s="7"/>
      <c r="I48" s="7"/>
      <c r="J48" s="7" t="s">
        <v>151</v>
      </c>
      <c r="K48" s="8">
        <v>10</v>
      </c>
      <c r="L48" s="8"/>
      <c r="M48" s="8" t="s">
        <v>8</v>
      </c>
      <c r="N48" s="8"/>
      <c r="O48" s="8">
        <v>10</v>
      </c>
      <c r="P48" s="8">
        <v>10</v>
      </c>
      <c r="Q48" s="8">
        <v>10</v>
      </c>
      <c r="R48" s="8" t="s">
        <v>8</v>
      </c>
      <c r="S48" s="8" t="s">
        <v>8</v>
      </c>
      <c r="T48" s="8"/>
      <c r="U48" s="8">
        <v>10</v>
      </c>
      <c r="V48" s="8">
        <v>10</v>
      </c>
      <c r="W48" s="8">
        <v>10</v>
      </c>
      <c r="X48" s="8" t="s">
        <v>8</v>
      </c>
      <c r="Y48" s="8" t="s">
        <v>8</v>
      </c>
      <c r="Z48" s="8"/>
      <c r="AA48" s="8">
        <v>10</v>
      </c>
      <c r="AB48" s="8">
        <v>10</v>
      </c>
      <c r="AC48" s="8">
        <v>10</v>
      </c>
      <c r="AD48" s="8" t="s">
        <v>8</v>
      </c>
      <c r="AE48" s="8" t="s">
        <v>8</v>
      </c>
      <c r="AF48" s="8"/>
      <c r="AG48" s="8">
        <v>10</v>
      </c>
      <c r="AH48" s="8">
        <v>10</v>
      </c>
      <c r="AI48" s="8">
        <v>10</v>
      </c>
      <c r="AJ48" s="8" t="s">
        <v>8</v>
      </c>
      <c r="AK48" s="8" t="s">
        <v>8</v>
      </c>
      <c r="AL48" s="8"/>
      <c r="AM48" s="8">
        <v>10</v>
      </c>
      <c r="AN48" s="8">
        <v>10</v>
      </c>
      <c r="AO48" s="8">
        <v>10</v>
      </c>
      <c r="AS48" s="8">
        <v>10</v>
      </c>
      <c r="AT48" s="8">
        <v>10</v>
      </c>
      <c r="AU48" s="8">
        <v>10</v>
      </c>
      <c r="AY48" s="8">
        <v>10</v>
      </c>
      <c r="AZ48" s="8">
        <v>10</v>
      </c>
    </row>
    <row r="49" spans="1:498">
      <c r="A49" s="53">
        <f>Config!A51</f>
        <v>0</v>
      </c>
      <c r="B49" s="53" t="str">
        <f>Config!B51</f>
        <v>DJEMILA</v>
      </c>
      <c r="C49" s="53">
        <f>Config!D51</f>
        <v>145.16999999999999</v>
      </c>
      <c r="D49" s="84">
        <v>0.20833333333333334</v>
      </c>
      <c r="E49" s="84">
        <v>0.60416666666666663</v>
      </c>
      <c r="F49" s="83">
        <f t="shared" si="0"/>
        <v>0.39583333333333326</v>
      </c>
      <c r="G49" s="7">
        <v>3</v>
      </c>
      <c r="H49" s="7"/>
      <c r="I49" s="7"/>
      <c r="J49" s="7" t="s">
        <v>150</v>
      </c>
      <c r="K49" s="8">
        <v>9.5</v>
      </c>
      <c r="L49" s="8">
        <v>9.5</v>
      </c>
      <c r="M49" s="8">
        <v>9.5</v>
      </c>
      <c r="N49" s="8" t="s">
        <v>8</v>
      </c>
      <c r="O49" s="8" t="s">
        <v>8</v>
      </c>
      <c r="P49" s="8" t="s">
        <v>8</v>
      </c>
      <c r="Q49" s="8">
        <v>9.5</v>
      </c>
      <c r="R49" s="8">
        <v>9.5</v>
      </c>
      <c r="S49" s="8">
        <v>9.5</v>
      </c>
      <c r="T49" s="8" t="s">
        <v>8</v>
      </c>
      <c r="U49" s="8" t="s">
        <v>8</v>
      </c>
      <c r="V49" s="8" t="s">
        <v>8</v>
      </c>
      <c r="W49" s="8">
        <v>9.5</v>
      </c>
      <c r="X49" s="8">
        <v>9.5</v>
      </c>
      <c r="Y49" s="8">
        <v>9.5</v>
      </c>
      <c r="Z49" s="8" t="s">
        <v>8</v>
      </c>
      <c r="AA49" s="8" t="s">
        <v>8</v>
      </c>
      <c r="AB49" s="8" t="s">
        <v>8</v>
      </c>
      <c r="AC49" s="8">
        <v>9.5</v>
      </c>
      <c r="AD49" s="8">
        <v>9.5</v>
      </c>
      <c r="AE49" s="8">
        <v>9.5</v>
      </c>
      <c r="AF49" s="8" t="s">
        <v>8</v>
      </c>
      <c r="AG49" s="8" t="s">
        <v>8</v>
      </c>
      <c r="AH49" s="8" t="s">
        <v>8</v>
      </c>
      <c r="AI49" s="8">
        <v>9.5</v>
      </c>
      <c r="AJ49" s="8">
        <v>9.5</v>
      </c>
      <c r="AK49" s="8">
        <v>9.5</v>
      </c>
      <c r="AL49" s="8" t="s">
        <v>8</v>
      </c>
      <c r="AM49" s="8" t="s">
        <v>8</v>
      </c>
      <c r="AN49" s="8" t="s">
        <v>8</v>
      </c>
      <c r="AO49" s="8">
        <v>9.5</v>
      </c>
      <c r="AP49" s="8">
        <v>9.5</v>
      </c>
      <c r="AQ49" s="8">
        <v>9.5</v>
      </c>
      <c r="AU49" s="8">
        <v>9.5</v>
      </c>
      <c r="AV49" s="8">
        <v>9.5</v>
      </c>
      <c r="AW49" s="8">
        <v>9.5</v>
      </c>
    </row>
    <row r="50" spans="1:498">
      <c r="A50" s="53">
        <f>Config!A52</f>
        <v>0</v>
      </c>
      <c r="B50" s="53" t="str">
        <f>Config!B52</f>
        <v>POOSMOWTEE</v>
      </c>
      <c r="C50" s="53">
        <f>Config!D52</f>
        <v>145.16999999999999</v>
      </c>
      <c r="D50" s="84">
        <v>0.22916666666666666</v>
      </c>
      <c r="E50" s="84">
        <v>0.625</v>
      </c>
      <c r="F50" s="83">
        <f t="shared" si="0"/>
        <v>0.39583333333333337</v>
      </c>
      <c r="G50" s="7">
        <v>3</v>
      </c>
      <c r="H50" s="7"/>
      <c r="I50" s="7"/>
      <c r="J50" s="7" t="s">
        <v>148</v>
      </c>
      <c r="K50" s="8" t="s">
        <v>8</v>
      </c>
      <c r="L50" s="8">
        <v>9.5</v>
      </c>
      <c r="M50" s="8">
        <v>9.5</v>
      </c>
      <c r="N50" s="8">
        <v>9.5</v>
      </c>
      <c r="O50" s="8"/>
      <c r="P50" s="8"/>
      <c r="Q50" s="8" t="s">
        <v>8</v>
      </c>
      <c r="R50" s="8">
        <v>9.5</v>
      </c>
      <c r="S50" s="8">
        <v>9.5</v>
      </c>
      <c r="T50" s="8">
        <v>9.5</v>
      </c>
      <c r="U50" s="8"/>
      <c r="V50" s="8"/>
      <c r="W50" s="8" t="s">
        <v>8</v>
      </c>
      <c r="X50" s="8">
        <v>9.5</v>
      </c>
      <c r="Y50" s="8">
        <v>9.5</v>
      </c>
      <c r="Z50" s="8">
        <v>9.5</v>
      </c>
      <c r="AA50" s="8"/>
      <c r="AB50" s="8"/>
      <c r="AC50" s="8" t="s">
        <v>8</v>
      </c>
      <c r="AD50" s="8">
        <v>9.5</v>
      </c>
      <c r="AE50" s="8">
        <v>9.5</v>
      </c>
      <c r="AF50" s="8">
        <v>9.5</v>
      </c>
      <c r="AG50" s="8"/>
      <c r="AH50" s="8"/>
      <c r="AI50" s="8" t="s">
        <v>8</v>
      </c>
      <c r="AJ50" s="8">
        <v>9.5</v>
      </c>
      <c r="AK50" s="8">
        <v>9.5</v>
      </c>
      <c r="AL50" s="8">
        <v>9.5</v>
      </c>
      <c r="AM50" s="8"/>
      <c r="AN50" s="8"/>
      <c r="AO50" s="8" t="s">
        <v>8</v>
      </c>
      <c r="AP50" s="8">
        <v>9.5</v>
      </c>
      <c r="AQ50" s="8">
        <v>9.5</v>
      </c>
      <c r="AR50" s="8">
        <v>9.5</v>
      </c>
      <c r="AV50" s="8">
        <v>9.5</v>
      </c>
      <c r="AW50" s="8">
        <v>9.5</v>
      </c>
      <c r="AX50" s="8">
        <v>9.5</v>
      </c>
    </row>
    <row r="51" spans="1:498">
      <c r="A51" s="53">
        <f>Config!A53</f>
        <v>0</v>
      </c>
      <c r="B51" s="53" t="str">
        <f>Config!B53</f>
        <v>KOOSKOWTEE</v>
      </c>
      <c r="C51" s="53">
        <f>Config!D53</f>
        <v>151.66999999999999</v>
      </c>
      <c r="D51" s="84">
        <v>0.27083333333333331</v>
      </c>
      <c r="E51" s="84">
        <v>0.6875</v>
      </c>
      <c r="F51" s="83">
        <f t="shared" si="0"/>
        <v>0.41666666666666669</v>
      </c>
      <c r="G51" s="7">
        <v>3</v>
      </c>
      <c r="H51" s="7"/>
      <c r="I51" s="7"/>
      <c r="J51" s="7" t="s">
        <v>149</v>
      </c>
      <c r="K51" s="8">
        <v>10</v>
      </c>
      <c r="L51" s="8"/>
      <c r="M51" s="8"/>
      <c r="N51" s="8"/>
      <c r="O51" s="8">
        <v>10</v>
      </c>
      <c r="P51" s="8">
        <v>10</v>
      </c>
      <c r="Q51" s="8">
        <v>10</v>
      </c>
      <c r="R51" s="8"/>
      <c r="S51" s="8"/>
      <c r="T51" s="8" t="s">
        <v>8</v>
      </c>
      <c r="U51" s="8">
        <v>10</v>
      </c>
      <c r="V51" s="8">
        <v>10</v>
      </c>
      <c r="W51" s="8">
        <v>10</v>
      </c>
      <c r="X51" s="8"/>
      <c r="Y51" s="8"/>
      <c r="Z51" s="8" t="s">
        <v>8</v>
      </c>
      <c r="AA51" s="8">
        <v>10</v>
      </c>
      <c r="AB51" s="8">
        <v>10</v>
      </c>
      <c r="AC51" s="8">
        <v>10</v>
      </c>
      <c r="AD51" s="8"/>
      <c r="AE51" s="8"/>
      <c r="AF51" s="8" t="s">
        <v>8</v>
      </c>
      <c r="AG51" s="8">
        <v>10</v>
      </c>
      <c r="AH51" s="8">
        <v>10</v>
      </c>
      <c r="AI51" s="8">
        <v>10</v>
      </c>
      <c r="AJ51" s="8"/>
      <c r="AK51" s="8"/>
      <c r="AL51" s="8" t="s">
        <v>8</v>
      </c>
      <c r="AM51" s="8">
        <v>10</v>
      </c>
      <c r="AN51" s="8">
        <v>10</v>
      </c>
      <c r="AO51" s="8">
        <v>10</v>
      </c>
      <c r="AS51" s="8">
        <v>10</v>
      </c>
      <c r="AT51" s="8">
        <v>10</v>
      </c>
      <c r="AU51" s="8">
        <v>10</v>
      </c>
      <c r="AY51" s="8">
        <v>10</v>
      </c>
      <c r="AZ51" s="8">
        <v>10</v>
      </c>
    </row>
    <row r="52" spans="1:498">
      <c r="A52" s="53">
        <f>Config!A54</f>
        <v>0</v>
      </c>
      <c r="B52" s="53" t="str">
        <f>Config!B54</f>
        <v xml:space="preserve">MARIE </v>
      </c>
      <c r="C52" s="53">
        <f>Config!D54</f>
        <v>91</v>
      </c>
      <c r="D52" s="84">
        <v>0.70833333333333337</v>
      </c>
      <c r="E52" s="84">
        <v>1</v>
      </c>
      <c r="F52" s="83">
        <f t="shared" si="0"/>
        <v>0.29166666666666663</v>
      </c>
      <c r="G52" s="7">
        <v>3</v>
      </c>
      <c r="H52" s="7">
        <v>9104</v>
      </c>
      <c r="I52" s="7">
        <v>3</v>
      </c>
      <c r="J52" s="7" t="s">
        <v>148</v>
      </c>
      <c r="K52" s="8" t="s">
        <v>8</v>
      </c>
      <c r="L52" s="8">
        <v>6</v>
      </c>
      <c r="M52" s="8">
        <v>6</v>
      </c>
      <c r="N52" s="8">
        <v>6</v>
      </c>
      <c r="O52" s="8" t="s">
        <v>8</v>
      </c>
      <c r="P52" s="8" t="s">
        <v>8</v>
      </c>
      <c r="Q52" s="8"/>
      <c r="R52" s="8">
        <v>6</v>
      </c>
      <c r="S52" s="8">
        <v>6</v>
      </c>
      <c r="T52" s="8">
        <v>6</v>
      </c>
      <c r="U52" s="8" t="s">
        <v>8</v>
      </c>
      <c r="V52" s="8" t="s">
        <v>8</v>
      </c>
      <c r="W52" s="8"/>
      <c r="X52" s="8">
        <v>6</v>
      </c>
      <c r="Y52" s="8">
        <v>6</v>
      </c>
      <c r="Z52" s="8">
        <v>6</v>
      </c>
      <c r="AA52" s="8" t="s">
        <v>8</v>
      </c>
      <c r="AB52" s="8" t="s">
        <v>8</v>
      </c>
      <c r="AC52" s="8"/>
      <c r="AD52" s="8">
        <v>6</v>
      </c>
      <c r="AE52" s="8">
        <v>6</v>
      </c>
      <c r="AF52" s="8">
        <v>6</v>
      </c>
      <c r="AG52" s="8" t="s">
        <v>8</v>
      </c>
      <c r="AH52" s="8" t="s">
        <v>8</v>
      </c>
      <c r="AI52" s="8"/>
      <c r="AJ52" s="8">
        <v>6</v>
      </c>
      <c r="AK52" s="8">
        <v>6</v>
      </c>
      <c r="AL52" s="8">
        <v>6</v>
      </c>
      <c r="AM52" s="8" t="s">
        <v>8</v>
      </c>
      <c r="AN52" s="8" t="s">
        <v>8</v>
      </c>
      <c r="AO52" s="8"/>
      <c r="AP52" s="8">
        <v>6</v>
      </c>
      <c r="AQ52" s="8">
        <v>6</v>
      </c>
      <c r="AR52" s="8">
        <v>6</v>
      </c>
      <c r="AS52" s="8"/>
      <c r="AT52" s="8"/>
      <c r="AU52" s="8"/>
      <c r="AV52" s="8">
        <v>6</v>
      </c>
      <c r="AW52" s="8">
        <v>6</v>
      </c>
      <c r="AX52" s="8">
        <v>6</v>
      </c>
      <c r="AY52" s="8"/>
      <c r="AZ52" s="8"/>
      <c r="BA52" s="10"/>
      <c r="BB52" s="10"/>
      <c r="BC52" s="10"/>
      <c r="BD52" s="10"/>
      <c r="BE52" s="10"/>
      <c r="BF52" s="10"/>
      <c r="BG52" s="10"/>
      <c r="BH52" s="10"/>
      <c r="BI52" s="10"/>
      <c r="BJ52" s="10"/>
      <c r="BK52" s="10"/>
      <c r="BL52" s="10"/>
      <c r="BM52" s="10"/>
      <c r="BN52" s="10"/>
      <c r="BO52" s="10"/>
      <c r="BP52" s="10"/>
      <c r="BQ52" s="10"/>
      <c r="BR52" s="10"/>
      <c r="BS52" s="10"/>
      <c r="BT52" s="10"/>
      <c r="BU52" s="10"/>
      <c r="BV52" s="10"/>
      <c r="BW52" s="10"/>
      <c r="BX52" s="10"/>
      <c r="BY52" s="10"/>
      <c r="BZ52" s="10"/>
      <c r="CA52" s="10"/>
      <c r="CB52" s="10"/>
      <c r="CC52" s="10"/>
      <c r="CD52" s="10"/>
      <c r="CE52" s="10"/>
      <c r="CF52" s="10"/>
      <c r="CG52" s="10"/>
      <c r="CH52" s="10"/>
      <c r="CI52" s="10"/>
      <c r="CJ52" s="10"/>
      <c r="CK52" s="10"/>
      <c r="CL52" s="10"/>
      <c r="CM52" s="10"/>
      <c r="CN52" s="10"/>
      <c r="CO52" s="10"/>
      <c r="CP52" s="10"/>
      <c r="CQ52" s="10"/>
      <c r="CR52" s="10"/>
      <c r="CS52" s="10"/>
      <c r="CT52" s="10"/>
      <c r="CU52" s="10"/>
      <c r="CV52" s="10"/>
      <c r="CW52" s="10"/>
      <c r="CX52" s="10"/>
      <c r="CY52" s="10"/>
      <c r="CZ52" s="10"/>
      <c r="DA52" s="10"/>
      <c r="DB52" s="10"/>
      <c r="DC52" s="10"/>
      <c r="DD52" s="10"/>
      <c r="DE52" s="10"/>
      <c r="DF52" s="10"/>
      <c r="DG52" s="10"/>
      <c r="DH52" s="10"/>
      <c r="DI52" s="10"/>
      <c r="DJ52" s="10"/>
      <c r="DK52" s="10"/>
      <c r="DL52" s="10"/>
      <c r="DM52" s="10"/>
      <c r="DN52" s="10"/>
      <c r="DO52" s="10"/>
      <c r="DP52" s="10"/>
      <c r="DQ52" s="10"/>
      <c r="DR52" s="10"/>
      <c r="DS52" s="10"/>
      <c r="DT52" s="10"/>
      <c r="DU52" s="10"/>
      <c r="DV52" s="10"/>
      <c r="DW52" s="10"/>
      <c r="DX52" s="10"/>
      <c r="DY52" s="10"/>
      <c r="DZ52" s="10"/>
      <c r="EA52" s="10"/>
      <c r="EB52" s="10"/>
      <c r="EC52" s="10"/>
      <c r="ED52" s="10"/>
      <c r="EE52" s="10"/>
      <c r="EF52" s="10"/>
      <c r="EG52" s="10"/>
      <c r="EH52" s="10"/>
      <c r="EI52" s="10"/>
      <c r="EJ52" s="10"/>
      <c r="EK52" s="10"/>
      <c r="EL52" s="10"/>
      <c r="EM52" s="10"/>
      <c r="EN52" s="10"/>
      <c r="EO52" s="10"/>
      <c r="EP52" s="10"/>
      <c r="EQ52" s="10"/>
      <c r="ER52" s="10"/>
      <c r="ES52" s="10"/>
      <c r="ET52" s="10"/>
      <c r="EU52" s="10"/>
      <c r="EV52" s="10"/>
      <c r="EW52" s="10"/>
      <c r="EX52" s="10"/>
      <c r="EY52" s="10"/>
      <c r="EZ52" s="10"/>
      <c r="FA52" s="10"/>
      <c r="FB52" s="10"/>
      <c r="FC52" s="10"/>
      <c r="FD52" s="10"/>
      <c r="FE52" s="10"/>
      <c r="FF52" s="10"/>
      <c r="FG52" s="10"/>
      <c r="FH52" s="10"/>
      <c r="FI52" s="10"/>
      <c r="FJ52" s="10"/>
      <c r="FK52" s="10"/>
      <c r="FL52" s="10"/>
      <c r="FM52" s="10"/>
      <c r="FN52" s="10"/>
      <c r="FO52" s="10"/>
      <c r="FP52" s="10"/>
      <c r="FQ52" s="10"/>
      <c r="FR52" s="10"/>
      <c r="FS52" s="10"/>
      <c r="FT52" s="10"/>
      <c r="FU52" s="10"/>
      <c r="FV52" s="10"/>
      <c r="FW52" s="10"/>
      <c r="FX52" s="10"/>
      <c r="FY52" s="10"/>
      <c r="FZ52" s="10"/>
      <c r="GA52" s="10"/>
      <c r="GB52" s="10"/>
      <c r="GC52" s="10"/>
      <c r="GD52" s="10"/>
      <c r="GE52" s="10"/>
      <c r="GF52" s="10"/>
      <c r="GG52" s="10"/>
      <c r="GH52" s="10"/>
      <c r="GI52" s="10"/>
      <c r="GJ52" s="10"/>
      <c r="GK52" s="10"/>
      <c r="GL52" s="10"/>
      <c r="GM52" s="10"/>
      <c r="GN52" s="10"/>
      <c r="GO52" s="10"/>
      <c r="GP52" s="10"/>
      <c r="GQ52" s="10"/>
      <c r="GR52" s="10"/>
      <c r="GS52" s="10"/>
      <c r="GT52" s="10"/>
      <c r="GU52" s="10"/>
      <c r="GV52" s="10"/>
      <c r="GW52" s="10"/>
      <c r="GX52" s="10"/>
      <c r="GY52" s="10"/>
      <c r="GZ52" s="10"/>
      <c r="HA52" s="10"/>
      <c r="HB52" s="10"/>
      <c r="HC52" s="10"/>
      <c r="HD52" s="10"/>
      <c r="HE52" s="10"/>
      <c r="HF52" s="10"/>
      <c r="HG52" s="10"/>
      <c r="HH52" s="10"/>
      <c r="HI52" s="10"/>
      <c r="HJ52" s="10"/>
      <c r="HK52" s="10"/>
      <c r="HL52" s="10"/>
      <c r="HM52" s="10"/>
      <c r="HN52" s="10"/>
      <c r="HO52" s="10"/>
      <c r="HP52" s="10"/>
      <c r="HQ52" s="10"/>
      <c r="HR52" s="10"/>
      <c r="HS52" s="10"/>
      <c r="HT52" s="10"/>
      <c r="HU52" s="10"/>
      <c r="HV52" s="10"/>
      <c r="HW52" s="10"/>
      <c r="HX52" s="10"/>
      <c r="HY52" s="10"/>
      <c r="HZ52" s="10"/>
      <c r="IA52" s="10"/>
      <c r="IB52" s="10"/>
      <c r="IC52" s="10"/>
      <c r="ID52" s="10"/>
      <c r="IE52" s="10"/>
      <c r="IF52" s="10"/>
      <c r="IG52" s="10"/>
      <c r="IH52" s="10"/>
      <c r="II52" s="10"/>
      <c r="IJ52" s="10"/>
      <c r="IK52" s="10"/>
      <c r="IL52" s="10"/>
      <c r="IM52" s="10"/>
      <c r="IN52" s="10"/>
      <c r="IO52" s="10"/>
      <c r="IP52" s="10"/>
      <c r="IQ52" s="10"/>
      <c r="IR52" s="10"/>
      <c r="IS52" s="10"/>
      <c r="IT52" s="10"/>
      <c r="IU52" s="10"/>
      <c r="IV52" s="10"/>
      <c r="IW52" s="10"/>
      <c r="IX52" s="10"/>
      <c r="IY52" s="10"/>
      <c r="IZ52" s="10"/>
      <c r="JA52" s="10"/>
      <c r="JB52" s="10"/>
      <c r="JC52" s="10"/>
      <c r="JD52" s="10"/>
      <c r="JE52" s="10"/>
      <c r="JF52" s="10"/>
      <c r="JG52" s="10"/>
      <c r="JH52" s="10"/>
      <c r="JI52" s="10"/>
      <c r="JJ52" s="10"/>
      <c r="JK52" s="10"/>
      <c r="JL52" s="10"/>
      <c r="JM52" s="10"/>
      <c r="JN52" s="10"/>
      <c r="JO52" s="10"/>
      <c r="JP52" s="10"/>
      <c r="JQ52" s="10"/>
      <c r="JR52" s="10"/>
      <c r="JS52" s="10"/>
      <c r="JT52" s="10"/>
      <c r="JU52" s="10"/>
      <c r="JV52" s="10"/>
      <c r="JW52" s="10"/>
      <c r="JX52" s="10"/>
      <c r="JY52" s="10"/>
      <c r="JZ52" s="10"/>
      <c r="KA52" s="10"/>
      <c r="KB52" s="10"/>
      <c r="KC52" s="10"/>
      <c r="KD52" s="10"/>
      <c r="KE52" s="10"/>
      <c r="KF52" s="10"/>
      <c r="KG52" s="10"/>
      <c r="KH52" s="10"/>
      <c r="KI52" s="10"/>
      <c r="KJ52" s="10"/>
      <c r="KK52" s="10"/>
      <c r="KL52" s="10"/>
      <c r="KM52" s="10"/>
      <c r="KN52" s="10"/>
      <c r="KO52" s="10"/>
      <c r="KP52" s="10"/>
      <c r="KQ52" s="10"/>
      <c r="KR52" s="10"/>
      <c r="KS52" s="10"/>
      <c r="KT52" s="10"/>
      <c r="KU52" s="10"/>
      <c r="KV52" s="10"/>
      <c r="KW52" s="10"/>
      <c r="KX52" s="10"/>
      <c r="KY52" s="10"/>
      <c r="KZ52" s="10"/>
      <c r="LA52" s="10"/>
      <c r="LB52" s="10"/>
      <c r="LC52" s="10"/>
      <c r="LD52" s="10"/>
      <c r="LE52" s="10"/>
      <c r="LF52" s="10"/>
      <c r="LG52" s="10"/>
      <c r="LH52" s="10"/>
      <c r="LI52" s="10"/>
      <c r="LJ52" s="10"/>
      <c r="LK52" s="10"/>
      <c r="LL52" s="10"/>
      <c r="LM52" s="10"/>
      <c r="LN52" s="10"/>
      <c r="LO52" s="10"/>
      <c r="LP52" s="10"/>
      <c r="LQ52" s="10"/>
      <c r="LR52" s="10"/>
      <c r="LS52" s="10"/>
      <c r="LT52" s="10"/>
      <c r="LU52" s="10"/>
      <c r="LV52" s="10"/>
      <c r="LW52" s="10"/>
      <c r="LX52" s="10"/>
      <c r="LY52" s="10"/>
      <c r="LZ52" s="10"/>
      <c r="MA52" s="10"/>
      <c r="MB52" s="10"/>
      <c r="MC52" s="10"/>
      <c r="MD52" s="10"/>
      <c r="ME52" s="10"/>
      <c r="MF52" s="10"/>
      <c r="MG52" s="10"/>
      <c r="MH52" s="10"/>
      <c r="MI52" s="10"/>
      <c r="MJ52" s="10"/>
      <c r="MK52" s="10"/>
      <c r="ML52" s="10"/>
      <c r="MM52" s="10"/>
      <c r="MN52" s="10"/>
      <c r="MO52" s="10"/>
      <c r="MP52" s="10"/>
      <c r="MQ52" s="10"/>
      <c r="MR52" s="10"/>
      <c r="MS52" s="10"/>
      <c r="MT52" s="10"/>
      <c r="MU52" s="10"/>
      <c r="MV52" s="10"/>
      <c r="MW52" s="10"/>
      <c r="MX52" s="10"/>
      <c r="MY52" s="10"/>
      <c r="MZ52" s="10"/>
      <c r="NA52" s="10"/>
      <c r="NB52" s="10"/>
      <c r="NC52" s="10"/>
      <c r="ND52" s="10"/>
      <c r="NE52" s="10"/>
      <c r="NF52" s="10"/>
      <c r="NG52" s="10"/>
      <c r="NH52" s="10"/>
      <c r="NI52" s="10"/>
      <c r="NJ52" s="10"/>
      <c r="NK52" s="10"/>
      <c r="NL52" s="10"/>
      <c r="NM52" s="10"/>
      <c r="NN52" s="10"/>
      <c r="NO52" s="10"/>
      <c r="NP52" s="10"/>
      <c r="NQ52" s="10"/>
      <c r="NR52" s="10"/>
      <c r="NS52" s="10"/>
      <c r="NT52" s="10"/>
      <c r="NU52" s="10"/>
      <c r="NV52" s="10"/>
      <c r="NW52" s="10"/>
      <c r="NX52" s="10"/>
      <c r="NY52" s="10"/>
      <c r="NZ52" s="10"/>
      <c r="OA52" s="10"/>
      <c r="OB52" s="10"/>
      <c r="OC52" s="10"/>
      <c r="OD52" s="10"/>
      <c r="OE52" s="10"/>
      <c r="OF52" s="10"/>
      <c r="OG52" s="10"/>
      <c r="OH52" s="10"/>
      <c r="OI52" s="10"/>
      <c r="OJ52" s="10"/>
      <c r="OK52" s="10"/>
      <c r="OL52" s="10"/>
      <c r="OM52" s="10"/>
      <c r="ON52" s="10"/>
      <c r="OO52" s="10"/>
      <c r="OP52" s="10"/>
      <c r="OQ52" s="10"/>
      <c r="OR52" s="10"/>
      <c r="OS52" s="10"/>
      <c r="OT52" s="10"/>
      <c r="OU52" s="10"/>
      <c r="OV52" s="10"/>
      <c r="OW52" s="10"/>
      <c r="OX52" s="10"/>
      <c r="OY52" s="10"/>
      <c r="OZ52" s="10"/>
      <c r="PA52" s="10"/>
      <c r="PB52" s="10"/>
      <c r="PC52" s="10"/>
      <c r="PD52" s="10"/>
      <c r="PE52" s="10"/>
      <c r="PF52" s="10"/>
      <c r="PG52" s="10"/>
      <c r="PH52" s="10"/>
      <c r="PI52" s="10"/>
      <c r="PJ52" s="10"/>
      <c r="PK52" s="10"/>
      <c r="PL52" s="10"/>
      <c r="PM52" s="10"/>
      <c r="PN52" s="10"/>
      <c r="PO52" s="10"/>
      <c r="PP52" s="10"/>
      <c r="PQ52" s="10"/>
      <c r="PR52" s="10"/>
      <c r="PS52" s="10"/>
      <c r="PT52" s="10"/>
      <c r="PU52" s="10"/>
      <c r="PV52" s="10"/>
      <c r="PW52" s="10"/>
      <c r="PX52" s="10"/>
      <c r="PY52" s="10"/>
      <c r="PZ52" s="10"/>
      <c r="QA52" s="10"/>
      <c r="QB52" s="10"/>
      <c r="QC52" s="10"/>
      <c r="QD52" s="10"/>
      <c r="QE52" s="10"/>
      <c r="QF52" s="10"/>
      <c r="QG52" s="10"/>
      <c r="QH52" s="10"/>
      <c r="QI52" s="10"/>
      <c r="QJ52" s="10"/>
      <c r="QK52" s="10"/>
      <c r="QL52" s="10"/>
      <c r="QM52" s="10"/>
      <c r="QN52" s="10"/>
      <c r="QO52" s="10"/>
      <c r="QP52" s="10"/>
      <c r="QQ52" s="10"/>
      <c r="QR52" s="10"/>
      <c r="QS52" s="10"/>
      <c r="QT52" s="10"/>
      <c r="QU52" s="10"/>
      <c r="QV52" s="10"/>
      <c r="QW52" s="10"/>
      <c r="QX52" s="10"/>
      <c r="QY52" s="10"/>
      <c r="QZ52" s="10"/>
      <c r="RA52" s="10"/>
      <c r="RB52" s="10"/>
      <c r="RC52" s="10"/>
      <c r="RD52" s="10"/>
      <c r="RE52" s="10"/>
      <c r="RF52" s="10"/>
      <c r="RG52" s="10"/>
      <c r="RH52" s="10"/>
      <c r="RI52" s="10"/>
      <c r="RJ52" s="10"/>
      <c r="RK52" s="10"/>
      <c r="RL52" s="10"/>
      <c r="RM52" s="10"/>
      <c r="RN52" s="10"/>
      <c r="RO52" s="10"/>
      <c r="RP52" s="10"/>
      <c r="RQ52" s="10"/>
      <c r="RR52" s="10"/>
      <c r="RS52" s="10"/>
      <c r="RT52" s="10"/>
      <c r="RU52" s="10"/>
      <c r="RV52" s="10"/>
      <c r="RW52" s="10"/>
      <c r="RX52" s="10"/>
      <c r="RY52" s="10"/>
      <c r="RZ52" s="10"/>
      <c r="SA52" s="10"/>
      <c r="SB52" s="10"/>
      <c r="SC52" s="10"/>
      <c r="SD52" s="10"/>
    </row>
    <row r="53" spans="1:498">
      <c r="A53" s="53">
        <f>Config!A55</f>
        <v>0</v>
      </c>
      <c r="B53" s="53" t="str">
        <f>Config!B55</f>
        <v>SUKIRTHAMALAR</v>
      </c>
      <c r="C53" s="53">
        <f>Config!D55</f>
        <v>130</v>
      </c>
      <c r="D53" s="84">
        <v>0.22916666666666666</v>
      </c>
      <c r="E53" s="84">
        <v>0.5</v>
      </c>
      <c r="F53" s="83">
        <f t="shared" si="0"/>
        <v>0.27083333333333337</v>
      </c>
      <c r="G53" s="7">
        <v>4</v>
      </c>
      <c r="H53" s="7"/>
      <c r="I53" s="7"/>
      <c r="J53" s="7" t="s">
        <v>152</v>
      </c>
      <c r="K53" s="8">
        <v>6.5</v>
      </c>
      <c r="L53" s="8">
        <v>6.5</v>
      </c>
      <c r="M53" s="8">
        <v>6.5</v>
      </c>
      <c r="N53" s="8">
        <v>6.5</v>
      </c>
      <c r="O53" s="8" t="s">
        <v>8</v>
      </c>
      <c r="P53" s="8" t="s">
        <v>8</v>
      </c>
      <c r="Q53" s="8">
        <v>6.5</v>
      </c>
      <c r="R53" s="8">
        <v>6.5</v>
      </c>
      <c r="S53" s="8">
        <v>6.5</v>
      </c>
      <c r="T53" s="8">
        <v>6.5</v>
      </c>
      <c r="U53" s="8" t="s">
        <v>8</v>
      </c>
      <c r="V53" s="8" t="s">
        <v>8</v>
      </c>
      <c r="W53" s="8">
        <v>6.5</v>
      </c>
      <c r="X53" s="8">
        <v>6.5</v>
      </c>
      <c r="Y53" s="8">
        <v>6.5</v>
      </c>
      <c r="Z53" s="8">
        <v>6.5</v>
      </c>
      <c r="AA53" s="8" t="s">
        <v>8</v>
      </c>
      <c r="AB53" s="8" t="s">
        <v>8</v>
      </c>
      <c r="AC53" s="8">
        <v>6.5</v>
      </c>
      <c r="AD53" s="8">
        <v>6.5</v>
      </c>
      <c r="AE53" s="8">
        <v>6.5</v>
      </c>
      <c r="AF53" s="8">
        <v>6.5</v>
      </c>
      <c r="AG53" s="8" t="s">
        <v>8</v>
      </c>
      <c r="AH53" s="8" t="s">
        <v>8</v>
      </c>
      <c r="AI53" s="8">
        <v>6.5</v>
      </c>
      <c r="AJ53" s="8">
        <v>6.5</v>
      </c>
      <c r="AK53" s="8">
        <v>6.5</v>
      </c>
      <c r="AL53" s="8">
        <v>6.5</v>
      </c>
      <c r="AM53" s="8" t="s">
        <v>8</v>
      </c>
      <c r="AN53" s="8" t="s">
        <v>8</v>
      </c>
      <c r="AO53" s="8">
        <v>6.5</v>
      </c>
      <c r="AP53" s="8">
        <v>6.5</v>
      </c>
      <c r="AQ53" s="8">
        <v>6.5</v>
      </c>
      <c r="AR53" s="8">
        <v>6.5</v>
      </c>
      <c r="AU53" s="8">
        <v>6.5</v>
      </c>
      <c r="AV53" s="8">
        <v>6.5</v>
      </c>
      <c r="AW53" s="8">
        <v>6.5</v>
      </c>
      <c r="AX53" s="8">
        <v>6.5</v>
      </c>
    </row>
    <row r="54" spans="1:498">
      <c r="A54" s="53">
        <f>Config!A56</f>
        <v>0</v>
      </c>
      <c r="B54" s="53" t="str">
        <f>Config!B56</f>
        <v>SALIMA</v>
      </c>
      <c r="C54" s="53">
        <f>Config!D56</f>
        <v>145.16999999999999</v>
      </c>
      <c r="D54" s="84">
        <v>0.20833333333333334</v>
      </c>
      <c r="E54" s="84">
        <v>0.625</v>
      </c>
      <c r="F54" s="83">
        <f t="shared" si="0"/>
        <v>0.41666666666666663</v>
      </c>
      <c r="G54" s="7">
        <v>3</v>
      </c>
      <c r="H54" s="7"/>
      <c r="I54" s="7"/>
      <c r="J54" s="7" t="s">
        <v>150</v>
      </c>
      <c r="K54" s="8" t="s">
        <v>8</v>
      </c>
      <c r="L54" s="8" t="s">
        <v>8</v>
      </c>
      <c r="M54" s="8" t="s">
        <v>8</v>
      </c>
      <c r="N54" s="8">
        <v>9.5</v>
      </c>
      <c r="O54" s="8">
        <v>9.5</v>
      </c>
      <c r="P54" s="8">
        <v>9.5</v>
      </c>
      <c r="Q54" s="8" t="s">
        <v>8</v>
      </c>
      <c r="R54" s="8" t="s">
        <v>8</v>
      </c>
      <c r="S54" s="8" t="s">
        <v>8</v>
      </c>
      <c r="T54" s="8">
        <v>9.5</v>
      </c>
      <c r="U54" s="8">
        <v>9.5</v>
      </c>
      <c r="V54" s="8">
        <v>9.5</v>
      </c>
      <c r="W54" s="8" t="s">
        <v>8</v>
      </c>
      <c r="X54" s="8" t="s">
        <v>8</v>
      </c>
      <c r="Y54" s="8" t="s">
        <v>8</v>
      </c>
      <c r="Z54" s="8">
        <v>9.5</v>
      </c>
      <c r="AA54" s="8">
        <v>9.5</v>
      </c>
      <c r="AB54" s="8">
        <v>9.5</v>
      </c>
      <c r="AC54" s="8" t="s">
        <v>8</v>
      </c>
      <c r="AD54" s="8" t="s">
        <v>8</v>
      </c>
      <c r="AE54" s="8" t="s">
        <v>8</v>
      </c>
      <c r="AF54" s="8">
        <v>9.5</v>
      </c>
      <c r="AG54" s="8">
        <v>9.5</v>
      </c>
      <c r="AH54" s="8">
        <v>9.5</v>
      </c>
      <c r="AI54" s="8" t="s">
        <v>8</v>
      </c>
      <c r="AJ54" s="8" t="s">
        <v>8</v>
      </c>
      <c r="AK54" s="8" t="s">
        <v>8</v>
      </c>
      <c r="AL54" s="8">
        <v>9.5</v>
      </c>
      <c r="AM54" s="8">
        <v>9.5</v>
      </c>
      <c r="AN54" s="8">
        <v>9.5</v>
      </c>
      <c r="AO54" s="8" t="s">
        <v>8</v>
      </c>
      <c r="AR54" s="8">
        <v>9.5</v>
      </c>
      <c r="AS54" s="8">
        <v>9.5</v>
      </c>
      <c r="AT54" s="8">
        <v>9.5</v>
      </c>
      <c r="AX54" s="8">
        <v>9.5</v>
      </c>
      <c r="AY54" s="8">
        <v>9.5</v>
      </c>
      <c r="AZ54" s="8">
        <v>9.5</v>
      </c>
    </row>
    <row r="55" spans="1:498">
      <c r="A55" s="53">
        <f>Config!A57</f>
        <v>0</v>
      </c>
      <c r="B55" s="53" t="str">
        <f>Config!B57</f>
        <v>LOUIZA</v>
      </c>
      <c r="C55" s="53">
        <f>Config!D57</f>
        <v>151.66999999999999</v>
      </c>
      <c r="D55" s="84">
        <v>0.25</v>
      </c>
      <c r="E55" s="84">
        <v>0.66666666666666663</v>
      </c>
      <c r="F55" s="83">
        <f t="shared" si="0"/>
        <v>0.41666666666666663</v>
      </c>
      <c r="G55" s="7">
        <v>3</v>
      </c>
      <c r="H55" s="7"/>
      <c r="I55" s="7"/>
      <c r="J55" s="7" t="s">
        <v>148</v>
      </c>
      <c r="K55" s="8"/>
      <c r="L55" s="8">
        <v>10</v>
      </c>
      <c r="M55" s="8">
        <v>10</v>
      </c>
      <c r="N55" s="8">
        <v>10</v>
      </c>
      <c r="O55" s="8"/>
      <c r="P55" s="8"/>
      <c r="Q55" s="8"/>
      <c r="R55" s="8">
        <v>10</v>
      </c>
      <c r="S55" s="8">
        <v>10</v>
      </c>
      <c r="T55" s="8">
        <v>10</v>
      </c>
      <c r="U55" s="8"/>
      <c r="V55" s="8"/>
      <c r="W55" s="8"/>
      <c r="X55" s="8">
        <v>10</v>
      </c>
      <c r="Y55" s="8">
        <v>10</v>
      </c>
      <c r="Z55" s="8">
        <v>10</v>
      </c>
      <c r="AA55" s="8"/>
      <c r="AB55" s="8"/>
      <c r="AC55" s="8"/>
      <c r="AD55" s="8">
        <v>10</v>
      </c>
      <c r="AE55" s="8">
        <v>10</v>
      </c>
      <c r="AF55" s="8">
        <v>10</v>
      </c>
      <c r="AG55" s="8"/>
      <c r="AH55" s="8"/>
      <c r="AI55" s="8"/>
      <c r="AJ55" s="8">
        <v>10</v>
      </c>
      <c r="AK55" s="8">
        <v>10</v>
      </c>
      <c r="AL55" s="8">
        <v>10</v>
      </c>
      <c r="AM55" s="8"/>
      <c r="AN55" s="8"/>
      <c r="AO55" s="8"/>
      <c r="AP55" s="8">
        <v>10</v>
      </c>
      <c r="AQ55" s="8">
        <v>10</v>
      </c>
      <c r="AR55" s="8">
        <v>10</v>
      </c>
      <c r="AS55" s="8"/>
      <c r="AT55" s="8"/>
      <c r="AU55" s="8"/>
      <c r="AV55" s="8">
        <v>10</v>
      </c>
      <c r="AW55" s="8">
        <v>10</v>
      </c>
      <c r="AX55" s="8">
        <v>10</v>
      </c>
      <c r="AY55" s="8"/>
      <c r="AZ55" s="8"/>
      <c r="BA55" s="10"/>
      <c r="BB55" s="10"/>
      <c r="BC55" s="10"/>
      <c r="BD55" s="10"/>
      <c r="BE55" s="10"/>
      <c r="BF55" s="10"/>
      <c r="BG55" s="10"/>
      <c r="BH55" s="10"/>
      <c r="BI55" s="10"/>
      <c r="BJ55" s="10"/>
      <c r="BK55" s="10"/>
      <c r="BL55" s="10"/>
      <c r="BM55" s="10"/>
      <c r="BN55" s="10"/>
      <c r="BO55" s="10"/>
      <c r="BP55" s="10"/>
      <c r="BQ55" s="10"/>
      <c r="BR55" s="10"/>
      <c r="BS55" s="10"/>
      <c r="BT55" s="10"/>
      <c r="BU55" s="10"/>
      <c r="BV55" s="10"/>
      <c r="BW55" s="10"/>
      <c r="BX55" s="10"/>
      <c r="BY55" s="10"/>
      <c r="BZ55" s="10"/>
      <c r="CA55" s="10"/>
      <c r="CB55" s="10"/>
      <c r="CC55" s="10"/>
      <c r="CD55" s="10"/>
      <c r="CE55" s="10"/>
      <c r="CF55" s="10"/>
      <c r="CG55" s="10"/>
      <c r="CH55" s="10"/>
      <c r="CI55" s="10"/>
      <c r="CJ55" s="10"/>
      <c r="CK55" s="10"/>
      <c r="CL55" s="10"/>
      <c r="CM55" s="10"/>
      <c r="CN55" s="10"/>
      <c r="CO55" s="10"/>
      <c r="CP55" s="10"/>
      <c r="CQ55" s="10"/>
      <c r="CR55" s="10"/>
      <c r="CS55" s="10"/>
      <c r="CT55" s="10"/>
      <c r="CU55" s="10"/>
      <c r="CV55" s="10"/>
      <c r="CW55" s="10"/>
      <c r="CX55" s="10"/>
      <c r="CY55" s="10"/>
      <c r="CZ55" s="10"/>
      <c r="DA55" s="10"/>
      <c r="DB55" s="10"/>
      <c r="DC55" s="10"/>
      <c r="DD55" s="10"/>
      <c r="DE55" s="10"/>
      <c r="DF55" s="10"/>
      <c r="DG55" s="10"/>
      <c r="DH55" s="10"/>
      <c r="DI55" s="10"/>
      <c r="DJ55" s="10"/>
      <c r="DK55" s="10"/>
      <c r="DL55" s="10"/>
      <c r="DM55" s="10"/>
      <c r="DN55" s="10"/>
      <c r="DO55" s="10"/>
      <c r="DP55" s="10"/>
      <c r="DQ55" s="10"/>
      <c r="DR55" s="10"/>
      <c r="DS55" s="10"/>
      <c r="DT55" s="10"/>
      <c r="DU55" s="10"/>
      <c r="DV55" s="10"/>
      <c r="DW55" s="10"/>
      <c r="DX55" s="10"/>
      <c r="DY55" s="10"/>
      <c r="DZ55" s="10"/>
      <c r="EA55" s="10"/>
      <c r="EB55" s="10"/>
      <c r="EC55" s="10"/>
      <c r="ED55" s="10"/>
      <c r="EE55" s="10"/>
      <c r="EF55" s="10"/>
      <c r="EG55" s="10"/>
      <c r="EH55" s="10"/>
      <c r="EI55" s="10"/>
      <c r="EJ55" s="10"/>
      <c r="EK55" s="10"/>
      <c r="EL55" s="10"/>
      <c r="EM55" s="10"/>
      <c r="EN55" s="10"/>
      <c r="EO55" s="10"/>
      <c r="EP55" s="10"/>
      <c r="EQ55" s="10"/>
      <c r="ER55" s="10"/>
      <c r="ES55" s="10"/>
      <c r="ET55" s="10"/>
      <c r="EU55" s="10"/>
      <c r="EV55" s="10"/>
      <c r="EW55" s="10"/>
      <c r="EX55" s="10"/>
      <c r="EY55" s="10"/>
      <c r="EZ55" s="10"/>
      <c r="FA55" s="10"/>
      <c r="FB55" s="10"/>
      <c r="FC55" s="10"/>
      <c r="FD55" s="10"/>
      <c r="FE55" s="10"/>
      <c r="FF55" s="10"/>
      <c r="FG55" s="10"/>
      <c r="FH55" s="10"/>
      <c r="FI55" s="10"/>
      <c r="FJ55" s="10"/>
      <c r="FK55" s="10"/>
      <c r="FL55" s="10"/>
      <c r="FM55" s="10"/>
      <c r="FN55" s="10"/>
      <c r="FO55" s="10"/>
      <c r="FP55" s="10"/>
      <c r="FQ55" s="10"/>
      <c r="FR55" s="10"/>
      <c r="FS55" s="10"/>
      <c r="FT55" s="10"/>
      <c r="FU55" s="10"/>
      <c r="FV55" s="10"/>
      <c r="FW55" s="10"/>
      <c r="FX55" s="10"/>
      <c r="FY55" s="10"/>
      <c r="FZ55" s="10"/>
      <c r="GA55" s="10"/>
      <c r="GB55" s="10"/>
      <c r="GC55" s="10"/>
      <c r="GD55" s="10"/>
      <c r="GE55" s="10"/>
      <c r="GF55" s="10"/>
      <c r="GG55" s="10"/>
      <c r="GH55" s="10"/>
      <c r="GI55" s="10"/>
      <c r="GJ55" s="10"/>
      <c r="GK55" s="10"/>
      <c r="GL55" s="10"/>
      <c r="GM55" s="10"/>
      <c r="GN55" s="10"/>
      <c r="GO55" s="10"/>
      <c r="GP55" s="10"/>
      <c r="GQ55" s="10"/>
      <c r="GR55" s="10"/>
      <c r="GS55" s="10"/>
      <c r="GT55" s="10"/>
      <c r="GU55" s="10"/>
      <c r="GV55" s="10"/>
      <c r="GW55" s="10"/>
      <c r="GX55" s="10"/>
      <c r="GY55" s="10"/>
      <c r="GZ55" s="10"/>
      <c r="HA55" s="10"/>
      <c r="HB55" s="10"/>
      <c r="HC55" s="10"/>
      <c r="HD55" s="10"/>
      <c r="HE55" s="10"/>
      <c r="HF55" s="10"/>
      <c r="HG55" s="10"/>
      <c r="HH55" s="10"/>
      <c r="HI55" s="10"/>
      <c r="HJ55" s="10"/>
      <c r="HK55" s="10"/>
      <c r="HL55" s="10"/>
      <c r="HM55" s="10"/>
      <c r="HN55" s="10"/>
      <c r="HO55" s="10"/>
      <c r="HP55" s="10"/>
      <c r="HQ55" s="10"/>
      <c r="HR55" s="10"/>
      <c r="HS55" s="10"/>
      <c r="HT55" s="10"/>
      <c r="HU55" s="10"/>
      <c r="HV55" s="10"/>
      <c r="HW55" s="10"/>
      <c r="HX55" s="10"/>
      <c r="HY55" s="10"/>
      <c r="HZ55" s="10"/>
      <c r="IA55" s="10"/>
      <c r="IB55" s="10"/>
      <c r="IC55" s="10"/>
      <c r="ID55" s="10"/>
      <c r="IE55" s="10"/>
      <c r="IF55" s="10"/>
      <c r="IG55" s="10"/>
      <c r="IH55" s="10"/>
      <c r="II55" s="10"/>
      <c r="IJ55" s="10"/>
      <c r="IK55" s="10"/>
      <c r="IL55" s="10"/>
      <c r="IM55" s="10"/>
      <c r="IN55" s="10"/>
      <c r="IO55" s="10"/>
      <c r="IP55" s="10"/>
      <c r="IQ55" s="10"/>
      <c r="IR55" s="10"/>
      <c r="IS55" s="10"/>
      <c r="IT55" s="10"/>
      <c r="IU55" s="10"/>
      <c r="IV55" s="10"/>
      <c r="IW55" s="10"/>
      <c r="IX55" s="10"/>
      <c r="IY55" s="10"/>
      <c r="IZ55" s="10"/>
      <c r="JA55" s="10"/>
      <c r="JB55" s="10"/>
      <c r="JC55" s="10"/>
      <c r="JD55" s="10"/>
      <c r="JE55" s="10"/>
      <c r="JF55" s="10"/>
      <c r="JG55" s="10"/>
      <c r="JH55" s="10"/>
      <c r="JI55" s="10"/>
      <c r="JJ55" s="10"/>
      <c r="JK55" s="10"/>
      <c r="JL55" s="10"/>
      <c r="JM55" s="10"/>
      <c r="JN55" s="10"/>
      <c r="JO55" s="10"/>
      <c r="JP55" s="10"/>
      <c r="JQ55" s="10"/>
      <c r="JR55" s="10"/>
      <c r="JS55" s="10"/>
      <c r="JT55" s="10"/>
      <c r="JU55" s="10"/>
      <c r="JV55" s="10"/>
      <c r="JW55" s="10"/>
      <c r="JX55" s="10"/>
      <c r="JY55" s="10"/>
      <c r="JZ55" s="10"/>
      <c r="KA55" s="10"/>
      <c r="KB55" s="10"/>
      <c r="KC55" s="10"/>
      <c r="KD55" s="10"/>
      <c r="KE55" s="10"/>
      <c r="KF55" s="10"/>
      <c r="KG55" s="10"/>
      <c r="KH55" s="10"/>
      <c r="KI55" s="10"/>
      <c r="KJ55" s="10"/>
      <c r="KK55" s="10"/>
      <c r="KL55" s="10"/>
      <c r="KM55" s="10"/>
      <c r="KN55" s="10"/>
      <c r="KO55" s="10"/>
      <c r="KP55" s="10"/>
      <c r="KQ55" s="10"/>
      <c r="KR55" s="10"/>
      <c r="KS55" s="10"/>
      <c r="KT55" s="10"/>
      <c r="KU55" s="10"/>
      <c r="KV55" s="10"/>
      <c r="KW55" s="10"/>
      <c r="KX55" s="10"/>
      <c r="KY55" s="10"/>
      <c r="KZ55" s="10"/>
      <c r="LA55" s="10"/>
      <c r="LB55" s="10"/>
      <c r="LC55" s="10"/>
      <c r="LD55" s="10"/>
      <c r="LE55" s="10"/>
      <c r="LF55" s="10"/>
      <c r="LG55" s="10"/>
      <c r="LH55" s="10"/>
      <c r="LI55" s="10"/>
      <c r="LJ55" s="10"/>
      <c r="LK55" s="10"/>
      <c r="LL55" s="10"/>
      <c r="LM55" s="10"/>
      <c r="LN55" s="10"/>
      <c r="LO55" s="10"/>
      <c r="LP55" s="10"/>
      <c r="LQ55" s="10"/>
      <c r="LR55" s="10"/>
      <c r="LS55" s="10"/>
      <c r="LT55" s="10"/>
      <c r="LU55" s="10"/>
      <c r="LV55" s="10"/>
      <c r="LW55" s="10"/>
      <c r="LX55" s="10"/>
      <c r="LY55" s="10"/>
      <c r="LZ55" s="10"/>
      <c r="MA55" s="10"/>
      <c r="MB55" s="10"/>
      <c r="MC55" s="10"/>
      <c r="MD55" s="10"/>
      <c r="ME55" s="10"/>
      <c r="MF55" s="10"/>
      <c r="MG55" s="10"/>
      <c r="MH55" s="10"/>
      <c r="MI55" s="10"/>
      <c r="MJ55" s="10"/>
      <c r="MK55" s="10"/>
      <c r="ML55" s="10"/>
      <c r="MM55" s="10"/>
      <c r="MN55" s="10"/>
      <c r="MO55" s="10"/>
      <c r="MP55" s="10"/>
      <c r="MQ55" s="10"/>
      <c r="MR55" s="10"/>
      <c r="MS55" s="10"/>
      <c r="MT55" s="10"/>
      <c r="MU55" s="10"/>
      <c r="MV55" s="10"/>
      <c r="MW55" s="10"/>
      <c r="MX55" s="10"/>
      <c r="MY55" s="10"/>
      <c r="MZ55" s="10"/>
      <c r="NA55" s="10"/>
      <c r="NB55" s="10"/>
      <c r="NC55" s="10"/>
      <c r="ND55" s="10"/>
      <c r="NE55" s="10"/>
      <c r="NF55" s="10"/>
      <c r="NG55" s="10"/>
      <c r="NH55" s="10"/>
      <c r="NI55" s="10"/>
      <c r="NJ55" s="10"/>
      <c r="NK55" s="10"/>
      <c r="NL55" s="10"/>
      <c r="NM55" s="10"/>
      <c r="NN55" s="10"/>
      <c r="NO55" s="10"/>
      <c r="NP55" s="10"/>
      <c r="NQ55" s="10"/>
      <c r="NR55" s="10"/>
      <c r="NS55" s="10"/>
      <c r="NT55" s="10"/>
      <c r="NU55" s="10"/>
      <c r="NV55" s="10"/>
      <c r="NW55" s="10"/>
      <c r="NX55" s="10"/>
      <c r="NY55" s="10"/>
      <c r="NZ55" s="10"/>
      <c r="OA55" s="10"/>
      <c r="OB55" s="10"/>
      <c r="OC55" s="10"/>
      <c r="OD55" s="10"/>
      <c r="OE55" s="10"/>
      <c r="OF55" s="10"/>
      <c r="OG55" s="10"/>
      <c r="OH55" s="10"/>
      <c r="OI55" s="10"/>
      <c r="OJ55" s="10"/>
      <c r="OK55" s="10"/>
      <c r="OL55" s="10"/>
      <c r="OM55" s="10"/>
      <c r="ON55" s="10"/>
      <c r="OO55" s="10"/>
      <c r="OP55" s="10"/>
      <c r="OQ55" s="10"/>
      <c r="OR55" s="10"/>
      <c r="OS55" s="10"/>
      <c r="OT55" s="10"/>
      <c r="OU55" s="10"/>
      <c r="OV55" s="10"/>
      <c r="OW55" s="10"/>
      <c r="OX55" s="10"/>
      <c r="OY55" s="10"/>
      <c r="OZ55" s="10"/>
      <c r="PA55" s="10"/>
      <c r="PB55" s="10"/>
      <c r="PC55" s="10"/>
      <c r="PD55" s="10"/>
      <c r="PE55" s="10"/>
      <c r="PF55" s="10"/>
      <c r="PG55" s="10"/>
      <c r="PH55" s="10"/>
      <c r="PI55" s="10"/>
      <c r="PJ55" s="10"/>
      <c r="PK55" s="10"/>
      <c r="PL55" s="10"/>
      <c r="PM55" s="10"/>
      <c r="PN55" s="10"/>
      <c r="PO55" s="10"/>
      <c r="PP55" s="10"/>
      <c r="PQ55" s="10"/>
      <c r="PR55" s="10"/>
      <c r="PS55" s="10"/>
      <c r="PT55" s="10"/>
      <c r="PU55" s="10"/>
      <c r="PV55" s="10"/>
      <c r="PW55" s="10"/>
      <c r="PX55" s="10"/>
      <c r="PY55" s="10"/>
      <c r="PZ55" s="10"/>
      <c r="QA55" s="10"/>
      <c r="QB55" s="10"/>
      <c r="QC55" s="10"/>
      <c r="QD55" s="10"/>
      <c r="QE55" s="10"/>
      <c r="QF55" s="10"/>
      <c r="QG55" s="10"/>
      <c r="QH55" s="10"/>
      <c r="QI55" s="10"/>
      <c r="QJ55" s="10"/>
      <c r="QK55" s="10"/>
      <c r="QL55" s="10"/>
      <c r="QM55" s="10"/>
      <c r="QN55" s="10"/>
      <c r="QO55" s="10"/>
      <c r="QP55" s="10"/>
      <c r="QQ55" s="10"/>
      <c r="QR55" s="10"/>
      <c r="QS55" s="10"/>
      <c r="QT55" s="10"/>
      <c r="QU55" s="10"/>
      <c r="QV55" s="10"/>
      <c r="QW55" s="10"/>
      <c r="QX55" s="10"/>
      <c r="QY55" s="10"/>
      <c r="QZ55" s="10"/>
      <c r="RA55" s="10"/>
      <c r="RB55" s="10"/>
      <c r="RC55" s="10"/>
      <c r="RD55" s="10"/>
      <c r="RE55" s="10"/>
      <c r="RF55" s="10"/>
      <c r="RG55" s="10"/>
      <c r="RH55" s="10"/>
      <c r="RI55" s="10"/>
      <c r="RJ55" s="10"/>
      <c r="RK55" s="10"/>
      <c r="RL55" s="10"/>
      <c r="RM55" s="10"/>
      <c r="RN55" s="10"/>
      <c r="RO55" s="10"/>
      <c r="RP55" s="10"/>
      <c r="RQ55" s="10"/>
      <c r="RR55" s="10"/>
      <c r="RS55" s="10"/>
      <c r="RT55" s="10"/>
      <c r="RU55" s="10"/>
      <c r="RV55" s="10"/>
      <c r="RW55" s="10"/>
      <c r="RX55" s="10"/>
      <c r="RY55" s="10"/>
      <c r="RZ55" s="10"/>
      <c r="SA55" s="10"/>
      <c r="SB55" s="10"/>
      <c r="SC55" s="10"/>
      <c r="SD55" s="10"/>
    </row>
    <row r="56" spans="1:498">
      <c r="A56" s="53">
        <f>Config!A58</f>
        <v>0</v>
      </c>
      <c r="B56" s="53" t="str">
        <f>Config!B58</f>
        <v>FATIMA</v>
      </c>
      <c r="C56" s="53">
        <f>Config!D58</f>
        <v>151.66999999999999</v>
      </c>
      <c r="D56" s="84">
        <v>0.22916666666666666</v>
      </c>
      <c r="E56" s="84">
        <v>0.5625</v>
      </c>
      <c r="F56" s="83">
        <f t="shared" si="0"/>
        <v>0.33333333333333337</v>
      </c>
      <c r="G56" s="7">
        <v>4</v>
      </c>
      <c r="H56" s="7"/>
      <c r="I56" s="7"/>
      <c r="J56" s="7" t="s">
        <v>152</v>
      </c>
      <c r="K56" s="8">
        <v>7.5</v>
      </c>
      <c r="L56" s="8">
        <v>7.5</v>
      </c>
      <c r="M56" s="8" t="s">
        <v>8</v>
      </c>
      <c r="N56" s="8" t="s">
        <v>8</v>
      </c>
      <c r="O56" s="8">
        <v>7.5</v>
      </c>
      <c r="P56" s="8">
        <v>7.5</v>
      </c>
      <c r="Q56" s="8">
        <v>7.5</v>
      </c>
      <c r="R56" s="8">
        <v>7.5</v>
      </c>
      <c r="S56" s="8" t="s">
        <v>8</v>
      </c>
      <c r="T56" s="8" t="s">
        <v>8</v>
      </c>
      <c r="U56" s="8">
        <v>7.5</v>
      </c>
      <c r="V56" s="8">
        <v>7.5</v>
      </c>
      <c r="W56" s="8">
        <v>7.5</v>
      </c>
      <c r="X56" s="8">
        <v>7.5</v>
      </c>
      <c r="Y56" s="8" t="s">
        <v>8</v>
      </c>
      <c r="Z56" s="8" t="s">
        <v>8</v>
      </c>
      <c r="AA56" s="8">
        <v>7.5</v>
      </c>
      <c r="AB56" s="8">
        <v>7.5</v>
      </c>
      <c r="AC56" s="8">
        <v>7.5</v>
      </c>
      <c r="AD56" s="8">
        <v>7.5</v>
      </c>
      <c r="AE56" s="8" t="s">
        <v>8</v>
      </c>
      <c r="AF56" s="8" t="s">
        <v>8</v>
      </c>
      <c r="AG56" s="8">
        <v>7.5</v>
      </c>
      <c r="AH56" s="8">
        <v>7.5</v>
      </c>
      <c r="AI56" s="8">
        <v>7.5</v>
      </c>
      <c r="AJ56" s="8">
        <v>7.5</v>
      </c>
      <c r="AK56" s="8" t="s">
        <v>8</v>
      </c>
      <c r="AL56" s="8" t="s">
        <v>8</v>
      </c>
      <c r="AM56" s="8">
        <v>7.5</v>
      </c>
      <c r="AN56" s="8">
        <v>7.5</v>
      </c>
      <c r="AO56" s="8">
        <v>7.5</v>
      </c>
      <c r="AP56" s="8">
        <v>7.5</v>
      </c>
      <c r="AS56" s="8">
        <v>7.5</v>
      </c>
      <c r="AT56" s="8">
        <v>7.5</v>
      </c>
      <c r="AU56" s="8">
        <v>7.5</v>
      </c>
      <c r="AV56" s="8">
        <v>7.5</v>
      </c>
      <c r="AY56" s="8">
        <v>7.5</v>
      </c>
      <c r="AZ56" s="8">
        <v>7.5</v>
      </c>
    </row>
    <row r="57" spans="1:498" s="11" customFormat="1">
      <c r="A57" s="53">
        <f>Config!A59</f>
        <v>0</v>
      </c>
      <c r="B57" s="53" t="str">
        <f>Config!B59</f>
        <v>BINTOU</v>
      </c>
      <c r="C57" s="53">
        <f>Config!D59</f>
        <v>130</v>
      </c>
      <c r="D57" s="84">
        <v>0.5625</v>
      </c>
      <c r="E57" s="84">
        <v>0.83333333333333337</v>
      </c>
      <c r="F57" s="83">
        <f t="shared" si="0"/>
        <v>0.27083333333333337</v>
      </c>
      <c r="G57" s="7">
        <v>4</v>
      </c>
      <c r="H57" s="7"/>
      <c r="I57" s="7"/>
      <c r="J57" s="3" t="s">
        <v>146</v>
      </c>
      <c r="K57" s="8">
        <v>6.5</v>
      </c>
      <c r="L57" s="8">
        <v>6.5</v>
      </c>
      <c r="M57" s="8">
        <v>6.5</v>
      </c>
      <c r="N57" s="8"/>
      <c r="O57" s="8"/>
      <c r="P57" s="8">
        <v>6.5</v>
      </c>
      <c r="Q57" s="8">
        <v>6.5</v>
      </c>
      <c r="R57" s="8">
        <v>6.5</v>
      </c>
      <c r="S57" s="8">
        <v>6.5</v>
      </c>
      <c r="T57" s="8"/>
      <c r="U57" s="8"/>
      <c r="V57" s="8">
        <v>6.5</v>
      </c>
      <c r="W57" s="8">
        <v>6.5</v>
      </c>
      <c r="X57" s="8">
        <v>6.5</v>
      </c>
      <c r="Y57" s="8">
        <v>6.5</v>
      </c>
      <c r="Z57" s="8"/>
      <c r="AA57" s="8"/>
      <c r="AB57" s="8">
        <v>6.5</v>
      </c>
      <c r="AC57" s="8">
        <v>6.5</v>
      </c>
      <c r="AD57" s="8">
        <v>6.5</v>
      </c>
      <c r="AE57" s="8">
        <v>6.5</v>
      </c>
      <c r="AF57" s="8"/>
      <c r="AG57" s="8"/>
      <c r="AH57" s="8">
        <v>6.5</v>
      </c>
      <c r="AI57" s="8">
        <v>6.5</v>
      </c>
      <c r="AJ57" s="8">
        <v>6.5</v>
      </c>
      <c r="AK57" s="8">
        <v>6.5</v>
      </c>
      <c r="AL57" s="8"/>
      <c r="AM57" s="8"/>
      <c r="AN57" s="8">
        <v>6.5</v>
      </c>
      <c r="AO57" s="8">
        <v>6.5</v>
      </c>
      <c r="AP57" s="8">
        <v>6.5</v>
      </c>
      <c r="AQ57" s="8">
        <v>6.5</v>
      </c>
      <c r="AR57" s="9"/>
      <c r="AS57" s="9"/>
      <c r="AT57" s="8">
        <v>6.5</v>
      </c>
      <c r="AU57" s="8">
        <v>6.5</v>
      </c>
      <c r="AV57" s="8">
        <v>6.5</v>
      </c>
      <c r="AW57" s="8">
        <v>6.5</v>
      </c>
      <c r="AX57" s="9"/>
      <c r="AY57" s="9"/>
      <c r="AZ57" s="8">
        <v>6.5</v>
      </c>
      <c r="BA57" s="4"/>
      <c r="BB57" s="4"/>
      <c r="BC57" s="4"/>
      <c r="BD57" s="4"/>
      <c r="BE57" s="4"/>
      <c r="BF57" s="4"/>
      <c r="BG57" s="4"/>
      <c r="BH57" s="4"/>
      <c r="BI57" s="4"/>
      <c r="BJ57" s="4"/>
      <c r="BK57" s="4"/>
      <c r="BL57" s="4"/>
      <c r="BM57" s="4"/>
      <c r="BN57" s="4"/>
      <c r="BO57" s="4"/>
      <c r="BP57" s="4"/>
      <c r="BQ57" s="4"/>
      <c r="BR57" s="4"/>
      <c r="BS57" s="4"/>
      <c r="BT57" s="4"/>
      <c r="BU57" s="4"/>
      <c r="BV57" s="4"/>
      <c r="BW57" s="4"/>
      <c r="BX57" s="4"/>
      <c r="BY57" s="4"/>
      <c r="BZ57" s="4"/>
      <c r="CA57" s="4"/>
      <c r="CB57" s="4"/>
      <c r="CC57" s="4"/>
      <c r="CD57" s="4"/>
      <c r="CE57" s="4"/>
      <c r="CF57" s="4"/>
      <c r="CG57" s="4"/>
      <c r="CH57" s="4"/>
      <c r="CI57" s="4"/>
      <c r="CJ57" s="4"/>
      <c r="CK57" s="4"/>
      <c r="CL57" s="4"/>
      <c r="CM57" s="4"/>
      <c r="CN57" s="4"/>
      <c r="CO57" s="4"/>
      <c r="CP57" s="4"/>
      <c r="CQ57" s="4"/>
      <c r="CR57" s="4"/>
      <c r="CS57" s="4"/>
      <c r="CT57" s="4"/>
      <c r="CU57" s="4"/>
      <c r="CV57" s="4"/>
      <c r="CW57" s="4"/>
      <c r="CX57" s="4"/>
      <c r="CY57" s="4"/>
      <c r="CZ57" s="4"/>
      <c r="DA57" s="4"/>
      <c r="DB57" s="4"/>
      <c r="DC57" s="4"/>
      <c r="DD57" s="4"/>
      <c r="DE57" s="4"/>
      <c r="DF57" s="4"/>
      <c r="DG57" s="4"/>
      <c r="DH57" s="4"/>
      <c r="DI57" s="4"/>
      <c r="DJ57" s="4"/>
      <c r="DK57" s="4"/>
      <c r="DL57" s="4"/>
      <c r="DM57" s="4"/>
      <c r="DN57" s="4"/>
      <c r="DO57" s="4"/>
      <c r="DP57" s="4"/>
      <c r="DQ57" s="4"/>
      <c r="DR57" s="4"/>
      <c r="DS57" s="4"/>
      <c r="DT57" s="4"/>
      <c r="DU57" s="4"/>
      <c r="DV57" s="4"/>
      <c r="DW57" s="4"/>
      <c r="DX57" s="4"/>
      <c r="DY57" s="4"/>
      <c r="DZ57" s="4"/>
      <c r="EA57" s="4"/>
      <c r="EB57" s="4"/>
      <c r="EC57" s="4"/>
      <c r="ED57" s="4"/>
      <c r="EE57" s="4"/>
      <c r="EF57" s="4"/>
      <c r="EG57" s="4"/>
      <c r="EH57" s="4"/>
      <c r="EI57" s="4"/>
      <c r="EJ57" s="4"/>
      <c r="EK57" s="4"/>
      <c r="EL57" s="4"/>
      <c r="EM57" s="4"/>
      <c r="EN57" s="4"/>
      <c r="EO57" s="4"/>
      <c r="EP57" s="4"/>
      <c r="EQ57" s="4"/>
      <c r="ER57" s="4"/>
      <c r="ES57" s="4"/>
      <c r="ET57" s="4"/>
      <c r="EU57" s="4"/>
      <c r="EV57" s="4"/>
      <c r="EW57" s="4"/>
      <c r="EX57" s="4"/>
      <c r="EY57" s="4"/>
      <c r="EZ57" s="4"/>
      <c r="FA57" s="4"/>
      <c r="FB57" s="4"/>
      <c r="FC57" s="4"/>
      <c r="FD57" s="4"/>
      <c r="FE57" s="4"/>
      <c r="FF57" s="4"/>
      <c r="FG57" s="4"/>
      <c r="FH57" s="4"/>
      <c r="FI57" s="4"/>
      <c r="FJ57" s="4"/>
      <c r="FK57" s="4"/>
      <c r="FL57" s="4"/>
      <c r="FM57" s="4"/>
      <c r="FN57" s="4"/>
      <c r="FO57" s="4"/>
      <c r="FP57" s="4"/>
      <c r="FQ57" s="4"/>
      <c r="FR57" s="4"/>
      <c r="FS57" s="4"/>
      <c r="FT57" s="4"/>
      <c r="FU57" s="4"/>
      <c r="FV57" s="4"/>
      <c r="FW57" s="4"/>
      <c r="FX57" s="4"/>
      <c r="FY57" s="4"/>
      <c r="FZ57" s="4"/>
      <c r="GA57" s="4"/>
      <c r="GB57" s="4"/>
      <c r="GC57" s="4"/>
      <c r="GD57" s="4"/>
      <c r="GE57" s="4"/>
      <c r="GF57" s="4"/>
      <c r="GG57" s="4"/>
      <c r="GH57" s="4"/>
      <c r="GI57" s="4"/>
      <c r="GJ57" s="4"/>
      <c r="GK57" s="4"/>
      <c r="GL57" s="4"/>
      <c r="GM57" s="4"/>
      <c r="GN57" s="4"/>
      <c r="GO57" s="4"/>
      <c r="GP57" s="4"/>
      <c r="GQ57" s="4"/>
      <c r="GR57" s="4"/>
      <c r="GS57" s="4"/>
      <c r="GT57" s="4"/>
      <c r="GU57" s="4"/>
      <c r="GV57" s="4"/>
      <c r="GW57" s="4"/>
      <c r="GX57" s="4"/>
      <c r="GY57" s="4"/>
      <c r="GZ57" s="4"/>
      <c r="HA57" s="4"/>
      <c r="HB57" s="4"/>
      <c r="HC57" s="4"/>
      <c r="HD57" s="4"/>
      <c r="HE57" s="4"/>
      <c r="HF57" s="4"/>
      <c r="HG57" s="4"/>
      <c r="HH57" s="4"/>
      <c r="HI57" s="4"/>
      <c r="HJ57" s="4"/>
      <c r="HK57" s="4"/>
      <c r="HL57" s="4"/>
      <c r="HM57" s="4"/>
      <c r="HN57" s="4"/>
      <c r="HO57" s="4"/>
      <c r="HP57" s="4"/>
      <c r="HQ57" s="4"/>
      <c r="HR57" s="4"/>
      <c r="HS57" s="4"/>
      <c r="HT57" s="4"/>
      <c r="HU57" s="4"/>
      <c r="HV57" s="4"/>
      <c r="HW57" s="4"/>
      <c r="HX57" s="4"/>
      <c r="HY57" s="4"/>
      <c r="HZ57" s="4"/>
      <c r="IA57" s="4"/>
      <c r="IB57" s="4"/>
      <c r="IC57" s="4"/>
      <c r="ID57" s="4"/>
      <c r="IE57" s="4"/>
      <c r="IF57" s="4"/>
      <c r="IG57" s="4"/>
      <c r="IH57" s="4"/>
      <c r="II57" s="4"/>
      <c r="IJ57" s="4"/>
      <c r="IK57" s="4"/>
      <c r="IL57" s="4"/>
      <c r="IM57" s="4"/>
      <c r="IN57" s="4"/>
      <c r="IO57" s="4"/>
      <c r="IP57" s="4"/>
      <c r="IQ57" s="4"/>
      <c r="IR57" s="4"/>
      <c r="IS57" s="4"/>
      <c r="IT57" s="4"/>
      <c r="IU57" s="4"/>
      <c r="IV57" s="4"/>
      <c r="IW57" s="4"/>
      <c r="IX57" s="4"/>
      <c r="IY57" s="4"/>
      <c r="IZ57" s="4"/>
      <c r="JA57" s="4"/>
      <c r="JB57" s="4"/>
      <c r="JC57" s="4"/>
      <c r="JD57" s="4"/>
      <c r="JE57" s="4"/>
      <c r="JF57" s="4"/>
      <c r="JG57" s="4"/>
      <c r="JH57" s="4"/>
      <c r="JI57" s="4"/>
      <c r="JJ57" s="4"/>
      <c r="JK57" s="4"/>
      <c r="JL57" s="4"/>
      <c r="JM57" s="4"/>
      <c r="JN57" s="4"/>
      <c r="JO57" s="4"/>
      <c r="JP57" s="4"/>
      <c r="JQ57" s="4"/>
      <c r="JR57" s="4"/>
      <c r="JS57" s="4"/>
      <c r="JT57" s="4"/>
      <c r="JU57" s="4"/>
      <c r="JV57" s="4"/>
      <c r="JW57" s="4"/>
      <c r="JX57" s="4"/>
      <c r="JY57" s="4"/>
      <c r="JZ57" s="4"/>
      <c r="KA57" s="4"/>
      <c r="KB57" s="4"/>
      <c r="KC57" s="4"/>
      <c r="KD57" s="4"/>
      <c r="KE57" s="4"/>
      <c r="KF57" s="4"/>
      <c r="KG57" s="4"/>
      <c r="KH57" s="4"/>
      <c r="KI57" s="4"/>
      <c r="KJ57" s="4"/>
      <c r="KK57" s="4"/>
      <c r="KL57" s="4"/>
      <c r="KM57" s="4"/>
      <c r="KN57" s="4"/>
      <c r="KO57" s="4"/>
      <c r="KP57" s="4"/>
      <c r="KQ57" s="4"/>
      <c r="KR57" s="4"/>
      <c r="KS57" s="4"/>
      <c r="KT57" s="4"/>
      <c r="KU57" s="4"/>
      <c r="KV57" s="4"/>
      <c r="KW57" s="4"/>
      <c r="KX57" s="4"/>
      <c r="KY57" s="4"/>
      <c r="KZ57" s="4"/>
      <c r="LA57" s="4"/>
      <c r="LB57" s="4"/>
      <c r="LC57" s="4"/>
      <c r="LD57" s="4"/>
      <c r="LE57" s="4"/>
      <c r="LF57" s="4"/>
      <c r="LG57" s="4"/>
      <c r="LH57" s="4"/>
      <c r="LI57" s="4"/>
      <c r="LJ57" s="4"/>
      <c r="LK57" s="4"/>
      <c r="LL57" s="4"/>
      <c r="LM57" s="4"/>
      <c r="LN57" s="4"/>
      <c r="LO57" s="4"/>
      <c r="LP57" s="4"/>
      <c r="LQ57" s="4"/>
      <c r="LR57" s="4"/>
      <c r="LS57" s="4"/>
      <c r="LT57" s="4"/>
      <c r="LU57" s="4"/>
      <c r="LV57" s="4"/>
      <c r="LW57" s="4"/>
      <c r="LX57" s="4"/>
      <c r="LY57" s="4"/>
      <c r="LZ57" s="4"/>
      <c r="MA57" s="4"/>
      <c r="MB57" s="4"/>
      <c r="MC57" s="4"/>
      <c r="MD57" s="4"/>
      <c r="ME57" s="4"/>
      <c r="MF57" s="4"/>
      <c r="MG57" s="4"/>
      <c r="MH57" s="4"/>
      <c r="MI57" s="4"/>
      <c r="MJ57" s="4"/>
      <c r="MK57" s="4"/>
      <c r="ML57" s="4"/>
      <c r="MM57" s="4"/>
      <c r="MN57" s="4"/>
      <c r="MO57" s="4"/>
      <c r="MP57" s="4"/>
      <c r="MQ57" s="4"/>
      <c r="MR57" s="4"/>
      <c r="MS57" s="4"/>
      <c r="MT57" s="4"/>
      <c r="MU57" s="4"/>
      <c r="MV57" s="4"/>
      <c r="MW57" s="4"/>
      <c r="MX57" s="4"/>
      <c r="MY57" s="4"/>
      <c r="MZ57" s="4"/>
      <c r="NA57" s="4"/>
      <c r="NB57" s="4"/>
      <c r="NC57" s="4"/>
      <c r="ND57" s="4"/>
      <c r="NE57" s="4"/>
      <c r="NF57" s="4"/>
      <c r="NG57" s="4"/>
      <c r="NH57" s="4"/>
      <c r="NI57" s="4"/>
      <c r="NJ57" s="4"/>
      <c r="NK57" s="4"/>
      <c r="NL57" s="4"/>
      <c r="NM57" s="4"/>
      <c r="NN57" s="4"/>
      <c r="NO57" s="4"/>
      <c r="NP57" s="4"/>
      <c r="NQ57" s="4"/>
      <c r="NR57" s="4"/>
      <c r="NS57" s="4"/>
      <c r="NT57" s="4"/>
      <c r="NU57" s="4"/>
      <c r="NV57" s="4"/>
      <c r="NW57" s="4"/>
      <c r="NX57" s="4"/>
      <c r="NY57" s="4"/>
      <c r="NZ57" s="4"/>
      <c r="OA57" s="4"/>
      <c r="OB57" s="4"/>
      <c r="OC57" s="4"/>
      <c r="OD57" s="4"/>
      <c r="OE57" s="4"/>
      <c r="OF57" s="4"/>
      <c r="OG57" s="4"/>
      <c r="OH57" s="4"/>
      <c r="OI57" s="4"/>
      <c r="OJ57" s="4"/>
      <c r="OK57" s="4"/>
      <c r="OL57" s="4"/>
      <c r="OM57" s="4"/>
      <c r="ON57" s="4"/>
      <c r="OO57" s="4"/>
      <c r="OP57" s="4"/>
      <c r="OQ57" s="4"/>
      <c r="OR57" s="4"/>
      <c r="OS57" s="4"/>
      <c r="OT57" s="4"/>
      <c r="OU57" s="4"/>
      <c r="OV57" s="4"/>
      <c r="OW57" s="4"/>
      <c r="OX57" s="4"/>
      <c r="OY57" s="4"/>
      <c r="OZ57" s="4"/>
      <c r="PA57" s="4"/>
      <c r="PB57" s="4"/>
      <c r="PC57" s="4"/>
      <c r="PD57" s="4"/>
      <c r="PE57" s="4"/>
      <c r="PF57" s="4"/>
      <c r="PG57" s="4"/>
      <c r="PH57" s="4"/>
      <c r="PI57" s="4"/>
      <c r="PJ57" s="4"/>
      <c r="PK57" s="4"/>
      <c r="PL57" s="4"/>
      <c r="PM57" s="4"/>
      <c r="PN57" s="4"/>
      <c r="PO57" s="4"/>
      <c r="PP57" s="4"/>
      <c r="PQ57" s="4"/>
      <c r="PR57" s="4"/>
      <c r="PS57" s="4"/>
      <c r="PT57" s="4"/>
      <c r="PU57" s="4"/>
      <c r="PV57" s="4"/>
      <c r="PW57" s="4"/>
      <c r="PX57" s="4"/>
      <c r="PY57" s="4"/>
      <c r="PZ57" s="4"/>
      <c r="QA57" s="4"/>
      <c r="QB57" s="4"/>
      <c r="QC57" s="4"/>
      <c r="QD57" s="4"/>
      <c r="QE57" s="4"/>
      <c r="QF57" s="4"/>
      <c r="QG57" s="4"/>
      <c r="QH57" s="4"/>
      <c r="QI57" s="4"/>
      <c r="QJ57" s="4"/>
      <c r="QK57" s="4"/>
      <c r="QL57" s="4"/>
      <c r="QM57" s="4"/>
      <c r="QN57" s="4"/>
      <c r="QO57" s="4"/>
      <c r="QP57" s="4"/>
      <c r="QQ57" s="4"/>
      <c r="QR57" s="4"/>
      <c r="QS57" s="4"/>
      <c r="QT57" s="4"/>
      <c r="QU57" s="4"/>
      <c r="QV57" s="4"/>
      <c r="QW57" s="4"/>
      <c r="QX57" s="4"/>
      <c r="QY57" s="4"/>
      <c r="QZ57" s="4"/>
      <c r="RA57" s="4"/>
      <c r="RB57" s="4"/>
      <c r="RC57" s="4"/>
      <c r="RD57" s="4"/>
      <c r="RE57" s="4"/>
      <c r="RF57" s="4"/>
      <c r="RG57" s="4"/>
      <c r="RH57" s="4"/>
      <c r="RI57" s="4"/>
      <c r="RJ57" s="4"/>
      <c r="RK57" s="4"/>
      <c r="RL57" s="4"/>
      <c r="RM57" s="4"/>
      <c r="RN57" s="4"/>
      <c r="RO57" s="4"/>
      <c r="RP57" s="4"/>
      <c r="RQ57" s="4"/>
      <c r="RR57" s="4"/>
      <c r="RS57" s="4"/>
      <c r="RT57" s="4"/>
      <c r="RU57" s="4"/>
      <c r="RV57" s="4"/>
      <c r="RW57" s="4"/>
      <c r="RX57" s="4"/>
      <c r="RY57" s="4"/>
      <c r="RZ57" s="4"/>
      <c r="SA57" s="4"/>
      <c r="SB57" s="4"/>
      <c r="SC57" s="4"/>
      <c r="SD57" s="4"/>
    </row>
    <row r="58" spans="1:498">
      <c r="A58" s="53">
        <f>Config!A60</f>
        <v>0</v>
      </c>
      <c r="B58" s="53" t="str">
        <f>Config!B60</f>
        <v>SANDRA</v>
      </c>
      <c r="C58" s="53">
        <f>Config!D60</f>
        <v>130</v>
      </c>
      <c r="D58" s="84">
        <v>0.64583333333333337</v>
      </c>
      <c r="E58" s="84">
        <v>0.91666666666666663</v>
      </c>
      <c r="F58" s="83">
        <f t="shared" si="0"/>
        <v>0.27083333333333326</v>
      </c>
      <c r="G58" s="7">
        <v>4</v>
      </c>
      <c r="H58" s="7">
        <v>9104</v>
      </c>
      <c r="I58" s="7">
        <v>1</v>
      </c>
      <c r="J58" s="3" t="s">
        <v>146</v>
      </c>
      <c r="K58" s="8">
        <v>6.5</v>
      </c>
      <c r="L58" s="8">
        <v>6.5</v>
      </c>
      <c r="M58" s="8">
        <v>6.5</v>
      </c>
      <c r="N58" s="8"/>
      <c r="O58" s="8"/>
      <c r="P58" s="8">
        <v>6.5</v>
      </c>
      <c r="Q58" s="8">
        <v>6.5</v>
      </c>
      <c r="R58" s="8">
        <v>6.5</v>
      </c>
      <c r="S58" s="8">
        <v>6.5</v>
      </c>
      <c r="T58" s="8"/>
      <c r="U58" s="8"/>
      <c r="V58" s="8">
        <v>6.5</v>
      </c>
      <c r="W58" s="8">
        <v>6.5</v>
      </c>
      <c r="X58" s="8">
        <v>6.5</v>
      </c>
      <c r="Y58" s="8">
        <v>6.5</v>
      </c>
      <c r="Z58" s="8"/>
      <c r="AA58" s="8"/>
      <c r="AB58" s="8">
        <v>6.5</v>
      </c>
      <c r="AC58" s="8">
        <v>6.5</v>
      </c>
      <c r="AD58" s="8">
        <v>6.5</v>
      </c>
      <c r="AE58" s="8">
        <v>6.5</v>
      </c>
      <c r="AF58" s="8"/>
      <c r="AG58" s="8"/>
      <c r="AH58" s="8">
        <v>6.5</v>
      </c>
      <c r="AI58" s="8">
        <v>6.5</v>
      </c>
      <c r="AJ58" s="8">
        <v>6.5</v>
      </c>
      <c r="AK58" s="8">
        <v>6.5</v>
      </c>
      <c r="AL58" s="8"/>
      <c r="AM58" s="8"/>
      <c r="AN58" s="8">
        <v>6.5</v>
      </c>
      <c r="AO58" s="8">
        <v>6.5</v>
      </c>
      <c r="AP58" s="8">
        <v>6.5</v>
      </c>
      <c r="AQ58" s="8">
        <v>6.5</v>
      </c>
      <c r="AT58" s="8">
        <v>6.5</v>
      </c>
      <c r="AU58" s="8">
        <v>6.5</v>
      </c>
      <c r="AV58" s="8">
        <v>6.5</v>
      </c>
      <c r="AW58" s="8">
        <v>6.5</v>
      </c>
      <c r="AZ58" s="8">
        <v>6.5</v>
      </c>
    </row>
    <row r="59" spans="1:498">
      <c r="A59" s="53">
        <f>Config!A61</f>
        <v>0</v>
      </c>
      <c r="B59" s="53" t="str">
        <f>Config!B61</f>
        <v>SOURIEZ</v>
      </c>
      <c r="C59" s="53">
        <f>Config!D61</f>
        <v>143</v>
      </c>
      <c r="D59" s="84">
        <v>0.60416666666666663</v>
      </c>
      <c r="E59" s="84">
        <v>1</v>
      </c>
      <c r="F59" s="83">
        <f t="shared" si="0"/>
        <v>0.39583333333333337</v>
      </c>
      <c r="G59" s="7">
        <v>3</v>
      </c>
      <c r="H59" s="7">
        <v>9104</v>
      </c>
      <c r="I59" s="7">
        <v>3</v>
      </c>
      <c r="J59" s="7" t="s">
        <v>148</v>
      </c>
      <c r="K59" s="8">
        <v>9.5</v>
      </c>
      <c r="L59" s="8"/>
      <c r="M59" s="8"/>
      <c r="N59" s="8"/>
      <c r="O59" s="8">
        <v>9.5</v>
      </c>
      <c r="P59" s="8">
        <v>9.5</v>
      </c>
      <c r="Q59" s="8">
        <v>9.5</v>
      </c>
      <c r="R59" s="8"/>
      <c r="S59" s="8"/>
      <c r="T59" s="8" t="s">
        <v>8</v>
      </c>
      <c r="U59" s="8">
        <v>9.5</v>
      </c>
      <c r="V59" s="8">
        <v>9.5</v>
      </c>
      <c r="W59" s="8">
        <v>9.5</v>
      </c>
      <c r="X59" s="8"/>
      <c r="Y59" s="8"/>
      <c r="Z59" s="8"/>
      <c r="AA59" s="8">
        <v>9.5</v>
      </c>
      <c r="AB59" s="8">
        <v>9.5</v>
      </c>
      <c r="AC59" s="8">
        <v>9.5</v>
      </c>
      <c r="AD59" s="8"/>
      <c r="AE59" s="8"/>
      <c r="AF59" s="8"/>
      <c r="AG59" s="8">
        <v>9.5</v>
      </c>
      <c r="AH59" s="8">
        <v>9.5</v>
      </c>
      <c r="AI59" s="8">
        <v>9.5</v>
      </c>
      <c r="AJ59" s="8"/>
      <c r="AK59" s="8"/>
      <c r="AL59" s="8"/>
      <c r="AM59" s="8">
        <v>9.5</v>
      </c>
      <c r="AN59" s="8">
        <v>9.5</v>
      </c>
      <c r="AO59" s="8">
        <v>9.5</v>
      </c>
      <c r="AS59" s="8">
        <v>9.5</v>
      </c>
      <c r="AT59" s="8">
        <v>9.5</v>
      </c>
      <c r="AU59" s="8">
        <v>9.5</v>
      </c>
      <c r="AY59" s="8">
        <v>9.5</v>
      </c>
      <c r="AZ59" s="8">
        <v>9.5</v>
      </c>
    </row>
    <row r="60" spans="1:498" s="11" customFormat="1">
      <c r="A60" s="53">
        <f>Config!A62</f>
        <v>0</v>
      </c>
      <c r="B60" s="53" t="str">
        <f>Config!B62</f>
        <v>YACOUBA</v>
      </c>
      <c r="C60" s="53">
        <f>Config!D62</f>
        <v>151.66999999999999</v>
      </c>
      <c r="D60" s="84">
        <v>0.91666666666666663</v>
      </c>
      <c r="E60" s="84">
        <v>0.20833333333333334</v>
      </c>
      <c r="F60" s="83">
        <f t="shared" si="0"/>
        <v>-0.70833333333333326</v>
      </c>
      <c r="G60" s="7">
        <v>5</v>
      </c>
      <c r="H60" s="7">
        <v>9104</v>
      </c>
      <c r="I60" s="7">
        <v>7</v>
      </c>
      <c r="J60" s="7" t="s">
        <v>17</v>
      </c>
      <c r="K60" s="8">
        <v>7</v>
      </c>
      <c r="L60" s="8">
        <v>7</v>
      </c>
      <c r="M60" s="8">
        <v>7</v>
      </c>
      <c r="N60" s="8">
        <v>7</v>
      </c>
      <c r="O60" s="8">
        <v>7</v>
      </c>
      <c r="P60" s="8" t="s">
        <v>8</v>
      </c>
      <c r="Q60" s="8" t="s">
        <v>8</v>
      </c>
      <c r="R60" s="8">
        <v>7</v>
      </c>
      <c r="S60" s="8">
        <v>7</v>
      </c>
      <c r="T60" s="8">
        <v>7</v>
      </c>
      <c r="U60" s="8">
        <v>7</v>
      </c>
      <c r="V60" s="8">
        <v>7</v>
      </c>
      <c r="W60" s="8" t="s">
        <v>8</v>
      </c>
      <c r="X60" s="8" t="s">
        <v>8</v>
      </c>
      <c r="Y60" s="8">
        <v>7</v>
      </c>
      <c r="Z60" s="8">
        <v>7</v>
      </c>
      <c r="AA60" s="8">
        <v>7</v>
      </c>
      <c r="AB60" s="8">
        <v>7</v>
      </c>
      <c r="AC60" s="8">
        <v>7</v>
      </c>
      <c r="AD60" s="8" t="s">
        <v>8</v>
      </c>
      <c r="AE60" s="8" t="s">
        <v>8</v>
      </c>
      <c r="AF60" s="8">
        <v>7</v>
      </c>
      <c r="AG60" s="8">
        <v>7</v>
      </c>
      <c r="AH60" s="8">
        <v>7</v>
      </c>
      <c r="AI60" s="8">
        <v>7</v>
      </c>
      <c r="AJ60" s="8">
        <v>7</v>
      </c>
      <c r="AK60" s="8" t="s">
        <v>8</v>
      </c>
      <c r="AL60" s="8" t="s">
        <v>8</v>
      </c>
      <c r="AM60" s="8">
        <v>7</v>
      </c>
      <c r="AN60" s="8">
        <v>7</v>
      </c>
      <c r="AO60" s="8">
        <v>7</v>
      </c>
      <c r="AP60" s="8">
        <v>7</v>
      </c>
      <c r="AQ60" s="8">
        <v>7</v>
      </c>
      <c r="AR60" s="9"/>
      <c r="AS60" s="9"/>
      <c r="AT60" s="8">
        <v>7</v>
      </c>
      <c r="AU60" s="8">
        <v>7</v>
      </c>
      <c r="AV60" s="8">
        <v>7</v>
      </c>
      <c r="AW60" s="8">
        <v>7</v>
      </c>
      <c r="AX60" s="8">
        <v>7</v>
      </c>
      <c r="AY60" s="9"/>
      <c r="AZ60" s="9"/>
      <c r="BA60" s="4"/>
      <c r="BB60" s="4"/>
      <c r="BC60" s="4"/>
      <c r="BD60" s="4"/>
      <c r="BE60" s="4"/>
      <c r="BF60" s="4"/>
      <c r="BG60" s="4"/>
      <c r="BH60" s="4"/>
      <c r="BI60" s="4"/>
      <c r="BJ60" s="4"/>
      <c r="BK60" s="4"/>
      <c r="BL60" s="4"/>
      <c r="BM60" s="4"/>
      <c r="BN60" s="4"/>
      <c r="BO60" s="4"/>
      <c r="BP60" s="4"/>
      <c r="BQ60" s="4"/>
      <c r="BR60" s="4"/>
      <c r="BS60" s="4"/>
      <c r="BT60" s="4"/>
      <c r="BU60" s="4"/>
      <c r="BV60" s="4"/>
      <c r="BW60" s="4"/>
      <c r="BX60" s="4"/>
      <c r="BY60" s="4"/>
      <c r="BZ60" s="4"/>
      <c r="CA60" s="4"/>
      <c r="CB60" s="4"/>
      <c r="CC60" s="4"/>
      <c r="CD60" s="4"/>
      <c r="CE60" s="4"/>
      <c r="CF60" s="4"/>
      <c r="CG60" s="4"/>
      <c r="CH60" s="4"/>
      <c r="CI60" s="4"/>
      <c r="CJ60" s="4"/>
      <c r="CK60" s="4"/>
      <c r="CL60" s="4"/>
      <c r="CM60" s="4"/>
      <c r="CN60" s="4"/>
      <c r="CO60" s="4"/>
      <c r="CP60" s="4"/>
      <c r="CQ60" s="4"/>
      <c r="CR60" s="4"/>
      <c r="CS60" s="4"/>
      <c r="CT60" s="4"/>
      <c r="CU60" s="4"/>
      <c r="CV60" s="4"/>
      <c r="CW60" s="4"/>
      <c r="CX60" s="4"/>
      <c r="CY60" s="4"/>
      <c r="CZ60" s="4"/>
      <c r="DA60" s="4"/>
      <c r="DB60" s="4"/>
      <c r="DC60" s="4"/>
      <c r="DD60" s="4"/>
      <c r="DE60" s="4"/>
      <c r="DF60" s="4"/>
      <c r="DG60" s="4"/>
      <c r="DH60" s="4"/>
      <c r="DI60" s="4"/>
      <c r="DJ60" s="4"/>
      <c r="DK60" s="4"/>
      <c r="DL60" s="4"/>
      <c r="DM60" s="4"/>
      <c r="DN60" s="4"/>
      <c r="DO60" s="4"/>
      <c r="DP60" s="4"/>
      <c r="DQ60" s="4"/>
      <c r="DR60" s="4"/>
      <c r="DS60" s="4"/>
      <c r="DT60" s="4"/>
      <c r="DU60" s="4"/>
      <c r="DV60" s="4"/>
      <c r="DW60" s="4"/>
      <c r="DX60" s="4"/>
      <c r="DY60" s="4"/>
      <c r="DZ60" s="4"/>
      <c r="EA60" s="4"/>
      <c r="EB60" s="4"/>
      <c r="EC60" s="4"/>
      <c r="ED60" s="4"/>
      <c r="EE60" s="4"/>
      <c r="EF60" s="4"/>
      <c r="EG60" s="4"/>
      <c r="EH60" s="4"/>
      <c r="EI60" s="4"/>
      <c r="EJ60" s="4"/>
      <c r="EK60" s="4"/>
      <c r="EL60" s="4"/>
      <c r="EM60" s="4"/>
      <c r="EN60" s="4"/>
      <c r="EO60" s="4"/>
      <c r="EP60" s="4"/>
      <c r="EQ60" s="4"/>
      <c r="ER60" s="4"/>
      <c r="ES60" s="4"/>
      <c r="ET60" s="4"/>
      <c r="EU60" s="4"/>
      <c r="EV60" s="4"/>
      <c r="EW60" s="4"/>
      <c r="EX60" s="4"/>
      <c r="EY60" s="4"/>
      <c r="EZ60" s="4"/>
      <c r="FA60" s="4"/>
      <c r="FB60" s="4"/>
      <c r="FC60" s="4"/>
      <c r="FD60" s="4"/>
      <c r="FE60" s="4"/>
      <c r="FF60" s="4"/>
      <c r="FG60" s="4"/>
      <c r="FH60" s="4"/>
      <c r="FI60" s="4"/>
      <c r="FJ60" s="4"/>
      <c r="FK60" s="4"/>
      <c r="FL60" s="4"/>
      <c r="FM60" s="4"/>
      <c r="FN60" s="4"/>
      <c r="FO60" s="4"/>
      <c r="FP60" s="4"/>
      <c r="FQ60" s="4"/>
      <c r="FR60" s="4"/>
      <c r="FS60" s="4"/>
      <c r="FT60" s="4"/>
      <c r="FU60" s="4"/>
      <c r="FV60" s="4"/>
      <c r="FW60" s="4"/>
      <c r="FX60" s="4"/>
      <c r="FY60" s="4"/>
      <c r="FZ60" s="4"/>
      <c r="GA60" s="4"/>
      <c r="GB60" s="4"/>
      <c r="GC60" s="4"/>
      <c r="GD60" s="4"/>
      <c r="GE60" s="4"/>
      <c r="GF60" s="4"/>
      <c r="GG60" s="4"/>
      <c r="GH60" s="4"/>
      <c r="GI60" s="4"/>
      <c r="GJ60" s="4"/>
      <c r="GK60" s="4"/>
      <c r="GL60" s="4"/>
      <c r="GM60" s="4"/>
      <c r="GN60" s="4"/>
      <c r="GO60" s="4"/>
      <c r="GP60" s="4"/>
      <c r="GQ60" s="4"/>
      <c r="GR60" s="4"/>
      <c r="GS60" s="4"/>
      <c r="GT60" s="4"/>
      <c r="GU60" s="4"/>
      <c r="GV60" s="4"/>
      <c r="GW60" s="4"/>
      <c r="GX60" s="4"/>
      <c r="GY60" s="4"/>
      <c r="GZ60" s="4"/>
      <c r="HA60" s="4"/>
      <c r="HB60" s="4"/>
      <c r="HC60" s="4"/>
      <c r="HD60" s="4"/>
      <c r="HE60" s="4"/>
      <c r="HF60" s="4"/>
      <c r="HG60" s="4"/>
      <c r="HH60" s="4"/>
      <c r="HI60" s="4"/>
      <c r="HJ60" s="4"/>
      <c r="HK60" s="4"/>
      <c r="HL60" s="4"/>
      <c r="HM60" s="4"/>
      <c r="HN60" s="4"/>
      <c r="HO60" s="4"/>
      <c r="HP60" s="4"/>
      <c r="HQ60" s="4"/>
      <c r="HR60" s="4"/>
      <c r="HS60" s="4"/>
      <c r="HT60" s="4"/>
      <c r="HU60" s="4"/>
      <c r="HV60" s="4"/>
      <c r="HW60" s="4"/>
      <c r="HX60" s="4"/>
      <c r="HY60" s="4"/>
      <c r="HZ60" s="4"/>
      <c r="IA60" s="4"/>
      <c r="IB60" s="4"/>
      <c r="IC60" s="4"/>
      <c r="ID60" s="4"/>
      <c r="IE60" s="4"/>
      <c r="IF60" s="4"/>
      <c r="IG60" s="4"/>
      <c r="IH60" s="4"/>
      <c r="II60" s="4"/>
      <c r="IJ60" s="4"/>
      <c r="IK60" s="4"/>
      <c r="IL60" s="4"/>
      <c r="IM60" s="4"/>
      <c r="IN60" s="4"/>
      <c r="IO60" s="4"/>
      <c r="IP60" s="4"/>
      <c r="IQ60" s="4"/>
      <c r="IR60" s="4"/>
      <c r="IS60" s="4"/>
      <c r="IT60" s="4"/>
      <c r="IU60" s="4"/>
      <c r="IV60" s="4"/>
      <c r="IW60" s="4"/>
      <c r="IX60" s="4"/>
      <c r="IY60" s="4"/>
      <c r="IZ60" s="4"/>
      <c r="JA60" s="4"/>
      <c r="JB60" s="4"/>
      <c r="JC60" s="4"/>
      <c r="JD60" s="4"/>
      <c r="JE60" s="4"/>
      <c r="JF60" s="4"/>
      <c r="JG60" s="4"/>
      <c r="JH60" s="4"/>
      <c r="JI60" s="4"/>
      <c r="JJ60" s="4"/>
      <c r="JK60" s="4"/>
      <c r="JL60" s="4"/>
      <c r="JM60" s="4"/>
      <c r="JN60" s="4"/>
      <c r="JO60" s="4"/>
      <c r="JP60" s="4"/>
      <c r="JQ60" s="4"/>
      <c r="JR60" s="4"/>
      <c r="JS60" s="4"/>
      <c r="JT60" s="4"/>
      <c r="JU60" s="4"/>
      <c r="JV60" s="4"/>
      <c r="JW60" s="4"/>
      <c r="JX60" s="4"/>
      <c r="JY60" s="4"/>
      <c r="JZ60" s="4"/>
      <c r="KA60" s="4"/>
      <c r="KB60" s="4"/>
      <c r="KC60" s="4"/>
      <c r="KD60" s="4"/>
      <c r="KE60" s="4"/>
      <c r="KF60" s="4"/>
      <c r="KG60" s="4"/>
      <c r="KH60" s="4"/>
      <c r="KI60" s="4"/>
      <c r="KJ60" s="4"/>
      <c r="KK60" s="4"/>
      <c r="KL60" s="4"/>
      <c r="KM60" s="4"/>
      <c r="KN60" s="4"/>
      <c r="KO60" s="4"/>
      <c r="KP60" s="4"/>
      <c r="KQ60" s="4"/>
      <c r="KR60" s="4"/>
      <c r="KS60" s="4"/>
      <c r="KT60" s="4"/>
      <c r="KU60" s="4"/>
      <c r="KV60" s="4"/>
      <c r="KW60" s="4"/>
      <c r="KX60" s="4"/>
      <c r="KY60" s="4"/>
      <c r="KZ60" s="4"/>
      <c r="LA60" s="4"/>
      <c r="LB60" s="4"/>
      <c r="LC60" s="4"/>
      <c r="LD60" s="4"/>
      <c r="LE60" s="4"/>
      <c r="LF60" s="4"/>
      <c r="LG60" s="4"/>
      <c r="LH60" s="4"/>
      <c r="LI60" s="4"/>
      <c r="LJ60" s="4"/>
      <c r="LK60" s="4"/>
      <c r="LL60" s="4"/>
      <c r="LM60" s="4"/>
      <c r="LN60" s="4"/>
      <c r="LO60" s="4"/>
      <c r="LP60" s="4"/>
      <c r="LQ60" s="4"/>
      <c r="LR60" s="4"/>
      <c r="LS60" s="4"/>
      <c r="LT60" s="4"/>
      <c r="LU60" s="4"/>
      <c r="LV60" s="4"/>
      <c r="LW60" s="4"/>
      <c r="LX60" s="4"/>
      <c r="LY60" s="4"/>
      <c r="LZ60" s="4"/>
      <c r="MA60" s="4"/>
      <c r="MB60" s="4"/>
      <c r="MC60" s="4"/>
      <c r="MD60" s="4"/>
      <c r="ME60" s="4"/>
      <c r="MF60" s="4"/>
      <c r="MG60" s="4"/>
      <c r="MH60" s="4"/>
      <c r="MI60" s="4"/>
      <c r="MJ60" s="4"/>
      <c r="MK60" s="4"/>
      <c r="ML60" s="4"/>
      <c r="MM60" s="4"/>
      <c r="MN60" s="4"/>
      <c r="MO60" s="4"/>
      <c r="MP60" s="4"/>
      <c r="MQ60" s="4"/>
      <c r="MR60" s="4"/>
      <c r="MS60" s="4"/>
      <c r="MT60" s="4"/>
      <c r="MU60" s="4"/>
      <c r="MV60" s="4"/>
      <c r="MW60" s="4"/>
      <c r="MX60" s="4"/>
      <c r="MY60" s="4"/>
      <c r="MZ60" s="4"/>
      <c r="NA60" s="4"/>
      <c r="NB60" s="4"/>
      <c r="NC60" s="4"/>
      <c r="ND60" s="4"/>
      <c r="NE60" s="4"/>
      <c r="NF60" s="4"/>
      <c r="NG60" s="4"/>
      <c r="NH60" s="4"/>
      <c r="NI60" s="4"/>
      <c r="NJ60" s="4"/>
      <c r="NK60" s="4"/>
      <c r="NL60" s="4"/>
      <c r="NM60" s="4"/>
      <c r="NN60" s="4"/>
      <c r="NO60" s="4"/>
      <c r="NP60" s="4"/>
      <c r="NQ60" s="4"/>
      <c r="NR60" s="4"/>
      <c r="NS60" s="4"/>
      <c r="NT60" s="4"/>
      <c r="NU60" s="4"/>
      <c r="NV60" s="4"/>
      <c r="NW60" s="4"/>
      <c r="NX60" s="4"/>
      <c r="NY60" s="4"/>
      <c r="NZ60" s="4"/>
      <c r="OA60" s="4"/>
      <c r="OB60" s="4"/>
      <c r="OC60" s="4"/>
      <c r="OD60" s="4"/>
      <c r="OE60" s="4"/>
      <c r="OF60" s="4"/>
      <c r="OG60" s="4"/>
      <c r="OH60" s="4"/>
      <c r="OI60" s="4"/>
      <c r="OJ60" s="4"/>
      <c r="OK60" s="4"/>
      <c r="OL60" s="4"/>
      <c r="OM60" s="4"/>
      <c r="ON60" s="4"/>
      <c r="OO60" s="4"/>
      <c r="OP60" s="4"/>
      <c r="OQ60" s="4"/>
      <c r="OR60" s="4"/>
      <c r="OS60" s="4"/>
      <c r="OT60" s="4"/>
      <c r="OU60" s="4"/>
      <c r="OV60" s="4"/>
      <c r="OW60" s="4"/>
      <c r="OX60" s="4"/>
      <c r="OY60" s="4"/>
      <c r="OZ60" s="4"/>
      <c r="PA60" s="4"/>
      <c r="PB60" s="4"/>
      <c r="PC60" s="4"/>
      <c r="PD60" s="4"/>
      <c r="PE60" s="4"/>
      <c r="PF60" s="4"/>
      <c r="PG60" s="4"/>
      <c r="PH60" s="4"/>
      <c r="PI60" s="4"/>
      <c r="PJ60" s="4"/>
      <c r="PK60" s="4"/>
      <c r="PL60" s="4"/>
      <c r="PM60" s="4"/>
      <c r="PN60" s="4"/>
      <c r="PO60" s="4"/>
      <c r="PP60" s="4"/>
      <c r="PQ60" s="4"/>
      <c r="PR60" s="4"/>
      <c r="PS60" s="4"/>
      <c r="PT60" s="4"/>
      <c r="PU60" s="4"/>
      <c r="PV60" s="4"/>
      <c r="PW60" s="4"/>
      <c r="PX60" s="4"/>
      <c r="PY60" s="4"/>
      <c r="PZ60" s="4"/>
      <c r="QA60" s="4"/>
      <c r="QB60" s="4"/>
      <c r="QC60" s="4"/>
      <c r="QD60" s="4"/>
      <c r="QE60" s="4"/>
      <c r="QF60" s="4"/>
      <c r="QG60" s="4"/>
      <c r="QH60" s="4"/>
      <c r="QI60" s="4"/>
      <c r="QJ60" s="4"/>
      <c r="QK60" s="4"/>
      <c r="QL60" s="4"/>
      <c r="QM60" s="4"/>
      <c r="QN60" s="4"/>
      <c r="QO60" s="4"/>
      <c r="QP60" s="4"/>
      <c r="QQ60" s="4"/>
      <c r="QR60" s="4"/>
      <c r="QS60" s="4"/>
      <c r="QT60" s="4"/>
      <c r="QU60" s="4"/>
      <c r="QV60" s="4"/>
      <c r="QW60" s="4"/>
      <c r="QX60" s="4"/>
      <c r="QY60" s="4"/>
      <c r="QZ60" s="4"/>
      <c r="RA60" s="4"/>
      <c r="RB60" s="4"/>
      <c r="RC60" s="4"/>
      <c r="RD60" s="4"/>
      <c r="RE60" s="4"/>
      <c r="RF60" s="4"/>
      <c r="RG60" s="4"/>
      <c r="RH60" s="4"/>
      <c r="RI60" s="4"/>
      <c r="RJ60" s="4"/>
      <c r="RK60" s="4"/>
      <c r="RL60" s="4"/>
      <c r="RM60" s="4"/>
      <c r="RN60" s="4"/>
      <c r="RO60" s="4"/>
      <c r="RP60" s="4"/>
      <c r="RQ60" s="4"/>
      <c r="RR60" s="4"/>
      <c r="RS60" s="4"/>
      <c r="RT60" s="4"/>
      <c r="RU60" s="4"/>
      <c r="RV60" s="4"/>
      <c r="RW60" s="4"/>
      <c r="RX60" s="4"/>
      <c r="RY60" s="4"/>
      <c r="RZ60" s="4"/>
      <c r="SA60" s="4"/>
      <c r="SB60" s="4"/>
      <c r="SC60" s="4"/>
      <c r="SD60" s="4"/>
    </row>
    <row r="61" spans="1:498">
      <c r="A61" s="53">
        <f>Config!A63</f>
        <v>0</v>
      </c>
      <c r="B61" s="53" t="str">
        <f>Config!B63</f>
        <v>NAJAT</v>
      </c>
      <c r="C61" s="53">
        <f>Config!D63</f>
        <v>130</v>
      </c>
      <c r="D61" s="84">
        <v>0.41666666666666669</v>
      </c>
      <c r="E61" s="84">
        <v>0.6875</v>
      </c>
      <c r="F61" s="83">
        <f t="shared" si="0"/>
        <v>0.27083333333333331</v>
      </c>
      <c r="G61" s="7">
        <v>4</v>
      </c>
      <c r="H61" s="7"/>
      <c r="I61" s="7"/>
      <c r="J61" s="7" t="s">
        <v>149</v>
      </c>
      <c r="K61" s="8">
        <v>6.5</v>
      </c>
      <c r="L61" s="8">
        <v>6.5</v>
      </c>
      <c r="M61" s="8"/>
      <c r="N61" s="8"/>
      <c r="O61" s="8">
        <v>6.5</v>
      </c>
      <c r="P61" s="8">
        <v>6.5</v>
      </c>
      <c r="Q61" s="8">
        <v>6.5</v>
      </c>
      <c r="R61" s="8">
        <v>6.5</v>
      </c>
      <c r="S61" s="8"/>
      <c r="T61" s="8"/>
      <c r="U61" s="8">
        <v>6.5</v>
      </c>
      <c r="V61" s="8">
        <v>6.5</v>
      </c>
      <c r="W61" s="8">
        <v>6.5</v>
      </c>
      <c r="X61" s="8">
        <v>6.5</v>
      </c>
      <c r="Y61" s="8"/>
      <c r="Z61" s="8"/>
      <c r="AA61" s="8">
        <v>6.5</v>
      </c>
      <c r="AB61" s="8">
        <v>6.5</v>
      </c>
      <c r="AC61" s="8">
        <v>6.5</v>
      </c>
      <c r="AD61" s="8">
        <v>6.5</v>
      </c>
      <c r="AE61" s="8"/>
      <c r="AF61" s="8"/>
      <c r="AG61" s="8">
        <v>6.5</v>
      </c>
      <c r="AH61" s="8">
        <v>6.5</v>
      </c>
      <c r="AI61" s="8">
        <v>6.5</v>
      </c>
      <c r="AJ61" s="8">
        <v>6.5</v>
      </c>
      <c r="AK61" s="8"/>
      <c r="AL61" s="8"/>
      <c r="AM61" s="8">
        <v>6.5</v>
      </c>
      <c r="AN61" s="8">
        <v>6.5</v>
      </c>
      <c r="AO61" s="8">
        <v>6.5</v>
      </c>
      <c r="AP61" s="8">
        <v>6.5</v>
      </c>
      <c r="AS61" s="8">
        <v>6.5</v>
      </c>
      <c r="AT61" s="8">
        <v>6.5</v>
      </c>
      <c r="AU61" s="8">
        <v>6.5</v>
      </c>
      <c r="AV61" s="8">
        <v>6.5</v>
      </c>
      <c r="AY61" s="8">
        <v>6.5</v>
      </c>
      <c r="AZ61" s="8">
        <v>6.5</v>
      </c>
    </row>
    <row r="62" spans="1:498">
      <c r="A62" s="53">
        <f>Config!A64</f>
        <v>0</v>
      </c>
      <c r="B62" s="53" t="str">
        <f>Config!B64</f>
        <v>FATIMA</v>
      </c>
      <c r="C62" s="53">
        <f>Config!D64</f>
        <v>130</v>
      </c>
      <c r="D62" s="84">
        <v>0.27083333333333331</v>
      </c>
      <c r="E62" s="84">
        <v>0.54166666666666663</v>
      </c>
      <c r="F62" s="83">
        <f t="shared" si="0"/>
        <v>0.27083333333333331</v>
      </c>
      <c r="G62" s="7">
        <v>4</v>
      </c>
      <c r="H62" s="7"/>
      <c r="I62" s="7"/>
      <c r="J62" s="7" t="s">
        <v>146</v>
      </c>
      <c r="K62" s="8"/>
      <c r="L62" s="8">
        <v>6.5</v>
      </c>
      <c r="M62" s="8">
        <v>6.5</v>
      </c>
      <c r="N62" s="8">
        <v>6.5</v>
      </c>
      <c r="O62" s="8">
        <v>6.5</v>
      </c>
      <c r="P62" s="8"/>
      <c r="Q62" s="8"/>
      <c r="R62" s="8">
        <v>6.5</v>
      </c>
      <c r="S62" s="8">
        <v>6.5</v>
      </c>
      <c r="T62" s="8">
        <v>6.5</v>
      </c>
      <c r="U62" s="8">
        <v>6.5</v>
      </c>
      <c r="V62" s="8"/>
      <c r="W62" s="8"/>
      <c r="X62" s="8">
        <v>6.5</v>
      </c>
      <c r="Y62" s="8">
        <v>6.5</v>
      </c>
      <c r="Z62" s="8">
        <v>6.5</v>
      </c>
      <c r="AA62" s="8">
        <v>6.5</v>
      </c>
      <c r="AB62" s="8"/>
      <c r="AC62" s="8"/>
      <c r="AD62" s="8">
        <v>6.5</v>
      </c>
      <c r="AE62" s="8">
        <v>6.5</v>
      </c>
      <c r="AF62" s="8">
        <v>6.5</v>
      </c>
      <c r="AG62" s="8">
        <v>6.5</v>
      </c>
      <c r="AH62" s="8"/>
      <c r="AI62" s="8"/>
      <c r="AJ62" s="8">
        <v>6.5</v>
      </c>
      <c r="AK62" s="8">
        <v>6.5</v>
      </c>
      <c r="AL62" s="8">
        <v>6.5</v>
      </c>
      <c r="AM62" s="8">
        <v>6.5</v>
      </c>
      <c r="AN62" s="8"/>
      <c r="AO62" s="8"/>
      <c r="AP62" s="8">
        <v>6.5</v>
      </c>
      <c r="AQ62" s="8">
        <v>6.5</v>
      </c>
      <c r="AR62" s="8">
        <v>6.5</v>
      </c>
      <c r="AS62" s="8">
        <v>6.5</v>
      </c>
      <c r="AV62" s="8">
        <v>6.5</v>
      </c>
      <c r="AW62" s="8">
        <v>6.5</v>
      </c>
      <c r="AX62" s="8">
        <v>6.5</v>
      </c>
      <c r="AY62" s="8">
        <v>6.5</v>
      </c>
    </row>
    <row r="63" spans="1:498">
      <c r="A63" s="53">
        <f>Config!A65</f>
        <v>0</v>
      </c>
      <c r="B63" s="53" t="str">
        <f>Config!B65</f>
        <v>EMINE</v>
      </c>
      <c r="C63" s="53">
        <f>Config!D65</f>
        <v>145.16999999999999</v>
      </c>
      <c r="D63" s="84">
        <v>0.22916666666666666</v>
      </c>
      <c r="E63" s="84">
        <v>0.625</v>
      </c>
      <c r="F63" s="83">
        <f t="shared" si="0"/>
        <v>0.39583333333333337</v>
      </c>
      <c r="G63" s="7">
        <v>3</v>
      </c>
      <c r="H63" s="7"/>
      <c r="I63" s="7"/>
      <c r="J63" s="7" t="s">
        <v>148</v>
      </c>
      <c r="K63" s="8" t="s">
        <v>8</v>
      </c>
      <c r="L63" s="8">
        <v>9.5</v>
      </c>
      <c r="M63" s="8">
        <v>9.5</v>
      </c>
      <c r="N63" s="8">
        <v>9.5</v>
      </c>
      <c r="O63" s="8"/>
      <c r="P63" s="8"/>
      <c r="Q63" s="8" t="s">
        <v>8</v>
      </c>
      <c r="R63" s="8">
        <v>9.5</v>
      </c>
      <c r="S63" s="8">
        <v>9.5</v>
      </c>
      <c r="T63" s="8">
        <v>9.5</v>
      </c>
      <c r="U63" s="8"/>
      <c r="V63" s="8"/>
      <c r="W63" s="8" t="s">
        <v>8</v>
      </c>
      <c r="X63" s="8">
        <v>9.5</v>
      </c>
      <c r="Y63" s="8">
        <v>9.5</v>
      </c>
      <c r="Z63" s="8">
        <v>9.5</v>
      </c>
      <c r="AA63" s="8"/>
      <c r="AB63" s="8"/>
      <c r="AC63" s="8" t="s">
        <v>8</v>
      </c>
      <c r="AD63" s="8">
        <v>9.5</v>
      </c>
      <c r="AE63" s="8">
        <v>9.5</v>
      </c>
      <c r="AF63" s="8">
        <v>9.5</v>
      </c>
      <c r="AG63" s="8"/>
      <c r="AH63" s="8"/>
      <c r="AI63" s="8" t="s">
        <v>8</v>
      </c>
      <c r="AJ63" s="8">
        <v>9.5</v>
      </c>
      <c r="AK63" s="8">
        <v>9.5</v>
      </c>
      <c r="AL63" s="8">
        <v>9.5</v>
      </c>
      <c r="AM63" s="8"/>
      <c r="AN63" s="8"/>
      <c r="AO63" s="8" t="s">
        <v>8</v>
      </c>
      <c r="AP63" s="8">
        <v>9.5</v>
      </c>
      <c r="AQ63" s="8">
        <v>9.5</v>
      </c>
      <c r="AR63" s="8">
        <v>9.5</v>
      </c>
      <c r="AV63" s="8">
        <v>9.5</v>
      </c>
      <c r="AW63" s="8">
        <v>9.5</v>
      </c>
      <c r="AX63" s="8">
        <v>9.5</v>
      </c>
    </row>
    <row r="64" spans="1:498">
      <c r="A64" s="53">
        <f>Config!A66</f>
        <v>0</v>
      </c>
      <c r="B64" s="53" t="str">
        <f>Config!B66</f>
        <v>NESE</v>
      </c>
      <c r="C64" s="53">
        <f>Config!D66</f>
        <v>151.66999999999999</v>
      </c>
      <c r="D64" s="84">
        <v>0.47916666666666669</v>
      </c>
      <c r="E64" s="84">
        <v>0.875</v>
      </c>
      <c r="F64" s="83">
        <f t="shared" si="0"/>
        <v>0.39583333333333331</v>
      </c>
      <c r="G64" s="7">
        <v>3</v>
      </c>
      <c r="H64" s="7">
        <v>9104</v>
      </c>
      <c r="I64" s="7">
        <v>0.5</v>
      </c>
      <c r="J64" s="3" t="s">
        <v>147</v>
      </c>
      <c r="K64" s="8">
        <v>10</v>
      </c>
      <c r="L64" s="8"/>
      <c r="M64" s="8"/>
      <c r="N64" s="8" t="s">
        <v>8</v>
      </c>
      <c r="O64" s="8">
        <v>10</v>
      </c>
      <c r="P64" s="8">
        <v>10</v>
      </c>
      <c r="Q64" s="8">
        <v>10</v>
      </c>
      <c r="R64" s="8"/>
      <c r="S64" s="8"/>
      <c r="T64" s="8" t="s">
        <v>8</v>
      </c>
      <c r="U64" s="8">
        <v>10</v>
      </c>
      <c r="V64" s="8">
        <v>10</v>
      </c>
      <c r="W64" s="8">
        <v>10</v>
      </c>
      <c r="X64" s="8"/>
      <c r="Y64" s="8"/>
      <c r="Z64" s="8" t="s">
        <v>8</v>
      </c>
      <c r="AA64" s="8">
        <v>10</v>
      </c>
      <c r="AB64" s="8">
        <v>10</v>
      </c>
      <c r="AC64" s="8">
        <v>10</v>
      </c>
      <c r="AD64" s="8"/>
      <c r="AE64" s="8"/>
      <c r="AF64" s="8" t="s">
        <v>8</v>
      </c>
      <c r="AG64" s="8">
        <v>10</v>
      </c>
      <c r="AH64" s="8">
        <v>10</v>
      </c>
      <c r="AI64" s="8">
        <v>10</v>
      </c>
      <c r="AJ64" s="8"/>
      <c r="AK64" s="8"/>
      <c r="AL64" s="8" t="s">
        <v>8</v>
      </c>
      <c r="AM64" s="8">
        <v>10</v>
      </c>
      <c r="AN64" s="8">
        <v>10</v>
      </c>
      <c r="AO64" s="8">
        <v>10</v>
      </c>
      <c r="AS64" s="8">
        <v>10</v>
      </c>
      <c r="AT64" s="8">
        <v>10</v>
      </c>
      <c r="AU64" s="8">
        <v>10</v>
      </c>
      <c r="AY64" s="8">
        <v>10</v>
      </c>
      <c r="AZ64" s="8">
        <v>10</v>
      </c>
    </row>
    <row r="65" spans="1:498" s="6" customFormat="1">
      <c r="A65" s="53">
        <f>Config!A67</f>
        <v>0</v>
      </c>
      <c r="B65" s="53" t="str">
        <f>Config!B67</f>
        <v>ISAAC</v>
      </c>
      <c r="C65" s="53">
        <f>Config!D67</f>
        <v>97.5</v>
      </c>
      <c r="D65" s="84">
        <v>1</v>
      </c>
      <c r="E65" s="84">
        <v>0.1875</v>
      </c>
      <c r="F65" s="83">
        <f t="shared" si="0"/>
        <v>-0.8125</v>
      </c>
      <c r="G65" s="7">
        <v>5</v>
      </c>
      <c r="H65" s="7">
        <v>9104</v>
      </c>
      <c r="I65" s="7">
        <v>4.5</v>
      </c>
      <c r="J65" s="7" t="s">
        <v>17</v>
      </c>
      <c r="K65" s="8">
        <v>4.5</v>
      </c>
      <c r="L65" s="8">
        <v>4.5</v>
      </c>
      <c r="M65" s="8">
        <v>4.5</v>
      </c>
      <c r="N65" s="8">
        <v>4.5</v>
      </c>
      <c r="O65" s="8">
        <v>4.5</v>
      </c>
      <c r="P65" s="8" t="s">
        <v>8</v>
      </c>
      <c r="Q65" s="8" t="s">
        <v>8</v>
      </c>
      <c r="R65" s="8">
        <v>4.5</v>
      </c>
      <c r="S65" s="8">
        <v>4.5</v>
      </c>
      <c r="T65" s="8">
        <v>4.5</v>
      </c>
      <c r="U65" s="8">
        <v>4.5</v>
      </c>
      <c r="V65" s="8">
        <v>4.5</v>
      </c>
      <c r="W65" s="8" t="s">
        <v>8</v>
      </c>
      <c r="X65" s="8" t="s">
        <v>8</v>
      </c>
      <c r="Y65" s="8">
        <v>4.5</v>
      </c>
      <c r="Z65" s="8">
        <v>4.5</v>
      </c>
      <c r="AA65" s="8">
        <v>4.5</v>
      </c>
      <c r="AB65" s="8">
        <v>4.5</v>
      </c>
      <c r="AC65" s="8">
        <v>4.5</v>
      </c>
      <c r="AD65" s="8" t="s">
        <v>8</v>
      </c>
      <c r="AE65" s="8" t="s">
        <v>8</v>
      </c>
      <c r="AF65" s="8">
        <v>4.5</v>
      </c>
      <c r="AG65" s="8">
        <v>4.5</v>
      </c>
      <c r="AH65" s="8">
        <v>4.5</v>
      </c>
      <c r="AI65" s="8">
        <v>4.5</v>
      </c>
      <c r="AJ65" s="8">
        <v>4.5</v>
      </c>
      <c r="AK65" s="8" t="s">
        <v>8</v>
      </c>
      <c r="AL65" s="8" t="s">
        <v>8</v>
      </c>
      <c r="AM65" s="8">
        <v>4.5</v>
      </c>
      <c r="AN65" s="8">
        <v>4.5</v>
      </c>
      <c r="AO65" s="8">
        <v>4.5</v>
      </c>
      <c r="AP65" s="8">
        <v>4.5</v>
      </c>
      <c r="AQ65" s="8">
        <v>4.5</v>
      </c>
      <c r="AR65" s="9"/>
      <c r="AS65" s="9"/>
      <c r="AT65" s="8">
        <v>4.5</v>
      </c>
      <c r="AU65" s="8">
        <v>4.5</v>
      </c>
      <c r="AV65" s="8">
        <v>4.5</v>
      </c>
      <c r="AW65" s="8">
        <v>4.5</v>
      </c>
      <c r="AX65" s="8">
        <v>4.5</v>
      </c>
      <c r="AY65" s="9"/>
      <c r="AZ65" s="9"/>
      <c r="BA65" s="4"/>
      <c r="BB65" s="4"/>
      <c r="BC65" s="4"/>
      <c r="BD65" s="4"/>
      <c r="BE65" s="4"/>
      <c r="BF65" s="4"/>
      <c r="BG65" s="4"/>
      <c r="BH65" s="4"/>
      <c r="BI65" s="4"/>
      <c r="BJ65" s="4"/>
      <c r="BK65" s="4"/>
      <c r="BL65" s="4"/>
      <c r="BM65" s="4"/>
      <c r="BN65" s="4"/>
      <c r="BO65" s="4"/>
      <c r="BP65" s="4"/>
      <c r="BQ65" s="4"/>
      <c r="BR65" s="4"/>
      <c r="BS65" s="4"/>
      <c r="BT65" s="4"/>
      <c r="BU65" s="4"/>
      <c r="BV65" s="4"/>
      <c r="BW65" s="4"/>
      <c r="BX65" s="4"/>
      <c r="BY65" s="4"/>
      <c r="BZ65" s="4"/>
      <c r="CA65" s="4"/>
      <c r="CB65" s="4"/>
      <c r="CC65" s="4"/>
      <c r="CD65" s="4"/>
      <c r="CE65" s="4"/>
      <c r="CF65" s="4"/>
      <c r="CG65" s="4"/>
      <c r="CH65" s="4"/>
      <c r="CI65" s="4"/>
      <c r="CJ65" s="4"/>
      <c r="CK65" s="4"/>
      <c r="CL65" s="4"/>
      <c r="CM65" s="4"/>
      <c r="CN65" s="4"/>
      <c r="CO65" s="4"/>
      <c r="CP65" s="4"/>
      <c r="CQ65" s="4"/>
      <c r="CR65" s="4"/>
      <c r="CS65" s="4"/>
      <c r="CT65" s="4"/>
      <c r="CU65" s="4"/>
      <c r="CV65" s="4"/>
      <c r="CW65" s="4"/>
      <c r="CX65" s="4"/>
      <c r="CY65" s="4"/>
      <c r="CZ65" s="4"/>
      <c r="DA65" s="4"/>
      <c r="DB65" s="4"/>
      <c r="DC65" s="4"/>
      <c r="DD65" s="4"/>
      <c r="DE65" s="4"/>
      <c r="DF65" s="4"/>
      <c r="DG65" s="4"/>
      <c r="DH65" s="4"/>
      <c r="DI65" s="4"/>
      <c r="DJ65" s="4"/>
      <c r="DK65" s="4"/>
      <c r="DL65" s="4"/>
      <c r="DM65" s="4"/>
      <c r="DN65" s="4"/>
      <c r="DO65" s="4"/>
      <c r="DP65" s="4"/>
      <c r="DQ65" s="4"/>
      <c r="DR65" s="4"/>
      <c r="DS65" s="4"/>
      <c r="DT65" s="4"/>
      <c r="DU65" s="4"/>
      <c r="DV65" s="4"/>
      <c r="DW65" s="4"/>
      <c r="DX65" s="4"/>
      <c r="DY65" s="4"/>
      <c r="DZ65" s="4"/>
      <c r="EA65" s="4"/>
      <c r="EB65" s="4"/>
      <c r="EC65" s="4"/>
      <c r="ED65" s="4"/>
      <c r="EE65" s="4"/>
      <c r="EF65" s="4"/>
      <c r="EG65" s="4"/>
      <c r="EH65" s="4"/>
      <c r="EI65" s="4"/>
      <c r="EJ65" s="4"/>
      <c r="EK65" s="4"/>
      <c r="EL65" s="4"/>
      <c r="EM65" s="4"/>
      <c r="EN65" s="4"/>
      <c r="EO65" s="4"/>
      <c r="EP65" s="4"/>
      <c r="EQ65" s="4"/>
      <c r="ER65" s="4"/>
      <c r="ES65" s="4"/>
      <c r="ET65" s="4"/>
      <c r="EU65" s="4"/>
      <c r="EV65" s="4"/>
      <c r="EW65" s="4"/>
      <c r="EX65" s="4"/>
      <c r="EY65" s="4"/>
      <c r="EZ65" s="4"/>
      <c r="FA65" s="4"/>
      <c r="FB65" s="4"/>
      <c r="FC65" s="4"/>
      <c r="FD65" s="4"/>
      <c r="FE65" s="4"/>
      <c r="FF65" s="4"/>
      <c r="FG65" s="4"/>
      <c r="FH65" s="4"/>
      <c r="FI65" s="4"/>
      <c r="FJ65" s="4"/>
      <c r="FK65" s="4"/>
      <c r="FL65" s="4"/>
      <c r="FM65" s="4"/>
      <c r="FN65" s="4"/>
      <c r="FO65" s="4"/>
      <c r="FP65" s="4"/>
      <c r="FQ65" s="4"/>
      <c r="FR65" s="4"/>
      <c r="FS65" s="4"/>
      <c r="FT65" s="4"/>
      <c r="FU65" s="4"/>
      <c r="FV65" s="4"/>
      <c r="FW65" s="4"/>
      <c r="FX65" s="4"/>
      <c r="FY65" s="4"/>
      <c r="FZ65" s="4"/>
      <c r="GA65" s="4"/>
      <c r="GB65" s="4"/>
      <c r="GC65" s="4"/>
      <c r="GD65" s="4"/>
      <c r="GE65" s="4"/>
      <c r="GF65" s="4"/>
      <c r="GG65" s="4"/>
      <c r="GH65" s="4"/>
      <c r="GI65" s="4"/>
      <c r="GJ65" s="4"/>
      <c r="GK65" s="4"/>
      <c r="GL65" s="4"/>
      <c r="GM65" s="4"/>
      <c r="GN65" s="4"/>
      <c r="GO65" s="4"/>
      <c r="GP65" s="4"/>
      <c r="GQ65" s="4"/>
      <c r="GR65" s="4"/>
      <c r="GS65" s="4"/>
      <c r="GT65" s="4"/>
      <c r="GU65" s="4"/>
      <c r="GV65" s="4"/>
      <c r="GW65" s="4"/>
      <c r="GX65" s="4"/>
      <c r="GY65" s="4"/>
      <c r="GZ65" s="4"/>
      <c r="HA65" s="4"/>
      <c r="HB65" s="4"/>
      <c r="HC65" s="4"/>
      <c r="HD65" s="4"/>
      <c r="HE65" s="4"/>
      <c r="HF65" s="4"/>
      <c r="HG65" s="4"/>
      <c r="HH65" s="4"/>
      <c r="HI65" s="4"/>
      <c r="HJ65" s="4"/>
      <c r="HK65" s="4"/>
      <c r="HL65" s="4"/>
      <c r="HM65" s="4"/>
      <c r="HN65" s="4"/>
      <c r="HO65" s="4"/>
      <c r="HP65" s="4"/>
      <c r="HQ65" s="4"/>
      <c r="HR65" s="4"/>
      <c r="HS65" s="4"/>
      <c r="HT65" s="4"/>
      <c r="HU65" s="4"/>
      <c r="HV65" s="4"/>
      <c r="HW65" s="4"/>
      <c r="HX65" s="4"/>
      <c r="HY65" s="4"/>
      <c r="HZ65" s="4"/>
      <c r="IA65" s="4"/>
      <c r="IB65" s="4"/>
      <c r="IC65" s="4"/>
      <c r="ID65" s="4"/>
      <c r="IE65" s="4"/>
      <c r="IF65" s="4"/>
      <c r="IG65" s="4"/>
      <c r="IH65" s="4"/>
      <c r="II65" s="4"/>
      <c r="IJ65" s="4"/>
      <c r="IK65" s="4"/>
      <c r="IL65" s="4"/>
      <c r="IM65" s="4"/>
      <c r="IN65" s="4"/>
      <c r="IO65" s="4"/>
      <c r="IP65" s="4"/>
      <c r="IQ65" s="4"/>
      <c r="IR65" s="4"/>
      <c r="IS65" s="4"/>
      <c r="IT65" s="4"/>
      <c r="IU65" s="4"/>
      <c r="IV65" s="4"/>
      <c r="IW65" s="4"/>
      <c r="IX65" s="4"/>
      <c r="IY65" s="4"/>
      <c r="IZ65" s="4"/>
      <c r="JA65" s="4"/>
      <c r="JB65" s="4"/>
      <c r="JC65" s="4"/>
      <c r="JD65" s="4"/>
      <c r="JE65" s="4"/>
      <c r="JF65" s="4"/>
      <c r="JG65" s="4"/>
      <c r="JH65" s="4"/>
      <c r="JI65" s="4"/>
      <c r="JJ65" s="4"/>
      <c r="JK65" s="4"/>
      <c r="JL65" s="4"/>
      <c r="JM65" s="4"/>
      <c r="JN65" s="4"/>
      <c r="JO65" s="4"/>
      <c r="JP65" s="4"/>
      <c r="JQ65" s="4"/>
      <c r="JR65" s="4"/>
      <c r="JS65" s="4"/>
      <c r="JT65" s="4"/>
      <c r="JU65" s="4"/>
      <c r="JV65" s="4"/>
      <c r="JW65" s="4"/>
      <c r="JX65" s="4"/>
      <c r="JY65" s="4"/>
      <c r="JZ65" s="4"/>
      <c r="KA65" s="4"/>
      <c r="KB65" s="4"/>
      <c r="KC65" s="4"/>
      <c r="KD65" s="4"/>
      <c r="KE65" s="4"/>
      <c r="KF65" s="4"/>
      <c r="KG65" s="4"/>
      <c r="KH65" s="4"/>
      <c r="KI65" s="4"/>
      <c r="KJ65" s="4"/>
      <c r="KK65" s="4"/>
      <c r="KL65" s="4"/>
      <c r="KM65" s="4"/>
      <c r="KN65" s="4"/>
      <c r="KO65" s="4"/>
      <c r="KP65" s="4"/>
      <c r="KQ65" s="4"/>
      <c r="KR65" s="4"/>
      <c r="KS65" s="4"/>
      <c r="KT65" s="4"/>
      <c r="KU65" s="4"/>
      <c r="KV65" s="4"/>
      <c r="KW65" s="4"/>
      <c r="KX65" s="4"/>
      <c r="KY65" s="4"/>
      <c r="KZ65" s="4"/>
      <c r="LA65" s="4"/>
      <c r="LB65" s="4"/>
      <c r="LC65" s="4"/>
      <c r="LD65" s="4"/>
      <c r="LE65" s="4"/>
      <c r="LF65" s="4"/>
      <c r="LG65" s="4"/>
      <c r="LH65" s="4"/>
      <c r="LI65" s="4"/>
      <c r="LJ65" s="4"/>
      <c r="LK65" s="4"/>
      <c r="LL65" s="4"/>
      <c r="LM65" s="4"/>
      <c r="LN65" s="4"/>
      <c r="LO65" s="4"/>
      <c r="LP65" s="4"/>
      <c r="LQ65" s="4"/>
      <c r="LR65" s="4"/>
      <c r="LS65" s="4"/>
      <c r="LT65" s="4"/>
      <c r="LU65" s="4"/>
      <c r="LV65" s="4"/>
      <c r="LW65" s="4"/>
      <c r="LX65" s="4"/>
      <c r="LY65" s="4"/>
      <c r="LZ65" s="4"/>
      <c r="MA65" s="4"/>
      <c r="MB65" s="4"/>
      <c r="MC65" s="4"/>
      <c r="MD65" s="4"/>
      <c r="ME65" s="4"/>
      <c r="MF65" s="4"/>
      <c r="MG65" s="4"/>
      <c r="MH65" s="4"/>
      <c r="MI65" s="4"/>
      <c r="MJ65" s="4"/>
      <c r="MK65" s="4"/>
      <c r="ML65" s="4"/>
      <c r="MM65" s="4"/>
      <c r="MN65" s="4"/>
      <c r="MO65" s="4"/>
      <c r="MP65" s="4"/>
      <c r="MQ65" s="4"/>
      <c r="MR65" s="4"/>
      <c r="MS65" s="4"/>
      <c r="MT65" s="4"/>
      <c r="MU65" s="4"/>
      <c r="MV65" s="4"/>
      <c r="MW65" s="4"/>
      <c r="MX65" s="4"/>
      <c r="MY65" s="4"/>
      <c r="MZ65" s="4"/>
      <c r="NA65" s="4"/>
      <c r="NB65" s="4"/>
      <c r="NC65" s="4"/>
      <c r="ND65" s="4"/>
      <c r="NE65" s="4"/>
      <c r="NF65" s="4"/>
      <c r="NG65" s="4"/>
      <c r="NH65" s="4"/>
      <c r="NI65" s="4"/>
      <c r="NJ65" s="4"/>
      <c r="NK65" s="4"/>
      <c r="NL65" s="4"/>
      <c r="NM65" s="4"/>
      <c r="NN65" s="4"/>
      <c r="NO65" s="4"/>
      <c r="NP65" s="4"/>
      <c r="NQ65" s="4"/>
      <c r="NR65" s="4"/>
      <c r="NS65" s="4"/>
      <c r="NT65" s="4"/>
      <c r="NU65" s="4"/>
      <c r="NV65" s="4"/>
      <c r="NW65" s="4"/>
      <c r="NX65" s="4"/>
      <c r="NY65" s="4"/>
      <c r="NZ65" s="4"/>
      <c r="OA65" s="4"/>
      <c r="OB65" s="4"/>
      <c r="OC65" s="4"/>
      <c r="OD65" s="4"/>
      <c r="OE65" s="4"/>
      <c r="OF65" s="4"/>
      <c r="OG65" s="4"/>
      <c r="OH65" s="4"/>
      <c r="OI65" s="4"/>
      <c r="OJ65" s="4"/>
      <c r="OK65" s="4"/>
      <c r="OL65" s="4"/>
      <c r="OM65" s="4"/>
      <c r="ON65" s="4"/>
      <c r="OO65" s="4"/>
      <c r="OP65" s="4"/>
      <c r="OQ65" s="4"/>
      <c r="OR65" s="4"/>
      <c r="OS65" s="4"/>
      <c r="OT65" s="4"/>
      <c r="OU65" s="4"/>
      <c r="OV65" s="4"/>
      <c r="OW65" s="4"/>
      <c r="OX65" s="4"/>
      <c r="OY65" s="4"/>
      <c r="OZ65" s="4"/>
      <c r="PA65" s="4"/>
      <c r="PB65" s="4"/>
      <c r="PC65" s="4"/>
      <c r="PD65" s="4"/>
      <c r="PE65" s="4"/>
      <c r="PF65" s="4"/>
      <c r="PG65" s="4"/>
      <c r="PH65" s="4"/>
      <c r="PI65" s="4"/>
      <c r="PJ65" s="4"/>
      <c r="PK65" s="4"/>
      <c r="PL65" s="4"/>
      <c r="PM65" s="4"/>
      <c r="PN65" s="4"/>
      <c r="PO65" s="4"/>
      <c r="PP65" s="4"/>
      <c r="PQ65" s="4"/>
      <c r="PR65" s="4"/>
      <c r="PS65" s="4"/>
      <c r="PT65" s="4"/>
      <c r="PU65" s="4"/>
      <c r="PV65" s="4"/>
      <c r="PW65" s="4"/>
      <c r="PX65" s="4"/>
      <c r="PY65" s="4"/>
      <c r="PZ65" s="4"/>
      <c r="QA65" s="4"/>
      <c r="QB65" s="4"/>
      <c r="QC65" s="4"/>
      <c r="QD65" s="4"/>
      <c r="QE65" s="4"/>
      <c r="QF65" s="4"/>
      <c r="QG65" s="4"/>
      <c r="QH65" s="4"/>
      <c r="QI65" s="4"/>
      <c r="QJ65" s="4"/>
      <c r="QK65" s="4"/>
      <c r="QL65" s="4"/>
      <c r="QM65" s="4"/>
      <c r="QN65" s="4"/>
      <c r="QO65" s="4"/>
      <c r="QP65" s="4"/>
      <c r="QQ65" s="4"/>
      <c r="QR65" s="4"/>
      <c r="QS65" s="4"/>
      <c r="QT65" s="4"/>
      <c r="QU65" s="4"/>
      <c r="QV65" s="4"/>
      <c r="QW65" s="4"/>
      <c r="QX65" s="4"/>
      <c r="QY65" s="4"/>
      <c r="QZ65" s="4"/>
      <c r="RA65" s="4"/>
      <c r="RB65" s="4"/>
      <c r="RC65" s="4"/>
      <c r="RD65" s="4"/>
      <c r="RE65" s="4"/>
      <c r="RF65" s="4"/>
      <c r="RG65" s="4"/>
      <c r="RH65" s="4"/>
      <c r="RI65" s="4"/>
      <c r="RJ65" s="4"/>
      <c r="RK65" s="4"/>
      <c r="RL65" s="4"/>
      <c r="RM65" s="4"/>
      <c r="RN65" s="4"/>
      <c r="RO65" s="4"/>
      <c r="RP65" s="4"/>
      <c r="RQ65" s="4"/>
      <c r="RR65" s="4"/>
      <c r="RS65" s="4"/>
      <c r="RT65" s="4"/>
      <c r="RU65" s="4"/>
      <c r="RV65" s="4"/>
      <c r="RW65" s="4"/>
      <c r="RX65" s="4"/>
      <c r="RY65" s="4"/>
      <c r="RZ65" s="4"/>
      <c r="SA65" s="4"/>
      <c r="SB65" s="4"/>
      <c r="SC65" s="4"/>
      <c r="SD65" s="4"/>
    </row>
    <row r="66" spans="1:498" s="4" customFormat="1">
      <c r="A66" s="53">
        <f>Config!A68</f>
        <v>0</v>
      </c>
      <c r="B66" s="53" t="str">
        <f>Config!B68</f>
        <v>CEMILE</v>
      </c>
      <c r="C66" s="53">
        <f>Config!D68</f>
        <v>138.66999999999999</v>
      </c>
      <c r="D66" s="84">
        <v>0.625</v>
      </c>
      <c r="E66" s="84">
        <v>1</v>
      </c>
      <c r="F66" s="83">
        <f t="shared" si="0"/>
        <v>0.375</v>
      </c>
      <c r="G66" s="7">
        <v>3</v>
      </c>
      <c r="H66" s="7">
        <v>9104</v>
      </c>
      <c r="I66" s="7">
        <v>3</v>
      </c>
      <c r="J66" s="7" t="s">
        <v>148</v>
      </c>
      <c r="K66" s="8"/>
      <c r="L66" s="8">
        <v>9</v>
      </c>
      <c r="M66" s="8">
        <v>9</v>
      </c>
      <c r="N66" s="8">
        <v>9</v>
      </c>
      <c r="O66" s="8" t="s">
        <v>8</v>
      </c>
      <c r="P66" s="8" t="s">
        <v>8</v>
      </c>
      <c r="Q66" s="8"/>
      <c r="R66" s="8">
        <v>9</v>
      </c>
      <c r="S66" s="8">
        <v>9</v>
      </c>
      <c r="T66" s="8">
        <v>9</v>
      </c>
      <c r="U66" s="8" t="s">
        <v>8</v>
      </c>
      <c r="V66" s="8" t="s">
        <v>8</v>
      </c>
      <c r="W66" s="8"/>
      <c r="X66" s="8">
        <v>9</v>
      </c>
      <c r="Y66" s="8">
        <v>9</v>
      </c>
      <c r="Z66" s="8">
        <v>9</v>
      </c>
      <c r="AA66" s="8" t="s">
        <v>8</v>
      </c>
      <c r="AB66" s="8" t="s">
        <v>8</v>
      </c>
      <c r="AC66" s="8"/>
      <c r="AD66" s="8">
        <v>9</v>
      </c>
      <c r="AE66" s="8">
        <v>9</v>
      </c>
      <c r="AF66" s="8">
        <v>9</v>
      </c>
      <c r="AG66" s="8" t="s">
        <v>8</v>
      </c>
      <c r="AH66" s="8" t="s">
        <v>8</v>
      </c>
      <c r="AI66" s="8"/>
      <c r="AJ66" s="8">
        <v>9</v>
      </c>
      <c r="AK66" s="8">
        <v>9</v>
      </c>
      <c r="AL66" s="8">
        <v>9</v>
      </c>
      <c r="AM66" s="8" t="s">
        <v>8</v>
      </c>
      <c r="AN66" s="8" t="s">
        <v>8</v>
      </c>
      <c r="AO66" s="8"/>
      <c r="AP66" s="8">
        <v>9</v>
      </c>
      <c r="AQ66" s="8">
        <v>9</v>
      </c>
      <c r="AR66" s="8">
        <v>9</v>
      </c>
      <c r="AS66" s="9"/>
      <c r="AT66" s="9"/>
      <c r="AU66" s="9"/>
      <c r="AV66" s="8">
        <v>9</v>
      </c>
      <c r="AW66" s="8">
        <v>9</v>
      </c>
      <c r="AX66" s="8">
        <v>9</v>
      </c>
      <c r="AY66" s="9"/>
      <c r="AZ66" s="9"/>
    </row>
    <row r="67" spans="1:498" s="4" customFormat="1">
      <c r="A67" s="53">
        <f>Config!A69</f>
        <v>0</v>
      </c>
      <c r="B67" s="53" t="str">
        <f>Config!B69</f>
        <v>SALIHA</v>
      </c>
      <c r="C67" s="53">
        <f>Config!D69</f>
        <v>145.16999999999999</v>
      </c>
      <c r="D67" s="84">
        <v>0.22916666666666666</v>
      </c>
      <c r="E67" s="84">
        <v>0.625</v>
      </c>
      <c r="F67" s="83">
        <f t="shared" si="0"/>
        <v>0.39583333333333337</v>
      </c>
      <c r="G67" s="7">
        <v>3</v>
      </c>
      <c r="H67" s="7"/>
      <c r="I67" s="7"/>
      <c r="J67" s="7" t="s">
        <v>148</v>
      </c>
      <c r="K67" s="8">
        <v>9.5</v>
      </c>
      <c r="L67" s="8"/>
      <c r="M67" s="8"/>
      <c r="N67" s="8"/>
      <c r="O67" s="8">
        <v>9.5</v>
      </c>
      <c r="P67" s="8">
        <v>9.5</v>
      </c>
      <c r="Q67" s="8">
        <v>9.5</v>
      </c>
      <c r="R67" s="8"/>
      <c r="S67" s="8"/>
      <c r="T67" s="8" t="s">
        <v>8</v>
      </c>
      <c r="U67" s="8">
        <v>9.5</v>
      </c>
      <c r="V67" s="8">
        <v>9.5</v>
      </c>
      <c r="W67" s="8">
        <v>9.5</v>
      </c>
      <c r="X67" s="8"/>
      <c r="Y67" s="8"/>
      <c r="Z67" s="8"/>
      <c r="AA67" s="8">
        <v>9.5</v>
      </c>
      <c r="AB67" s="8">
        <v>9.5</v>
      </c>
      <c r="AC67" s="8">
        <v>9.5</v>
      </c>
      <c r="AD67" s="8"/>
      <c r="AE67" s="8"/>
      <c r="AF67" s="8"/>
      <c r="AG67" s="8">
        <v>9.5</v>
      </c>
      <c r="AH67" s="8">
        <v>9.5</v>
      </c>
      <c r="AI67" s="8">
        <v>9.5</v>
      </c>
      <c r="AJ67" s="8"/>
      <c r="AK67" s="8"/>
      <c r="AL67" s="8"/>
      <c r="AM67" s="8">
        <v>9.5</v>
      </c>
      <c r="AN67" s="8">
        <v>9.5</v>
      </c>
      <c r="AO67" s="8">
        <v>9.5</v>
      </c>
      <c r="AP67" s="9"/>
      <c r="AQ67" s="9"/>
      <c r="AR67" s="9"/>
      <c r="AS67" s="8">
        <v>9.5</v>
      </c>
      <c r="AT67" s="8">
        <v>9.5</v>
      </c>
      <c r="AU67" s="8">
        <v>9.5</v>
      </c>
      <c r="AV67" s="9"/>
      <c r="AW67" s="9"/>
      <c r="AX67" s="9"/>
      <c r="AY67" s="8">
        <v>9.5</v>
      </c>
      <c r="AZ67" s="8">
        <v>9.5</v>
      </c>
    </row>
  </sheetData>
  <autoFilter ref="A3:J68"/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P50"/>
  <sheetViews>
    <sheetView workbookViewId="0">
      <selection activeCell="E4" sqref="E4"/>
    </sheetView>
  </sheetViews>
  <sheetFormatPr baseColWidth="10" defaultRowHeight="15"/>
  <cols>
    <col min="14" max="14" width="13.5703125" bestFit="1" customWidth="1"/>
  </cols>
  <sheetData>
    <row r="1" spans="1:16" ht="15.75" thickBot="1">
      <c r="A1" s="12" t="s">
        <v>70</v>
      </c>
    </row>
    <row r="2" spans="1:16" ht="18.75" thickBot="1">
      <c r="A2" s="13" t="s">
        <v>71</v>
      </c>
      <c r="B2" s="14"/>
      <c r="C2" s="13" t="s">
        <v>72</v>
      </c>
      <c r="D2" s="14"/>
      <c r="E2" s="13"/>
      <c r="F2" s="13" t="s">
        <v>73</v>
      </c>
      <c r="G2" s="15">
        <f>O2</f>
        <v>42856</v>
      </c>
      <c r="N2" s="89" t="s">
        <v>153</v>
      </c>
      <c r="O2" s="90">
        <v>42856</v>
      </c>
    </row>
    <row r="3" spans="1:16" ht="15.75" thickBot="1">
      <c r="A3" s="13" t="s">
        <v>74</v>
      </c>
      <c r="B3" s="14"/>
      <c r="C3" s="13" t="s">
        <v>75</v>
      </c>
      <c r="D3" s="14"/>
      <c r="E3" s="106" t="s">
        <v>76</v>
      </c>
      <c r="F3" s="107"/>
      <c r="G3" s="16"/>
    </row>
    <row r="4" spans="1:16" ht="15.75" thickBot="1">
      <c r="A4" s="13" t="s">
        <v>77</v>
      </c>
      <c r="B4" s="14"/>
      <c r="C4" s="13" t="s">
        <v>79</v>
      </c>
      <c r="D4" s="14"/>
      <c r="O4" t="s">
        <v>132</v>
      </c>
      <c r="P4" t="s">
        <v>133</v>
      </c>
    </row>
    <row r="5" spans="1:16" ht="15.75" thickBot="1">
      <c r="A5" s="13" t="s">
        <v>80</v>
      </c>
      <c r="B5" s="14"/>
      <c r="O5" s="33">
        <f>O2</f>
        <v>42856</v>
      </c>
      <c r="P5" s="33">
        <f>EOMONTH(O5,0)</f>
        <v>42886</v>
      </c>
    </row>
    <row r="6" spans="1:16" ht="15.75" thickBot="1">
      <c r="A6" s="13" t="s">
        <v>81</v>
      </c>
      <c r="B6" s="14">
        <f>Tableau2[[#This Row],[Matricule]]</f>
        <v>0</v>
      </c>
      <c r="C6" s="13" t="s">
        <v>82</v>
      </c>
      <c r="D6" s="14" t="str">
        <f>Tableau2[[#This Row],[NOM]]</f>
        <v>TATA</v>
      </c>
      <c r="E6" s="14" t="str">
        <f>Tableau2[[#This Row],[PRENOM]]</f>
        <v>MAIMOUNA</v>
      </c>
      <c r="O6" s="33"/>
      <c r="P6" s="33"/>
    </row>
    <row r="7" spans="1:16">
      <c r="A7" s="107" t="s">
        <v>83</v>
      </c>
      <c r="B7" s="108">
        <f>Config!D6</f>
        <v>151.66999999999999</v>
      </c>
      <c r="C7" s="107" t="s">
        <v>84</v>
      </c>
      <c r="D7" s="16"/>
      <c r="O7" s="92"/>
      <c r="P7" s="33"/>
    </row>
    <row r="8" spans="1:16" ht="15.75" thickBot="1">
      <c r="A8" s="107"/>
      <c r="B8" s="109"/>
      <c r="C8" s="107"/>
      <c r="D8" s="16"/>
      <c r="O8" s="33"/>
      <c r="P8" s="33"/>
    </row>
    <row r="9" spans="1:16" ht="15.75" thickBot="1">
      <c r="A9" s="13" t="s">
        <v>85</v>
      </c>
      <c r="B9" s="14">
        <f>PTI!G4</f>
        <v>4</v>
      </c>
      <c r="C9" s="107"/>
      <c r="D9" s="16"/>
      <c r="O9" s="33"/>
      <c r="P9" s="33"/>
    </row>
    <row r="10" spans="1:16" ht="18.75" thickBot="1">
      <c r="A10" s="13" t="s">
        <v>86</v>
      </c>
      <c r="B10" s="16"/>
      <c r="C10" s="13" t="s">
        <v>87</v>
      </c>
      <c r="D10" s="16"/>
      <c r="O10" s="33"/>
      <c r="P10" s="33"/>
    </row>
    <row r="11" spans="1:16" ht="15.75" thickBot="1">
      <c r="A11" s="13" t="s">
        <v>88</v>
      </c>
      <c r="B11" s="14" t="s">
        <v>89</v>
      </c>
      <c r="C11" s="13" t="s">
        <v>90</v>
      </c>
      <c r="D11" s="14" t="s">
        <v>91</v>
      </c>
      <c r="E11" s="13"/>
      <c r="F11" s="13" t="s">
        <v>92</v>
      </c>
      <c r="G11" s="17"/>
      <c r="O11" s="33"/>
      <c r="P11" s="33"/>
    </row>
    <row r="12" spans="1:16" ht="18.75" thickBot="1">
      <c r="A12" s="13" t="s">
        <v>93</v>
      </c>
      <c r="B12" s="14" t="s">
        <v>94</v>
      </c>
      <c r="C12" s="13" t="s">
        <v>95</v>
      </c>
      <c r="D12" s="14" t="s">
        <v>96</v>
      </c>
      <c r="E12" s="13"/>
      <c r="F12" s="13" t="s">
        <v>97</v>
      </c>
      <c r="G12" s="14">
        <v>0</v>
      </c>
      <c r="O12" s="33"/>
      <c r="P12" s="33"/>
    </row>
    <row r="13" spans="1:16">
      <c r="A13" s="100" t="s">
        <v>98</v>
      </c>
      <c r="B13" s="100" t="s">
        <v>99</v>
      </c>
      <c r="C13" s="18" t="s">
        <v>100</v>
      </c>
      <c r="D13" s="18" t="s">
        <v>101</v>
      </c>
      <c r="E13" s="18" t="s">
        <v>102</v>
      </c>
      <c r="F13" s="100" t="s">
        <v>103</v>
      </c>
      <c r="G13" s="100" t="s">
        <v>104</v>
      </c>
      <c r="H13" s="100" t="s">
        <v>105</v>
      </c>
      <c r="I13" s="18" t="s">
        <v>106</v>
      </c>
      <c r="O13" s="33"/>
      <c r="P13" s="33"/>
    </row>
    <row r="14" spans="1:16">
      <c r="A14" s="101"/>
      <c r="B14" s="101"/>
      <c r="C14" s="19" t="s">
        <v>107</v>
      </c>
      <c r="D14" s="19" t="s">
        <v>108</v>
      </c>
      <c r="E14" s="19" t="s">
        <v>109</v>
      </c>
      <c r="F14" s="101"/>
      <c r="G14" s="101"/>
      <c r="H14" s="101"/>
      <c r="I14" s="19" t="s">
        <v>110</v>
      </c>
      <c r="O14" s="33"/>
      <c r="P14" s="33"/>
    </row>
    <row r="15" spans="1:16">
      <c r="A15" s="20"/>
      <c r="O15" s="33"/>
      <c r="P15" s="33"/>
    </row>
    <row r="16" spans="1:16">
      <c r="A16" s="21">
        <f>G2</f>
        <v>42856</v>
      </c>
      <c r="B16" s="22">
        <f>A16</f>
        <v>42856</v>
      </c>
      <c r="C16" s="23" t="e">
        <f>VLOOKUP(O2,PTI!A3:SD4,D6:E6,PTI!K4:SD4)</f>
        <v>#VALUE!</v>
      </c>
      <c r="D16" s="26" t="str">
        <f>IFERROR(IF(E16=1,PTI!H3,""),"")</f>
        <v/>
      </c>
      <c r="E16" s="27"/>
      <c r="F16" s="24"/>
      <c r="G16" s="24"/>
      <c r="H16" s="24"/>
      <c r="I16" s="24"/>
      <c r="O16" s="33"/>
      <c r="P16" s="33"/>
    </row>
    <row r="17" spans="1:9">
      <c r="A17" s="21">
        <f>A16+1</f>
        <v>42857</v>
      </c>
      <c r="B17" s="25">
        <f t="shared" ref="B17:B46" si="0">A17</f>
        <v>42857</v>
      </c>
      <c r="C17" s="23" t="str">
        <f>IF($A$16="MAI",PTI!L5,IF($A$16="JUIN",PTI!AQ5,""))</f>
        <v/>
      </c>
      <c r="D17" s="26">
        <f>IFERROR(IF(E17=1,PTI!H4,""),"")</f>
        <v>9104</v>
      </c>
      <c r="E17" s="27">
        <f>IF(C17&gt;1,PTI!I4,"")</f>
        <v>1</v>
      </c>
      <c r="F17" s="26"/>
      <c r="G17" s="26"/>
      <c r="H17" s="26"/>
      <c r="I17" s="26"/>
    </row>
    <row r="18" spans="1:9">
      <c r="A18" s="21">
        <f t="shared" ref="A18:A42" si="1">A17+1</f>
        <v>42858</v>
      </c>
      <c r="B18" s="22">
        <f t="shared" si="0"/>
        <v>42858</v>
      </c>
      <c r="C18" s="23" t="str">
        <f>IF($A$16="MAI",PTI!L6,IF($A$16="JUIN",PTI!AQ6,""))</f>
        <v/>
      </c>
      <c r="D18" s="26" t="str">
        <f>IFERROR(IF(E18=1,PTI!H5,""),"")</f>
        <v/>
      </c>
      <c r="E18" s="27">
        <f>IF(C18&gt;1,PTI!I5,"")</f>
        <v>0</v>
      </c>
      <c r="F18" s="28"/>
      <c r="G18" s="28"/>
      <c r="H18" s="28"/>
      <c r="I18" s="28"/>
    </row>
    <row r="19" spans="1:9">
      <c r="A19" s="21">
        <f t="shared" si="1"/>
        <v>42859</v>
      </c>
      <c r="B19" s="25">
        <f t="shared" si="0"/>
        <v>42859</v>
      </c>
      <c r="C19" s="23" t="str">
        <f>IF($A$16="MAI",PTI!L7,IF($A$16="JUIN",PTI!AQ7,""))</f>
        <v/>
      </c>
      <c r="D19" s="26" t="str">
        <f>IFERROR(IF(E19=1,PTI!H6,""),"")</f>
        <v/>
      </c>
      <c r="E19" s="27">
        <f>IF(C19&gt;1,PTI!I6,"")</f>
        <v>0</v>
      </c>
      <c r="F19" s="26"/>
      <c r="G19" s="26"/>
      <c r="H19" s="26"/>
      <c r="I19" s="26"/>
    </row>
    <row r="20" spans="1:9">
      <c r="A20" s="21">
        <f t="shared" si="1"/>
        <v>42860</v>
      </c>
      <c r="B20" s="22">
        <f t="shared" si="0"/>
        <v>42860</v>
      </c>
      <c r="C20" s="23" t="str">
        <f>IF($A$16="MAI",PTI!L8,IF($A$16="JUIN",PTI!AQ8,""))</f>
        <v/>
      </c>
      <c r="D20" s="26" t="str">
        <f>IFERROR(IF(E20=1,PTI!H7,""),"")</f>
        <v/>
      </c>
      <c r="E20" s="27">
        <f>IF(C20&gt;1,PTI!I7,"")</f>
        <v>0</v>
      </c>
      <c r="F20" s="28"/>
      <c r="G20" s="28"/>
      <c r="H20" s="28"/>
      <c r="I20" s="28"/>
    </row>
    <row r="21" spans="1:9">
      <c r="A21" s="21">
        <f t="shared" si="1"/>
        <v>42861</v>
      </c>
      <c r="B21" s="25">
        <f t="shared" si="0"/>
        <v>42861</v>
      </c>
      <c r="C21" s="23" t="str">
        <f>IF($A$16="MAI",PTI!L9,IF($A$16="JUIN",PTI!AQ9,""))</f>
        <v/>
      </c>
      <c r="D21" s="26" t="str">
        <f>IFERROR(IF(E21=1,PTI!H8,""),"")</f>
        <v/>
      </c>
      <c r="E21" s="27">
        <f>IF(C21&gt;1,PTI!I8,"")</f>
        <v>0</v>
      </c>
      <c r="F21" s="26"/>
      <c r="G21" s="26"/>
      <c r="H21" s="26"/>
      <c r="I21" s="26"/>
    </row>
    <row r="22" spans="1:9">
      <c r="A22" s="21">
        <f t="shared" si="1"/>
        <v>42862</v>
      </c>
      <c r="B22" s="22">
        <f t="shared" si="0"/>
        <v>42862</v>
      </c>
      <c r="C22" s="23" t="str">
        <f>IF($A$16="MAI",PTI!L10,IF($A$16="JUIN",PTI!AQ10,""))</f>
        <v/>
      </c>
      <c r="D22" s="26" t="str">
        <f>IFERROR(IF(E22=1,PTI!H9,""),"")</f>
        <v/>
      </c>
      <c r="E22" s="27">
        <f>IF(C22&gt;1,PTI!I9,"")</f>
        <v>0</v>
      </c>
      <c r="F22" s="28"/>
      <c r="G22" s="28"/>
      <c r="H22" s="28"/>
      <c r="I22" s="28"/>
    </row>
    <row r="23" spans="1:9">
      <c r="A23" s="21">
        <f t="shared" si="1"/>
        <v>42863</v>
      </c>
      <c r="B23" s="25">
        <f t="shared" si="0"/>
        <v>42863</v>
      </c>
      <c r="C23" s="23" t="str">
        <f>IF($A$16="MAI",PTI!L11,IF($A$16="JUIN",PTI!AQ11,""))</f>
        <v/>
      </c>
      <c r="D23" s="26" t="str">
        <f>IFERROR(IF(E23=1,PTI!H10,""),"")</f>
        <v/>
      </c>
      <c r="E23" s="27">
        <f>IF(C23&gt;1,PTI!I10,"")</f>
        <v>0</v>
      </c>
      <c r="F23" s="26"/>
      <c r="G23" s="26"/>
      <c r="H23" s="26"/>
      <c r="I23" s="26"/>
    </row>
    <row r="24" spans="1:9">
      <c r="A24" s="21">
        <f t="shared" si="1"/>
        <v>42864</v>
      </c>
      <c r="B24" s="22">
        <f t="shared" si="0"/>
        <v>42864</v>
      </c>
      <c r="C24" s="23" t="str">
        <f>IF($A$16="MAI",PTI!L12,IF($A$16="JUIN",PTI!AQ12,""))</f>
        <v/>
      </c>
      <c r="D24" s="26" t="str">
        <f>IFERROR(IF(E24=1,PTI!H11,""),"")</f>
        <v/>
      </c>
      <c r="E24" s="27">
        <f>IF(C24&gt;1,PTI!I11,"")</f>
        <v>0</v>
      </c>
      <c r="F24" s="28"/>
      <c r="G24" s="28"/>
      <c r="H24" s="28"/>
      <c r="I24" s="28"/>
    </row>
    <row r="25" spans="1:9">
      <c r="A25" s="21">
        <f t="shared" si="1"/>
        <v>42865</v>
      </c>
      <c r="B25" s="25">
        <f t="shared" si="0"/>
        <v>42865</v>
      </c>
      <c r="C25" s="23" t="str">
        <f>IF($A$16="MAI",PTI!L13,IF($A$16="JUIN",PTI!AQ13,""))</f>
        <v/>
      </c>
      <c r="D25" s="26" t="str">
        <f>IFERROR(IF(E25=1,PTI!H12,""),"")</f>
        <v/>
      </c>
      <c r="E25" s="27">
        <f>IF(C25&gt;1,PTI!I12,"")</f>
        <v>3</v>
      </c>
      <c r="F25" s="26"/>
      <c r="G25" s="26"/>
      <c r="H25" s="26"/>
      <c r="I25" s="26"/>
    </row>
    <row r="26" spans="1:9">
      <c r="A26" s="21">
        <f t="shared" si="1"/>
        <v>42866</v>
      </c>
      <c r="B26" s="22">
        <f t="shared" si="0"/>
        <v>42866</v>
      </c>
      <c r="C26" s="23" t="str">
        <f>IF($A$16="MAI",PTI!L14,IF($A$16="JUIN",PTI!AQ14,""))</f>
        <v/>
      </c>
      <c r="D26" s="26" t="str">
        <f>IFERROR(IF(E26=1,PTI!H13,""),"")</f>
        <v/>
      </c>
      <c r="E26" s="27">
        <f>IF(C26&gt;1,PTI!I13,"")</f>
        <v>7</v>
      </c>
      <c r="F26" s="28"/>
      <c r="G26" s="28"/>
      <c r="H26" s="28"/>
      <c r="I26" s="28"/>
    </row>
    <row r="27" spans="1:9">
      <c r="A27" s="21">
        <f t="shared" si="1"/>
        <v>42867</v>
      </c>
      <c r="B27" s="25">
        <f t="shared" si="0"/>
        <v>42867</v>
      </c>
      <c r="C27" s="23" t="str">
        <f>IF($A$16="MAI",PTI!L15,IF($A$16="JUIN",PTI!AQ15,""))</f>
        <v/>
      </c>
      <c r="D27" s="26" t="str">
        <f>IFERROR(IF(E27=1,PTI!H14,""),"")</f>
        <v/>
      </c>
      <c r="E27" s="27">
        <f>IF(C27&gt;1,PTI!I14,"")</f>
        <v>3</v>
      </c>
      <c r="F27" s="26"/>
      <c r="G27" s="26"/>
      <c r="H27" s="26"/>
      <c r="I27" s="26"/>
    </row>
    <row r="28" spans="1:9">
      <c r="A28" s="21">
        <f t="shared" si="1"/>
        <v>42868</v>
      </c>
      <c r="B28" s="22">
        <f t="shared" si="0"/>
        <v>42868</v>
      </c>
      <c r="C28" s="23" t="str">
        <f>IF($A$16="MAI",PTI!L16,IF($A$16="JUIN",PTI!AQ16,""))</f>
        <v/>
      </c>
      <c r="D28" s="26" t="str">
        <f>IFERROR(IF(E28=1,PTI!H15,""),"")</f>
        <v/>
      </c>
      <c r="E28" s="27">
        <f>IF(C28&gt;1,PTI!I15,"")</f>
        <v>0</v>
      </c>
      <c r="F28" s="28"/>
      <c r="G28" s="28"/>
      <c r="H28" s="28"/>
      <c r="I28" s="28"/>
    </row>
    <row r="29" spans="1:9">
      <c r="A29" s="21">
        <f t="shared" si="1"/>
        <v>42869</v>
      </c>
      <c r="B29" s="25">
        <f t="shared" si="0"/>
        <v>42869</v>
      </c>
      <c r="C29" s="23" t="str">
        <f>IF($A$16="MAI",PTI!L17,IF($A$16="JUIN",PTI!AQ17,""))</f>
        <v/>
      </c>
      <c r="D29" s="26" t="str">
        <f>IFERROR(IF(E29=1,PTI!H16,""),"")</f>
        <v/>
      </c>
      <c r="E29" s="27">
        <f>IF(C29&gt;1,PTI!I16,"")</f>
        <v>3</v>
      </c>
      <c r="F29" s="26"/>
      <c r="G29" s="26"/>
      <c r="H29" s="26"/>
      <c r="I29" s="26"/>
    </row>
    <row r="30" spans="1:9">
      <c r="A30" s="21">
        <f t="shared" si="1"/>
        <v>42870</v>
      </c>
      <c r="B30" s="22">
        <f t="shared" si="0"/>
        <v>42870</v>
      </c>
      <c r="C30" s="23" t="str">
        <f>IF($A$16="MAI",PTI!L18,IF($A$16="JUIN",PTI!AQ18,""))</f>
        <v/>
      </c>
      <c r="D30" s="26" t="str">
        <f>IFERROR(IF(E30=1,PTI!H17,""),"")</f>
        <v/>
      </c>
      <c r="E30" s="27">
        <f>IF(C30&gt;1,PTI!I17,"")</f>
        <v>0</v>
      </c>
      <c r="F30" s="24"/>
      <c r="G30" s="24"/>
      <c r="H30" s="24"/>
      <c r="I30" s="24"/>
    </row>
    <row r="31" spans="1:9">
      <c r="A31" s="21">
        <f t="shared" si="1"/>
        <v>42871</v>
      </c>
      <c r="B31" s="25">
        <f t="shared" si="0"/>
        <v>42871</v>
      </c>
      <c r="C31" s="23" t="str">
        <f>IF($A$16="MAI",PTI!L19,IF($A$16="JUIN",PTI!AQ19,""))</f>
        <v/>
      </c>
      <c r="D31" s="26" t="str">
        <f>IFERROR(IF(E31=1,PTI!H18,""),"")</f>
        <v/>
      </c>
      <c r="E31" s="27">
        <f>IF(C31&gt;1,PTI!I18,"")</f>
        <v>0</v>
      </c>
      <c r="F31" s="26"/>
      <c r="G31" s="26"/>
      <c r="H31" s="26"/>
      <c r="I31" s="26"/>
    </row>
    <row r="32" spans="1:9">
      <c r="A32" s="21">
        <f t="shared" si="1"/>
        <v>42872</v>
      </c>
      <c r="B32" s="22">
        <f t="shared" si="0"/>
        <v>42872</v>
      </c>
      <c r="C32" s="23" t="str">
        <f>IF($A$16="MAI",PTI!L20,IF($A$16="JUIN",PTI!AQ20,""))</f>
        <v/>
      </c>
      <c r="D32" s="26">
        <f>IFERROR(IF(E32=1,PTI!H19,""),"")</f>
        <v>9104</v>
      </c>
      <c r="E32" s="27">
        <f>IF(C32&gt;1,PTI!I19,"")</f>
        <v>1</v>
      </c>
      <c r="F32" s="24"/>
      <c r="G32" s="24"/>
      <c r="H32" s="24"/>
      <c r="I32" s="24"/>
    </row>
    <row r="33" spans="1:9">
      <c r="A33" s="21">
        <f t="shared" si="1"/>
        <v>42873</v>
      </c>
      <c r="B33" s="25">
        <f t="shared" si="0"/>
        <v>42873</v>
      </c>
      <c r="C33" s="23" t="str">
        <f>IF($A$16="MAI",PTI!L21,IF($A$16="JUIN",PTI!AQ21,""))</f>
        <v/>
      </c>
      <c r="D33" s="26" t="str">
        <f>IFERROR(IF(E33=1,PTI!H20,""),"")</f>
        <v/>
      </c>
      <c r="E33" s="27">
        <f>IF(C33&gt;1,PTI!I20,"")</f>
        <v>0</v>
      </c>
      <c r="F33" s="26"/>
      <c r="G33" s="26"/>
      <c r="H33" s="26"/>
      <c r="I33" s="26"/>
    </row>
    <row r="34" spans="1:9">
      <c r="A34" s="21">
        <f t="shared" si="1"/>
        <v>42874</v>
      </c>
      <c r="B34" s="22">
        <f t="shared" si="0"/>
        <v>42874</v>
      </c>
      <c r="C34" s="23" t="str">
        <f>IF($A$16="MAI",PTI!L22,IF($A$16="JUIN",PTI!AQ22,""))</f>
        <v/>
      </c>
      <c r="D34" s="26" t="str">
        <f>IFERROR(IF(E34=1,PTI!H21,""),"")</f>
        <v/>
      </c>
      <c r="E34" s="27">
        <f>IF(C34&gt;1,PTI!I21,"")</f>
        <v>0</v>
      </c>
      <c r="F34" s="24"/>
      <c r="G34" s="24"/>
      <c r="H34" s="24"/>
      <c r="I34" s="24"/>
    </row>
    <row r="35" spans="1:9">
      <c r="A35" s="21">
        <f t="shared" si="1"/>
        <v>42875</v>
      </c>
      <c r="B35" s="25">
        <f t="shared" si="0"/>
        <v>42875</v>
      </c>
      <c r="C35" s="23" t="str">
        <f>IF($A$16="MAI",PTI!L23,IF($A$16="JUIN",PTI!AQ23,""))</f>
        <v/>
      </c>
      <c r="D35" s="26" t="str">
        <f>IFERROR(IF(E35=1,PTI!H22,""),"")</f>
        <v/>
      </c>
      <c r="E35" s="27">
        <f>IF(C35&gt;1,PTI!I22,"")</f>
        <v>0</v>
      </c>
      <c r="F35" s="26"/>
      <c r="G35" s="26"/>
      <c r="H35" s="26"/>
      <c r="I35" s="26"/>
    </row>
    <row r="36" spans="1:9">
      <c r="A36" s="21">
        <f t="shared" si="1"/>
        <v>42876</v>
      </c>
      <c r="B36" s="22">
        <f t="shared" si="0"/>
        <v>42876</v>
      </c>
      <c r="C36" s="23" t="str">
        <f>IF($A$16="MAI",PTI!L24,IF($A$16="JUIN",PTI!AQ24,""))</f>
        <v/>
      </c>
      <c r="D36" s="26" t="str">
        <f>IFERROR(IF(E36=1,PTI!H23,""),"")</f>
        <v/>
      </c>
      <c r="E36" s="27">
        <f>IF(C36&gt;1,PTI!I23,"")</f>
        <v>0.5</v>
      </c>
      <c r="F36" s="24"/>
      <c r="G36" s="24"/>
      <c r="H36" s="24"/>
      <c r="I36" s="24"/>
    </row>
    <row r="37" spans="1:9">
      <c r="A37" s="21">
        <f t="shared" si="1"/>
        <v>42877</v>
      </c>
      <c r="B37" s="25">
        <f t="shared" si="0"/>
        <v>42877</v>
      </c>
      <c r="C37" s="23" t="str">
        <f>IF($A$16="MAI",PTI!L25,IF($A$16="JUIN",PTI!AQ25,""))</f>
        <v/>
      </c>
      <c r="D37" s="26" t="str">
        <f>IFERROR(IF(E37=1,PTI!H24,""),"")</f>
        <v/>
      </c>
      <c r="E37" s="27">
        <f>IF(C37&gt;1,PTI!I24,"")</f>
        <v>3</v>
      </c>
      <c r="F37" s="26"/>
      <c r="G37" s="26"/>
      <c r="H37" s="26"/>
      <c r="I37" s="26"/>
    </row>
    <row r="38" spans="1:9">
      <c r="A38" s="21">
        <f t="shared" si="1"/>
        <v>42878</v>
      </c>
      <c r="B38" s="22">
        <f t="shared" si="0"/>
        <v>42878</v>
      </c>
      <c r="C38" s="23" t="str">
        <f>IF($A$16="MAI",PTI!L26,IF($A$16="JUIN",PTI!AQ26,""))</f>
        <v/>
      </c>
      <c r="D38" s="26" t="str">
        <f>IFERROR(IF(E38=1,PTI!H25,""),"")</f>
        <v/>
      </c>
      <c r="E38" s="27">
        <f>IF(C38&gt;1,PTI!I25,"")</f>
        <v>0</v>
      </c>
      <c r="F38" s="24"/>
      <c r="G38" s="24"/>
      <c r="H38" s="24"/>
      <c r="I38" s="24"/>
    </row>
    <row r="39" spans="1:9">
      <c r="A39" s="21">
        <f t="shared" si="1"/>
        <v>42879</v>
      </c>
      <c r="B39" s="25">
        <f t="shared" si="0"/>
        <v>42879</v>
      </c>
      <c r="C39" s="23" t="str">
        <f>IF($A$16="MAI",PTI!L27,IF($A$16="JUIN",PTI!AQ27,""))</f>
        <v/>
      </c>
      <c r="D39" s="26" t="str">
        <f>IFERROR(IF(E39=1,PTI!H26,""),"")</f>
        <v/>
      </c>
      <c r="E39" s="27">
        <f>IF(C39&gt;1,PTI!I26,"")</f>
        <v>0</v>
      </c>
      <c r="F39" s="26"/>
      <c r="G39" s="26"/>
      <c r="H39" s="26"/>
      <c r="I39" s="26"/>
    </row>
    <row r="40" spans="1:9">
      <c r="A40" s="21">
        <f t="shared" si="1"/>
        <v>42880</v>
      </c>
      <c r="B40" s="22">
        <f t="shared" si="0"/>
        <v>42880</v>
      </c>
      <c r="C40" s="23" t="str">
        <f>IF($A$16="MAI",PTI!L28,IF($A$16="JUIN",PTI!AQ28,""))</f>
        <v/>
      </c>
      <c r="D40" s="26" t="str">
        <f>IFERROR(IF(E40=1,PTI!H27,""),"")</f>
        <v/>
      </c>
      <c r="E40" s="27">
        <f>IF(C40&gt;1,PTI!I27,"")</f>
        <v>0</v>
      </c>
      <c r="F40" s="24"/>
      <c r="G40" s="24"/>
      <c r="H40" s="24"/>
      <c r="I40" s="24"/>
    </row>
    <row r="41" spans="1:9">
      <c r="A41" s="21">
        <f t="shared" si="1"/>
        <v>42881</v>
      </c>
      <c r="B41" s="25">
        <f t="shared" si="0"/>
        <v>42881</v>
      </c>
      <c r="C41" s="23" t="str">
        <f>IF($A$16="MAI",PTI!L29,IF($A$16="JUIN",PTI!AQ29,""))</f>
        <v/>
      </c>
      <c r="D41" s="26" t="str">
        <f>IFERROR(IF(E41=1,PTI!H28,""),"")</f>
        <v/>
      </c>
      <c r="E41" s="27">
        <f>IF(C41&gt;1,PTI!I28,"")</f>
        <v>0</v>
      </c>
      <c r="F41" s="26"/>
      <c r="G41" s="26"/>
      <c r="H41" s="26"/>
      <c r="I41" s="26"/>
    </row>
    <row r="42" spans="1:9">
      <c r="A42" s="21">
        <f t="shared" si="1"/>
        <v>42882</v>
      </c>
      <c r="B42" s="22">
        <f t="shared" si="0"/>
        <v>42882</v>
      </c>
      <c r="C42" s="23" t="str">
        <f>IF($A$16="MAI",PTI!L30,IF($A$16="JUIN",PTI!AQ30,""))</f>
        <v/>
      </c>
      <c r="D42" s="26" t="str">
        <f>IFERROR(IF(E42=1,PTI!H29,""),"")</f>
        <v/>
      </c>
      <c r="E42" s="27">
        <f>IF(C42&gt;1,PTI!I29,"")</f>
        <v>0</v>
      </c>
      <c r="F42" s="24"/>
      <c r="G42" s="24"/>
      <c r="H42" s="24"/>
      <c r="I42" s="24"/>
    </row>
    <row r="43" spans="1:9">
      <c r="A43" s="21">
        <f>IF(A42+1&gt;$P$5,"",A42+1)</f>
        <v>42883</v>
      </c>
      <c r="B43" s="25">
        <f t="shared" si="0"/>
        <v>42883</v>
      </c>
      <c r="C43" s="23" t="str">
        <f>IF($A$16="MAI",PTI!L31,IF($A$16="JUIN",PTI!AQ31,""))</f>
        <v/>
      </c>
      <c r="D43" s="26" t="str">
        <f>IFERROR(IF(E43=1,PTI!H30,""),"")</f>
        <v/>
      </c>
      <c r="E43" s="27">
        <f>IF(C43&gt;1,PTI!I30,"")</f>
        <v>3</v>
      </c>
      <c r="F43" s="26"/>
      <c r="G43" s="26"/>
      <c r="H43" s="26"/>
      <c r="I43" s="26"/>
    </row>
    <row r="44" spans="1:9">
      <c r="A44" s="21">
        <f>IFERROR(IF(A43+1&gt;$P$5,"",A43+1),"")</f>
        <v>42884</v>
      </c>
      <c r="B44" s="22">
        <f t="shared" si="0"/>
        <v>42884</v>
      </c>
      <c r="C44" s="23" t="str">
        <f>IF($A$16="MAI",PTI!L32,IF($A$16="JUIN",PTI!AQ32,""))</f>
        <v/>
      </c>
      <c r="D44" s="26" t="str">
        <f>IFERROR(IF(E44=1,PTI!H31,""),"")</f>
        <v/>
      </c>
      <c r="E44" s="27">
        <f>IF(C44&gt;1,PTI!I31,"")</f>
        <v>3</v>
      </c>
      <c r="F44" s="24"/>
      <c r="G44" s="24"/>
      <c r="H44" s="24"/>
      <c r="I44" s="24"/>
    </row>
    <row r="45" spans="1:9">
      <c r="A45" s="21">
        <f>IFERROR(IF(A44+1&gt;$P$5,"",A44+1),"")</f>
        <v>42885</v>
      </c>
      <c r="B45" s="25">
        <f t="shared" si="0"/>
        <v>42885</v>
      </c>
      <c r="C45" s="23" t="str">
        <f>IF($A$16="MAI",PTI!L33,IF($A$16="JUIN",PTI!AQ33,""))</f>
        <v/>
      </c>
      <c r="D45" s="26" t="str">
        <f>IFERROR(IF(E45=1,PTI!H32,""),"")</f>
        <v/>
      </c>
      <c r="E45" s="27">
        <f>IF(C45&gt;1,PTI!I32,"")</f>
        <v>0</v>
      </c>
      <c r="F45" s="26"/>
      <c r="G45" s="26"/>
      <c r="H45" s="26"/>
      <c r="I45" s="26"/>
    </row>
    <row r="46" spans="1:9" ht="15.75" thickBot="1">
      <c r="A46" s="21">
        <f>IFERROR(IF(A45+1&gt;$P$5,"",A45+1),"")</f>
        <v>42886</v>
      </c>
      <c r="B46" s="22">
        <f t="shared" si="0"/>
        <v>42886</v>
      </c>
      <c r="C46" s="23" t="str">
        <f>IF($A$16="MAI",PTI!L34,IF($A$16="JUIN",PTI!AQ34,""))</f>
        <v/>
      </c>
      <c r="D46" s="26" t="str">
        <f>IFERROR(IF(E46=1,PTI!H33,""),"")</f>
        <v/>
      </c>
      <c r="E46" s="27">
        <f>IF(C46&gt;1,PTI!I33,"")</f>
        <v>0</v>
      </c>
      <c r="F46" s="24"/>
      <c r="G46" s="24"/>
      <c r="H46" s="24"/>
      <c r="I46" s="24"/>
    </row>
    <row r="47" spans="1:9" ht="15.75" thickBot="1">
      <c r="A47" s="102" t="s">
        <v>111</v>
      </c>
      <c r="B47" s="103"/>
      <c r="C47" s="103"/>
      <c r="D47" s="103"/>
      <c r="E47" s="29" t="e">
        <f>SUM(C16:C46)</f>
        <v>#VALUE!</v>
      </c>
      <c r="F47" s="29"/>
      <c r="G47" s="29"/>
      <c r="H47" s="29"/>
      <c r="I47" s="30"/>
    </row>
    <row r="48" spans="1:9" ht="15.75" customHeight="1">
      <c r="A48" s="104" t="s">
        <v>112</v>
      </c>
      <c r="B48" s="105"/>
      <c r="C48" s="105"/>
      <c r="D48" s="105"/>
      <c r="E48" s="105"/>
      <c r="F48" s="105" t="s">
        <v>113</v>
      </c>
      <c r="G48" s="105"/>
      <c r="H48" s="105"/>
      <c r="I48" s="105"/>
    </row>
    <row r="49" spans="1:9">
      <c r="A49" s="31" t="s">
        <v>78</v>
      </c>
      <c r="B49" s="31" t="s">
        <v>114</v>
      </c>
      <c r="C49" s="99" t="s">
        <v>115</v>
      </c>
      <c r="D49" s="99"/>
      <c r="E49" s="31" t="s">
        <v>116</v>
      </c>
      <c r="F49" s="97" t="s">
        <v>117</v>
      </c>
      <c r="G49" s="99"/>
      <c r="H49" s="99" t="s">
        <v>118</v>
      </c>
      <c r="I49" s="99"/>
    </row>
    <row r="50" spans="1:9" ht="39" customHeight="1">
      <c r="A50" s="31"/>
      <c r="B50" s="31"/>
      <c r="C50" s="96"/>
      <c r="D50" s="97"/>
      <c r="E50" s="32"/>
      <c r="F50" s="98"/>
      <c r="G50" s="98"/>
      <c r="H50" s="99"/>
      <c r="I50" s="99"/>
    </row>
  </sheetData>
  <mergeCells count="18">
    <mergeCell ref="E3:F3"/>
    <mergeCell ref="A7:A8"/>
    <mergeCell ref="B7:B8"/>
    <mergeCell ref="C7:C9"/>
    <mergeCell ref="A13:A14"/>
    <mergeCell ref="B13:B14"/>
    <mergeCell ref="F13:F14"/>
    <mergeCell ref="C50:D50"/>
    <mergeCell ref="F50:G50"/>
    <mergeCell ref="H50:I50"/>
    <mergeCell ref="G13:G14"/>
    <mergeCell ref="H13:H14"/>
    <mergeCell ref="A47:D47"/>
    <mergeCell ref="A48:E48"/>
    <mergeCell ref="F48:I48"/>
    <mergeCell ref="C49:D49"/>
    <mergeCell ref="F49:G49"/>
    <mergeCell ref="H49:I49"/>
  </mergeCells>
  <pageMargins left="0.7" right="0.7" top="0.75" bottom="0.75" header="0.3" footer="0.3"/>
  <pageSetup paperSize="9" scale="85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I69"/>
  <sheetViews>
    <sheetView workbookViewId="0">
      <selection activeCell="B11" sqref="B11"/>
    </sheetView>
  </sheetViews>
  <sheetFormatPr baseColWidth="10" defaultRowHeight="15"/>
  <cols>
    <col min="1" max="1" width="24.5703125" bestFit="1" customWidth="1"/>
    <col min="2" max="2" width="18.7109375" bestFit="1" customWidth="1"/>
    <col min="3" max="3" width="14.5703125" bestFit="1" customWidth="1"/>
    <col min="4" max="6" width="14.5703125" customWidth="1"/>
    <col min="7" max="7" width="13.5703125" bestFit="1" customWidth="1"/>
  </cols>
  <sheetData>
    <row r="2" spans="1:9">
      <c r="G2" t="s">
        <v>119</v>
      </c>
      <c r="H2" s="33">
        <v>42736</v>
      </c>
    </row>
    <row r="4" spans="1:9">
      <c r="H4" t="s">
        <v>132</v>
      </c>
      <c r="I4" t="s">
        <v>133</v>
      </c>
    </row>
    <row r="5" spans="1:9" ht="25.5">
      <c r="A5" s="37" t="s">
        <v>0</v>
      </c>
      <c r="B5" s="38" t="s">
        <v>1</v>
      </c>
      <c r="C5" s="55" t="s">
        <v>141</v>
      </c>
      <c r="D5" s="82" t="s">
        <v>2</v>
      </c>
      <c r="E5" s="81"/>
      <c r="F5" s="81"/>
      <c r="G5" t="s">
        <v>120</v>
      </c>
      <c r="H5" s="33">
        <f>H2</f>
        <v>42736</v>
      </c>
      <c r="I5" s="33">
        <f>EOMONTH(H5,0)</f>
        <v>42766</v>
      </c>
    </row>
    <row r="6" spans="1:9">
      <c r="A6" s="6" t="s">
        <v>170</v>
      </c>
      <c r="B6" s="6" t="s">
        <v>6</v>
      </c>
      <c r="C6" s="54"/>
      <c r="D6" s="34">
        <v>151.66999999999999</v>
      </c>
      <c r="E6" s="54"/>
      <c r="F6" s="54"/>
      <c r="G6" t="s">
        <v>121</v>
      </c>
      <c r="H6" s="33">
        <f>EDATE(H5,1)</f>
        <v>42767</v>
      </c>
      <c r="I6" s="33">
        <f t="shared" ref="I6:I16" si="0">EOMONTH(H6,0)</f>
        <v>42794</v>
      </c>
    </row>
    <row r="7" spans="1:9">
      <c r="A7" s="6" t="s">
        <v>171</v>
      </c>
      <c r="B7" s="6" t="s">
        <v>7</v>
      </c>
      <c r="C7" s="54"/>
      <c r="D7" s="35">
        <v>136.5</v>
      </c>
      <c r="E7" s="54"/>
      <c r="F7" s="54"/>
      <c r="G7" t="s">
        <v>122</v>
      </c>
      <c r="H7" s="33">
        <f t="shared" ref="H7:H16" si="1">EDATE(H6,1)</f>
        <v>42795</v>
      </c>
      <c r="I7" s="33">
        <f t="shared" si="0"/>
        <v>42825</v>
      </c>
    </row>
    <row r="8" spans="1:9">
      <c r="A8" s="6" t="s">
        <v>172</v>
      </c>
      <c r="B8" s="6" t="s">
        <v>9</v>
      </c>
      <c r="C8" s="54"/>
      <c r="D8" s="35">
        <v>145.16999999999999</v>
      </c>
      <c r="E8" s="54"/>
      <c r="F8" s="54"/>
      <c r="G8" t="s">
        <v>123</v>
      </c>
      <c r="H8" s="33">
        <f t="shared" si="1"/>
        <v>42826</v>
      </c>
      <c r="I8" s="33">
        <f t="shared" si="0"/>
        <v>42855</v>
      </c>
    </row>
    <row r="9" spans="1:9">
      <c r="A9" s="6" t="s">
        <v>173</v>
      </c>
      <c r="B9" s="6" t="s">
        <v>10</v>
      </c>
      <c r="C9" s="54"/>
      <c r="D9" s="35">
        <v>151.66999999999999</v>
      </c>
      <c r="E9" s="54"/>
      <c r="F9" s="54"/>
      <c r="G9" t="s">
        <v>124</v>
      </c>
      <c r="H9" s="33">
        <f t="shared" si="1"/>
        <v>42856</v>
      </c>
      <c r="I9" s="33">
        <f t="shared" si="0"/>
        <v>42886</v>
      </c>
    </row>
    <row r="10" spans="1:9">
      <c r="A10" s="6"/>
      <c r="B10" s="6" t="s">
        <v>11</v>
      </c>
      <c r="C10" s="54"/>
      <c r="D10" s="34">
        <v>136.5</v>
      </c>
      <c r="E10" s="54"/>
      <c r="F10" s="54"/>
      <c r="G10" t="s">
        <v>125</v>
      </c>
      <c r="H10" s="33">
        <f t="shared" si="1"/>
        <v>42887</v>
      </c>
      <c r="I10" s="33">
        <f t="shared" si="0"/>
        <v>42916</v>
      </c>
    </row>
    <row r="11" spans="1:9">
      <c r="A11" s="6"/>
      <c r="B11" s="6" t="s">
        <v>12</v>
      </c>
      <c r="C11" s="54"/>
      <c r="D11" s="35">
        <v>151.66999999999999</v>
      </c>
      <c r="E11" s="54"/>
      <c r="F11" s="54"/>
      <c r="G11" t="s">
        <v>126</v>
      </c>
      <c r="H11" s="33">
        <f t="shared" si="1"/>
        <v>42917</v>
      </c>
      <c r="I11" s="33">
        <f t="shared" si="0"/>
        <v>42947</v>
      </c>
    </row>
    <row r="12" spans="1:9">
      <c r="A12" s="6"/>
      <c r="B12" s="6" t="s">
        <v>13</v>
      </c>
      <c r="C12" s="54"/>
      <c r="D12" s="35">
        <v>145.16999999999999</v>
      </c>
      <c r="E12" s="54"/>
      <c r="F12" s="54"/>
      <c r="G12" t="s">
        <v>127</v>
      </c>
      <c r="H12" s="33">
        <f t="shared" si="1"/>
        <v>42948</v>
      </c>
      <c r="I12" s="33">
        <f t="shared" si="0"/>
        <v>42978</v>
      </c>
    </row>
    <row r="13" spans="1:9">
      <c r="A13" s="6"/>
      <c r="B13" s="6" t="s">
        <v>14</v>
      </c>
      <c r="C13" s="54"/>
      <c r="D13" s="34">
        <v>151.66999999999999</v>
      </c>
      <c r="E13" s="54"/>
      <c r="F13" s="54"/>
      <c r="G13" t="s">
        <v>128</v>
      </c>
      <c r="H13" s="33">
        <f t="shared" si="1"/>
        <v>42979</v>
      </c>
      <c r="I13" s="33">
        <f t="shared" si="0"/>
        <v>43008</v>
      </c>
    </row>
    <row r="14" spans="1:9">
      <c r="A14" s="6"/>
      <c r="B14" s="6" t="s">
        <v>15</v>
      </c>
      <c r="C14" s="54"/>
      <c r="D14" s="35">
        <v>138.66999999999999</v>
      </c>
      <c r="E14" s="54"/>
      <c r="F14" s="54"/>
      <c r="G14" t="s">
        <v>129</v>
      </c>
      <c r="H14" s="33">
        <f t="shared" si="1"/>
        <v>43009</v>
      </c>
      <c r="I14" s="33">
        <f t="shared" si="0"/>
        <v>43039</v>
      </c>
    </row>
    <row r="15" spans="1:9">
      <c r="A15" s="6"/>
      <c r="B15" s="6" t="s">
        <v>16</v>
      </c>
      <c r="C15" s="54"/>
      <c r="D15" s="34">
        <v>151.66999999999999</v>
      </c>
      <c r="E15" s="54"/>
      <c r="F15" s="54"/>
      <c r="G15" t="s">
        <v>130</v>
      </c>
      <c r="H15" s="33">
        <f t="shared" si="1"/>
        <v>43040</v>
      </c>
      <c r="I15" s="33">
        <f t="shared" si="0"/>
        <v>43069</v>
      </c>
    </row>
    <row r="16" spans="1:9">
      <c r="A16" s="6"/>
      <c r="B16" s="6" t="s">
        <v>18</v>
      </c>
      <c r="C16" s="54"/>
      <c r="D16" s="35">
        <v>138.66999999999999</v>
      </c>
      <c r="E16" s="54"/>
      <c r="F16" s="54"/>
      <c r="G16" t="s">
        <v>131</v>
      </c>
      <c r="H16" s="33">
        <f t="shared" si="1"/>
        <v>43070</v>
      </c>
      <c r="I16" s="33">
        <f t="shared" si="0"/>
        <v>43100</v>
      </c>
    </row>
    <row r="17" spans="1:6">
      <c r="A17" s="6"/>
      <c r="B17" s="6" t="s">
        <v>19</v>
      </c>
      <c r="C17" s="54"/>
      <c r="D17" s="35">
        <v>151.66999999999999</v>
      </c>
      <c r="E17" s="54"/>
      <c r="F17" s="54"/>
    </row>
    <row r="18" spans="1:6">
      <c r="A18" s="6"/>
      <c r="B18" s="6" t="s">
        <v>20</v>
      </c>
      <c r="C18" s="54"/>
      <c r="D18" s="35">
        <v>145.16999999999999</v>
      </c>
      <c r="E18" s="54"/>
      <c r="F18" s="54"/>
    </row>
    <row r="19" spans="1:6">
      <c r="A19" s="6"/>
      <c r="B19" s="6" t="s">
        <v>21</v>
      </c>
      <c r="C19" s="54"/>
      <c r="D19" s="35">
        <v>151.66999999999999</v>
      </c>
      <c r="E19" s="54"/>
      <c r="F19" s="54"/>
    </row>
    <row r="20" spans="1:6">
      <c r="A20" s="6"/>
      <c r="B20" s="6" t="s">
        <v>22</v>
      </c>
      <c r="C20" s="54"/>
      <c r="D20" s="35">
        <v>151.66999999999999</v>
      </c>
      <c r="E20" s="54"/>
      <c r="F20" s="54"/>
    </row>
    <row r="21" spans="1:6">
      <c r="A21" s="6"/>
      <c r="B21" s="6" t="s">
        <v>23</v>
      </c>
      <c r="C21" s="54"/>
      <c r="D21" s="34">
        <v>151.66999999999999</v>
      </c>
      <c r="E21" s="54"/>
      <c r="F21" s="54"/>
    </row>
    <row r="22" spans="1:6">
      <c r="A22" s="6"/>
      <c r="B22" s="6" t="s">
        <v>24</v>
      </c>
      <c r="C22" s="54"/>
      <c r="D22" s="35">
        <v>151.66999999999999</v>
      </c>
      <c r="E22" s="54"/>
      <c r="F22" s="54"/>
    </row>
    <row r="23" spans="1:6">
      <c r="A23" s="6"/>
      <c r="B23" s="6" t="s">
        <v>25</v>
      </c>
      <c r="C23" s="54"/>
      <c r="D23" s="34">
        <v>151.66999999999999</v>
      </c>
      <c r="E23" s="54"/>
      <c r="F23" s="54"/>
    </row>
    <row r="24" spans="1:6">
      <c r="A24" s="6"/>
      <c r="B24" s="6" t="s">
        <v>26</v>
      </c>
      <c r="C24" s="54"/>
      <c r="D24" s="35">
        <v>151.66999999999999</v>
      </c>
      <c r="E24" s="54"/>
      <c r="F24" s="54"/>
    </row>
    <row r="25" spans="1:6">
      <c r="A25" s="6"/>
      <c r="B25" s="6" t="s">
        <v>27</v>
      </c>
      <c r="C25" s="54"/>
      <c r="D25" s="35">
        <v>143</v>
      </c>
      <c r="E25" s="54"/>
      <c r="F25" s="54"/>
    </row>
    <row r="26" spans="1:6">
      <c r="A26" s="6"/>
      <c r="B26" s="6" t="s">
        <v>28</v>
      </c>
      <c r="C26" s="54"/>
      <c r="D26" s="35">
        <v>138.66999999999999</v>
      </c>
      <c r="E26" s="54"/>
      <c r="F26" s="54"/>
    </row>
    <row r="27" spans="1:6">
      <c r="A27" s="6"/>
      <c r="B27" s="6" t="s">
        <v>29</v>
      </c>
      <c r="C27" s="54"/>
      <c r="D27" s="35">
        <v>145.16999999999999</v>
      </c>
      <c r="E27" s="54"/>
      <c r="F27" s="54"/>
    </row>
    <row r="28" spans="1:6">
      <c r="A28" s="6"/>
      <c r="B28" s="6" t="s">
        <v>30</v>
      </c>
      <c r="C28" s="54"/>
      <c r="D28" s="35">
        <v>151.66999999999999</v>
      </c>
      <c r="E28" s="54"/>
      <c r="F28" s="54"/>
    </row>
    <row r="29" spans="1:6">
      <c r="A29" s="6"/>
      <c r="B29" s="6" t="s">
        <v>31</v>
      </c>
      <c r="C29" s="54"/>
      <c r="D29" s="35">
        <v>151.66999999999999</v>
      </c>
      <c r="E29" s="54"/>
      <c r="F29" s="54"/>
    </row>
    <row r="30" spans="1:6">
      <c r="A30" s="6"/>
      <c r="B30" s="6" t="s">
        <v>32</v>
      </c>
      <c r="C30" s="54"/>
      <c r="D30" s="35">
        <v>151.66999999999999</v>
      </c>
      <c r="E30" s="54"/>
      <c r="F30" s="54"/>
    </row>
    <row r="31" spans="1:6">
      <c r="A31" s="6"/>
      <c r="B31" s="6" t="s">
        <v>33</v>
      </c>
      <c r="C31" s="54"/>
      <c r="D31" s="35">
        <v>121.33</v>
      </c>
      <c r="E31" s="54"/>
      <c r="F31" s="54"/>
    </row>
    <row r="32" spans="1:6">
      <c r="A32" s="6"/>
      <c r="B32" s="6" t="s">
        <v>34</v>
      </c>
      <c r="C32" s="54"/>
      <c r="D32" s="35">
        <v>138.66999999999999</v>
      </c>
      <c r="E32" s="54"/>
      <c r="F32" s="54"/>
    </row>
    <row r="33" spans="1:6">
      <c r="A33" s="6"/>
      <c r="B33" s="6" t="s">
        <v>35</v>
      </c>
      <c r="C33" s="54"/>
      <c r="D33" s="35">
        <v>138.66999999999999</v>
      </c>
      <c r="E33" s="54"/>
      <c r="F33" s="54"/>
    </row>
    <row r="34" spans="1:6">
      <c r="A34" s="6"/>
      <c r="B34" s="6" t="s">
        <v>36</v>
      </c>
      <c r="C34" s="54"/>
      <c r="D34" s="35">
        <v>151.66999999999999</v>
      </c>
      <c r="E34" s="54"/>
      <c r="F34" s="54"/>
    </row>
    <row r="35" spans="1:6">
      <c r="A35" s="6"/>
      <c r="B35" s="6" t="s">
        <v>37</v>
      </c>
      <c r="C35" s="54"/>
      <c r="D35" s="34">
        <v>138.66999999999999</v>
      </c>
      <c r="E35" s="54"/>
      <c r="F35" s="54"/>
    </row>
    <row r="36" spans="1:6">
      <c r="A36" s="6"/>
      <c r="B36" s="6" t="s">
        <v>38</v>
      </c>
      <c r="C36" s="54"/>
      <c r="D36" s="35">
        <v>151.66999999999999</v>
      </c>
      <c r="E36" s="54"/>
      <c r="F36" s="54"/>
    </row>
    <row r="37" spans="1:6">
      <c r="A37" s="6"/>
      <c r="B37" s="6" t="s">
        <v>39</v>
      </c>
      <c r="C37" s="54"/>
      <c r="D37" s="35">
        <v>138.66999999999999</v>
      </c>
      <c r="E37" s="54"/>
      <c r="F37" s="54"/>
    </row>
    <row r="38" spans="1:6">
      <c r="A38" s="6"/>
      <c r="B38" s="6" t="s">
        <v>22</v>
      </c>
      <c r="C38" s="54"/>
      <c r="D38" s="35">
        <v>143</v>
      </c>
      <c r="E38" s="54"/>
      <c r="F38" s="54"/>
    </row>
    <row r="39" spans="1:6">
      <c r="A39" s="6"/>
      <c r="B39" s="6" t="s">
        <v>40</v>
      </c>
      <c r="C39" s="54"/>
      <c r="D39" s="34">
        <v>151.66999999999999</v>
      </c>
      <c r="E39" s="54"/>
      <c r="F39" s="54"/>
    </row>
    <row r="40" spans="1:6">
      <c r="A40" s="6"/>
      <c r="B40" s="6" t="s">
        <v>41</v>
      </c>
      <c r="C40" s="54"/>
      <c r="D40" s="35">
        <v>136.5</v>
      </c>
      <c r="E40" s="54"/>
      <c r="F40" s="54"/>
    </row>
    <row r="41" spans="1:6">
      <c r="A41" s="6"/>
      <c r="B41" s="6" t="s">
        <v>42</v>
      </c>
      <c r="C41" s="54"/>
      <c r="D41" s="35">
        <v>138.66999999999999</v>
      </c>
      <c r="E41" s="54"/>
      <c r="F41" s="54"/>
    </row>
    <row r="42" spans="1:6">
      <c r="A42" s="6"/>
      <c r="B42" s="6" t="s">
        <v>43</v>
      </c>
      <c r="C42" s="54"/>
      <c r="D42" s="34">
        <v>151.66999999999999</v>
      </c>
      <c r="E42" s="54"/>
      <c r="F42" s="54"/>
    </row>
    <row r="43" spans="1:6">
      <c r="A43" s="6"/>
      <c r="B43" s="6" t="s">
        <v>45</v>
      </c>
      <c r="C43" s="54"/>
      <c r="D43" s="35">
        <v>151.66999999999999</v>
      </c>
      <c r="E43" s="54"/>
      <c r="F43" s="54"/>
    </row>
    <row r="44" spans="1:6">
      <c r="A44" s="6"/>
      <c r="B44" s="6" t="s">
        <v>46</v>
      </c>
      <c r="C44" s="54"/>
      <c r="D44" s="35">
        <v>75.834999999999994</v>
      </c>
      <c r="E44" s="54"/>
      <c r="F44" s="54"/>
    </row>
    <row r="45" spans="1:6">
      <c r="A45" s="6"/>
      <c r="B45" s="6" t="s">
        <v>47</v>
      </c>
      <c r="C45" s="54"/>
      <c r="D45" s="35">
        <v>130</v>
      </c>
      <c r="E45" s="54"/>
      <c r="F45" s="54"/>
    </row>
    <row r="46" spans="1:6">
      <c r="A46" s="6"/>
      <c r="B46" s="6" t="s">
        <v>48</v>
      </c>
      <c r="C46" s="54"/>
      <c r="D46" s="35">
        <f>145.17*1.5/9.5</f>
        <v>22.92157894736842</v>
      </c>
      <c r="E46" s="54"/>
      <c r="F46" s="54"/>
    </row>
    <row r="47" spans="1:6">
      <c r="A47" s="6"/>
      <c r="B47" s="6" t="s">
        <v>48</v>
      </c>
      <c r="C47" s="54"/>
      <c r="D47" s="35">
        <f>145.17*8/9.5</f>
        <v>122.24842105263157</v>
      </c>
      <c r="E47" s="54"/>
      <c r="F47" s="54"/>
    </row>
    <row r="48" spans="1:6">
      <c r="A48" s="6"/>
      <c r="B48" s="6" t="s">
        <v>49</v>
      </c>
      <c r="C48" s="54"/>
      <c r="D48" s="35">
        <v>151.66999999999999</v>
      </c>
      <c r="E48" s="54"/>
      <c r="F48" s="54"/>
    </row>
    <row r="49" spans="1:6">
      <c r="A49" s="6"/>
      <c r="B49" s="6" t="s">
        <v>50</v>
      </c>
      <c r="C49" s="54"/>
      <c r="D49" s="35">
        <v>130</v>
      </c>
      <c r="E49" s="54"/>
      <c r="F49" s="54"/>
    </row>
    <row r="50" spans="1:6">
      <c r="A50" s="6"/>
      <c r="B50" s="6" t="s">
        <v>51</v>
      </c>
      <c r="C50" s="54"/>
      <c r="D50" s="35">
        <v>151.66999999999999</v>
      </c>
      <c r="E50" s="54"/>
      <c r="F50" s="54"/>
    </row>
    <row r="51" spans="1:6">
      <c r="A51" s="6"/>
      <c r="B51" s="6" t="s">
        <v>52</v>
      </c>
      <c r="C51" s="54"/>
      <c r="D51" s="34">
        <v>145.16999999999999</v>
      </c>
      <c r="E51" s="54"/>
      <c r="F51" s="54"/>
    </row>
    <row r="52" spans="1:6">
      <c r="A52" s="6"/>
      <c r="B52" s="6" t="s">
        <v>53</v>
      </c>
      <c r="C52" s="54"/>
      <c r="D52" s="35">
        <v>145.16999999999999</v>
      </c>
      <c r="E52" s="54"/>
      <c r="F52" s="54"/>
    </row>
    <row r="53" spans="1:6">
      <c r="A53" s="6"/>
      <c r="B53" s="6" t="s">
        <v>54</v>
      </c>
      <c r="C53" s="54"/>
      <c r="D53" s="35">
        <v>151.66999999999999</v>
      </c>
      <c r="E53" s="54"/>
      <c r="F53" s="54"/>
    </row>
    <row r="54" spans="1:6">
      <c r="A54" s="6"/>
      <c r="B54" s="6" t="s">
        <v>55</v>
      </c>
      <c r="C54" s="54"/>
      <c r="D54" s="35">
        <v>91</v>
      </c>
      <c r="E54" s="54"/>
      <c r="F54" s="54"/>
    </row>
    <row r="55" spans="1:6">
      <c r="A55" s="6"/>
      <c r="B55" s="6" t="s">
        <v>56</v>
      </c>
      <c r="C55" s="54"/>
      <c r="D55" s="35">
        <v>130</v>
      </c>
      <c r="E55" s="54"/>
      <c r="F55" s="54"/>
    </row>
    <row r="56" spans="1:6">
      <c r="A56" s="6"/>
      <c r="B56" s="6" t="s">
        <v>57</v>
      </c>
      <c r="C56" s="54"/>
      <c r="D56" s="34">
        <v>145.16999999999999</v>
      </c>
      <c r="E56" s="54"/>
      <c r="F56" s="54"/>
    </row>
    <row r="57" spans="1:6">
      <c r="A57" s="6"/>
      <c r="B57" s="6" t="s">
        <v>58</v>
      </c>
      <c r="C57" s="54"/>
      <c r="D57" s="35">
        <v>151.66999999999999</v>
      </c>
      <c r="E57" s="54"/>
      <c r="F57" s="54"/>
    </row>
    <row r="58" spans="1:6">
      <c r="A58" s="6"/>
      <c r="B58" s="6" t="s">
        <v>59</v>
      </c>
      <c r="C58" s="54"/>
      <c r="D58" s="35">
        <v>151.66999999999999</v>
      </c>
      <c r="E58" s="54"/>
      <c r="F58" s="54"/>
    </row>
    <row r="59" spans="1:6">
      <c r="A59" s="6"/>
      <c r="B59" s="6" t="s">
        <v>60</v>
      </c>
      <c r="C59" s="54"/>
      <c r="D59" s="34">
        <v>130</v>
      </c>
      <c r="E59" s="54"/>
      <c r="F59" s="54"/>
    </row>
    <row r="60" spans="1:6">
      <c r="A60" s="6"/>
      <c r="B60" s="6" t="s">
        <v>61</v>
      </c>
      <c r="C60" s="54"/>
      <c r="D60" s="34">
        <v>130</v>
      </c>
      <c r="E60" s="54"/>
      <c r="F60" s="54"/>
    </row>
    <row r="61" spans="1:6">
      <c r="A61" s="6"/>
      <c r="B61" s="6" t="s">
        <v>62</v>
      </c>
      <c r="C61" s="54"/>
      <c r="D61" s="35">
        <v>143</v>
      </c>
      <c r="E61" s="54"/>
      <c r="F61" s="54"/>
    </row>
    <row r="62" spans="1:6">
      <c r="A62" s="6"/>
      <c r="B62" s="6" t="s">
        <v>63</v>
      </c>
      <c r="C62" s="54"/>
      <c r="D62" s="34">
        <v>151.66999999999999</v>
      </c>
      <c r="E62" s="54"/>
      <c r="F62" s="54"/>
    </row>
    <row r="63" spans="1:6">
      <c r="A63" s="6"/>
      <c r="B63" s="6" t="s">
        <v>64</v>
      </c>
      <c r="C63" s="54"/>
      <c r="D63" s="35">
        <v>130</v>
      </c>
      <c r="E63" s="54"/>
      <c r="F63" s="54"/>
    </row>
    <row r="64" spans="1:6">
      <c r="A64" s="6"/>
      <c r="B64" s="6" t="s">
        <v>59</v>
      </c>
      <c r="C64" s="54"/>
      <c r="D64" s="34">
        <v>130</v>
      </c>
      <c r="E64" s="54"/>
      <c r="F64" s="54"/>
    </row>
    <row r="65" spans="1:6">
      <c r="A65" s="6"/>
      <c r="B65" s="6" t="s">
        <v>65</v>
      </c>
      <c r="C65" s="54"/>
      <c r="D65" s="35">
        <v>145.16999999999999</v>
      </c>
      <c r="E65" s="54"/>
      <c r="F65" s="54"/>
    </row>
    <row r="66" spans="1:6">
      <c r="A66" s="6"/>
      <c r="B66" s="6" t="s">
        <v>66</v>
      </c>
      <c r="C66" s="54"/>
      <c r="D66" s="35">
        <v>151.66999999999999</v>
      </c>
      <c r="E66" s="54"/>
      <c r="F66" s="54"/>
    </row>
    <row r="67" spans="1:6">
      <c r="A67" s="6"/>
      <c r="B67" s="6" t="s">
        <v>67</v>
      </c>
      <c r="C67" s="54"/>
      <c r="D67" s="34">
        <v>97.5</v>
      </c>
      <c r="E67" s="54"/>
      <c r="F67" s="54"/>
    </row>
    <row r="68" spans="1:6">
      <c r="A68" s="6"/>
      <c r="B68" s="6" t="s">
        <v>68</v>
      </c>
      <c r="C68" s="54"/>
      <c r="D68" s="35">
        <v>138.66999999999999</v>
      </c>
      <c r="E68" s="54"/>
      <c r="F68" s="54"/>
    </row>
    <row r="69" spans="1:6">
      <c r="A69" s="6"/>
      <c r="B69" s="6" t="s">
        <v>69</v>
      </c>
      <c r="C69" s="54"/>
      <c r="D69" s="35">
        <v>145.16999999999999</v>
      </c>
      <c r="E69" s="54"/>
      <c r="F69" s="54"/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O69"/>
  <sheetViews>
    <sheetView showGridLines="0" zoomScale="85" zoomScaleNormal="85" workbookViewId="0">
      <selection activeCell="F5" sqref="F5"/>
    </sheetView>
  </sheetViews>
  <sheetFormatPr baseColWidth="10" defaultRowHeight="15"/>
  <cols>
    <col min="1" max="1" width="24.5703125" style="56" bestFit="1" customWidth="1"/>
    <col min="2" max="2" width="18.85546875" style="56" bestFit="1" customWidth="1"/>
    <col min="3" max="5" width="11.42578125" style="56"/>
    <col min="6" max="41" width="3.7109375" style="56" bestFit="1" customWidth="1"/>
    <col min="42" max="16384" width="11.42578125" style="56"/>
  </cols>
  <sheetData>
    <row r="2" spans="1:41" ht="15.75" thickBot="1"/>
    <row r="3" spans="1:41" ht="36" customHeight="1" thickBot="1">
      <c r="C3" s="110" t="s">
        <v>134</v>
      </c>
      <c r="D3" s="111"/>
      <c r="E3" s="111"/>
      <c r="F3" s="110" t="s">
        <v>120</v>
      </c>
      <c r="G3" s="111"/>
      <c r="H3" s="112"/>
      <c r="I3" s="110" t="s">
        <v>121</v>
      </c>
      <c r="J3" s="111"/>
      <c r="K3" s="112"/>
      <c r="L3" s="110" t="s">
        <v>122</v>
      </c>
      <c r="M3" s="111"/>
      <c r="N3" s="112"/>
      <c r="O3" s="110" t="s">
        <v>123</v>
      </c>
      <c r="P3" s="111"/>
      <c r="Q3" s="112"/>
      <c r="R3" s="110" t="s">
        <v>124</v>
      </c>
      <c r="S3" s="111"/>
      <c r="T3" s="112"/>
      <c r="U3" s="110" t="s">
        <v>125</v>
      </c>
      <c r="V3" s="111"/>
      <c r="W3" s="112"/>
      <c r="X3" s="110" t="s">
        <v>126</v>
      </c>
      <c r="Y3" s="111"/>
      <c r="Z3" s="112"/>
      <c r="AA3" s="110" t="s">
        <v>127</v>
      </c>
      <c r="AB3" s="111"/>
      <c r="AC3" s="112"/>
      <c r="AD3" s="110" t="s">
        <v>128</v>
      </c>
      <c r="AE3" s="111"/>
      <c r="AF3" s="112"/>
      <c r="AG3" s="110" t="s">
        <v>129</v>
      </c>
      <c r="AH3" s="111"/>
      <c r="AI3" s="112"/>
      <c r="AJ3" s="110" t="s">
        <v>130</v>
      </c>
      <c r="AK3" s="111"/>
      <c r="AL3" s="112"/>
      <c r="AM3" s="110" t="s">
        <v>131</v>
      </c>
      <c r="AN3" s="111"/>
      <c r="AO3" s="112"/>
    </row>
    <row r="4" spans="1:41" ht="48" customHeight="1">
      <c r="A4" s="76" t="s">
        <v>0</v>
      </c>
      <c r="B4" s="77" t="s">
        <v>1</v>
      </c>
      <c r="C4" s="78" t="s">
        <v>135</v>
      </c>
      <c r="D4" s="79" t="s">
        <v>138</v>
      </c>
      <c r="E4" s="80" t="s">
        <v>137</v>
      </c>
      <c r="F4" s="57" t="s">
        <v>135</v>
      </c>
      <c r="G4" s="58" t="s">
        <v>138</v>
      </c>
      <c r="H4" s="59" t="s">
        <v>137</v>
      </c>
      <c r="I4" s="57" t="s">
        <v>135</v>
      </c>
      <c r="J4" s="58" t="s">
        <v>138</v>
      </c>
      <c r="K4" s="59" t="s">
        <v>137</v>
      </c>
      <c r="L4" s="57" t="s">
        <v>135</v>
      </c>
      <c r="M4" s="58" t="s">
        <v>138</v>
      </c>
      <c r="N4" s="59" t="s">
        <v>137</v>
      </c>
      <c r="O4" s="57" t="s">
        <v>135</v>
      </c>
      <c r="P4" s="58" t="s">
        <v>138</v>
      </c>
      <c r="Q4" s="59" t="s">
        <v>137</v>
      </c>
      <c r="R4" s="57" t="s">
        <v>135</v>
      </c>
      <c r="S4" s="58" t="s">
        <v>138</v>
      </c>
      <c r="T4" s="59" t="s">
        <v>137</v>
      </c>
      <c r="U4" s="57" t="s">
        <v>135</v>
      </c>
      <c r="V4" s="58" t="s">
        <v>138</v>
      </c>
      <c r="W4" s="59" t="s">
        <v>137</v>
      </c>
      <c r="X4" s="57" t="s">
        <v>135</v>
      </c>
      <c r="Y4" s="58" t="s">
        <v>138</v>
      </c>
      <c r="Z4" s="59" t="s">
        <v>137</v>
      </c>
      <c r="AA4" s="57" t="s">
        <v>135</v>
      </c>
      <c r="AB4" s="58" t="s">
        <v>138</v>
      </c>
      <c r="AC4" s="59" t="s">
        <v>137</v>
      </c>
      <c r="AD4" s="57" t="s">
        <v>135</v>
      </c>
      <c r="AE4" s="58" t="s">
        <v>138</v>
      </c>
      <c r="AF4" s="59" t="s">
        <v>137</v>
      </c>
      <c r="AG4" s="57" t="s">
        <v>135</v>
      </c>
      <c r="AH4" s="58" t="s">
        <v>138</v>
      </c>
      <c r="AI4" s="59" t="s">
        <v>137</v>
      </c>
      <c r="AJ4" s="57" t="s">
        <v>135</v>
      </c>
      <c r="AK4" s="58" t="s">
        <v>138</v>
      </c>
      <c r="AL4" s="59" t="s">
        <v>137</v>
      </c>
      <c r="AM4" s="57" t="s">
        <v>135</v>
      </c>
      <c r="AN4" s="58" t="s">
        <v>138</v>
      </c>
      <c r="AO4" s="59" t="s">
        <v>137</v>
      </c>
    </row>
    <row r="5" spans="1:41" ht="15.75" thickBot="1">
      <c r="A5" s="72" t="str">
        <f>IFERROR(IF(Config!A6="","",Config!A6),"")</f>
        <v>TATA</v>
      </c>
      <c r="B5" s="73" t="str">
        <f>IFERROR(IF(Config!B6="","",Config!B6),"")</f>
        <v>MAIMOUNA</v>
      </c>
      <c r="C5" s="71">
        <f>SUM(F5,I5,L5,O5,R5,U5,X5,AA5,AD5,AG5,AJ5,AM5)</f>
        <v>0</v>
      </c>
      <c r="D5" s="60">
        <f>SUM(G5,J5,M5,P5,S5,V5,Y5,AB5,AE5,AH5,AK5,AN5)</f>
        <v>0</v>
      </c>
      <c r="E5" s="61">
        <f>SUM(H5,K5,N5,Q5,T5,W5,Z5,AC5,AF5,AI5,AL5,AO5)</f>
        <v>0</v>
      </c>
      <c r="F5" s="62">
        <f>IFERROR(VLOOKUP($A5,JANVIER!$A$10:$E$73,3,0),"")</f>
        <v>0</v>
      </c>
      <c r="G5" s="63">
        <f>IFERROR(VLOOKUP($A5,JANVIER!$A$10:$E$73,4,0),"")</f>
        <v>0</v>
      </c>
      <c r="H5" s="64">
        <f>IFERROR(VLOOKUP($A5,JANVIER!$A$10:$E$73,5,0),"")</f>
        <v>0</v>
      </c>
      <c r="I5" s="62">
        <f>IFERROR(VLOOKUP($A5,FEVRIER!$A$10:$E$73,3,0),"")</f>
        <v>0</v>
      </c>
      <c r="J5" s="63">
        <f>IFERROR(VLOOKUP($A5,FEVRIER!$A$10:$E$73,4,0),"")</f>
        <v>0</v>
      </c>
      <c r="K5" s="64">
        <f>IFERROR(VLOOKUP($A5,FEVRIER!$A$10:$E$73,5,0),"")</f>
        <v>0</v>
      </c>
      <c r="L5" s="62">
        <f>IFERROR(VLOOKUP($A5,MARS!$A$10:$E$73,3,0),"")</f>
        <v>0</v>
      </c>
      <c r="M5" s="63">
        <f>IFERROR(VLOOKUP($A5,MARS!$A$10:$E$73,4,0),"")</f>
        <v>0</v>
      </c>
      <c r="N5" s="64">
        <f>IFERROR(VLOOKUP($A5,MARS!$A$10:$E$73,5,0),"")</f>
        <v>0</v>
      </c>
      <c r="O5" s="62">
        <f>IFERROR(VLOOKUP($A5,AVRIL!$A$10:$E$73,3,0),"")</f>
        <v>0</v>
      </c>
      <c r="P5" s="63">
        <f>IFERROR(VLOOKUP($A5,AVRIL!$A$10:$E$73,4,0),"")</f>
        <v>0</v>
      </c>
      <c r="Q5" s="64">
        <f>IFERROR(VLOOKUP($A5,AVRIL!$A$10:$E$73,5,0),"")</f>
        <v>0</v>
      </c>
      <c r="R5" s="62">
        <f>IFERROR(VLOOKUP($A5,MAI!$A$10:$E$73,3,0),"")</f>
        <v>0</v>
      </c>
      <c r="S5" s="63">
        <f>IFERROR(VLOOKUP($A5,MAI!$A$10:$E$73,4,0),"")</f>
        <v>0</v>
      </c>
      <c r="T5" s="64">
        <f>IFERROR(VLOOKUP($A5,MAI!$A$10:$E$73,5,0),"")</f>
        <v>0</v>
      </c>
      <c r="U5" s="62">
        <f>IFERROR(VLOOKUP($A5,JUIN!$A$10:$E$73,3,0),"")</f>
        <v>0</v>
      </c>
      <c r="V5" s="63">
        <f>IFERROR(VLOOKUP($A5,JUIN!$A$10:$E$73,4,0),"")</f>
        <v>0</v>
      </c>
      <c r="W5" s="64">
        <f>IFERROR(VLOOKUP($A5,JUIN!$A$10:$E$73,5,0),"")</f>
        <v>0</v>
      </c>
      <c r="X5" s="62">
        <f>IFERROR(VLOOKUP($A5,JUILLET!$A$10:$E$73,3,0),"")</f>
        <v>0</v>
      </c>
      <c r="Y5" s="63">
        <f>IFERROR(VLOOKUP($A5,JUILLET!$A$10:$E$73,4,0),"")</f>
        <v>0</v>
      </c>
      <c r="Z5" s="64">
        <f>IFERROR(VLOOKUP($A5,JUILLET!$A$10:$E$73,5,0),"")</f>
        <v>0</v>
      </c>
      <c r="AA5" s="62">
        <f>IFERROR(VLOOKUP($A5,AOUT!$A$10:$E$73,3,0),"")</f>
        <v>0</v>
      </c>
      <c r="AB5" s="63">
        <f>IFERROR(VLOOKUP($A5,AOUT!$A$10:$E$73,4,0),"")</f>
        <v>0</v>
      </c>
      <c r="AC5" s="64">
        <f>IFERROR(VLOOKUP($A5,AOUT!$A$10:$E$73,5,0),"")</f>
        <v>0</v>
      </c>
      <c r="AD5" s="62">
        <f>IFERROR(VLOOKUP($A5,SEPTEMBRE!$A$10:$E$73,3,0),"")</f>
        <v>0</v>
      </c>
      <c r="AE5" s="63">
        <f>IFERROR(VLOOKUP($A5,SEPTEMBRE!$A$10:$E$73,4,0),"")</f>
        <v>0</v>
      </c>
      <c r="AF5" s="64">
        <f>IFERROR(VLOOKUP($A5,SEPTEMBRE!$A$10:$E$73,5,0),"")</f>
        <v>0</v>
      </c>
      <c r="AG5" s="62">
        <f>IFERROR(VLOOKUP($A5,OCTOBRE!$A$10:$E$73,3,0),"")</f>
        <v>0</v>
      </c>
      <c r="AH5" s="63">
        <f>IFERROR(VLOOKUP($A5,OCTOBRE!$A$10:$E$73,4,0),"")</f>
        <v>0</v>
      </c>
      <c r="AI5" s="64">
        <f>IFERROR(VLOOKUP($A5,OCTOBRE!$A$10:$E$73,5,0),"")</f>
        <v>0</v>
      </c>
      <c r="AJ5" s="62">
        <f>IFERROR(VLOOKUP($A5,NOVEMBRE!$A$10:$E$73,3,0),"")</f>
        <v>0</v>
      </c>
      <c r="AK5" s="63">
        <f>IFERROR(VLOOKUP($A5,NOVEMBRE!$A$10:$E$73,4,0),"")</f>
        <v>0</v>
      </c>
      <c r="AL5" s="64">
        <f>IFERROR(VLOOKUP($A5,NOVEMBRE!$A$10:$E$73,5,0),"")</f>
        <v>0</v>
      </c>
      <c r="AM5" s="62">
        <f>IFERROR(VLOOKUP($A5,DECEMBRE!$A$10:$E$73,3,0),"")</f>
        <v>0</v>
      </c>
      <c r="AN5" s="63">
        <f>IFERROR(VLOOKUP($A5,DECEMBRE!$A$10:$E$73,4,0),"")</f>
        <v>0</v>
      </c>
      <c r="AO5" s="64">
        <f>IFERROR(VLOOKUP($A5,DECEMBRE!$A$10:$E$73,5,0),"")</f>
        <v>0</v>
      </c>
    </row>
    <row r="6" spans="1:41" ht="15.75" thickBot="1">
      <c r="A6" s="72" t="str">
        <f>IFERROR(IF(Config!A7="","",Config!A7),"")</f>
        <v>TOTO</v>
      </c>
      <c r="B6" s="73" t="str">
        <f>IFERROR(IF(Config!B7="","",Config!B7),"")</f>
        <v>SUZAN</v>
      </c>
      <c r="C6" s="71">
        <f t="shared" ref="C6:C68" si="0">SUM(F6,I6,L6,O6,R6,U6,X6,AA6,AD6,AG6,AJ6,AM6)</f>
        <v>0</v>
      </c>
      <c r="D6" s="60">
        <f t="shared" ref="D6:D68" si="1">SUM(G6,J6,M6,P6,S6,V6,Y6,AB6,AE6,AH6,AK6,AN6)</f>
        <v>0</v>
      </c>
      <c r="E6" s="61">
        <f t="shared" ref="E6:E68" si="2">SUM(H6,K6,N6,Q6,T6,W6,Z6,AC6,AF6,AI6,AL6,AO6)</f>
        <v>0</v>
      </c>
      <c r="F6" s="62">
        <f>IFERROR(VLOOKUP($A6,JANVIER!$A$10:$E$73,3,0),"")</f>
        <v>0</v>
      </c>
      <c r="G6" s="63">
        <f>IFERROR(VLOOKUP($A6,JANVIER!$A$10:$E$73,4,0),"")</f>
        <v>0</v>
      </c>
      <c r="H6" s="64">
        <f>IFERROR(VLOOKUP($A6,JANVIER!$A$10:$E$73,5,0),"")</f>
        <v>0</v>
      </c>
      <c r="I6" s="62">
        <f>IFERROR(VLOOKUP($A6,FEVRIER!$A$10:$E$73,3,0),"")</f>
        <v>0</v>
      </c>
      <c r="J6" s="63">
        <f>IFERROR(VLOOKUP($A6,FEVRIER!$A$10:$E$73,4,0),"")</f>
        <v>0</v>
      </c>
      <c r="K6" s="64">
        <f>IFERROR(VLOOKUP($A6,FEVRIER!$A$10:$E$73,5,0),"")</f>
        <v>0</v>
      </c>
      <c r="L6" s="62">
        <f>IFERROR(VLOOKUP($A6,MARS!$A$10:$E$73,3,0),"")</f>
        <v>0</v>
      </c>
      <c r="M6" s="63">
        <f>IFERROR(VLOOKUP($A6,MARS!$A$10:$E$73,4,0),"")</f>
        <v>0</v>
      </c>
      <c r="N6" s="64">
        <f>IFERROR(VLOOKUP($A6,MARS!$A$10:$E$73,5,0),"")</f>
        <v>0</v>
      </c>
      <c r="O6" s="62">
        <f>IFERROR(VLOOKUP($A6,AVRIL!$A$10:$E$73,3,0),"")</f>
        <v>0</v>
      </c>
      <c r="P6" s="63">
        <f>IFERROR(VLOOKUP($A6,AVRIL!$A$10:$E$73,4,0),"")</f>
        <v>0</v>
      </c>
      <c r="Q6" s="64">
        <f>IFERROR(VLOOKUP($A6,AVRIL!$A$10:$E$73,5,0),"")</f>
        <v>0</v>
      </c>
      <c r="R6" s="62">
        <f>IFERROR(VLOOKUP($A6,MAI!$A$10:$E$73,3,0),"")</f>
        <v>0</v>
      </c>
      <c r="S6" s="63">
        <f>IFERROR(VLOOKUP($A6,MAI!$A$10:$E$73,4,0),"")</f>
        <v>0</v>
      </c>
      <c r="T6" s="64">
        <f>IFERROR(VLOOKUP($A6,MAI!$A$10:$E$73,5,0),"")</f>
        <v>0</v>
      </c>
      <c r="U6" s="62">
        <f>IFERROR(VLOOKUP($A6,JUIN!$A$10:$E$73,3,0),"")</f>
        <v>0</v>
      </c>
      <c r="V6" s="63">
        <f>IFERROR(VLOOKUP($A6,JUIN!$A$10:$E$73,4,0),"")</f>
        <v>0</v>
      </c>
      <c r="W6" s="64">
        <f>IFERROR(VLOOKUP($A6,JUIN!$A$10:$E$73,5,0),"")</f>
        <v>0</v>
      </c>
      <c r="X6" s="62">
        <f>IFERROR(VLOOKUP($A6,JUILLET!$A$10:$E$73,3,0),"")</f>
        <v>0</v>
      </c>
      <c r="Y6" s="63">
        <f>IFERROR(VLOOKUP($A6,JUILLET!$A$10:$E$73,4,0),"")</f>
        <v>0</v>
      </c>
      <c r="Z6" s="64">
        <f>IFERROR(VLOOKUP($A6,JUILLET!$A$10:$E$73,5,0),"")</f>
        <v>0</v>
      </c>
      <c r="AA6" s="62">
        <f>IFERROR(VLOOKUP($A6,AOUT!$A$10:$E$73,3,0),"")</f>
        <v>0</v>
      </c>
      <c r="AB6" s="63">
        <f>IFERROR(VLOOKUP($A6,AOUT!$A$10:$E$73,4,0),"")</f>
        <v>0</v>
      </c>
      <c r="AC6" s="64">
        <f>IFERROR(VLOOKUP($A6,AOUT!$A$10:$E$73,5,0),"")</f>
        <v>0</v>
      </c>
      <c r="AD6" s="62">
        <f>IFERROR(VLOOKUP($A6,SEPTEMBRE!$A$10:$E$73,3,0),"")</f>
        <v>0</v>
      </c>
      <c r="AE6" s="63">
        <f>IFERROR(VLOOKUP($A6,SEPTEMBRE!$A$10:$E$73,4,0),"")</f>
        <v>0</v>
      </c>
      <c r="AF6" s="64">
        <f>IFERROR(VLOOKUP($A6,SEPTEMBRE!$A$10:$E$73,5,0),"")</f>
        <v>0</v>
      </c>
      <c r="AG6" s="62">
        <f>IFERROR(VLOOKUP($A6,OCTOBRE!$A$10:$E$73,3,0),"")</f>
        <v>0</v>
      </c>
      <c r="AH6" s="63">
        <f>IFERROR(VLOOKUP($A6,OCTOBRE!$A$10:$E$73,4,0),"")</f>
        <v>0</v>
      </c>
      <c r="AI6" s="64">
        <f>IFERROR(VLOOKUP($A6,OCTOBRE!$A$10:$E$73,5,0),"")</f>
        <v>0</v>
      </c>
      <c r="AJ6" s="62">
        <f>IFERROR(VLOOKUP($A6,NOVEMBRE!$A$10:$E$73,3,0),"")</f>
        <v>0</v>
      </c>
      <c r="AK6" s="63">
        <f>IFERROR(VLOOKUP($A6,NOVEMBRE!$A$10:$E$73,4,0),"")</f>
        <v>0</v>
      </c>
      <c r="AL6" s="64">
        <f>IFERROR(VLOOKUP($A6,NOVEMBRE!$A$10:$E$73,5,0),"")</f>
        <v>0</v>
      </c>
      <c r="AM6" s="62">
        <f>IFERROR(VLOOKUP($A6,DECEMBRE!$A$10:$E$73,3,0),"")</f>
        <v>0</v>
      </c>
      <c r="AN6" s="63">
        <f>IFERROR(VLOOKUP($A6,DECEMBRE!$A$10:$E$73,4,0),"")</f>
        <v>0</v>
      </c>
      <c r="AO6" s="64">
        <f>IFERROR(VLOOKUP($A6,DECEMBRE!$A$10:$E$73,5,0),"")</f>
        <v>0</v>
      </c>
    </row>
    <row r="7" spans="1:41" ht="15.75" thickBot="1">
      <c r="A7" s="72" t="str">
        <f>IFERROR(IF(Config!A8="","",Config!A8),"")</f>
        <v>TIITI</v>
      </c>
      <c r="B7" s="73" t="str">
        <f>IFERROR(IF(Config!B8="","",Config!B8),"")</f>
        <v>YASMINA</v>
      </c>
      <c r="C7" s="71">
        <f t="shared" si="0"/>
        <v>0</v>
      </c>
      <c r="D7" s="60">
        <f t="shared" si="1"/>
        <v>0</v>
      </c>
      <c r="E7" s="61">
        <f t="shared" si="2"/>
        <v>0</v>
      </c>
      <c r="F7" s="62">
        <f>IFERROR(VLOOKUP($A7,JANVIER!$A$10:$E$73,3,0),"")</f>
        <v>0</v>
      </c>
      <c r="G7" s="63">
        <f>IFERROR(VLOOKUP($A7,JANVIER!$A$10:$E$73,4,0),"")</f>
        <v>0</v>
      </c>
      <c r="H7" s="64">
        <f>IFERROR(VLOOKUP($A7,JANVIER!$A$10:$E$73,5,0),"")</f>
        <v>0</v>
      </c>
      <c r="I7" s="62">
        <f>IFERROR(VLOOKUP($A7,FEVRIER!$A$10:$E$73,3,0),"")</f>
        <v>0</v>
      </c>
      <c r="J7" s="63">
        <f>IFERROR(VLOOKUP($A7,FEVRIER!$A$10:$E$73,4,0),"")</f>
        <v>0</v>
      </c>
      <c r="K7" s="64">
        <f>IFERROR(VLOOKUP($A7,FEVRIER!$A$10:$E$73,5,0),"")</f>
        <v>0</v>
      </c>
      <c r="L7" s="62">
        <f>IFERROR(VLOOKUP($A7,MARS!$A$10:$E$73,3,0),"")</f>
        <v>0</v>
      </c>
      <c r="M7" s="63">
        <f>IFERROR(VLOOKUP($A7,MARS!$A$10:$E$73,4,0),"")</f>
        <v>0</v>
      </c>
      <c r="N7" s="64">
        <f>IFERROR(VLOOKUP($A7,MARS!$A$10:$E$73,5,0),"")</f>
        <v>0</v>
      </c>
      <c r="O7" s="62">
        <f>IFERROR(VLOOKUP($A7,AVRIL!$A$10:$E$73,3,0),"")</f>
        <v>0</v>
      </c>
      <c r="P7" s="63">
        <f>IFERROR(VLOOKUP($A7,AVRIL!$A$10:$E$73,4,0),"")</f>
        <v>0</v>
      </c>
      <c r="Q7" s="64">
        <f>IFERROR(VLOOKUP($A7,AVRIL!$A$10:$E$73,5,0),"")</f>
        <v>0</v>
      </c>
      <c r="R7" s="62">
        <f>IFERROR(VLOOKUP($A7,MAI!$A$10:$E$73,3,0),"")</f>
        <v>0</v>
      </c>
      <c r="S7" s="63">
        <f>IFERROR(VLOOKUP($A7,MAI!$A$10:$E$73,4,0),"")</f>
        <v>0</v>
      </c>
      <c r="T7" s="64">
        <f>IFERROR(VLOOKUP($A7,MAI!$A$10:$E$73,5,0),"")</f>
        <v>0</v>
      </c>
      <c r="U7" s="62">
        <f>IFERROR(VLOOKUP($A7,JUIN!$A$10:$E$73,3,0),"")</f>
        <v>0</v>
      </c>
      <c r="V7" s="63">
        <f>IFERROR(VLOOKUP($A7,JUIN!$A$10:$E$73,4,0),"")</f>
        <v>0</v>
      </c>
      <c r="W7" s="64">
        <f>IFERROR(VLOOKUP($A7,JUIN!$A$10:$E$73,5,0),"")</f>
        <v>0</v>
      </c>
      <c r="X7" s="62">
        <f>IFERROR(VLOOKUP($A7,JUILLET!$A$10:$E$73,3,0),"")</f>
        <v>0</v>
      </c>
      <c r="Y7" s="63">
        <f>IFERROR(VLOOKUP($A7,JUILLET!$A$10:$E$73,4,0),"")</f>
        <v>0</v>
      </c>
      <c r="Z7" s="64">
        <f>IFERROR(VLOOKUP($A7,JUILLET!$A$10:$E$73,5,0),"")</f>
        <v>0</v>
      </c>
      <c r="AA7" s="62">
        <f>IFERROR(VLOOKUP($A7,AOUT!$A$10:$E$73,3,0),"")</f>
        <v>0</v>
      </c>
      <c r="AB7" s="63">
        <f>IFERROR(VLOOKUP($A7,AOUT!$A$10:$E$73,4,0),"")</f>
        <v>0</v>
      </c>
      <c r="AC7" s="64">
        <f>IFERROR(VLOOKUP($A7,AOUT!$A$10:$E$73,5,0),"")</f>
        <v>0</v>
      </c>
      <c r="AD7" s="62">
        <f>IFERROR(VLOOKUP($A7,SEPTEMBRE!$A$10:$E$73,3,0),"")</f>
        <v>0</v>
      </c>
      <c r="AE7" s="63">
        <f>IFERROR(VLOOKUP($A7,SEPTEMBRE!$A$10:$E$73,4,0),"")</f>
        <v>0</v>
      </c>
      <c r="AF7" s="64">
        <f>IFERROR(VLOOKUP($A7,SEPTEMBRE!$A$10:$E$73,5,0),"")</f>
        <v>0</v>
      </c>
      <c r="AG7" s="62">
        <f>IFERROR(VLOOKUP($A7,OCTOBRE!$A$10:$E$73,3,0),"")</f>
        <v>0</v>
      </c>
      <c r="AH7" s="63">
        <f>IFERROR(VLOOKUP($A7,OCTOBRE!$A$10:$E$73,4,0),"")</f>
        <v>0</v>
      </c>
      <c r="AI7" s="64">
        <f>IFERROR(VLOOKUP($A7,OCTOBRE!$A$10:$E$73,5,0),"")</f>
        <v>0</v>
      </c>
      <c r="AJ7" s="62">
        <f>IFERROR(VLOOKUP($A7,NOVEMBRE!$A$10:$E$73,3,0),"")</f>
        <v>0</v>
      </c>
      <c r="AK7" s="63">
        <f>IFERROR(VLOOKUP($A7,NOVEMBRE!$A$10:$E$73,4,0),"")</f>
        <v>0</v>
      </c>
      <c r="AL7" s="64">
        <f>IFERROR(VLOOKUP($A7,NOVEMBRE!$A$10:$E$73,5,0),"")</f>
        <v>0</v>
      </c>
      <c r="AM7" s="62">
        <f>IFERROR(VLOOKUP($A7,DECEMBRE!$A$10:$E$73,3,0),"")</f>
        <v>0</v>
      </c>
      <c r="AN7" s="63">
        <f>IFERROR(VLOOKUP($A7,DECEMBRE!$A$10:$E$73,4,0),"")</f>
        <v>0</v>
      </c>
      <c r="AO7" s="64">
        <f>IFERROR(VLOOKUP($A7,DECEMBRE!$A$10:$E$73,5,0),"")</f>
        <v>0</v>
      </c>
    </row>
    <row r="8" spans="1:41" ht="15.75" thickBot="1">
      <c r="A8" s="72" t="str">
        <f>IFERROR(IF(Config!A9="","",Config!A9),"")</f>
        <v>DEDE</v>
      </c>
      <c r="B8" s="73" t="str">
        <f>IFERROR(IF(Config!B9="","",Config!B9),"")</f>
        <v>MARIA LUISA</v>
      </c>
      <c r="C8" s="71">
        <f t="shared" si="0"/>
        <v>0</v>
      </c>
      <c r="D8" s="60">
        <f t="shared" si="1"/>
        <v>0</v>
      </c>
      <c r="E8" s="61">
        <f t="shared" si="2"/>
        <v>0</v>
      </c>
      <c r="F8" s="62">
        <f>IFERROR(VLOOKUP($A8,JANVIER!$A$10:$E$73,3,0),"")</f>
        <v>0</v>
      </c>
      <c r="G8" s="63">
        <f>IFERROR(VLOOKUP($A8,JANVIER!$A$10:$E$73,4,0),"")</f>
        <v>0</v>
      </c>
      <c r="H8" s="64">
        <f>IFERROR(VLOOKUP($A8,JANVIER!$A$10:$E$73,5,0),"")</f>
        <v>0</v>
      </c>
      <c r="I8" s="62">
        <f>IFERROR(VLOOKUP($A8,FEVRIER!$A$10:$E$73,3,0),"")</f>
        <v>0</v>
      </c>
      <c r="J8" s="63">
        <f>IFERROR(VLOOKUP($A8,FEVRIER!$A$10:$E$73,4,0),"")</f>
        <v>0</v>
      </c>
      <c r="K8" s="64">
        <f>IFERROR(VLOOKUP($A8,FEVRIER!$A$10:$E$73,5,0),"")</f>
        <v>0</v>
      </c>
      <c r="L8" s="62">
        <f>IFERROR(VLOOKUP($A8,MARS!$A$10:$E$73,3,0),"")</f>
        <v>0</v>
      </c>
      <c r="M8" s="63">
        <f>IFERROR(VLOOKUP($A8,MARS!$A$10:$E$73,4,0),"")</f>
        <v>0</v>
      </c>
      <c r="N8" s="64">
        <f>IFERROR(VLOOKUP($A8,MARS!$A$10:$E$73,5,0),"")</f>
        <v>0</v>
      </c>
      <c r="O8" s="62">
        <f>IFERROR(VLOOKUP($A8,AVRIL!$A$10:$E$73,3,0),"")</f>
        <v>0</v>
      </c>
      <c r="P8" s="63">
        <f>IFERROR(VLOOKUP($A8,AVRIL!$A$10:$E$73,4,0),"")</f>
        <v>0</v>
      </c>
      <c r="Q8" s="64">
        <f>IFERROR(VLOOKUP($A8,AVRIL!$A$10:$E$73,5,0),"")</f>
        <v>0</v>
      </c>
      <c r="R8" s="62">
        <f>IFERROR(VLOOKUP($A8,MAI!$A$10:$E$73,3,0),"")</f>
        <v>0</v>
      </c>
      <c r="S8" s="63">
        <f>IFERROR(VLOOKUP($A8,MAI!$A$10:$E$73,4,0),"")</f>
        <v>0</v>
      </c>
      <c r="T8" s="64">
        <f>IFERROR(VLOOKUP($A8,MAI!$A$10:$E$73,5,0),"")</f>
        <v>0</v>
      </c>
      <c r="U8" s="62">
        <f>IFERROR(VLOOKUP($A8,JUIN!$A$10:$E$73,3,0),"")</f>
        <v>0</v>
      </c>
      <c r="V8" s="63">
        <f>IFERROR(VLOOKUP($A8,JUIN!$A$10:$E$73,4,0),"")</f>
        <v>0</v>
      </c>
      <c r="W8" s="64">
        <f>IFERROR(VLOOKUP($A8,JUIN!$A$10:$E$73,5,0),"")</f>
        <v>0</v>
      </c>
      <c r="X8" s="62">
        <f>IFERROR(VLOOKUP($A8,JUILLET!$A$10:$E$73,3,0),"")</f>
        <v>0</v>
      </c>
      <c r="Y8" s="63">
        <f>IFERROR(VLOOKUP($A8,JUILLET!$A$10:$E$73,4,0),"")</f>
        <v>0</v>
      </c>
      <c r="Z8" s="64">
        <f>IFERROR(VLOOKUP($A8,JUILLET!$A$10:$E$73,5,0),"")</f>
        <v>0</v>
      </c>
      <c r="AA8" s="62">
        <f>IFERROR(VLOOKUP($A8,AOUT!$A$10:$E$73,3,0),"")</f>
        <v>0</v>
      </c>
      <c r="AB8" s="63">
        <f>IFERROR(VLOOKUP($A8,AOUT!$A$10:$E$73,4,0),"")</f>
        <v>0</v>
      </c>
      <c r="AC8" s="64">
        <f>IFERROR(VLOOKUP($A8,AOUT!$A$10:$E$73,5,0),"")</f>
        <v>0</v>
      </c>
      <c r="AD8" s="62">
        <f>IFERROR(VLOOKUP($A8,SEPTEMBRE!$A$10:$E$73,3,0),"")</f>
        <v>0</v>
      </c>
      <c r="AE8" s="63">
        <f>IFERROR(VLOOKUP($A8,SEPTEMBRE!$A$10:$E$73,4,0),"")</f>
        <v>0</v>
      </c>
      <c r="AF8" s="64">
        <f>IFERROR(VLOOKUP($A8,SEPTEMBRE!$A$10:$E$73,5,0),"")</f>
        <v>0</v>
      </c>
      <c r="AG8" s="62">
        <f>IFERROR(VLOOKUP($A8,OCTOBRE!$A$10:$E$73,3,0),"")</f>
        <v>0</v>
      </c>
      <c r="AH8" s="63">
        <f>IFERROR(VLOOKUP($A8,OCTOBRE!$A$10:$E$73,4,0),"")</f>
        <v>0</v>
      </c>
      <c r="AI8" s="64">
        <f>IFERROR(VLOOKUP($A8,OCTOBRE!$A$10:$E$73,5,0),"")</f>
        <v>0</v>
      </c>
      <c r="AJ8" s="62">
        <f>IFERROR(VLOOKUP($A8,NOVEMBRE!$A$10:$E$73,3,0),"")</f>
        <v>0</v>
      </c>
      <c r="AK8" s="63">
        <f>IFERROR(VLOOKUP($A8,NOVEMBRE!$A$10:$E$73,4,0),"")</f>
        <v>0</v>
      </c>
      <c r="AL8" s="64">
        <f>IFERROR(VLOOKUP($A8,NOVEMBRE!$A$10:$E$73,5,0),"")</f>
        <v>0</v>
      </c>
      <c r="AM8" s="62">
        <f>IFERROR(VLOOKUP($A8,DECEMBRE!$A$10:$E$73,3,0),"")</f>
        <v>0</v>
      </c>
      <c r="AN8" s="63">
        <f>IFERROR(VLOOKUP($A8,DECEMBRE!$A$10:$E$73,4,0),"")</f>
        <v>0</v>
      </c>
      <c r="AO8" s="64">
        <f>IFERROR(VLOOKUP($A8,DECEMBRE!$A$10:$E$73,5,0),"")</f>
        <v>0</v>
      </c>
    </row>
    <row r="9" spans="1:41" ht="15.75" thickBot="1">
      <c r="A9" s="72" t="str">
        <f>IFERROR(IF(Config!A10="","",Config!A10),"")</f>
        <v/>
      </c>
      <c r="B9" s="73" t="str">
        <f>IFERROR(IF(Config!B10="","",Config!B10),"")</f>
        <v>SADIA</v>
      </c>
      <c r="C9" s="71">
        <f t="shared" si="0"/>
        <v>0</v>
      </c>
      <c r="D9" s="60">
        <f t="shared" si="1"/>
        <v>0</v>
      </c>
      <c r="E9" s="61">
        <f t="shared" si="2"/>
        <v>0</v>
      </c>
      <c r="F9" s="62">
        <f>IFERROR(VLOOKUP($A9,JANVIER!$A$10:$E$73,3,0),"")</f>
        <v>0</v>
      </c>
      <c r="G9" s="63">
        <f>IFERROR(VLOOKUP($A9,JANVIER!$A$10:$E$73,4,0),"")</f>
        <v>0</v>
      </c>
      <c r="H9" s="64">
        <f>IFERROR(VLOOKUP($A9,JANVIER!$A$10:$E$73,5,0),"")</f>
        <v>0</v>
      </c>
      <c r="I9" s="62">
        <f>IFERROR(VLOOKUP($A9,FEVRIER!$A$10:$E$73,3,0),"")</f>
        <v>0</v>
      </c>
      <c r="J9" s="63">
        <f>IFERROR(VLOOKUP($A9,FEVRIER!$A$10:$E$73,4,0),"")</f>
        <v>0</v>
      </c>
      <c r="K9" s="64">
        <f>IFERROR(VLOOKUP($A9,FEVRIER!$A$10:$E$73,5,0),"")</f>
        <v>0</v>
      </c>
      <c r="L9" s="62">
        <f>IFERROR(VLOOKUP($A9,MARS!$A$10:$E$73,3,0),"")</f>
        <v>0</v>
      </c>
      <c r="M9" s="63">
        <f>IFERROR(VLOOKUP($A9,MARS!$A$10:$E$73,4,0),"")</f>
        <v>0</v>
      </c>
      <c r="N9" s="64">
        <f>IFERROR(VLOOKUP($A9,MARS!$A$10:$E$73,5,0),"")</f>
        <v>0</v>
      </c>
      <c r="O9" s="62">
        <f>IFERROR(VLOOKUP($A9,AVRIL!$A$10:$E$73,3,0),"")</f>
        <v>0</v>
      </c>
      <c r="P9" s="63">
        <f>IFERROR(VLOOKUP($A9,AVRIL!$A$10:$E$73,4,0),"")</f>
        <v>0</v>
      </c>
      <c r="Q9" s="64">
        <f>IFERROR(VLOOKUP($A9,AVRIL!$A$10:$E$73,5,0),"")</f>
        <v>0</v>
      </c>
      <c r="R9" s="62">
        <f>IFERROR(VLOOKUP($A9,MAI!$A$10:$E$73,3,0),"")</f>
        <v>0</v>
      </c>
      <c r="S9" s="63">
        <f>IFERROR(VLOOKUP($A9,MAI!$A$10:$E$73,4,0),"")</f>
        <v>0</v>
      </c>
      <c r="T9" s="64">
        <f>IFERROR(VLOOKUP($A9,MAI!$A$10:$E$73,5,0),"")</f>
        <v>0</v>
      </c>
      <c r="U9" s="62">
        <f>IFERROR(VLOOKUP($A9,JUIN!$A$10:$E$73,3,0),"")</f>
        <v>0</v>
      </c>
      <c r="V9" s="63">
        <f>IFERROR(VLOOKUP($A9,JUIN!$A$10:$E$73,4,0),"")</f>
        <v>0</v>
      </c>
      <c r="W9" s="64">
        <f>IFERROR(VLOOKUP($A9,JUIN!$A$10:$E$73,5,0),"")</f>
        <v>0</v>
      </c>
      <c r="X9" s="62">
        <f>IFERROR(VLOOKUP($A9,JUILLET!$A$10:$E$73,3,0),"")</f>
        <v>0</v>
      </c>
      <c r="Y9" s="63">
        <f>IFERROR(VLOOKUP($A9,JUILLET!$A$10:$E$73,4,0),"")</f>
        <v>0</v>
      </c>
      <c r="Z9" s="64">
        <f>IFERROR(VLOOKUP($A9,JUILLET!$A$10:$E$73,5,0),"")</f>
        <v>0</v>
      </c>
      <c r="AA9" s="62">
        <f>IFERROR(VLOOKUP($A9,AOUT!$A$10:$E$73,3,0),"")</f>
        <v>0</v>
      </c>
      <c r="AB9" s="63">
        <f>IFERROR(VLOOKUP($A9,AOUT!$A$10:$E$73,4,0),"")</f>
        <v>0</v>
      </c>
      <c r="AC9" s="64">
        <f>IFERROR(VLOOKUP($A9,AOUT!$A$10:$E$73,5,0),"")</f>
        <v>0</v>
      </c>
      <c r="AD9" s="62">
        <f>IFERROR(VLOOKUP($A9,SEPTEMBRE!$A$10:$E$73,3,0),"")</f>
        <v>0</v>
      </c>
      <c r="AE9" s="63">
        <f>IFERROR(VLOOKUP($A9,SEPTEMBRE!$A$10:$E$73,4,0),"")</f>
        <v>0</v>
      </c>
      <c r="AF9" s="64">
        <f>IFERROR(VLOOKUP($A9,SEPTEMBRE!$A$10:$E$73,5,0),"")</f>
        <v>0</v>
      </c>
      <c r="AG9" s="62">
        <f>IFERROR(VLOOKUP($A9,OCTOBRE!$A$10:$E$73,3,0),"")</f>
        <v>0</v>
      </c>
      <c r="AH9" s="63">
        <f>IFERROR(VLOOKUP($A9,OCTOBRE!$A$10:$E$73,4,0),"")</f>
        <v>0</v>
      </c>
      <c r="AI9" s="64">
        <f>IFERROR(VLOOKUP($A9,OCTOBRE!$A$10:$E$73,5,0),"")</f>
        <v>0</v>
      </c>
      <c r="AJ9" s="62">
        <f>IFERROR(VLOOKUP($A9,NOVEMBRE!$A$10:$E$73,3,0),"")</f>
        <v>0</v>
      </c>
      <c r="AK9" s="63">
        <f>IFERROR(VLOOKUP($A9,NOVEMBRE!$A$10:$E$73,4,0),"")</f>
        <v>0</v>
      </c>
      <c r="AL9" s="64">
        <f>IFERROR(VLOOKUP($A9,NOVEMBRE!$A$10:$E$73,5,0),"")</f>
        <v>0</v>
      </c>
      <c r="AM9" s="62">
        <f>IFERROR(VLOOKUP($A9,DECEMBRE!$A$10:$E$73,3,0),"")</f>
        <v>0</v>
      </c>
      <c r="AN9" s="63">
        <f>IFERROR(VLOOKUP($A9,DECEMBRE!$A$10:$E$73,4,0),"")</f>
        <v>0</v>
      </c>
      <c r="AO9" s="64">
        <f>IFERROR(VLOOKUP($A9,DECEMBRE!$A$10:$E$73,5,0),"")</f>
        <v>0</v>
      </c>
    </row>
    <row r="10" spans="1:41" ht="15.75" thickBot="1">
      <c r="A10" s="72" t="str">
        <f>IFERROR(IF(Config!A11="","",Config!A11),"")</f>
        <v/>
      </c>
      <c r="B10" s="73" t="str">
        <f>IFERROR(IF(Config!B11="","",Config!B11),"")</f>
        <v>SAADIA</v>
      </c>
      <c r="C10" s="71">
        <f t="shared" si="0"/>
        <v>0</v>
      </c>
      <c r="D10" s="60">
        <f t="shared" si="1"/>
        <v>0</v>
      </c>
      <c r="E10" s="61">
        <f t="shared" si="2"/>
        <v>0</v>
      </c>
      <c r="F10" s="62">
        <f>IFERROR(VLOOKUP($A10,JANVIER!$A$10:$E$73,3,0),"")</f>
        <v>0</v>
      </c>
      <c r="G10" s="63">
        <f>IFERROR(VLOOKUP($A10,JANVIER!$A$10:$E$73,4,0),"")</f>
        <v>0</v>
      </c>
      <c r="H10" s="64">
        <f>IFERROR(VLOOKUP($A10,JANVIER!$A$10:$E$73,5,0),"")</f>
        <v>0</v>
      </c>
      <c r="I10" s="62">
        <f>IFERROR(VLOOKUP($A10,FEVRIER!$A$10:$E$73,3,0),"")</f>
        <v>0</v>
      </c>
      <c r="J10" s="63">
        <f>IFERROR(VLOOKUP($A10,FEVRIER!$A$10:$E$73,4,0),"")</f>
        <v>0</v>
      </c>
      <c r="K10" s="64">
        <f>IFERROR(VLOOKUP($A10,FEVRIER!$A$10:$E$73,5,0),"")</f>
        <v>0</v>
      </c>
      <c r="L10" s="62">
        <f>IFERROR(VLOOKUP($A10,MARS!$A$10:$E$73,3,0),"")</f>
        <v>0</v>
      </c>
      <c r="M10" s="63">
        <f>IFERROR(VLOOKUP($A10,MARS!$A$10:$E$73,4,0),"")</f>
        <v>0</v>
      </c>
      <c r="N10" s="64">
        <f>IFERROR(VLOOKUP($A10,MARS!$A$10:$E$73,5,0),"")</f>
        <v>0</v>
      </c>
      <c r="O10" s="62">
        <f>IFERROR(VLOOKUP($A10,AVRIL!$A$10:$E$73,3,0),"")</f>
        <v>0</v>
      </c>
      <c r="P10" s="63">
        <f>IFERROR(VLOOKUP($A10,AVRIL!$A$10:$E$73,4,0),"")</f>
        <v>0</v>
      </c>
      <c r="Q10" s="64">
        <f>IFERROR(VLOOKUP($A10,AVRIL!$A$10:$E$73,5,0),"")</f>
        <v>0</v>
      </c>
      <c r="R10" s="62">
        <f>IFERROR(VLOOKUP($A10,MAI!$A$10:$E$73,3,0),"")</f>
        <v>0</v>
      </c>
      <c r="S10" s="63">
        <f>IFERROR(VLOOKUP($A10,MAI!$A$10:$E$73,4,0),"")</f>
        <v>0</v>
      </c>
      <c r="T10" s="64">
        <f>IFERROR(VLOOKUP($A10,MAI!$A$10:$E$73,5,0),"")</f>
        <v>0</v>
      </c>
      <c r="U10" s="62">
        <f>IFERROR(VLOOKUP($A10,JUIN!$A$10:$E$73,3,0),"")</f>
        <v>0</v>
      </c>
      <c r="V10" s="63">
        <f>IFERROR(VLOOKUP($A10,JUIN!$A$10:$E$73,4,0),"")</f>
        <v>0</v>
      </c>
      <c r="W10" s="64">
        <f>IFERROR(VLOOKUP($A10,JUIN!$A$10:$E$73,5,0),"")</f>
        <v>0</v>
      </c>
      <c r="X10" s="62">
        <f>IFERROR(VLOOKUP($A10,JUILLET!$A$10:$E$73,3,0),"")</f>
        <v>0</v>
      </c>
      <c r="Y10" s="63">
        <f>IFERROR(VLOOKUP($A10,JUILLET!$A$10:$E$73,4,0),"")</f>
        <v>0</v>
      </c>
      <c r="Z10" s="64">
        <f>IFERROR(VLOOKUP($A10,JUILLET!$A$10:$E$73,5,0),"")</f>
        <v>0</v>
      </c>
      <c r="AA10" s="62">
        <f>IFERROR(VLOOKUP($A10,AOUT!$A$10:$E$73,3,0),"")</f>
        <v>0</v>
      </c>
      <c r="AB10" s="63">
        <f>IFERROR(VLOOKUP($A10,AOUT!$A$10:$E$73,4,0),"")</f>
        <v>0</v>
      </c>
      <c r="AC10" s="64">
        <f>IFERROR(VLOOKUP($A10,AOUT!$A$10:$E$73,5,0),"")</f>
        <v>0</v>
      </c>
      <c r="AD10" s="62">
        <f>IFERROR(VLOOKUP($A10,SEPTEMBRE!$A$10:$E$73,3,0),"")</f>
        <v>0</v>
      </c>
      <c r="AE10" s="63">
        <f>IFERROR(VLOOKUP($A10,SEPTEMBRE!$A$10:$E$73,4,0),"")</f>
        <v>0</v>
      </c>
      <c r="AF10" s="64">
        <f>IFERROR(VLOOKUP($A10,SEPTEMBRE!$A$10:$E$73,5,0),"")</f>
        <v>0</v>
      </c>
      <c r="AG10" s="62">
        <f>IFERROR(VLOOKUP($A10,OCTOBRE!$A$10:$E$73,3,0),"")</f>
        <v>0</v>
      </c>
      <c r="AH10" s="63">
        <f>IFERROR(VLOOKUP($A10,OCTOBRE!$A$10:$E$73,4,0),"")</f>
        <v>0</v>
      </c>
      <c r="AI10" s="64">
        <f>IFERROR(VLOOKUP($A10,OCTOBRE!$A$10:$E$73,5,0),"")</f>
        <v>0</v>
      </c>
      <c r="AJ10" s="62">
        <f>IFERROR(VLOOKUP($A10,NOVEMBRE!$A$10:$E$73,3,0),"")</f>
        <v>0</v>
      </c>
      <c r="AK10" s="63">
        <f>IFERROR(VLOOKUP($A10,NOVEMBRE!$A$10:$E$73,4,0),"")</f>
        <v>0</v>
      </c>
      <c r="AL10" s="64">
        <f>IFERROR(VLOOKUP($A10,NOVEMBRE!$A$10:$E$73,5,0),"")</f>
        <v>0</v>
      </c>
      <c r="AM10" s="62">
        <f>IFERROR(VLOOKUP($A10,DECEMBRE!$A$10:$E$73,3,0),"")</f>
        <v>0</v>
      </c>
      <c r="AN10" s="63">
        <f>IFERROR(VLOOKUP($A10,DECEMBRE!$A$10:$E$73,4,0),"")</f>
        <v>0</v>
      </c>
      <c r="AO10" s="64">
        <f>IFERROR(VLOOKUP($A10,DECEMBRE!$A$10:$E$73,5,0),"")</f>
        <v>0</v>
      </c>
    </row>
    <row r="11" spans="1:41" ht="15.75" thickBot="1">
      <c r="A11" s="72" t="str">
        <f>IFERROR(IF(Config!A12="","",Config!A12),"")</f>
        <v/>
      </c>
      <c r="B11" s="73" t="str">
        <f>IFERROR(IF(Config!B12="","",Config!B12),"")</f>
        <v>BEEBEE</v>
      </c>
      <c r="C11" s="71">
        <f t="shared" si="0"/>
        <v>0</v>
      </c>
      <c r="D11" s="60">
        <f t="shared" si="1"/>
        <v>0</v>
      </c>
      <c r="E11" s="61">
        <f t="shared" si="2"/>
        <v>0</v>
      </c>
      <c r="F11" s="62">
        <f>IFERROR(VLOOKUP($A11,JANVIER!$A$10:$E$73,3,0),"")</f>
        <v>0</v>
      </c>
      <c r="G11" s="63">
        <f>IFERROR(VLOOKUP($A11,JANVIER!$A$10:$E$73,4,0),"")</f>
        <v>0</v>
      </c>
      <c r="H11" s="64">
        <f>IFERROR(VLOOKUP($A11,JANVIER!$A$10:$E$73,5,0),"")</f>
        <v>0</v>
      </c>
      <c r="I11" s="62">
        <f>IFERROR(VLOOKUP($A11,FEVRIER!$A$10:$E$73,3,0),"")</f>
        <v>0</v>
      </c>
      <c r="J11" s="63">
        <f>IFERROR(VLOOKUP($A11,FEVRIER!$A$10:$E$73,4,0),"")</f>
        <v>0</v>
      </c>
      <c r="K11" s="64">
        <f>IFERROR(VLOOKUP($A11,FEVRIER!$A$10:$E$73,5,0),"")</f>
        <v>0</v>
      </c>
      <c r="L11" s="62">
        <f>IFERROR(VLOOKUP($A11,MARS!$A$10:$E$73,3,0),"")</f>
        <v>0</v>
      </c>
      <c r="M11" s="63">
        <f>IFERROR(VLOOKUP($A11,MARS!$A$10:$E$73,4,0),"")</f>
        <v>0</v>
      </c>
      <c r="N11" s="64">
        <f>IFERROR(VLOOKUP($A11,MARS!$A$10:$E$73,5,0),"")</f>
        <v>0</v>
      </c>
      <c r="O11" s="62">
        <f>IFERROR(VLOOKUP($A11,AVRIL!$A$10:$E$73,3,0),"")</f>
        <v>0</v>
      </c>
      <c r="P11" s="63">
        <f>IFERROR(VLOOKUP($A11,AVRIL!$A$10:$E$73,4,0),"")</f>
        <v>0</v>
      </c>
      <c r="Q11" s="64">
        <f>IFERROR(VLOOKUP($A11,AVRIL!$A$10:$E$73,5,0),"")</f>
        <v>0</v>
      </c>
      <c r="R11" s="62">
        <f>IFERROR(VLOOKUP($A11,MAI!$A$10:$E$73,3,0),"")</f>
        <v>0</v>
      </c>
      <c r="S11" s="63">
        <f>IFERROR(VLOOKUP($A11,MAI!$A$10:$E$73,4,0),"")</f>
        <v>0</v>
      </c>
      <c r="T11" s="64">
        <f>IFERROR(VLOOKUP($A11,MAI!$A$10:$E$73,5,0),"")</f>
        <v>0</v>
      </c>
      <c r="U11" s="62">
        <f>IFERROR(VLOOKUP($A11,JUIN!$A$10:$E$73,3,0),"")</f>
        <v>0</v>
      </c>
      <c r="V11" s="63">
        <f>IFERROR(VLOOKUP($A11,JUIN!$A$10:$E$73,4,0),"")</f>
        <v>0</v>
      </c>
      <c r="W11" s="64">
        <f>IFERROR(VLOOKUP($A11,JUIN!$A$10:$E$73,5,0),"")</f>
        <v>0</v>
      </c>
      <c r="X11" s="62">
        <f>IFERROR(VLOOKUP($A11,JUILLET!$A$10:$E$73,3,0),"")</f>
        <v>0</v>
      </c>
      <c r="Y11" s="63">
        <f>IFERROR(VLOOKUP($A11,JUILLET!$A$10:$E$73,4,0),"")</f>
        <v>0</v>
      </c>
      <c r="Z11" s="64">
        <f>IFERROR(VLOOKUP($A11,JUILLET!$A$10:$E$73,5,0),"")</f>
        <v>0</v>
      </c>
      <c r="AA11" s="62">
        <f>IFERROR(VLOOKUP($A11,AOUT!$A$10:$E$73,3,0),"")</f>
        <v>0</v>
      </c>
      <c r="AB11" s="63">
        <f>IFERROR(VLOOKUP($A11,AOUT!$A$10:$E$73,4,0),"")</f>
        <v>0</v>
      </c>
      <c r="AC11" s="64">
        <f>IFERROR(VLOOKUP($A11,AOUT!$A$10:$E$73,5,0),"")</f>
        <v>0</v>
      </c>
      <c r="AD11" s="62">
        <f>IFERROR(VLOOKUP($A11,SEPTEMBRE!$A$10:$E$73,3,0),"")</f>
        <v>0</v>
      </c>
      <c r="AE11" s="63">
        <f>IFERROR(VLOOKUP($A11,SEPTEMBRE!$A$10:$E$73,4,0),"")</f>
        <v>0</v>
      </c>
      <c r="AF11" s="64">
        <f>IFERROR(VLOOKUP($A11,SEPTEMBRE!$A$10:$E$73,5,0),"")</f>
        <v>0</v>
      </c>
      <c r="AG11" s="62">
        <f>IFERROR(VLOOKUP($A11,OCTOBRE!$A$10:$E$73,3,0),"")</f>
        <v>0</v>
      </c>
      <c r="AH11" s="63">
        <f>IFERROR(VLOOKUP($A11,OCTOBRE!$A$10:$E$73,4,0),"")</f>
        <v>0</v>
      </c>
      <c r="AI11" s="64">
        <f>IFERROR(VLOOKUP($A11,OCTOBRE!$A$10:$E$73,5,0),"")</f>
        <v>0</v>
      </c>
      <c r="AJ11" s="62">
        <f>IFERROR(VLOOKUP($A11,NOVEMBRE!$A$10:$E$73,3,0),"")</f>
        <v>0</v>
      </c>
      <c r="AK11" s="63">
        <f>IFERROR(VLOOKUP($A11,NOVEMBRE!$A$10:$E$73,4,0),"")</f>
        <v>0</v>
      </c>
      <c r="AL11" s="64">
        <f>IFERROR(VLOOKUP($A11,NOVEMBRE!$A$10:$E$73,5,0),"")</f>
        <v>0</v>
      </c>
      <c r="AM11" s="62">
        <f>IFERROR(VLOOKUP($A11,DECEMBRE!$A$10:$E$73,3,0),"")</f>
        <v>0</v>
      </c>
      <c r="AN11" s="63">
        <f>IFERROR(VLOOKUP($A11,DECEMBRE!$A$10:$E$73,4,0),"")</f>
        <v>0</v>
      </c>
      <c r="AO11" s="64">
        <f>IFERROR(VLOOKUP($A11,DECEMBRE!$A$10:$E$73,5,0),"")</f>
        <v>0</v>
      </c>
    </row>
    <row r="12" spans="1:41" ht="15.75" thickBot="1">
      <c r="A12" s="72" t="str">
        <f>IFERROR(IF(Config!A13="","",Config!A13),"")</f>
        <v/>
      </c>
      <c r="B12" s="73" t="str">
        <f>IFERROR(IF(Config!B13="","",Config!B13),"")</f>
        <v>OUACILA</v>
      </c>
      <c r="C12" s="71">
        <f t="shared" si="0"/>
        <v>0</v>
      </c>
      <c r="D12" s="60">
        <f t="shared" si="1"/>
        <v>0</v>
      </c>
      <c r="E12" s="61">
        <f t="shared" si="2"/>
        <v>0</v>
      </c>
      <c r="F12" s="62">
        <f>IFERROR(VLOOKUP($A12,JANVIER!$A$10:$E$73,3,0),"")</f>
        <v>0</v>
      </c>
      <c r="G12" s="63">
        <f>IFERROR(VLOOKUP($A12,JANVIER!$A$10:$E$73,4,0),"")</f>
        <v>0</v>
      </c>
      <c r="H12" s="64">
        <f>IFERROR(VLOOKUP($A12,JANVIER!$A$10:$E$73,5,0),"")</f>
        <v>0</v>
      </c>
      <c r="I12" s="62">
        <f>IFERROR(VLOOKUP($A12,FEVRIER!$A$10:$E$73,3,0),"")</f>
        <v>0</v>
      </c>
      <c r="J12" s="63">
        <f>IFERROR(VLOOKUP($A12,FEVRIER!$A$10:$E$73,4,0),"")</f>
        <v>0</v>
      </c>
      <c r="K12" s="64">
        <f>IFERROR(VLOOKUP($A12,FEVRIER!$A$10:$E$73,5,0),"")</f>
        <v>0</v>
      </c>
      <c r="L12" s="62">
        <f>IFERROR(VLOOKUP($A12,MARS!$A$10:$E$73,3,0),"")</f>
        <v>0</v>
      </c>
      <c r="M12" s="63">
        <f>IFERROR(VLOOKUP($A12,MARS!$A$10:$E$73,4,0),"")</f>
        <v>0</v>
      </c>
      <c r="N12" s="64">
        <f>IFERROR(VLOOKUP($A12,MARS!$A$10:$E$73,5,0),"")</f>
        <v>0</v>
      </c>
      <c r="O12" s="62">
        <f>IFERROR(VLOOKUP($A12,AVRIL!$A$10:$E$73,3,0),"")</f>
        <v>0</v>
      </c>
      <c r="P12" s="63">
        <f>IFERROR(VLOOKUP($A12,AVRIL!$A$10:$E$73,4,0),"")</f>
        <v>0</v>
      </c>
      <c r="Q12" s="64">
        <f>IFERROR(VLOOKUP($A12,AVRIL!$A$10:$E$73,5,0),"")</f>
        <v>0</v>
      </c>
      <c r="R12" s="62">
        <f>IFERROR(VLOOKUP($A12,MAI!$A$10:$E$73,3,0),"")</f>
        <v>0</v>
      </c>
      <c r="S12" s="63">
        <f>IFERROR(VLOOKUP($A12,MAI!$A$10:$E$73,4,0),"")</f>
        <v>0</v>
      </c>
      <c r="T12" s="64">
        <f>IFERROR(VLOOKUP($A12,MAI!$A$10:$E$73,5,0),"")</f>
        <v>0</v>
      </c>
      <c r="U12" s="62">
        <f>IFERROR(VLOOKUP($A12,JUIN!$A$10:$E$73,3,0),"")</f>
        <v>0</v>
      </c>
      <c r="V12" s="63">
        <f>IFERROR(VLOOKUP($A12,JUIN!$A$10:$E$73,4,0),"")</f>
        <v>0</v>
      </c>
      <c r="W12" s="64">
        <f>IFERROR(VLOOKUP($A12,JUIN!$A$10:$E$73,5,0),"")</f>
        <v>0</v>
      </c>
      <c r="X12" s="62">
        <f>IFERROR(VLOOKUP($A12,JUILLET!$A$10:$E$73,3,0),"")</f>
        <v>0</v>
      </c>
      <c r="Y12" s="63">
        <f>IFERROR(VLOOKUP($A12,JUILLET!$A$10:$E$73,4,0),"")</f>
        <v>0</v>
      </c>
      <c r="Z12" s="64">
        <f>IFERROR(VLOOKUP($A12,JUILLET!$A$10:$E$73,5,0),"")</f>
        <v>0</v>
      </c>
      <c r="AA12" s="62">
        <f>IFERROR(VLOOKUP($A12,AOUT!$A$10:$E$73,3,0),"")</f>
        <v>0</v>
      </c>
      <c r="AB12" s="63">
        <f>IFERROR(VLOOKUP($A12,AOUT!$A$10:$E$73,4,0),"")</f>
        <v>0</v>
      </c>
      <c r="AC12" s="64">
        <f>IFERROR(VLOOKUP($A12,AOUT!$A$10:$E$73,5,0),"")</f>
        <v>0</v>
      </c>
      <c r="AD12" s="62">
        <f>IFERROR(VLOOKUP($A12,SEPTEMBRE!$A$10:$E$73,3,0),"")</f>
        <v>0</v>
      </c>
      <c r="AE12" s="63">
        <f>IFERROR(VLOOKUP($A12,SEPTEMBRE!$A$10:$E$73,4,0),"")</f>
        <v>0</v>
      </c>
      <c r="AF12" s="64">
        <f>IFERROR(VLOOKUP($A12,SEPTEMBRE!$A$10:$E$73,5,0),"")</f>
        <v>0</v>
      </c>
      <c r="AG12" s="62">
        <f>IFERROR(VLOOKUP($A12,OCTOBRE!$A$10:$E$73,3,0),"")</f>
        <v>0</v>
      </c>
      <c r="AH12" s="63">
        <f>IFERROR(VLOOKUP($A12,OCTOBRE!$A$10:$E$73,4,0),"")</f>
        <v>0</v>
      </c>
      <c r="AI12" s="64">
        <f>IFERROR(VLOOKUP($A12,OCTOBRE!$A$10:$E$73,5,0),"")</f>
        <v>0</v>
      </c>
      <c r="AJ12" s="62">
        <f>IFERROR(VLOOKUP($A12,NOVEMBRE!$A$10:$E$73,3,0),"")</f>
        <v>0</v>
      </c>
      <c r="AK12" s="63">
        <f>IFERROR(VLOOKUP($A12,NOVEMBRE!$A$10:$E$73,4,0),"")</f>
        <v>0</v>
      </c>
      <c r="AL12" s="64">
        <f>IFERROR(VLOOKUP($A12,NOVEMBRE!$A$10:$E$73,5,0),"")</f>
        <v>0</v>
      </c>
      <c r="AM12" s="62">
        <f>IFERROR(VLOOKUP($A12,DECEMBRE!$A$10:$E$73,3,0),"")</f>
        <v>0</v>
      </c>
      <c r="AN12" s="63">
        <f>IFERROR(VLOOKUP($A12,DECEMBRE!$A$10:$E$73,4,0),"")</f>
        <v>0</v>
      </c>
      <c r="AO12" s="64">
        <f>IFERROR(VLOOKUP($A12,DECEMBRE!$A$10:$E$73,5,0),"")</f>
        <v>0</v>
      </c>
    </row>
    <row r="13" spans="1:41" ht="15.75" thickBot="1">
      <c r="A13" s="72" t="str">
        <f>IFERROR(IF(Config!A14="","",Config!A14),"")</f>
        <v/>
      </c>
      <c r="B13" s="73" t="str">
        <f>IFERROR(IF(Config!B14="","",Config!B14),"")</f>
        <v>HAFIDA</v>
      </c>
      <c r="C13" s="71">
        <f t="shared" si="0"/>
        <v>0</v>
      </c>
      <c r="D13" s="60">
        <f t="shared" si="1"/>
        <v>0</v>
      </c>
      <c r="E13" s="61">
        <f t="shared" si="2"/>
        <v>0</v>
      </c>
      <c r="F13" s="62">
        <f>IFERROR(VLOOKUP($A13,JANVIER!$A$10:$E$73,3,0),"")</f>
        <v>0</v>
      </c>
      <c r="G13" s="63">
        <f>IFERROR(VLOOKUP($A13,JANVIER!$A$10:$E$73,4,0),"")</f>
        <v>0</v>
      </c>
      <c r="H13" s="64">
        <f>IFERROR(VLOOKUP($A13,JANVIER!$A$10:$E$73,5,0),"")</f>
        <v>0</v>
      </c>
      <c r="I13" s="62">
        <f>IFERROR(VLOOKUP($A13,FEVRIER!$A$10:$E$73,3,0),"")</f>
        <v>0</v>
      </c>
      <c r="J13" s="63">
        <f>IFERROR(VLOOKUP($A13,FEVRIER!$A$10:$E$73,4,0),"")</f>
        <v>0</v>
      </c>
      <c r="K13" s="64">
        <f>IFERROR(VLOOKUP($A13,FEVRIER!$A$10:$E$73,5,0),"")</f>
        <v>0</v>
      </c>
      <c r="L13" s="62">
        <f>IFERROR(VLOOKUP($A13,MARS!$A$10:$E$73,3,0),"")</f>
        <v>0</v>
      </c>
      <c r="M13" s="63">
        <f>IFERROR(VLOOKUP($A13,MARS!$A$10:$E$73,4,0),"")</f>
        <v>0</v>
      </c>
      <c r="N13" s="64">
        <f>IFERROR(VLOOKUP($A13,MARS!$A$10:$E$73,5,0),"")</f>
        <v>0</v>
      </c>
      <c r="O13" s="62">
        <f>IFERROR(VLOOKUP($A13,AVRIL!$A$10:$E$73,3,0),"")</f>
        <v>0</v>
      </c>
      <c r="P13" s="63">
        <f>IFERROR(VLOOKUP($A13,AVRIL!$A$10:$E$73,4,0),"")</f>
        <v>0</v>
      </c>
      <c r="Q13" s="64">
        <f>IFERROR(VLOOKUP($A13,AVRIL!$A$10:$E$73,5,0),"")</f>
        <v>0</v>
      </c>
      <c r="R13" s="62">
        <f>IFERROR(VLOOKUP($A13,MAI!$A$10:$E$73,3,0),"")</f>
        <v>0</v>
      </c>
      <c r="S13" s="63">
        <f>IFERROR(VLOOKUP($A13,MAI!$A$10:$E$73,4,0),"")</f>
        <v>0</v>
      </c>
      <c r="T13" s="64">
        <f>IFERROR(VLOOKUP($A13,MAI!$A$10:$E$73,5,0),"")</f>
        <v>0</v>
      </c>
      <c r="U13" s="62">
        <f>IFERROR(VLOOKUP($A13,JUIN!$A$10:$E$73,3,0),"")</f>
        <v>0</v>
      </c>
      <c r="V13" s="63">
        <f>IFERROR(VLOOKUP($A13,JUIN!$A$10:$E$73,4,0),"")</f>
        <v>0</v>
      </c>
      <c r="W13" s="64">
        <f>IFERROR(VLOOKUP($A13,JUIN!$A$10:$E$73,5,0),"")</f>
        <v>0</v>
      </c>
      <c r="X13" s="62">
        <f>IFERROR(VLOOKUP($A13,JUILLET!$A$10:$E$73,3,0),"")</f>
        <v>0</v>
      </c>
      <c r="Y13" s="63">
        <f>IFERROR(VLOOKUP($A13,JUILLET!$A$10:$E$73,4,0),"")</f>
        <v>0</v>
      </c>
      <c r="Z13" s="64">
        <f>IFERROR(VLOOKUP($A13,JUILLET!$A$10:$E$73,5,0),"")</f>
        <v>0</v>
      </c>
      <c r="AA13" s="62">
        <f>IFERROR(VLOOKUP($A13,AOUT!$A$10:$E$73,3,0),"")</f>
        <v>0</v>
      </c>
      <c r="AB13" s="63">
        <f>IFERROR(VLOOKUP($A13,AOUT!$A$10:$E$73,4,0),"")</f>
        <v>0</v>
      </c>
      <c r="AC13" s="64">
        <f>IFERROR(VLOOKUP($A13,AOUT!$A$10:$E$73,5,0),"")</f>
        <v>0</v>
      </c>
      <c r="AD13" s="62">
        <f>IFERROR(VLOOKUP($A13,SEPTEMBRE!$A$10:$E$73,3,0),"")</f>
        <v>0</v>
      </c>
      <c r="AE13" s="63">
        <f>IFERROR(VLOOKUP($A13,SEPTEMBRE!$A$10:$E$73,4,0),"")</f>
        <v>0</v>
      </c>
      <c r="AF13" s="64">
        <f>IFERROR(VLOOKUP($A13,SEPTEMBRE!$A$10:$E$73,5,0),"")</f>
        <v>0</v>
      </c>
      <c r="AG13" s="62">
        <f>IFERROR(VLOOKUP($A13,OCTOBRE!$A$10:$E$73,3,0),"")</f>
        <v>0</v>
      </c>
      <c r="AH13" s="63">
        <f>IFERROR(VLOOKUP($A13,OCTOBRE!$A$10:$E$73,4,0),"")</f>
        <v>0</v>
      </c>
      <c r="AI13" s="64">
        <f>IFERROR(VLOOKUP($A13,OCTOBRE!$A$10:$E$73,5,0),"")</f>
        <v>0</v>
      </c>
      <c r="AJ13" s="62">
        <f>IFERROR(VLOOKUP($A13,NOVEMBRE!$A$10:$E$73,3,0),"")</f>
        <v>0</v>
      </c>
      <c r="AK13" s="63">
        <f>IFERROR(VLOOKUP($A13,NOVEMBRE!$A$10:$E$73,4,0),"")</f>
        <v>0</v>
      </c>
      <c r="AL13" s="64">
        <f>IFERROR(VLOOKUP($A13,NOVEMBRE!$A$10:$E$73,5,0),"")</f>
        <v>0</v>
      </c>
      <c r="AM13" s="62">
        <f>IFERROR(VLOOKUP($A13,DECEMBRE!$A$10:$E$73,3,0),"")</f>
        <v>0</v>
      </c>
      <c r="AN13" s="63">
        <f>IFERROR(VLOOKUP($A13,DECEMBRE!$A$10:$E$73,4,0),"")</f>
        <v>0</v>
      </c>
      <c r="AO13" s="64">
        <f>IFERROR(VLOOKUP($A13,DECEMBRE!$A$10:$E$73,5,0),"")</f>
        <v>0</v>
      </c>
    </row>
    <row r="14" spans="1:41" ht="15.75" thickBot="1">
      <c r="A14" s="72" t="str">
        <f>IFERROR(IF(Config!A15="","",Config!A15),"")</f>
        <v/>
      </c>
      <c r="B14" s="73" t="str">
        <f>IFERROR(IF(Config!B15="","",Config!B15),"")</f>
        <v>AHMED</v>
      </c>
      <c r="C14" s="71">
        <f t="shared" si="0"/>
        <v>0</v>
      </c>
      <c r="D14" s="60">
        <f t="shared" si="1"/>
        <v>0</v>
      </c>
      <c r="E14" s="61">
        <f t="shared" si="2"/>
        <v>0</v>
      </c>
      <c r="F14" s="62">
        <f>IFERROR(VLOOKUP($A14,JANVIER!$A$10:$E$73,3,0),"")</f>
        <v>0</v>
      </c>
      <c r="G14" s="63">
        <f>IFERROR(VLOOKUP($A14,JANVIER!$A$10:$E$73,4,0),"")</f>
        <v>0</v>
      </c>
      <c r="H14" s="64">
        <f>IFERROR(VLOOKUP($A14,JANVIER!$A$10:$E$73,5,0),"")</f>
        <v>0</v>
      </c>
      <c r="I14" s="62">
        <f>IFERROR(VLOOKUP($A14,FEVRIER!$A$10:$E$73,3,0),"")</f>
        <v>0</v>
      </c>
      <c r="J14" s="63">
        <f>IFERROR(VLOOKUP($A14,FEVRIER!$A$10:$E$73,4,0),"")</f>
        <v>0</v>
      </c>
      <c r="K14" s="64">
        <f>IFERROR(VLOOKUP($A14,FEVRIER!$A$10:$E$73,5,0),"")</f>
        <v>0</v>
      </c>
      <c r="L14" s="62">
        <f>IFERROR(VLOOKUP($A14,MARS!$A$10:$E$73,3,0),"")</f>
        <v>0</v>
      </c>
      <c r="M14" s="63">
        <f>IFERROR(VLOOKUP($A14,MARS!$A$10:$E$73,4,0),"")</f>
        <v>0</v>
      </c>
      <c r="N14" s="64">
        <f>IFERROR(VLOOKUP($A14,MARS!$A$10:$E$73,5,0),"")</f>
        <v>0</v>
      </c>
      <c r="O14" s="62">
        <f>IFERROR(VLOOKUP($A14,AVRIL!$A$10:$E$73,3,0),"")</f>
        <v>0</v>
      </c>
      <c r="P14" s="63">
        <f>IFERROR(VLOOKUP($A14,AVRIL!$A$10:$E$73,4,0),"")</f>
        <v>0</v>
      </c>
      <c r="Q14" s="64">
        <f>IFERROR(VLOOKUP($A14,AVRIL!$A$10:$E$73,5,0),"")</f>
        <v>0</v>
      </c>
      <c r="R14" s="62">
        <f>IFERROR(VLOOKUP($A14,MAI!$A$10:$E$73,3,0),"")</f>
        <v>0</v>
      </c>
      <c r="S14" s="63">
        <f>IFERROR(VLOOKUP($A14,MAI!$A$10:$E$73,4,0),"")</f>
        <v>0</v>
      </c>
      <c r="T14" s="64">
        <f>IFERROR(VLOOKUP($A14,MAI!$A$10:$E$73,5,0),"")</f>
        <v>0</v>
      </c>
      <c r="U14" s="62">
        <f>IFERROR(VLOOKUP($A14,JUIN!$A$10:$E$73,3,0),"")</f>
        <v>0</v>
      </c>
      <c r="V14" s="63">
        <f>IFERROR(VLOOKUP($A14,JUIN!$A$10:$E$73,4,0),"")</f>
        <v>0</v>
      </c>
      <c r="W14" s="64">
        <f>IFERROR(VLOOKUP($A14,JUIN!$A$10:$E$73,5,0),"")</f>
        <v>0</v>
      </c>
      <c r="X14" s="62">
        <f>IFERROR(VLOOKUP($A14,JUILLET!$A$10:$E$73,3,0),"")</f>
        <v>0</v>
      </c>
      <c r="Y14" s="63">
        <f>IFERROR(VLOOKUP($A14,JUILLET!$A$10:$E$73,4,0),"")</f>
        <v>0</v>
      </c>
      <c r="Z14" s="64">
        <f>IFERROR(VLOOKUP($A14,JUILLET!$A$10:$E$73,5,0),"")</f>
        <v>0</v>
      </c>
      <c r="AA14" s="62">
        <f>IFERROR(VLOOKUP($A14,AOUT!$A$10:$E$73,3,0),"")</f>
        <v>0</v>
      </c>
      <c r="AB14" s="63">
        <f>IFERROR(VLOOKUP($A14,AOUT!$A$10:$E$73,4,0),"")</f>
        <v>0</v>
      </c>
      <c r="AC14" s="64">
        <f>IFERROR(VLOOKUP($A14,AOUT!$A$10:$E$73,5,0),"")</f>
        <v>0</v>
      </c>
      <c r="AD14" s="62">
        <f>IFERROR(VLOOKUP($A14,SEPTEMBRE!$A$10:$E$73,3,0),"")</f>
        <v>0</v>
      </c>
      <c r="AE14" s="63">
        <f>IFERROR(VLOOKUP($A14,SEPTEMBRE!$A$10:$E$73,4,0),"")</f>
        <v>0</v>
      </c>
      <c r="AF14" s="64">
        <f>IFERROR(VLOOKUP($A14,SEPTEMBRE!$A$10:$E$73,5,0),"")</f>
        <v>0</v>
      </c>
      <c r="AG14" s="62">
        <f>IFERROR(VLOOKUP($A14,OCTOBRE!$A$10:$E$73,3,0),"")</f>
        <v>0</v>
      </c>
      <c r="AH14" s="63">
        <f>IFERROR(VLOOKUP($A14,OCTOBRE!$A$10:$E$73,4,0),"")</f>
        <v>0</v>
      </c>
      <c r="AI14" s="64">
        <f>IFERROR(VLOOKUP($A14,OCTOBRE!$A$10:$E$73,5,0),"")</f>
        <v>0</v>
      </c>
      <c r="AJ14" s="62">
        <f>IFERROR(VLOOKUP($A14,NOVEMBRE!$A$10:$E$73,3,0),"")</f>
        <v>0</v>
      </c>
      <c r="AK14" s="63">
        <f>IFERROR(VLOOKUP($A14,NOVEMBRE!$A$10:$E$73,4,0),"")</f>
        <v>0</v>
      </c>
      <c r="AL14" s="64">
        <f>IFERROR(VLOOKUP($A14,NOVEMBRE!$A$10:$E$73,5,0),"")</f>
        <v>0</v>
      </c>
      <c r="AM14" s="62">
        <f>IFERROR(VLOOKUP($A14,DECEMBRE!$A$10:$E$73,3,0),"")</f>
        <v>0</v>
      </c>
      <c r="AN14" s="63">
        <f>IFERROR(VLOOKUP($A14,DECEMBRE!$A$10:$E$73,4,0),"")</f>
        <v>0</v>
      </c>
      <c r="AO14" s="64">
        <f>IFERROR(VLOOKUP($A14,DECEMBRE!$A$10:$E$73,5,0),"")</f>
        <v>0</v>
      </c>
    </row>
    <row r="15" spans="1:41" ht="15.75" thickBot="1">
      <c r="A15" s="72" t="str">
        <f>IFERROR(IF(Config!A16="","",Config!A16),"")</f>
        <v/>
      </c>
      <c r="B15" s="73" t="str">
        <f>IFERROR(IF(Config!B16="","",Config!B16),"")</f>
        <v>SULTAN</v>
      </c>
      <c r="C15" s="71">
        <f t="shared" si="0"/>
        <v>0</v>
      </c>
      <c r="D15" s="60">
        <f t="shared" si="1"/>
        <v>0</v>
      </c>
      <c r="E15" s="61">
        <f t="shared" si="2"/>
        <v>0</v>
      </c>
      <c r="F15" s="62">
        <f>IFERROR(VLOOKUP($A15,JANVIER!$A$10:$E$73,3,0),"")</f>
        <v>0</v>
      </c>
      <c r="G15" s="63">
        <f>IFERROR(VLOOKUP($A15,JANVIER!$A$10:$E$73,4,0),"")</f>
        <v>0</v>
      </c>
      <c r="H15" s="64">
        <f>IFERROR(VLOOKUP($A15,JANVIER!$A$10:$E$73,5,0),"")</f>
        <v>0</v>
      </c>
      <c r="I15" s="62">
        <f>IFERROR(VLOOKUP($A15,FEVRIER!$A$10:$E$73,3,0),"")</f>
        <v>0</v>
      </c>
      <c r="J15" s="63">
        <f>IFERROR(VLOOKUP($A15,FEVRIER!$A$10:$E$73,4,0),"")</f>
        <v>0</v>
      </c>
      <c r="K15" s="64">
        <f>IFERROR(VLOOKUP($A15,FEVRIER!$A$10:$E$73,5,0),"")</f>
        <v>0</v>
      </c>
      <c r="L15" s="62">
        <f>IFERROR(VLOOKUP($A15,MARS!$A$10:$E$73,3,0),"")</f>
        <v>0</v>
      </c>
      <c r="M15" s="63">
        <f>IFERROR(VLOOKUP($A15,MARS!$A$10:$E$73,4,0),"")</f>
        <v>0</v>
      </c>
      <c r="N15" s="64">
        <f>IFERROR(VLOOKUP($A15,MARS!$A$10:$E$73,5,0),"")</f>
        <v>0</v>
      </c>
      <c r="O15" s="62">
        <f>IFERROR(VLOOKUP($A15,AVRIL!$A$10:$E$73,3,0),"")</f>
        <v>0</v>
      </c>
      <c r="P15" s="63">
        <f>IFERROR(VLOOKUP($A15,AVRIL!$A$10:$E$73,4,0),"")</f>
        <v>0</v>
      </c>
      <c r="Q15" s="64">
        <f>IFERROR(VLOOKUP($A15,AVRIL!$A$10:$E$73,5,0),"")</f>
        <v>0</v>
      </c>
      <c r="R15" s="62">
        <f>IFERROR(VLOOKUP($A15,MAI!$A$10:$E$73,3,0),"")</f>
        <v>0</v>
      </c>
      <c r="S15" s="63">
        <f>IFERROR(VLOOKUP($A15,MAI!$A$10:$E$73,4,0),"")</f>
        <v>0</v>
      </c>
      <c r="T15" s="64">
        <f>IFERROR(VLOOKUP($A15,MAI!$A$10:$E$73,5,0),"")</f>
        <v>0</v>
      </c>
      <c r="U15" s="62">
        <f>IFERROR(VLOOKUP($A15,JUIN!$A$10:$E$73,3,0),"")</f>
        <v>0</v>
      </c>
      <c r="V15" s="63">
        <f>IFERROR(VLOOKUP($A15,JUIN!$A$10:$E$73,4,0),"")</f>
        <v>0</v>
      </c>
      <c r="W15" s="64">
        <f>IFERROR(VLOOKUP($A15,JUIN!$A$10:$E$73,5,0),"")</f>
        <v>0</v>
      </c>
      <c r="X15" s="62">
        <f>IFERROR(VLOOKUP($A15,JUILLET!$A$10:$E$73,3,0),"")</f>
        <v>0</v>
      </c>
      <c r="Y15" s="63">
        <f>IFERROR(VLOOKUP($A15,JUILLET!$A$10:$E$73,4,0),"")</f>
        <v>0</v>
      </c>
      <c r="Z15" s="64">
        <f>IFERROR(VLOOKUP($A15,JUILLET!$A$10:$E$73,5,0),"")</f>
        <v>0</v>
      </c>
      <c r="AA15" s="62">
        <f>IFERROR(VLOOKUP($A15,AOUT!$A$10:$E$73,3,0),"")</f>
        <v>0</v>
      </c>
      <c r="AB15" s="63">
        <f>IFERROR(VLOOKUP($A15,AOUT!$A$10:$E$73,4,0),"")</f>
        <v>0</v>
      </c>
      <c r="AC15" s="64">
        <f>IFERROR(VLOOKUP($A15,AOUT!$A$10:$E$73,5,0),"")</f>
        <v>0</v>
      </c>
      <c r="AD15" s="62">
        <f>IFERROR(VLOOKUP($A15,SEPTEMBRE!$A$10:$E$73,3,0),"")</f>
        <v>0</v>
      </c>
      <c r="AE15" s="63">
        <f>IFERROR(VLOOKUP($A15,SEPTEMBRE!$A$10:$E$73,4,0),"")</f>
        <v>0</v>
      </c>
      <c r="AF15" s="64">
        <f>IFERROR(VLOOKUP($A15,SEPTEMBRE!$A$10:$E$73,5,0),"")</f>
        <v>0</v>
      </c>
      <c r="AG15" s="62">
        <f>IFERROR(VLOOKUP($A15,OCTOBRE!$A$10:$E$73,3,0),"")</f>
        <v>0</v>
      </c>
      <c r="AH15" s="63">
        <f>IFERROR(VLOOKUP($A15,OCTOBRE!$A$10:$E$73,4,0),"")</f>
        <v>0</v>
      </c>
      <c r="AI15" s="64">
        <f>IFERROR(VLOOKUP($A15,OCTOBRE!$A$10:$E$73,5,0),"")</f>
        <v>0</v>
      </c>
      <c r="AJ15" s="62">
        <f>IFERROR(VLOOKUP($A15,NOVEMBRE!$A$10:$E$73,3,0),"")</f>
        <v>0</v>
      </c>
      <c r="AK15" s="63">
        <f>IFERROR(VLOOKUP($A15,NOVEMBRE!$A$10:$E$73,4,0),"")</f>
        <v>0</v>
      </c>
      <c r="AL15" s="64">
        <f>IFERROR(VLOOKUP($A15,NOVEMBRE!$A$10:$E$73,5,0),"")</f>
        <v>0</v>
      </c>
      <c r="AM15" s="62">
        <f>IFERROR(VLOOKUP($A15,DECEMBRE!$A$10:$E$73,3,0),"")</f>
        <v>0</v>
      </c>
      <c r="AN15" s="63">
        <f>IFERROR(VLOOKUP($A15,DECEMBRE!$A$10:$E$73,4,0),"")</f>
        <v>0</v>
      </c>
      <c r="AO15" s="64">
        <f>IFERROR(VLOOKUP($A15,DECEMBRE!$A$10:$E$73,5,0),"")</f>
        <v>0</v>
      </c>
    </row>
    <row r="16" spans="1:41" ht="15.75" thickBot="1">
      <c r="A16" s="72" t="str">
        <f>IFERROR(IF(Config!A17="","",Config!A17),"")</f>
        <v/>
      </c>
      <c r="B16" s="73" t="str">
        <f>IFERROR(IF(Config!B17="","",Config!B17),"")</f>
        <v>HAYAT</v>
      </c>
      <c r="C16" s="71">
        <f t="shared" si="0"/>
        <v>0</v>
      </c>
      <c r="D16" s="60">
        <f t="shared" si="1"/>
        <v>0</v>
      </c>
      <c r="E16" s="61">
        <f t="shared" si="2"/>
        <v>0</v>
      </c>
      <c r="F16" s="62">
        <f>IFERROR(VLOOKUP($A16,JANVIER!$A$10:$E$73,3,0),"")</f>
        <v>0</v>
      </c>
      <c r="G16" s="63">
        <f>IFERROR(VLOOKUP($A16,JANVIER!$A$10:$E$73,4,0),"")</f>
        <v>0</v>
      </c>
      <c r="H16" s="64">
        <f>IFERROR(VLOOKUP($A16,JANVIER!$A$10:$E$73,5,0),"")</f>
        <v>0</v>
      </c>
      <c r="I16" s="62">
        <f>IFERROR(VLOOKUP($A16,FEVRIER!$A$10:$E$73,3,0),"")</f>
        <v>0</v>
      </c>
      <c r="J16" s="63">
        <f>IFERROR(VLOOKUP($A16,FEVRIER!$A$10:$E$73,4,0),"")</f>
        <v>0</v>
      </c>
      <c r="K16" s="64">
        <f>IFERROR(VLOOKUP($A16,FEVRIER!$A$10:$E$73,5,0),"")</f>
        <v>0</v>
      </c>
      <c r="L16" s="62">
        <f>IFERROR(VLOOKUP($A16,MARS!$A$10:$E$73,3,0),"")</f>
        <v>0</v>
      </c>
      <c r="M16" s="63">
        <f>IFERROR(VLOOKUP($A16,MARS!$A$10:$E$73,4,0),"")</f>
        <v>0</v>
      </c>
      <c r="N16" s="64">
        <f>IFERROR(VLOOKUP($A16,MARS!$A$10:$E$73,5,0),"")</f>
        <v>0</v>
      </c>
      <c r="O16" s="62">
        <f>IFERROR(VLOOKUP($A16,AVRIL!$A$10:$E$73,3,0),"")</f>
        <v>0</v>
      </c>
      <c r="P16" s="63">
        <f>IFERROR(VLOOKUP($A16,AVRIL!$A$10:$E$73,4,0),"")</f>
        <v>0</v>
      </c>
      <c r="Q16" s="64">
        <f>IFERROR(VLOOKUP($A16,AVRIL!$A$10:$E$73,5,0),"")</f>
        <v>0</v>
      </c>
      <c r="R16" s="62">
        <f>IFERROR(VLOOKUP($A16,MAI!$A$10:$E$73,3,0),"")</f>
        <v>0</v>
      </c>
      <c r="S16" s="63">
        <f>IFERROR(VLOOKUP($A16,MAI!$A$10:$E$73,4,0),"")</f>
        <v>0</v>
      </c>
      <c r="T16" s="64">
        <f>IFERROR(VLOOKUP($A16,MAI!$A$10:$E$73,5,0),"")</f>
        <v>0</v>
      </c>
      <c r="U16" s="62">
        <f>IFERROR(VLOOKUP($A16,JUIN!$A$10:$E$73,3,0),"")</f>
        <v>0</v>
      </c>
      <c r="V16" s="63">
        <f>IFERROR(VLOOKUP($A16,JUIN!$A$10:$E$73,4,0),"")</f>
        <v>0</v>
      </c>
      <c r="W16" s="64">
        <f>IFERROR(VLOOKUP($A16,JUIN!$A$10:$E$73,5,0),"")</f>
        <v>0</v>
      </c>
      <c r="X16" s="62">
        <f>IFERROR(VLOOKUP($A16,JUILLET!$A$10:$E$73,3,0),"")</f>
        <v>0</v>
      </c>
      <c r="Y16" s="63">
        <f>IFERROR(VLOOKUP($A16,JUILLET!$A$10:$E$73,4,0),"")</f>
        <v>0</v>
      </c>
      <c r="Z16" s="64">
        <f>IFERROR(VLOOKUP($A16,JUILLET!$A$10:$E$73,5,0),"")</f>
        <v>0</v>
      </c>
      <c r="AA16" s="62">
        <f>IFERROR(VLOOKUP($A16,AOUT!$A$10:$E$73,3,0),"")</f>
        <v>0</v>
      </c>
      <c r="AB16" s="63">
        <f>IFERROR(VLOOKUP($A16,AOUT!$A$10:$E$73,4,0),"")</f>
        <v>0</v>
      </c>
      <c r="AC16" s="64">
        <f>IFERROR(VLOOKUP($A16,AOUT!$A$10:$E$73,5,0),"")</f>
        <v>0</v>
      </c>
      <c r="AD16" s="62">
        <f>IFERROR(VLOOKUP($A16,SEPTEMBRE!$A$10:$E$73,3,0),"")</f>
        <v>0</v>
      </c>
      <c r="AE16" s="63">
        <f>IFERROR(VLOOKUP($A16,SEPTEMBRE!$A$10:$E$73,4,0),"")</f>
        <v>0</v>
      </c>
      <c r="AF16" s="64">
        <f>IFERROR(VLOOKUP($A16,SEPTEMBRE!$A$10:$E$73,5,0),"")</f>
        <v>0</v>
      </c>
      <c r="AG16" s="62">
        <f>IFERROR(VLOOKUP($A16,OCTOBRE!$A$10:$E$73,3,0),"")</f>
        <v>0</v>
      </c>
      <c r="AH16" s="63">
        <f>IFERROR(VLOOKUP($A16,OCTOBRE!$A$10:$E$73,4,0),"")</f>
        <v>0</v>
      </c>
      <c r="AI16" s="64">
        <f>IFERROR(VLOOKUP($A16,OCTOBRE!$A$10:$E$73,5,0),"")</f>
        <v>0</v>
      </c>
      <c r="AJ16" s="62">
        <f>IFERROR(VLOOKUP($A16,NOVEMBRE!$A$10:$E$73,3,0),"")</f>
        <v>0</v>
      </c>
      <c r="AK16" s="63">
        <f>IFERROR(VLOOKUP($A16,NOVEMBRE!$A$10:$E$73,4,0),"")</f>
        <v>0</v>
      </c>
      <c r="AL16" s="64">
        <f>IFERROR(VLOOKUP($A16,NOVEMBRE!$A$10:$E$73,5,0),"")</f>
        <v>0</v>
      </c>
      <c r="AM16" s="62">
        <f>IFERROR(VLOOKUP($A16,DECEMBRE!$A$10:$E$73,3,0),"")</f>
        <v>0</v>
      </c>
      <c r="AN16" s="63">
        <f>IFERROR(VLOOKUP($A16,DECEMBRE!$A$10:$E$73,4,0),"")</f>
        <v>0</v>
      </c>
      <c r="AO16" s="64">
        <f>IFERROR(VLOOKUP($A16,DECEMBRE!$A$10:$E$73,5,0),"")</f>
        <v>0</v>
      </c>
    </row>
    <row r="17" spans="1:41" ht="15.75" thickBot="1">
      <c r="A17" s="72" t="str">
        <f>IFERROR(IF(Config!A18="","",Config!A18),"")</f>
        <v/>
      </c>
      <c r="B17" s="73" t="str">
        <f>IFERROR(IF(Config!B18="","",Config!B18),"")</f>
        <v>MARIA GORETI</v>
      </c>
      <c r="C17" s="71">
        <f t="shared" si="0"/>
        <v>0</v>
      </c>
      <c r="D17" s="60">
        <f t="shared" si="1"/>
        <v>0</v>
      </c>
      <c r="E17" s="61">
        <f t="shared" si="2"/>
        <v>0</v>
      </c>
      <c r="F17" s="62">
        <f>IFERROR(VLOOKUP($A17,JANVIER!$A$10:$E$73,3,0),"")</f>
        <v>0</v>
      </c>
      <c r="G17" s="63">
        <f>IFERROR(VLOOKUP($A17,JANVIER!$A$10:$E$73,4,0),"")</f>
        <v>0</v>
      </c>
      <c r="H17" s="64">
        <f>IFERROR(VLOOKUP($A17,JANVIER!$A$10:$E$73,5,0),"")</f>
        <v>0</v>
      </c>
      <c r="I17" s="62">
        <f>IFERROR(VLOOKUP($A17,FEVRIER!$A$10:$E$73,3,0),"")</f>
        <v>0</v>
      </c>
      <c r="J17" s="63">
        <f>IFERROR(VLOOKUP($A17,FEVRIER!$A$10:$E$73,4,0),"")</f>
        <v>0</v>
      </c>
      <c r="K17" s="64">
        <f>IFERROR(VLOOKUP($A17,FEVRIER!$A$10:$E$73,5,0),"")</f>
        <v>0</v>
      </c>
      <c r="L17" s="62">
        <f>IFERROR(VLOOKUP($A17,MARS!$A$10:$E$73,3,0),"")</f>
        <v>0</v>
      </c>
      <c r="M17" s="63">
        <f>IFERROR(VLOOKUP($A17,MARS!$A$10:$E$73,4,0),"")</f>
        <v>0</v>
      </c>
      <c r="N17" s="64">
        <f>IFERROR(VLOOKUP($A17,MARS!$A$10:$E$73,5,0),"")</f>
        <v>0</v>
      </c>
      <c r="O17" s="62">
        <f>IFERROR(VLOOKUP($A17,AVRIL!$A$10:$E$73,3,0),"")</f>
        <v>0</v>
      </c>
      <c r="P17" s="63">
        <f>IFERROR(VLOOKUP($A17,AVRIL!$A$10:$E$73,4,0),"")</f>
        <v>0</v>
      </c>
      <c r="Q17" s="64">
        <f>IFERROR(VLOOKUP($A17,AVRIL!$A$10:$E$73,5,0),"")</f>
        <v>0</v>
      </c>
      <c r="R17" s="62">
        <f>IFERROR(VLOOKUP($A17,MAI!$A$10:$E$73,3,0),"")</f>
        <v>0</v>
      </c>
      <c r="S17" s="63">
        <f>IFERROR(VLOOKUP($A17,MAI!$A$10:$E$73,4,0),"")</f>
        <v>0</v>
      </c>
      <c r="T17" s="64">
        <f>IFERROR(VLOOKUP($A17,MAI!$A$10:$E$73,5,0),"")</f>
        <v>0</v>
      </c>
      <c r="U17" s="62">
        <f>IFERROR(VLOOKUP($A17,JUIN!$A$10:$E$73,3,0),"")</f>
        <v>0</v>
      </c>
      <c r="V17" s="63">
        <f>IFERROR(VLOOKUP($A17,JUIN!$A$10:$E$73,4,0),"")</f>
        <v>0</v>
      </c>
      <c r="W17" s="64">
        <f>IFERROR(VLOOKUP($A17,JUIN!$A$10:$E$73,5,0),"")</f>
        <v>0</v>
      </c>
      <c r="X17" s="62">
        <f>IFERROR(VLOOKUP($A17,JUILLET!$A$10:$E$73,3,0),"")</f>
        <v>0</v>
      </c>
      <c r="Y17" s="63">
        <f>IFERROR(VLOOKUP($A17,JUILLET!$A$10:$E$73,4,0),"")</f>
        <v>0</v>
      </c>
      <c r="Z17" s="64">
        <f>IFERROR(VLOOKUP($A17,JUILLET!$A$10:$E$73,5,0),"")</f>
        <v>0</v>
      </c>
      <c r="AA17" s="62">
        <f>IFERROR(VLOOKUP($A17,AOUT!$A$10:$E$73,3,0),"")</f>
        <v>0</v>
      </c>
      <c r="AB17" s="63">
        <f>IFERROR(VLOOKUP($A17,AOUT!$A$10:$E$73,4,0),"")</f>
        <v>0</v>
      </c>
      <c r="AC17" s="64">
        <f>IFERROR(VLOOKUP($A17,AOUT!$A$10:$E$73,5,0),"")</f>
        <v>0</v>
      </c>
      <c r="AD17" s="62">
        <f>IFERROR(VLOOKUP($A17,SEPTEMBRE!$A$10:$E$73,3,0),"")</f>
        <v>0</v>
      </c>
      <c r="AE17" s="63">
        <f>IFERROR(VLOOKUP($A17,SEPTEMBRE!$A$10:$E$73,4,0),"")</f>
        <v>0</v>
      </c>
      <c r="AF17" s="64">
        <f>IFERROR(VLOOKUP($A17,SEPTEMBRE!$A$10:$E$73,5,0),"")</f>
        <v>0</v>
      </c>
      <c r="AG17" s="62">
        <f>IFERROR(VLOOKUP($A17,OCTOBRE!$A$10:$E$73,3,0),"")</f>
        <v>0</v>
      </c>
      <c r="AH17" s="63">
        <f>IFERROR(VLOOKUP($A17,OCTOBRE!$A$10:$E$73,4,0),"")</f>
        <v>0</v>
      </c>
      <c r="AI17" s="64">
        <f>IFERROR(VLOOKUP($A17,OCTOBRE!$A$10:$E$73,5,0),"")</f>
        <v>0</v>
      </c>
      <c r="AJ17" s="62">
        <f>IFERROR(VLOOKUP($A17,NOVEMBRE!$A$10:$E$73,3,0),"")</f>
        <v>0</v>
      </c>
      <c r="AK17" s="63">
        <f>IFERROR(VLOOKUP($A17,NOVEMBRE!$A$10:$E$73,4,0),"")</f>
        <v>0</v>
      </c>
      <c r="AL17" s="64">
        <f>IFERROR(VLOOKUP($A17,NOVEMBRE!$A$10:$E$73,5,0),"")</f>
        <v>0</v>
      </c>
      <c r="AM17" s="62">
        <f>IFERROR(VLOOKUP($A17,DECEMBRE!$A$10:$E$73,3,0),"")</f>
        <v>0</v>
      </c>
      <c r="AN17" s="63">
        <f>IFERROR(VLOOKUP($A17,DECEMBRE!$A$10:$E$73,4,0),"")</f>
        <v>0</v>
      </c>
      <c r="AO17" s="64">
        <f>IFERROR(VLOOKUP($A17,DECEMBRE!$A$10:$E$73,5,0),"")</f>
        <v>0</v>
      </c>
    </row>
    <row r="18" spans="1:41" ht="15.75" thickBot="1">
      <c r="A18" s="72" t="str">
        <f>IFERROR(IF(Config!A19="","",Config!A19),"")</f>
        <v/>
      </c>
      <c r="B18" s="73" t="str">
        <f>IFERROR(IF(Config!B19="","",Config!B19),"")</f>
        <v>COLETTE</v>
      </c>
      <c r="C18" s="71">
        <f t="shared" si="0"/>
        <v>0</v>
      </c>
      <c r="D18" s="60">
        <f t="shared" si="1"/>
        <v>0</v>
      </c>
      <c r="E18" s="61">
        <f t="shared" si="2"/>
        <v>0</v>
      </c>
      <c r="F18" s="62">
        <f>IFERROR(VLOOKUP($A18,JANVIER!$A$10:$E$73,3,0),"")</f>
        <v>0</v>
      </c>
      <c r="G18" s="63">
        <f>IFERROR(VLOOKUP($A18,JANVIER!$A$10:$E$73,4,0),"")</f>
        <v>0</v>
      </c>
      <c r="H18" s="64">
        <f>IFERROR(VLOOKUP($A18,JANVIER!$A$10:$E$73,5,0),"")</f>
        <v>0</v>
      </c>
      <c r="I18" s="62">
        <f>IFERROR(VLOOKUP($A18,FEVRIER!$A$10:$E$73,3,0),"")</f>
        <v>0</v>
      </c>
      <c r="J18" s="63">
        <f>IFERROR(VLOOKUP($A18,FEVRIER!$A$10:$E$73,4,0),"")</f>
        <v>0</v>
      </c>
      <c r="K18" s="64">
        <f>IFERROR(VLOOKUP($A18,FEVRIER!$A$10:$E$73,5,0),"")</f>
        <v>0</v>
      </c>
      <c r="L18" s="62">
        <f>IFERROR(VLOOKUP($A18,MARS!$A$10:$E$73,3,0),"")</f>
        <v>0</v>
      </c>
      <c r="M18" s="63">
        <f>IFERROR(VLOOKUP($A18,MARS!$A$10:$E$73,4,0),"")</f>
        <v>0</v>
      </c>
      <c r="N18" s="64">
        <f>IFERROR(VLOOKUP($A18,MARS!$A$10:$E$73,5,0),"")</f>
        <v>0</v>
      </c>
      <c r="O18" s="62">
        <f>IFERROR(VLOOKUP($A18,AVRIL!$A$10:$E$73,3,0),"")</f>
        <v>0</v>
      </c>
      <c r="P18" s="63">
        <f>IFERROR(VLOOKUP($A18,AVRIL!$A$10:$E$73,4,0),"")</f>
        <v>0</v>
      </c>
      <c r="Q18" s="64">
        <f>IFERROR(VLOOKUP($A18,AVRIL!$A$10:$E$73,5,0),"")</f>
        <v>0</v>
      </c>
      <c r="R18" s="62">
        <f>IFERROR(VLOOKUP($A18,MAI!$A$10:$E$73,3,0),"")</f>
        <v>0</v>
      </c>
      <c r="S18" s="63">
        <f>IFERROR(VLOOKUP($A18,MAI!$A$10:$E$73,4,0),"")</f>
        <v>0</v>
      </c>
      <c r="T18" s="64">
        <f>IFERROR(VLOOKUP($A18,MAI!$A$10:$E$73,5,0),"")</f>
        <v>0</v>
      </c>
      <c r="U18" s="62">
        <f>IFERROR(VLOOKUP($A18,JUIN!$A$10:$E$73,3,0),"")</f>
        <v>0</v>
      </c>
      <c r="V18" s="63">
        <f>IFERROR(VLOOKUP($A18,JUIN!$A$10:$E$73,4,0),"")</f>
        <v>0</v>
      </c>
      <c r="W18" s="64">
        <f>IFERROR(VLOOKUP($A18,JUIN!$A$10:$E$73,5,0),"")</f>
        <v>0</v>
      </c>
      <c r="X18" s="62">
        <f>IFERROR(VLOOKUP($A18,JUILLET!$A$10:$E$73,3,0),"")</f>
        <v>0</v>
      </c>
      <c r="Y18" s="63">
        <f>IFERROR(VLOOKUP($A18,JUILLET!$A$10:$E$73,4,0),"")</f>
        <v>0</v>
      </c>
      <c r="Z18" s="64">
        <f>IFERROR(VLOOKUP($A18,JUILLET!$A$10:$E$73,5,0),"")</f>
        <v>0</v>
      </c>
      <c r="AA18" s="62">
        <f>IFERROR(VLOOKUP($A18,AOUT!$A$10:$E$73,3,0),"")</f>
        <v>0</v>
      </c>
      <c r="AB18" s="63">
        <f>IFERROR(VLOOKUP($A18,AOUT!$A$10:$E$73,4,0),"")</f>
        <v>0</v>
      </c>
      <c r="AC18" s="64">
        <f>IFERROR(VLOOKUP($A18,AOUT!$A$10:$E$73,5,0),"")</f>
        <v>0</v>
      </c>
      <c r="AD18" s="62">
        <f>IFERROR(VLOOKUP($A18,SEPTEMBRE!$A$10:$E$73,3,0),"")</f>
        <v>0</v>
      </c>
      <c r="AE18" s="63">
        <f>IFERROR(VLOOKUP($A18,SEPTEMBRE!$A$10:$E$73,4,0),"")</f>
        <v>0</v>
      </c>
      <c r="AF18" s="64">
        <f>IFERROR(VLOOKUP($A18,SEPTEMBRE!$A$10:$E$73,5,0),"")</f>
        <v>0</v>
      </c>
      <c r="AG18" s="62">
        <f>IFERROR(VLOOKUP($A18,OCTOBRE!$A$10:$E$73,3,0),"")</f>
        <v>0</v>
      </c>
      <c r="AH18" s="63">
        <f>IFERROR(VLOOKUP($A18,OCTOBRE!$A$10:$E$73,4,0),"")</f>
        <v>0</v>
      </c>
      <c r="AI18" s="64">
        <f>IFERROR(VLOOKUP($A18,OCTOBRE!$A$10:$E$73,5,0),"")</f>
        <v>0</v>
      </c>
      <c r="AJ18" s="62">
        <f>IFERROR(VLOOKUP($A18,NOVEMBRE!$A$10:$E$73,3,0),"")</f>
        <v>0</v>
      </c>
      <c r="AK18" s="63">
        <f>IFERROR(VLOOKUP($A18,NOVEMBRE!$A$10:$E$73,4,0),"")</f>
        <v>0</v>
      </c>
      <c r="AL18" s="64">
        <f>IFERROR(VLOOKUP($A18,NOVEMBRE!$A$10:$E$73,5,0),"")</f>
        <v>0</v>
      </c>
      <c r="AM18" s="62">
        <f>IFERROR(VLOOKUP($A18,DECEMBRE!$A$10:$E$73,3,0),"")</f>
        <v>0</v>
      </c>
      <c r="AN18" s="63">
        <f>IFERROR(VLOOKUP($A18,DECEMBRE!$A$10:$E$73,4,0),"")</f>
        <v>0</v>
      </c>
      <c r="AO18" s="64">
        <f>IFERROR(VLOOKUP($A18,DECEMBRE!$A$10:$E$73,5,0),"")</f>
        <v>0</v>
      </c>
    </row>
    <row r="19" spans="1:41" ht="15.75" thickBot="1">
      <c r="A19" s="72" t="str">
        <f>IFERROR(IF(Config!A20="","",Config!A20),"")</f>
        <v/>
      </c>
      <c r="B19" s="73" t="str">
        <f>IFERROR(IF(Config!B20="","",Config!B20),"")</f>
        <v>AYSE</v>
      </c>
      <c r="C19" s="71">
        <f t="shared" si="0"/>
        <v>0</v>
      </c>
      <c r="D19" s="60">
        <f t="shared" si="1"/>
        <v>0</v>
      </c>
      <c r="E19" s="61">
        <f t="shared" si="2"/>
        <v>0</v>
      </c>
      <c r="F19" s="62">
        <f>IFERROR(VLOOKUP($A19,JANVIER!$A$10:$E$73,3,0),"")</f>
        <v>0</v>
      </c>
      <c r="G19" s="63">
        <f>IFERROR(VLOOKUP($A19,JANVIER!$A$10:$E$73,4,0),"")</f>
        <v>0</v>
      </c>
      <c r="H19" s="64">
        <f>IFERROR(VLOOKUP($A19,JANVIER!$A$10:$E$73,5,0),"")</f>
        <v>0</v>
      </c>
      <c r="I19" s="62">
        <f>IFERROR(VLOOKUP($A19,FEVRIER!$A$10:$E$73,3,0),"")</f>
        <v>0</v>
      </c>
      <c r="J19" s="63">
        <f>IFERROR(VLOOKUP($A19,FEVRIER!$A$10:$E$73,4,0),"")</f>
        <v>0</v>
      </c>
      <c r="K19" s="64">
        <f>IFERROR(VLOOKUP($A19,FEVRIER!$A$10:$E$73,5,0),"")</f>
        <v>0</v>
      </c>
      <c r="L19" s="62">
        <f>IFERROR(VLOOKUP($A19,MARS!$A$10:$E$73,3,0),"")</f>
        <v>0</v>
      </c>
      <c r="M19" s="63">
        <f>IFERROR(VLOOKUP($A19,MARS!$A$10:$E$73,4,0),"")</f>
        <v>0</v>
      </c>
      <c r="N19" s="64">
        <f>IFERROR(VLOOKUP($A19,MARS!$A$10:$E$73,5,0),"")</f>
        <v>0</v>
      </c>
      <c r="O19" s="62">
        <f>IFERROR(VLOOKUP($A19,AVRIL!$A$10:$E$73,3,0),"")</f>
        <v>0</v>
      </c>
      <c r="P19" s="63">
        <f>IFERROR(VLOOKUP($A19,AVRIL!$A$10:$E$73,4,0),"")</f>
        <v>0</v>
      </c>
      <c r="Q19" s="64">
        <f>IFERROR(VLOOKUP($A19,AVRIL!$A$10:$E$73,5,0),"")</f>
        <v>0</v>
      </c>
      <c r="R19" s="62">
        <f>IFERROR(VLOOKUP($A19,MAI!$A$10:$E$73,3,0),"")</f>
        <v>0</v>
      </c>
      <c r="S19" s="63">
        <f>IFERROR(VLOOKUP($A19,MAI!$A$10:$E$73,4,0),"")</f>
        <v>0</v>
      </c>
      <c r="T19" s="64">
        <f>IFERROR(VLOOKUP($A19,MAI!$A$10:$E$73,5,0),"")</f>
        <v>0</v>
      </c>
      <c r="U19" s="62">
        <f>IFERROR(VLOOKUP($A19,JUIN!$A$10:$E$73,3,0),"")</f>
        <v>0</v>
      </c>
      <c r="V19" s="63">
        <f>IFERROR(VLOOKUP($A19,JUIN!$A$10:$E$73,4,0),"")</f>
        <v>0</v>
      </c>
      <c r="W19" s="64">
        <f>IFERROR(VLOOKUP($A19,JUIN!$A$10:$E$73,5,0),"")</f>
        <v>0</v>
      </c>
      <c r="X19" s="62">
        <f>IFERROR(VLOOKUP($A19,JUILLET!$A$10:$E$73,3,0),"")</f>
        <v>0</v>
      </c>
      <c r="Y19" s="63">
        <f>IFERROR(VLOOKUP($A19,JUILLET!$A$10:$E$73,4,0),"")</f>
        <v>0</v>
      </c>
      <c r="Z19" s="64">
        <f>IFERROR(VLOOKUP($A19,JUILLET!$A$10:$E$73,5,0),"")</f>
        <v>0</v>
      </c>
      <c r="AA19" s="62">
        <f>IFERROR(VLOOKUP($A19,AOUT!$A$10:$E$73,3,0),"")</f>
        <v>0</v>
      </c>
      <c r="AB19" s="63">
        <f>IFERROR(VLOOKUP($A19,AOUT!$A$10:$E$73,4,0),"")</f>
        <v>0</v>
      </c>
      <c r="AC19" s="64">
        <f>IFERROR(VLOOKUP($A19,AOUT!$A$10:$E$73,5,0),"")</f>
        <v>0</v>
      </c>
      <c r="AD19" s="62">
        <f>IFERROR(VLOOKUP($A19,SEPTEMBRE!$A$10:$E$73,3,0),"")</f>
        <v>0</v>
      </c>
      <c r="AE19" s="63">
        <f>IFERROR(VLOOKUP($A19,SEPTEMBRE!$A$10:$E$73,4,0),"")</f>
        <v>0</v>
      </c>
      <c r="AF19" s="64">
        <f>IFERROR(VLOOKUP($A19,SEPTEMBRE!$A$10:$E$73,5,0),"")</f>
        <v>0</v>
      </c>
      <c r="AG19" s="62">
        <f>IFERROR(VLOOKUP($A19,OCTOBRE!$A$10:$E$73,3,0),"")</f>
        <v>0</v>
      </c>
      <c r="AH19" s="63">
        <f>IFERROR(VLOOKUP($A19,OCTOBRE!$A$10:$E$73,4,0),"")</f>
        <v>0</v>
      </c>
      <c r="AI19" s="64">
        <f>IFERROR(VLOOKUP($A19,OCTOBRE!$A$10:$E$73,5,0),"")</f>
        <v>0</v>
      </c>
      <c r="AJ19" s="62">
        <f>IFERROR(VLOOKUP($A19,NOVEMBRE!$A$10:$E$73,3,0),"")</f>
        <v>0</v>
      </c>
      <c r="AK19" s="63">
        <f>IFERROR(VLOOKUP($A19,NOVEMBRE!$A$10:$E$73,4,0),"")</f>
        <v>0</v>
      </c>
      <c r="AL19" s="64">
        <f>IFERROR(VLOOKUP($A19,NOVEMBRE!$A$10:$E$73,5,0),"")</f>
        <v>0</v>
      </c>
      <c r="AM19" s="62">
        <f>IFERROR(VLOOKUP($A19,DECEMBRE!$A$10:$E$73,3,0),"")</f>
        <v>0</v>
      </c>
      <c r="AN19" s="63">
        <f>IFERROR(VLOOKUP($A19,DECEMBRE!$A$10:$E$73,4,0),"")</f>
        <v>0</v>
      </c>
      <c r="AO19" s="64">
        <f>IFERROR(VLOOKUP($A19,DECEMBRE!$A$10:$E$73,5,0),"")</f>
        <v>0</v>
      </c>
    </row>
    <row r="20" spans="1:41" ht="15.75" thickBot="1">
      <c r="A20" s="72" t="str">
        <f>IFERROR(IF(Config!A21="","",Config!A21),"")</f>
        <v/>
      </c>
      <c r="B20" s="73" t="str">
        <f>IFERROR(IF(Config!B21="","",Config!B21),"")</f>
        <v>KHADIDJA</v>
      </c>
      <c r="C20" s="71">
        <f t="shared" si="0"/>
        <v>0</v>
      </c>
      <c r="D20" s="60">
        <f t="shared" si="1"/>
        <v>0</v>
      </c>
      <c r="E20" s="61">
        <f t="shared" si="2"/>
        <v>0</v>
      </c>
      <c r="F20" s="62">
        <f>IFERROR(VLOOKUP($A20,JANVIER!$A$10:$E$73,3,0),"")</f>
        <v>0</v>
      </c>
      <c r="G20" s="63">
        <f>IFERROR(VLOOKUP($A20,JANVIER!$A$10:$E$73,4,0),"")</f>
        <v>0</v>
      </c>
      <c r="H20" s="64">
        <f>IFERROR(VLOOKUP($A20,JANVIER!$A$10:$E$73,5,0),"")</f>
        <v>0</v>
      </c>
      <c r="I20" s="62">
        <f>IFERROR(VLOOKUP($A20,FEVRIER!$A$10:$E$73,3,0),"")</f>
        <v>0</v>
      </c>
      <c r="J20" s="63">
        <f>IFERROR(VLOOKUP($A20,FEVRIER!$A$10:$E$73,4,0),"")</f>
        <v>0</v>
      </c>
      <c r="K20" s="64">
        <f>IFERROR(VLOOKUP($A20,FEVRIER!$A$10:$E$73,5,0),"")</f>
        <v>0</v>
      </c>
      <c r="L20" s="62">
        <f>IFERROR(VLOOKUP($A20,MARS!$A$10:$E$73,3,0),"")</f>
        <v>0</v>
      </c>
      <c r="M20" s="63">
        <f>IFERROR(VLOOKUP($A20,MARS!$A$10:$E$73,4,0),"")</f>
        <v>0</v>
      </c>
      <c r="N20" s="64">
        <f>IFERROR(VLOOKUP($A20,MARS!$A$10:$E$73,5,0),"")</f>
        <v>0</v>
      </c>
      <c r="O20" s="62">
        <f>IFERROR(VLOOKUP($A20,AVRIL!$A$10:$E$73,3,0),"")</f>
        <v>0</v>
      </c>
      <c r="P20" s="63">
        <f>IFERROR(VLOOKUP($A20,AVRIL!$A$10:$E$73,4,0),"")</f>
        <v>0</v>
      </c>
      <c r="Q20" s="64">
        <f>IFERROR(VLOOKUP($A20,AVRIL!$A$10:$E$73,5,0),"")</f>
        <v>0</v>
      </c>
      <c r="R20" s="62">
        <f>IFERROR(VLOOKUP($A20,MAI!$A$10:$E$73,3,0),"")</f>
        <v>0</v>
      </c>
      <c r="S20" s="63">
        <f>IFERROR(VLOOKUP($A20,MAI!$A$10:$E$73,4,0),"")</f>
        <v>0</v>
      </c>
      <c r="T20" s="64">
        <f>IFERROR(VLOOKUP($A20,MAI!$A$10:$E$73,5,0),"")</f>
        <v>0</v>
      </c>
      <c r="U20" s="62">
        <f>IFERROR(VLOOKUP($A20,JUIN!$A$10:$E$73,3,0),"")</f>
        <v>0</v>
      </c>
      <c r="V20" s="63">
        <f>IFERROR(VLOOKUP($A20,JUIN!$A$10:$E$73,4,0),"")</f>
        <v>0</v>
      </c>
      <c r="W20" s="64">
        <f>IFERROR(VLOOKUP($A20,JUIN!$A$10:$E$73,5,0),"")</f>
        <v>0</v>
      </c>
      <c r="X20" s="62">
        <f>IFERROR(VLOOKUP($A20,JUILLET!$A$10:$E$73,3,0),"")</f>
        <v>0</v>
      </c>
      <c r="Y20" s="63">
        <f>IFERROR(VLOOKUP($A20,JUILLET!$A$10:$E$73,4,0),"")</f>
        <v>0</v>
      </c>
      <c r="Z20" s="64">
        <f>IFERROR(VLOOKUP($A20,JUILLET!$A$10:$E$73,5,0),"")</f>
        <v>0</v>
      </c>
      <c r="AA20" s="62">
        <f>IFERROR(VLOOKUP($A20,AOUT!$A$10:$E$73,3,0),"")</f>
        <v>0</v>
      </c>
      <c r="AB20" s="63">
        <f>IFERROR(VLOOKUP($A20,AOUT!$A$10:$E$73,4,0),"")</f>
        <v>0</v>
      </c>
      <c r="AC20" s="64">
        <f>IFERROR(VLOOKUP($A20,AOUT!$A$10:$E$73,5,0),"")</f>
        <v>0</v>
      </c>
      <c r="AD20" s="62">
        <f>IFERROR(VLOOKUP($A20,SEPTEMBRE!$A$10:$E$73,3,0),"")</f>
        <v>0</v>
      </c>
      <c r="AE20" s="63">
        <f>IFERROR(VLOOKUP($A20,SEPTEMBRE!$A$10:$E$73,4,0),"")</f>
        <v>0</v>
      </c>
      <c r="AF20" s="64">
        <f>IFERROR(VLOOKUP($A20,SEPTEMBRE!$A$10:$E$73,5,0),"")</f>
        <v>0</v>
      </c>
      <c r="AG20" s="62">
        <f>IFERROR(VLOOKUP($A20,OCTOBRE!$A$10:$E$73,3,0),"")</f>
        <v>0</v>
      </c>
      <c r="AH20" s="63">
        <f>IFERROR(VLOOKUP($A20,OCTOBRE!$A$10:$E$73,4,0),"")</f>
        <v>0</v>
      </c>
      <c r="AI20" s="64">
        <f>IFERROR(VLOOKUP($A20,OCTOBRE!$A$10:$E$73,5,0),"")</f>
        <v>0</v>
      </c>
      <c r="AJ20" s="62">
        <f>IFERROR(VLOOKUP($A20,NOVEMBRE!$A$10:$E$73,3,0),"")</f>
        <v>0</v>
      </c>
      <c r="AK20" s="63">
        <f>IFERROR(VLOOKUP($A20,NOVEMBRE!$A$10:$E$73,4,0),"")</f>
        <v>0</v>
      </c>
      <c r="AL20" s="64">
        <f>IFERROR(VLOOKUP($A20,NOVEMBRE!$A$10:$E$73,5,0),"")</f>
        <v>0</v>
      </c>
      <c r="AM20" s="62">
        <f>IFERROR(VLOOKUP($A20,DECEMBRE!$A$10:$E$73,3,0),"")</f>
        <v>0</v>
      </c>
      <c r="AN20" s="63">
        <f>IFERROR(VLOOKUP($A20,DECEMBRE!$A$10:$E$73,4,0),"")</f>
        <v>0</v>
      </c>
      <c r="AO20" s="64">
        <f>IFERROR(VLOOKUP($A20,DECEMBRE!$A$10:$E$73,5,0),"")</f>
        <v>0</v>
      </c>
    </row>
    <row r="21" spans="1:41" ht="15.75" thickBot="1">
      <c r="A21" s="72" t="str">
        <f>IFERROR(IF(Config!A22="","",Config!A22),"")</f>
        <v/>
      </c>
      <c r="B21" s="73" t="str">
        <f>IFERROR(IF(Config!B22="","",Config!B22),"")</f>
        <v>MARIAM</v>
      </c>
      <c r="C21" s="71">
        <f t="shared" si="0"/>
        <v>0</v>
      </c>
      <c r="D21" s="60">
        <f t="shared" si="1"/>
        <v>0</v>
      </c>
      <c r="E21" s="61">
        <f t="shared" si="2"/>
        <v>0</v>
      </c>
      <c r="F21" s="62">
        <f>IFERROR(VLOOKUP($A21,JANVIER!$A$10:$E$73,3,0),"")</f>
        <v>0</v>
      </c>
      <c r="G21" s="63">
        <f>IFERROR(VLOOKUP($A21,JANVIER!$A$10:$E$73,4,0),"")</f>
        <v>0</v>
      </c>
      <c r="H21" s="64">
        <f>IFERROR(VLOOKUP($A21,JANVIER!$A$10:$E$73,5,0),"")</f>
        <v>0</v>
      </c>
      <c r="I21" s="62">
        <f>IFERROR(VLOOKUP($A21,FEVRIER!$A$10:$E$73,3,0),"")</f>
        <v>0</v>
      </c>
      <c r="J21" s="63">
        <f>IFERROR(VLOOKUP($A21,FEVRIER!$A$10:$E$73,4,0),"")</f>
        <v>0</v>
      </c>
      <c r="K21" s="64">
        <f>IFERROR(VLOOKUP($A21,FEVRIER!$A$10:$E$73,5,0),"")</f>
        <v>0</v>
      </c>
      <c r="L21" s="62">
        <f>IFERROR(VLOOKUP($A21,MARS!$A$10:$E$73,3,0),"")</f>
        <v>0</v>
      </c>
      <c r="M21" s="63">
        <f>IFERROR(VLOOKUP($A21,MARS!$A$10:$E$73,4,0),"")</f>
        <v>0</v>
      </c>
      <c r="N21" s="64">
        <f>IFERROR(VLOOKUP($A21,MARS!$A$10:$E$73,5,0),"")</f>
        <v>0</v>
      </c>
      <c r="O21" s="62">
        <f>IFERROR(VLOOKUP($A21,AVRIL!$A$10:$E$73,3,0),"")</f>
        <v>0</v>
      </c>
      <c r="P21" s="63">
        <f>IFERROR(VLOOKUP($A21,AVRIL!$A$10:$E$73,4,0),"")</f>
        <v>0</v>
      </c>
      <c r="Q21" s="64">
        <f>IFERROR(VLOOKUP($A21,AVRIL!$A$10:$E$73,5,0),"")</f>
        <v>0</v>
      </c>
      <c r="R21" s="62">
        <f>IFERROR(VLOOKUP($A21,MAI!$A$10:$E$73,3,0),"")</f>
        <v>0</v>
      </c>
      <c r="S21" s="63">
        <f>IFERROR(VLOOKUP($A21,MAI!$A$10:$E$73,4,0),"")</f>
        <v>0</v>
      </c>
      <c r="T21" s="64">
        <f>IFERROR(VLOOKUP($A21,MAI!$A$10:$E$73,5,0),"")</f>
        <v>0</v>
      </c>
      <c r="U21" s="62">
        <f>IFERROR(VLOOKUP($A21,JUIN!$A$10:$E$73,3,0),"")</f>
        <v>0</v>
      </c>
      <c r="V21" s="63">
        <f>IFERROR(VLOOKUP($A21,JUIN!$A$10:$E$73,4,0),"")</f>
        <v>0</v>
      </c>
      <c r="W21" s="64">
        <f>IFERROR(VLOOKUP($A21,JUIN!$A$10:$E$73,5,0),"")</f>
        <v>0</v>
      </c>
      <c r="X21" s="62">
        <f>IFERROR(VLOOKUP($A21,JUILLET!$A$10:$E$73,3,0),"")</f>
        <v>0</v>
      </c>
      <c r="Y21" s="63">
        <f>IFERROR(VLOOKUP($A21,JUILLET!$A$10:$E$73,4,0),"")</f>
        <v>0</v>
      </c>
      <c r="Z21" s="64">
        <f>IFERROR(VLOOKUP($A21,JUILLET!$A$10:$E$73,5,0),"")</f>
        <v>0</v>
      </c>
      <c r="AA21" s="62">
        <f>IFERROR(VLOOKUP($A21,AOUT!$A$10:$E$73,3,0),"")</f>
        <v>0</v>
      </c>
      <c r="AB21" s="63">
        <f>IFERROR(VLOOKUP($A21,AOUT!$A$10:$E$73,4,0),"")</f>
        <v>0</v>
      </c>
      <c r="AC21" s="64">
        <f>IFERROR(VLOOKUP($A21,AOUT!$A$10:$E$73,5,0),"")</f>
        <v>0</v>
      </c>
      <c r="AD21" s="62">
        <f>IFERROR(VLOOKUP($A21,SEPTEMBRE!$A$10:$E$73,3,0),"")</f>
        <v>0</v>
      </c>
      <c r="AE21" s="63">
        <f>IFERROR(VLOOKUP($A21,SEPTEMBRE!$A$10:$E$73,4,0),"")</f>
        <v>0</v>
      </c>
      <c r="AF21" s="64">
        <f>IFERROR(VLOOKUP($A21,SEPTEMBRE!$A$10:$E$73,5,0),"")</f>
        <v>0</v>
      </c>
      <c r="AG21" s="62">
        <f>IFERROR(VLOOKUP($A21,OCTOBRE!$A$10:$E$73,3,0),"")</f>
        <v>0</v>
      </c>
      <c r="AH21" s="63">
        <f>IFERROR(VLOOKUP($A21,OCTOBRE!$A$10:$E$73,4,0),"")</f>
        <v>0</v>
      </c>
      <c r="AI21" s="64">
        <f>IFERROR(VLOOKUP($A21,OCTOBRE!$A$10:$E$73,5,0),"")</f>
        <v>0</v>
      </c>
      <c r="AJ21" s="62">
        <f>IFERROR(VLOOKUP($A21,NOVEMBRE!$A$10:$E$73,3,0),"")</f>
        <v>0</v>
      </c>
      <c r="AK21" s="63">
        <f>IFERROR(VLOOKUP($A21,NOVEMBRE!$A$10:$E$73,4,0),"")</f>
        <v>0</v>
      </c>
      <c r="AL21" s="64">
        <f>IFERROR(VLOOKUP($A21,NOVEMBRE!$A$10:$E$73,5,0),"")</f>
        <v>0</v>
      </c>
      <c r="AM21" s="62">
        <f>IFERROR(VLOOKUP($A21,DECEMBRE!$A$10:$E$73,3,0),"")</f>
        <v>0</v>
      </c>
      <c r="AN21" s="63">
        <f>IFERROR(VLOOKUP($A21,DECEMBRE!$A$10:$E$73,4,0),"")</f>
        <v>0</v>
      </c>
      <c r="AO21" s="64">
        <f>IFERROR(VLOOKUP($A21,DECEMBRE!$A$10:$E$73,5,0),"")</f>
        <v>0</v>
      </c>
    </row>
    <row r="22" spans="1:41" ht="15.75" thickBot="1">
      <c r="A22" s="72" t="str">
        <f>IFERROR(IF(Config!A23="","",Config!A23),"")</f>
        <v/>
      </c>
      <c r="B22" s="73" t="str">
        <f>IFERROR(IF(Config!B23="","",Config!B23),"")</f>
        <v>HADAMA</v>
      </c>
      <c r="C22" s="71">
        <f t="shared" si="0"/>
        <v>0</v>
      </c>
      <c r="D22" s="60">
        <f t="shared" si="1"/>
        <v>0</v>
      </c>
      <c r="E22" s="61">
        <f t="shared" si="2"/>
        <v>0</v>
      </c>
      <c r="F22" s="62">
        <f>IFERROR(VLOOKUP($A22,JANVIER!$A$10:$E$73,3,0),"")</f>
        <v>0</v>
      </c>
      <c r="G22" s="63">
        <f>IFERROR(VLOOKUP($A22,JANVIER!$A$10:$E$73,4,0),"")</f>
        <v>0</v>
      </c>
      <c r="H22" s="64">
        <f>IFERROR(VLOOKUP($A22,JANVIER!$A$10:$E$73,5,0),"")</f>
        <v>0</v>
      </c>
      <c r="I22" s="62">
        <f>IFERROR(VLOOKUP($A22,FEVRIER!$A$10:$E$73,3,0),"")</f>
        <v>0</v>
      </c>
      <c r="J22" s="63">
        <f>IFERROR(VLOOKUP($A22,FEVRIER!$A$10:$E$73,4,0),"")</f>
        <v>0</v>
      </c>
      <c r="K22" s="64">
        <f>IFERROR(VLOOKUP($A22,FEVRIER!$A$10:$E$73,5,0),"")</f>
        <v>0</v>
      </c>
      <c r="L22" s="62">
        <f>IFERROR(VLOOKUP($A22,MARS!$A$10:$E$73,3,0),"")</f>
        <v>0</v>
      </c>
      <c r="M22" s="63">
        <f>IFERROR(VLOOKUP($A22,MARS!$A$10:$E$73,4,0),"")</f>
        <v>0</v>
      </c>
      <c r="N22" s="64">
        <f>IFERROR(VLOOKUP($A22,MARS!$A$10:$E$73,5,0),"")</f>
        <v>0</v>
      </c>
      <c r="O22" s="62">
        <f>IFERROR(VLOOKUP($A22,AVRIL!$A$10:$E$73,3,0),"")</f>
        <v>0</v>
      </c>
      <c r="P22" s="63">
        <f>IFERROR(VLOOKUP($A22,AVRIL!$A$10:$E$73,4,0),"")</f>
        <v>0</v>
      </c>
      <c r="Q22" s="64">
        <f>IFERROR(VLOOKUP($A22,AVRIL!$A$10:$E$73,5,0),"")</f>
        <v>0</v>
      </c>
      <c r="R22" s="62">
        <f>IFERROR(VLOOKUP($A22,MAI!$A$10:$E$73,3,0),"")</f>
        <v>0</v>
      </c>
      <c r="S22" s="63">
        <f>IFERROR(VLOOKUP($A22,MAI!$A$10:$E$73,4,0),"")</f>
        <v>0</v>
      </c>
      <c r="T22" s="64">
        <f>IFERROR(VLOOKUP($A22,MAI!$A$10:$E$73,5,0),"")</f>
        <v>0</v>
      </c>
      <c r="U22" s="62">
        <f>IFERROR(VLOOKUP($A22,JUIN!$A$10:$E$73,3,0),"")</f>
        <v>0</v>
      </c>
      <c r="V22" s="63">
        <f>IFERROR(VLOOKUP($A22,JUIN!$A$10:$E$73,4,0),"")</f>
        <v>0</v>
      </c>
      <c r="W22" s="64">
        <f>IFERROR(VLOOKUP($A22,JUIN!$A$10:$E$73,5,0),"")</f>
        <v>0</v>
      </c>
      <c r="X22" s="62">
        <f>IFERROR(VLOOKUP($A22,JUILLET!$A$10:$E$73,3,0),"")</f>
        <v>0</v>
      </c>
      <c r="Y22" s="63">
        <f>IFERROR(VLOOKUP($A22,JUILLET!$A$10:$E$73,4,0),"")</f>
        <v>0</v>
      </c>
      <c r="Z22" s="64">
        <f>IFERROR(VLOOKUP($A22,JUILLET!$A$10:$E$73,5,0),"")</f>
        <v>0</v>
      </c>
      <c r="AA22" s="62">
        <f>IFERROR(VLOOKUP($A22,AOUT!$A$10:$E$73,3,0),"")</f>
        <v>0</v>
      </c>
      <c r="AB22" s="63">
        <f>IFERROR(VLOOKUP($A22,AOUT!$A$10:$E$73,4,0),"")</f>
        <v>0</v>
      </c>
      <c r="AC22" s="64">
        <f>IFERROR(VLOOKUP($A22,AOUT!$A$10:$E$73,5,0),"")</f>
        <v>0</v>
      </c>
      <c r="AD22" s="62">
        <f>IFERROR(VLOOKUP($A22,SEPTEMBRE!$A$10:$E$73,3,0),"")</f>
        <v>0</v>
      </c>
      <c r="AE22" s="63">
        <f>IFERROR(VLOOKUP($A22,SEPTEMBRE!$A$10:$E$73,4,0),"")</f>
        <v>0</v>
      </c>
      <c r="AF22" s="64">
        <f>IFERROR(VLOOKUP($A22,SEPTEMBRE!$A$10:$E$73,5,0),"")</f>
        <v>0</v>
      </c>
      <c r="AG22" s="62">
        <f>IFERROR(VLOOKUP($A22,OCTOBRE!$A$10:$E$73,3,0),"")</f>
        <v>0</v>
      </c>
      <c r="AH22" s="63">
        <f>IFERROR(VLOOKUP($A22,OCTOBRE!$A$10:$E$73,4,0),"")</f>
        <v>0</v>
      </c>
      <c r="AI22" s="64">
        <f>IFERROR(VLOOKUP($A22,OCTOBRE!$A$10:$E$73,5,0),"")</f>
        <v>0</v>
      </c>
      <c r="AJ22" s="62">
        <f>IFERROR(VLOOKUP($A22,NOVEMBRE!$A$10:$E$73,3,0),"")</f>
        <v>0</v>
      </c>
      <c r="AK22" s="63">
        <f>IFERROR(VLOOKUP($A22,NOVEMBRE!$A$10:$E$73,4,0),"")</f>
        <v>0</v>
      </c>
      <c r="AL22" s="64">
        <f>IFERROR(VLOOKUP($A22,NOVEMBRE!$A$10:$E$73,5,0),"")</f>
        <v>0</v>
      </c>
      <c r="AM22" s="62">
        <f>IFERROR(VLOOKUP($A22,DECEMBRE!$A$10:$E$73,3,0),"")</f>
        <v>0</v>
      </c>
      <c r="AN22" s="63">
        <f>IFERROR(VLOOKUP($A22,DECEMBRE!$A$10:$E$73,4,0),"")</f>
        <v>0</v>
      </c>
      <c r="AO22" s="64">
        <f>IFERROR(VLOOKUP($A22,DECEMBRE!$A$10:$E$73,5,0),"")</f>
        <v>0</v>
      </c>
    </row>
    <row r="23" spans="1:41" ht="15.75" thickBot="1">
      <c r="A23" s="72" t="str">
        <f>IFERROR(IF(Config!A24="","",Config!A24),"")</f>
        <v/>
      </c>
      <c r="B23" s="73" t="str">
        <f>IFERROR(IF(Config!B24="","",Config!B24),"")</f>
        <v xml:space="preserve">MARIA CELESTE </v>
      </c>
      <c r="C23" s="71">
        <f t="shared" si="0"/>
        <v>0</v>
      </c>
      <c r="D23" s="60">
        <f t="shared" si="1"/>
        <v>0</v>
      </c>
      <c r="E23" s="61">
        <f t="shared" si="2"/>
        <v>0</v>
      </c>
      <c r="F23" s="62">
        <f>IFERROR(VLOOKUP($A23,JANVIER!$A$10:$E$73,3,0),"")</f>
        <v>0</v>
      </c>
      <c r="G23" s="63">
        <f>IFERROR(VLOOKUP($A23,JANVIER!$A$10:$E$73,4,0),"")</f>
        <v>0</v>
      </c>
      <c r="H23" s="64">
        <f>IFERROR(VLOOKUP($A23,JANVIER!$A$10:$E$73,5,0),"")</f>
        <v>0</v>
      </c>
      <c r="I23" s="62">
        <f>IFERROR(VLOOKUP($A23,FEVRIER!$A$10:$E$73,3,0),"")</f>
        <v>0</v>
      </c>
      <c r="J23" s="63">
        <f>IFERROR(VLOOKUP($A23,FEVRIER!$A$10:$E$73,4,0),"")</f>
        <v>0</v>
      </c>
      <c r="K23" s="64">
        <f>IFERROR(VLOOKUP($A23,FEVRIER!$A$10:$E$73,5,0),"")</f>
        <v>0</v>
      </c>
      <c r="L23" s="62">
        <f>IFERROR(VLOOKUP($A23,MARS!$A$10:$E$73,3,0),"")</f>
        <v>0</v>
      </c>
      <c r="M23" s="63">
        <f>IFERROR(VLOOKUP($A23,MARS!$A$10:$E$73,4,0),"")</f>
        <v>0</v>
      </c>
      <c r="N23" s="64">
        <f>IFERROR(VLOOKUP($A23,MARS!$A$10:$E$73,5,0),"")</f>
        <v>0</v>
      </c>
      <c r="O23" s="62">
        <f>IFERROR(VLOOKUP($A23,AVRIL!$A$10:$E$73,3,0),"")</f>
        <v>0</v>
      </c>
      <c r="P23" s="63">
        <f>IFERROR(VLOOKUP($A23,AVRIL!$A$10:$E$73,4,0),"")</f>
        <v>0</v>
      </c>
      <c r="Q23" s="64">
        <f>IFERROR(VLOOKUP($A23,AVRIL!$A$10:$E$73,5,0),"")</f>
        <v>0</v>
      </c>
      <c r="R23" s="62">
        <f>IFERROR(VLOOKUP($A23,MAI!$A$10:$E$73,3,0),"")</f>
        <v>0</v>
      </c>
      <c r="S23" s="63">
        <f>IFERROR(VLOOKUP($A23,MAI!$A$10:$E$73,4,0),"")</f>
        <v>0</v>
      </c>
      <c r="T23" s="64">
        <f>IFERROR(VLOOKUP($A23,MAI!$A$10:$E$73,5,0),"")</f>
        <v>0</v>
      </c>
      <c r="U23" s="62">
        <f>IFERROR(VLOOKUP($A23,JUIN!$A$10:$E$73,3,0),"")</f>
        <v>0</v>
      </c>
      <c r="V23" s="63">
        <f>IFERROR(VLOOKUP($A23,JUIN!$A$10:$E$73,4,0),"")</f>
        <v>0</v>
      </c>
      <c r="W23" s="64">
        <f>IFERROR(VLOOKUP($A23,JUIN!$A$10:$E$73,5,0),"")</f>
        <v>0</v>
      </c>
      <c r="X23" s="62">
        <f>IFERROR(VLOOKUP($A23,JUILLET!$A$10:$E$73,3,0),"")</f>
        <v>0</v>
      </c>
      <c r="Y23" s="63">
        <f>IFERROR(VLOOKUP($A23,JUILLET!$A$10:$E$73,4,0),"")</f>
        <v>0</v>
      </c>
      <c r="Z23" s="64">
        <f>IFERROR(VLOOKUP($A23,JUILLET!$A$10:$E$73,5,0),"")</f>
        <v>0</v>
      </c>
      <c r="AA23" s="62">
        <f>IFERROR(VLOOKUP($A23,AOUT!$A$10:$E$73,3,0),"")</f>
        <v>0</v>
      </c>
      <c r="AB23" s="63">
        <f>IFERROR(VLOOKUP($A23,AOUT!$A$10:$E$73,4,0),"")</f>
        <v>0</v>
      </c>
      <c r="AC23" s="64">
        <f>IFERROR(VLOOKUP($A23,AOUT!$A$10:$E$73,5,0),"")</f>
        <v>0</v>
      </c>
      <c r="AD23" s="62">
        <f>IFERROR(VLOOKUP($A23,SEPTEMBRE!$A$10:$E$73,3,0),"")</f>
        <v>0</v>
      </c>
      <c r="AE23" s="63">
        <f>IFERROR(VLOOKUP($A23,SEPTEMBRE!$A$10:$E$73,4,0),"")</f>
        <v>0</v>
      </c>
      <c r="AF23" s="64">
        <f>IFERROR(VLOOKUP($A23,SEPTEMBRE!$A$10:$E$73,5,0),"")</f>
        <v>0</v>
      </c>
      <c r="AG23" s="62">
        <f>IFERROR(VLOOKUP($A23,OCTOBRE!$A$10:$E$73,3,0),"")</f>
        <v>0</v>
      </c>
      <c r="AH23" s="63">
        <f>IFERROR(VLOOKUP($A23,OCTOBRE!$A$10:$E$73,4,0),"")</f>
        <v>0</v>
      </c>
      <c r="AI23" s="64">
        <f>IFERROR(VLOOKUP($A23,OCTOBRE!$A$10:$E$73,5,0),"")</f>
        <v>0</v>
      </c>
      <c r="AJ23" s="62">
        <f>IFERROR(VLOOKUP($A23,NOVEMBRE!$A$10:$E$73,3,0),"")</f>
        <v>0</v>
      </c>
      <c r="AK23" s="63">
        <f>IFERROR(VLOOKUP($A23,NOVEMBRE!$A$10:$E$73,4,0),"")</f>
        <v>0</v>
      </c>
      <c r="AL23" s="64">
        <f>IFERROR(VLOOKUP($A23,NOVEMBRE!$A$10:$E$73,5,0),"")</f>
        <v>0</v>
      </c>
      <c r="AM23" s="62">
        <f>IFERROR(VLOOKUP($A23,DECEMBRE!$A$10:$E$73,3,0),"")</f>
        <v>0</v>
      </c>
      <c r="AN23" s="63">
        <f>IFERROR(VLOOKUP($A23,DECEMBRE!$A$10:$E$73,4,0),"")</f>
        <v>0</v>
      </c>
      <c r="AO23" s="64">
        <f>IFERROR(VLOOKUP($A23,DECEMBRE!$A$10:$E$73,5,0),"")</f>
        <v>0</v>
      </c>
    </row>
    <row r="24" spans="1:41" ht="15.75" thickBot="1">
      <c r="A24" s="72" t="str">
        <f>IFERROR(IF(Config!A25="","",Config!A25),"")</f>
        <v/>
      </c>
      <c r="B24" s="73" t="str">
        <f>IFERROR(IF(Config!B25="","",Config!B25),"")</f>
        <v>KARIMA</v>
      </c>
      <c r="C24" s="71">
        <f t="shared" si="0"/>
        <v>0</v>
      </c>
      <c r="D24" s="60">
        <f t="shared" si="1"/>
        <v>0</v>
      </c>
      <c r="E24" s="61">
        <f t="shared" si="2"/>
        <v>0</v>
      </c>
      <c r="F24" s="62">
        <f>IFERROR(VLOOKUP($A24,JANVIER!$A$10:$E$73,3,0),"")</f>
        <v>0</v>
      </c>
      <c r="G24" s="63">
        <f>IFERROR(VLOOKUP($A24,JANVIER!$A$10:$E$73,4,0),"")</f>
        <v>0</v>
      </c>
      <c r="H24" s="64">
        <f>IFERROR(VLOOKUP($A24,JANVIER!$A$10:$E$73,5,0),"")</f>
        <v>0</v>
      </c>
      <c r="I24" s="62">
        <f>IFERROR(VLOOKUP($A24,FEVRIER!$A$10:$E$73,3,0),"")</f>
        <v>0</v>
      </c>
      <c r="J24" s="63">
        <f>IFERROR(VLOOKUP($A24,FEVRIER!$A$10:$E$73,4,0),"")</f>
        <v>0</v>
      </c>
      <c r="K24" s="64">
        <f>IFERROR(VLOOKUP($A24,FEVRIER!$A$10:$E$73,5,0),"")</f>
        <v>0</v>
      </c>
      <c r="L24" s="62">
        <f>IFERROR(VLOOKUP($A24,MARS!$A$10:$E$73,3,0),"")</f>
        <v>0</v>
      </c>
      <c r="M24" s="63">
        <f>IFERROR(VLOOKUP($A24,MARS!$A$10:$E$73,4,0),"")</f>
        <v>0</v>
      </c>
      <c r="N24" s="64">
        <f>IFERROR(VLOOKUP($A24,MARS!$A$10:$E$73,5,0),"")</f>
        <v>0</v>
      </c>
      <c r="O24" s="62">
        <f>IFERROR(VLOOKUP($A24,AVRIL!$A$10:$E$73,3,0),"")</f>
        <v>0</v>
      </c>
      <c r="P24" s="63">
        <f>IFERROR(VLOOKUP($A24,AVRIL!$A$10:$E$73,4,0),"")</f>
        <v>0</v>
      </c>
      <c r="Q24" s="64">
        <f>IFERROR(VLOOKUP($A24,AVRIL!$A$10:$E$73,5,0),"")</f>
        <v>0</v>
      </c>
      <c r="R24" s="62">
        <f>IFERROR(VLOOKUP($A24,MAI!$A$10:$E$73,3,0),"")</f>
        <v>0</v>
      </c>
      <c r="S24" s="63">
        <f>IFERROR(VLOOKUP($A24,MAI!$A$10:$E$73,4,0),"")</f>
        <v>0</v>
      </c>
      <c r="T24" s="64">
        <f>IFERROR(VLOOKUP($A24,MAI!$A$10:$E$73,5,0),"")</f>
        <v>0</v>
      </c>
      <c r="U24" s="62">
        <f>IFERROR(VLOOKUP($A24,JUIN!$A$10:$E$73,3,0),"")</f>
        <v>0</v>
      </c>
      <c r="V24" s="63">
        <f>IFERROR(VLOOKUP($A24,JUIN!$A$10:$E$73,4,0),"")</f>
        <v>0</v>
      </c>
      <c r="W24" s="64">
        <f>IFERROR(VLOOKUP($A24,JUIN!$A$10:$E$73,5,0),"")</f>
        <v>0</v>
      </c>
      <c r="X24" s="62">
        <f>IFERROR(VLOOKUP($A24,JUILLET!$A$10:$E$73,3,0),"")</f>
        <v>0</v>
      </c>
      <c r="Y24" s="63">
        <f>IFERROR(VLOOKUP($A24,JUILLET!$A$10:$E$73,4,0),"")</f>
        <v>0</v>
      </c>
      <c r="Z24" s="64">
        <f>IFERROR(VLOOKUP($A24,JUILLET!$A$10:$E$73,5,0),"")</f>
        <v>0</v>
      </c>
      <c r="AA24" s="62">
        <f>IFERROR(VLOOKUP($A24,AOUT!$A$10:$E$73,3,0),"")</f>
        <v>0</v>
      </c>
      <c r="AB24" s="63">
        <f>IFERROR(VLOOKUP($A24,AOUT!$A$10:$E$73,4,0),"")</f>
        <v>0</v>
      </c>
      <c r="AC24" s="64">
        <f>IFERROR(VLOOKUP($A24,AOUT!$A$10:$E$73,5,0),"")</f>
        <v>0</v>
      </c>
      <c r="AD24" s="62">
        <f>IFERROR(VLOOKUP($A24,SEPTEMBRE!$A$10:$E$73,3,0),"")</f>
        <v>0</v>
      </c>
      <c r="AE24" s="63">
        <f>IFERROR(VLOOKUP($A24,SEPTEMBRE!$A$10:$E$73,4,0),"")</f>
        <v>0</v>
      </c>
      <c r="AF24" s="64">
        <f>IFERROR(VLOOKUP($A24,SEPTEMBRE!$A$10:$E$73,5,0),"")</f>
        <v>0</v>
      </c>
      <c r="AG24" s="62">
        <f>IFERROR(VLOOKUP($A24,OCTOBRE!$A$10:$E$73,3,0),"")</f>
        <v>0</v>
      </c>
      <c r="AH24" s="63">
        <f>IFERROR(VLOOKUP($A24,OCTOBRE!$A$10:$E$73,4,0),"")</f>
        <v>0</v>
      </c>
      <c r="AI24" s="64">
        <f>IFERROR(VLOOKUP($A24,OCTOBRE!$A$10:$E$73,5,0),"")</f>
        <v>0</v>
      </c>
      <c r="AJ24" s="62">
        <f>IFERROR(VLOOKUP($A24,NOVEMBRE!$A$10:$E$73,3,0),"")</f>
        <v>0</v>
      </c>
      <c r="AK24" s="63">
        <f>IFERROR(VLOOKUP($A24,NOVEMBRE!$A$10:$E$73,4,0),"")</f>
        <v>0</v>
      </c>
      <c r="AL24" s="64">
        <f>IFERROR(VLOOKUP($A24,NOVEMBRE!$A$10:$E$73,5,0),"")</f>
        <v>0</v>
      </c>
      <c r="AM24" s="62">
        <f>IFERROR(VLOOKUP($A24,DECEMBRE!$A$10:$E$73,3,0),"")</f>
        <v>0</v>
      </c>
      <c r="AN24" s="63">
        <f>IFERROR(VLOOKUP($A24,DECEMBRE!$A$10:$E$73,4,0),"")</f>
        <v>0</v>
      </c>
      <c r="AO24" s="64">
        <f>IFERROR(VLOOKUP($A24,DECEMBRE!$A$10:$E$73,5,0),"")</f>
        <v>0</v>
      </c>
    </row>
    <row r="25" spans="1:41" ht="15.75" thickBot="1">
      <c r="A25" s="72" t="str">
        <f>IFERROR(IF(Config!A26="","",Config!A26),"")</f>
        <v/>
      </c>
      <c r="B25" s="73" t="str">
        <f>IFERROR(IF(Config!B26="","",Config!B26),"")</f>
        <v>LUSIN</v>
      </c>
      <c r="C25" s="71">
        <f t="shared" si="0"/>
        <v>0</v>
      </c>
      <c r="D25" s="60">
        <f t="shared" si="1"/>
        <v>0</v>
      </c>
      <c r="E25" s="61">
        <f t="shared" si="2"/>
        <v>0</v>
      </c>
      <c r="F25" s="62">
        <f>IFERROR(VLOOKUP($A25,JANVIER!$A$10:$E$73,3,0),"")</f>
        <v>0</v>
      </c>
      <c r="G25" s="63">
        <f>IFERROR(VLOOKUP($A25,JANVIER!$A$10:$E$73,4,0),"")</f>
        <v>0</v>
      </c>
      <c r="H25" s="64">
        <f>IFERROR(VLOOKUP($A25,JANVIER!$A$10:$E$73,5,0),"")</f>
        <v>0</v>
      </c>
      <c r="I25" s="62">
        <f>IFERROR(VLOOKUP($A25,FEVRIER!$A$10:$E$73,3,0),"")</f>
        <v>0</v>
      </c>
      <c r="J25" s="63">
        <f>IFERROR(VLOOKUP($A25,FEVRIER!$A$10:$E$73,4,0),"")</f>
        <v>0</v>
      </c>
      <c r="K25" s="64">
        <f>IFERROR(VLOOKUP($A25,FEVRIER!$A$10:$E$73,5,0),"")</f>
        <v>0</v>
      </c>
      <c r="L25" s="62">
        <f>IFERROR(VLOOKUP($A25,MARS!$A$10:$E$73,3,0),"")</f>
        <v>0</v>
      </c>
      <c r="M25" s="63">
        <f>IFERROR(VLOOKUP($A25,MARS!$A$10:$E$73,4,0),"")</f>
        <v>0</v>
      </c>
      <c r="N25" s="64">
        <f>IFERROR(VLOOKUP($A25,MARS!$A$10:$E$73,5,0),"")</f>
        <v>0</v>
      </c>
      <c r="O25" s="62">
        <f>IFERROR(VLOOKUP($A25,AVRIL!$A$10:$E$73,3,0),"")</f>
        <v>0</v>
      </c>
      <c r="P25" s="63">
        <f>IFERROR(VLOOKUP($A25,AVRIL!$A$10:$E$73,4,0),"")</f>
        <v>0</v>
      </c>
      <c r="Q25" s="64">
        <f>IFERROR(VLOOKUP($A25,AVRIL!$A$10:$E$73,5,0),"")</f>
        <v>0</v>
      </c>
      <c r="R25" s="62">
        <f>IFERROR(VLOOKUP($A25,MAI!$A$10:$E$73,3,0),"")</f>
        <v>0</v>
      </c>
      <c r="S25" s="63">
        <f>IFERROR(VLOOKUP($A25,MAI!$A$10:$E$73,4,0),"")</f>
        <v>0</v>
      </c>
      <c r="T25" s="64">
        <f>IFERROR(VLOOKUP($A25,MAI!$A$10:$E$73,5,0),"")</f>
        <v>0</v>
      </c>
      <c r="U25" s="62">
        <f>IFERROR(VLOOKUP($A25,JUIN!$A$10:$E$73,3,0),"")</f>
        <v>0</v>
      </c>
      <c r="V25" s="63">
        <f>IFERROR(VLOOKUP($A25,JUIN!$A$10:$E$73,4,0),"")</f>
        <v>0</v>
      </c>
      <c r="W25" s="64">
        <f>IFERROR(VLOOKUP($A25,JUIN!$A$10:$E$73,5,0),"")</f>
        <v>0</v>
      </c>
      <c r="X25" s="62">
        <f>IFERROR(VLOOKUP($A25,JUILLET!$A$10:$E$73,3,0),"")</f>
        <v>0</v>
      </c>
      <c r="Y25" s="63">
        <f>IFERROR(VLOOKUP($A25,JUILLET!$A$10:$E$73,4,0),"")</f>
        <v>0</v>
      </c>
      <c r="Z25" s="64">
        <f>IFERROR(VLOOKUP($A25,JUILLET!$A$10:$E$73,5,0),"")</f>
        <v>0</v>
      </c>
      <c r="AA25" s="62">
        <f>IFERROR(VLOOKUP($A25,AOUT!$A$10:$E$73,3,0),"")</f>
        <v>0</v>
      </c>
      <c r="AB25" s="63">
        <f>IFERROR(VLOOKUP($A25,AOUT!$A$10:$E$73,4,0),"")</f>
        <v>0</v>
      </c>
      <c r="AC25" s="64">
        <f>IFERROR(VLOOKUP($A25,AOUT!$A$10:$E$73,5,0),"")</f>
        <v>0</v>
      </c>
      <c r="AD25" s="62">
        <f>IFERROR(VLOOKUP($A25,SEPTEMBRE!$A$10:$E$73,3,0),"")</f>
        <v>0</v>
      </c>
      <c r="AE25" s="63">
        <f>IFERROR(VLOOKUP($A25,SEPTEMBRE!$A$10:$E$73,4,0),"")</f>
        <v>0</v>
      </c>
      <c r="AF25" s="64">
        <f>IFERROR(VLOOKUP($A25,SEPTEMBRE!$A$10:$E$73,5,0),"")</f>
        <v>0</v>
      </c>
      <c r="AG25" s="62">
        <f>IFERROR(VLOOKUP($A25,OCTOBRE!$A$10:$E$73,3,0),"")</f>
        <v>0</v>
      </c>
      <c r="AH25" s="63">
        <f>IFERROR(VLOOKUP($A25,OCTOBRE!$A$10:$E$73,4,0),"")</f>
        <v>0</v>
      </c>
      <c r="AI25" s="64">
        <f>IFERROR(VLOOKUP($A25,OCTOBRE!$A$10:$E$73,5,0),"")</f>
        <v>0</v>
      </c>
      <c r="AJ25" s="62">
        <f>IFERROR(VLOOKUP($A25,NOVEMBRE!$A$10:$E$73,3,0),"")</f>
        <v>0</v>
      </c>
      <c r="AK25" s="63">
        <f>IFERROR(VLOOKUP($A25,NOVEMBRE!$A$10:$E$73,4,0),"")</f>
        <v>0</v>
      </c>
      <c r="AL25" s="64">
        <f>IFERROR(VLOOKUP($A25,NOVEMBRE!$A$10:$E$73,5,0),"")</f>
        <v>0</v>
      </c>
      <c r="AM25" s="62">
        <f>IFERROR(VLOOKUP($A25,DECEMBRE!$A$10:$E$73,3,0),"")</f>
        <v>0</v>
      </c>
      <c r="AN25" s="63">
        <f>IFERROR(VLOOKUP($A25,DECEMBRE!$A$10:$E$73,4,0),"")</f>
        <v>0</v>
      </c>
      <c r="AO25" s="64">
        <f>IFERROR(VLOOKUP($A25,DECEMBRE!$A$10:$E$73,5,0),"")</f>
        <v>0</v>
      </c>
    </row>
    <row r="26" spans="1:41" ht="15.75" thickBot="1">
      <c r="A26" s="72" t="str">
        <f>IFERROR(IF(Config!A27="","",Config!A27),"")</f>
        <v/>
      </c>
      <c r="B26" s="73" t="str">
        <f>IFERROR(IF(Config!B27="","",Config!B27),"")</f>
        <v>SAFIRA</v>
      </c>
      <c r="C26" s="71">
        <f t="shared" si="0"/>
        <v>0</v>
      </c>
      <c r="D26" s="60">
        <f t="shared" si="1"/>
        <v>0</v>
      </c>
      <c r="E26" s="61">
        <f t="shared" si="2"/>
        <v>0</v>
      </c>
      <c r="F26" s="62">
        <f>IFERROR(VLOOKUP($A26,JANVIER!$A$10:$E$73,3,0),"")</f>
        <v>0</v>
      </c>
      <c r="G26" s="63">
        <f>IFERROR(VLOOKUP($A26,JANVIER!$A$10:$E$73,4,0),"")</f>
        <v>0</v>
      </c>
      <c r="H26" s="64">
        <f>IFERROR(VLOOKUP($A26,JANVIER!$A$10:$E$73,5,0),"")</f>
        <v>0</v>
      </c>
      <c r="I26" s="62">
        <f>IFERROR(VLOOKUP($A26,FEVRIER!$A$10:$E$73,3,0),"")</f>
        <v>0</v>
      </c>
      <c r="J26" s="63">
        <f>IFERROR(VLOOKUP($A26,FEVRIER!$A$10:$E$73,4,0),"")</f>
        <v>0</v>
      </c>
      <c r="K26" s="64">
        <f>IFERROR(VLOOKUP($A26,FEVRIER!$A$10:$E$73,5,0),"")</f>
        <v>0</v>
      </c>
      <c r="L26" s="62">
        <f>IFERROR(VLOOKUP($A26,MARS!$A$10:$E$73,3,0),"")</f>
        <v>0</v>
      </c>
      <c r="M26" s="63">
        <f>IFERROR(VLOOKUP($A26,MARS!$A$10:$E$73,4,0),"")</f>
        <v>0</v>
      </c>
      <c r="N26" s="64">
        <f>IFERROR(VLOOKUP($A26,MARS!$A$10:$E$73,5,0),"")</f>
        <v>0</v>
      </c>
      <c r="O26" s="62">
        <f>IFERROR(VLOOKUP($A26,AVRIL!$A$10:$E$73,3,0),"")</f>
        <v>0</v>
      </c>
      <c r="P26" s="63">
        <f>IFERROR(VLOOKUP($A26,AVRIL!$A$10:$E$73,4,0),"")</f>
        <v>0</v>
      </c>
      <c r="Q26" s="64">
        <f>IFERROR(VLOOKUP($A26,AVRIL!$A$10:$E$73,5,0),"")</f>
        <v>0</v>
      </c>
      <c r="R26" s="62">
        <f>IFERROR(VLOOKUP($A26,MAI!$A$10:$E$73,3,0),"")</f>
        <v>0</v>
      </c>
      <c r="S26" s="63">
        <f>IFERROR(VLOOKUP($A26,MAI!$A$10:$E$73,4,0),"")</f>
        <v>0</v>
      </c>
      <c r="T26" s="64">
        <f>IFERROR(VLOOKUP($A26,MAI!$A$10:$E$73,5,0),"")</f>
        <v>0</v>
      </c>
      <c r="U26" s="62">
        <f>IFERROR(VLOOKUP($A26,JUIN!$A$10:$E$73,3,0),"")</f>
        <v>0</v>
      </c>
      <c r="V26" s="63">
        <f>IFERROR(VLOOKUP($A26,JUIN!$A$10:$E$73,4,0),"")</f>
        <v>0</v>
      </c>
      <c r="W26" s="64">
        <f>IFERROR(VLOOKUP($A26,JUIN!$A$10:$E$73,5,0),"")</f>
        <v>0</v>
      </c>
      <c r="X26" s="62">
        <f>IFERROR(VLOOKUP($A26,JUILLET!$A$10:$E$73,3,0),"")</f>
        <v>0</v>
      </c>
      <c r="Y26" s="63">
        <f>IFERROR(VLOOKUP($A26,JUILLET!$A$10:$E$73,4,0),"")</f>
        <v>0</v>
      </c>
      <c r="Z26" s="64">
        <f>IFERROR(VLOOKUP($A26,JUILLET!$A$10:$E$73,5,0),"")</f>
        <v>0</v>
      </c>
      <c r="AA26" s="62">
        <f>IFERROR(VLOOKUP($A26,AOUT!$A$10:$E$73,3,0),"")</f>
        <v>0</v>
      </c>
      <c r="AB26" s="63">
        <f>IFERROR(VLOOKUP($A26,AOUT!$A$10:$E$73,4,0),"")</f>
        <v>0</v>
      </c>
      <c r="AC26" s="64">
        <f>IFERROR(VLOOKUP($A26,AOUT!$A$10:$E$73,5,0),"")</f>
        <v>0</v>
      </c>
      <c r="AD26" s="62">
        <f>IFERROR(VLOOKUP($A26,SEPTEMBRE!$A$10:$E$73,3,0),"")</f>
        <v>0</v>
      </c>
      <c r="AE26" s="63">
        <f>IFERROR(VLOOKUP($A26,SEPTEMBRE!$A$10:$E$73,4,0),"")</f>
        <v>0</v>
      </c>
      <c r="AF26" s="64">
        <f>IFERROR(VLOOKUP($A26,SEPTEMBRE!$A$10:$E$73,5,0),"")</f>
        <v>0</v>
      </c>
      <c r="AG26" s="62">
        <f>IFERROR(VLOOKUP($A26,OCTOBRE!$A$10:$E$73,3,0),"")</f>
        <v>0</v>
      </c>
      <c r="AH26" s="63">
        <f>IFERROR(VLOOKUP($A26,OCTOBRE!$A$10:$E$73,4,0),"")</f>
        <v>0</v>
      </c>
      <c r="AI26" s="64">
        <f>IFERROR(VLOOKUP($A26,OCTOBRE!$A$10:$E$73,5,0),"")</f>
        <v>0</v>
      </c>
      <c r="AJ26" s="62">
        <f>IFERROR(VLOOKUP($A26,NOVEMBRE!$A$10:$E$73,3,0),"")</f>
        <v>0</v>
      </c>
      <c r="AK26" s="63">
        <f>IFERROR(VLOOKUP($A26,NOVEMBRE!$A$10:$E$73,4,0),"")</f>
        <v>0</v>
      </c>
      <c r="AL26" s="64">
        <f>IFERROR(VLOOKUP($A26,NOVEMBRE!$A$10:$E$73,5,0),"")</f>
        <v>0</v>
      </c>
      <c r="AM26" s="62">
        <f>IFERROR(VLOOKUP($A26,DECEMBRE!$A$10:$E$73,3,0),"")</f>
        <v>0</v>
      </c>
      <c r="AN26" s="63">
        <f>IFERROR(VLOOKUP($A26,DECEMBRE!$A$10:$E$73,4,0),"")</f>
        <v>0</v>
      </c>
      <c r="AO26" s="64">
        <f>IFERROR(VLOOKUP($A26,DECEMBRE!$A$10:$E$73,5,0),"")</f>
        <v>0</v>
      </c>
    </row>
    <row r="27" spans="1:41" ht="15.75" thickBot="1">
      <c r="A27" s="72" t="str">
        <f>IFERROR(IF(Config!A28="","",Config!A28),"")</f>
        <v/>
      </c>
      <c r="B27" s="73" t="str">
        <f>IFERROR(IF(Config!B28="","",Config!B28),"")</f>
        <v>YAMINA</v>
      </c>
      <c r="C27" s="71">
        <f t="shared" si="0"/>
        <v>0</v>
      </c>
      <c r="D27" s="60">
        <f t="shared" si="1"/>
        <v>0</v>
      </c>
      <c r="E27" s="61">
        <f t="shared" si="2"/>
        <v>0</v>
      </c>
      <c r="F27" s="62">
        <f>IFERROR(VLOOKUP($A27,JANVIER!$A$10:$E$73,3,0),"")</f>
        <v>0</v>
      </c>
      <c r="G27" s="63">
        <f>IFERROR(VLOOKUP($A27,JANVIER!$A$10:$E$73,4,0),"")</f>
        <v>0</v>
      </c>
      <c r="H27" s="64">
        <f>IFERROR(VLOOKUP($A27,JANVIER!$A$10:$E$73,5,0),"")</f>
        <v>0</v>
      </c>
      <c r="I27" s="62">
        <f>IFERROR(VLOOKUP($A27,FEVRIER!$A$10:$E$73,3,0),"")</f>
        <v>0</v>
      </c>
      <c r="J27" s="63">
        <f>IFERROR(VLOOKUP($A27,FEVRIER!$A$10:$E$73,4,0),"")</f>
        <v>0</v>
      </c>
      <c r="K27" s="64">
        <f>IFERROR(VLOOKUP($A27,FEVRIER!$A$10:$E$73,5,0),"")</f>
        <v>0</v>
      </c>
      <c r="L27" s="62">
        <f>IFERROR(VLOOKUP($A27,MARS!$A$10:$E$73,3,0),"")</f>
        <v>0</v>
      </c>
      <c r="M27" s="63">
        <f>IFERROR(VLOOKUP($A27,MARS!$A$10:$E$73,4,0),"")</f>
        <v>0</v>
      </c>
      <c r="N27" s="64">
        <f>IFERROR(VLOOKUP($A27,MARS!$A$10:$E$73,5,0),"")</f>
        <v>0</v>
      </c>
      <c r="O27" s="62">
        <f>IFERROR(VLOOKUP($A27,AVRIL!$A$10:$E$73,3,0),"")</f>
        <v>0</v>
      </c>
      <c r="P27" s="63">
        <f>IFERROR(VLOOKUP($A27,AVRIL!$A$10:$E$73,4,0),"")</f>
        <v>0</v>
      </c>
      <c r="Q27" s="64">
        <f>IFERROR(VLOOKUP($A27,AVRIL!$A$10:$E$73,5,0),"")</f>
        <v>0</v>
      </c>
      <c r="R27" s="62">
        <f>IFERROR(VLOOKUP($A27,MAI!$A$10:$E$73,3,0),"")</f>
        <v>0</v>
      </c>
      <c r="S27" s="63">
        <f>IFERROR(VLOOKUP($A27,MAI!$A$10:$E$73,4,0),"")</f>
        <v>0</v>
      </c>
      <c r="T27" s="64">
        <f>IFERROR(VLOOKUP($A27,MAI!$A$10:$E$73,5,0),"")</f>
        <v>0</v>
      </c>
      <c r="U27" s="62">
        <f>IFERROR(VLOOKUP($A27,JUIN!$A$10:$E$73,3,0),"")</f>
        <v>0</v>
      </c>
      <c r="V27" s="63">
        <f>IFERROR(VLOOKUP($A27,JUIN!$A$10:$E$73,4,0),"")</f>
        <v>0</v>
      </c>
      <c r="W27" s="64">
        <f>IFERROR(VLOOKUP($A27,JUIN!$A$10:$E$73,5,0),"")</f>
        <v>0</v>
      </c>
      <c r="X27" s="62">
        <f>IFERROR(VLOOKUP($A27,JUILLET!$A$10:$E$73,3,0),"")</f>
        <v>0</v>
      </c>
      <c r="Y27" s="63">
        <f>IFERROR(VLOOKUP($A27,JUILLET!$A$10:$E$73,4,0),"")</f>
        <v>0</v>
      </c>
      <c r="Z27" s="64">
        <f>IFERROR(VLOOKUP($A27,JUILLET!$A$10:$E$73,5,0),"")</f>
        <v>0</v>
      </c>
      <c r="AA27" s="62">
        <f>IFERROR(VLOOKUP($A27,AOUT!$A$10:$E$73,3,0),"")</f>
        <v>0</v>
      </c>
      <c r="AB27" s="63">
        <f>IFERROR(VLOOKUP($A27,AOUT!$A$10:$E$73,4,0),"")</f>
        <v>0</v>
      </c>
      <c r="AC27" s="64">
        <f>IFERROR(VLOOKUP($A27,AOUT!$A$10:$E$73,5,0),"")</f>
        <v>0</v>
      </c>
      <c r="AD27" s="62">
        <f>IFERROR(VLOOKUP($A27,SEPTEMBRE!$A$10:$E$73,3,0),"")</f>
        <v>0</v>
      </c>
      <c r="AE27" s="63">
        <f>IFERROR(VLOOKUP($A27,SEPTEMBRE!$A$10:$E$73,4,0),"")</f>
        <v>0</v>
      </c>
      <c r="AF27" s="64">
        <f>IFERROR(VLOOKUP($A27,SEPTEMBRE!$A$10:$E$73,5,0),"")</f>
        <v>0</v>
      </c>
      <c r="AG27" s="62">
        <f>IFERROR(VLOOKUP($A27,OCTOBRE!$A$10:$E$73,3,0),"")</f>
        <v>0</v>
      </c>
      <c r="AH27" s="63">
        <f>IFERROR(VLOOKUP($A27,OCTOBRE!$A$10:$E$73,4,0),"")</f>
        <v>0</v>
      </c>
      <c r="AI27" s="64">
        <f>IFERROR(VLOOKUP($A27,OCTOBRE!$A$10:$E$73,5,0),"")</f>
        <v>0</v>
      </c>
      <c r="AJ27" s="62">
        <f>IFERROR(VLOOKUP($A27,NOVEMBRE!$A$10:$E$73,3,0),"")</f>
        <v>0</v>
      </c>
      <c r="AK27" s="63">
        <f>IFERROR(VLOOKUP($A27,NOVEMBRE!$A$10:$E$73,4,0),"")</f>
        <v>0</v>
      </c>
      <c r="AL27" s="64">
        <f>IFERROR(VLOOKUP($A27,NOVEMBRE!$A$10:$E$73,5,0),"")</f>
        <v>0</v>
      </c>
      <c r="AM27" s="62">
        <f>IFERROR(VLOOKUP($A27,DECEMBRE!$A$10:$E$73,3,0),"")</f>
        <v>0</v>
      </c>
      <c r="AN27" s="63">
        <f>IFERROR(VLOOKUP($A27,DECEMBRE!$A$10:$E$73,4,0),"")</f>
        <v>0</v>
      </c>
      <c r="AO27" s="64">
        <f>IFERROR(VLOOKUP($A27,DECEMBRE!$A$10:$E$73,5,0),"")</f>
        <v>0</v>
      </c>
    </row>
    <row r="28" spans="1:41" ht="15.75" thickBot="1">
      <c r="A28" s="72" t="str">
        <f>IFERROR(IF(Config!A29="","",Config!A29),"")</f>
        <v/>
      </c>
      <c r="B28" s="73" t="str">
        <f>IFERROR(IF(Config!B29="","",Config!B29),"")</f>
        <v>Malika</v>
      </c>
      <c r="C28" s="71">
        <f t="shared" si="0"/>
        <v>0</v>
      </c>
      <c r="D28" s="60">
        <f t="shared" si="1"/>
        <v>0</v>
      </c>
      <c r="E28" s="61">
        <f t="shared" si="2"/>
        <v>0</v>
      </c>
      <c r="F28" s="62">
        <f>IFERROR(VLOOKUP($A28,JANVIER!$A$10:$E$73,3,0),"")</f>
        <v>0</v>
      </c>
      <c r="G28" s="63">
        <f>IFERROR(VLOOKUP($A28,JANVIER!$A$10:$E$73,4,0),"")</f>
        <v>0</v>
      </c>
      <c r="H28" s="64">
        <f>IFERROR(VLOOKUP($A28,JANVIER!$A$10:$E$73,5,0),"")</f>
        <v>0</v>
      </c>
      <c r="I28" s="62">
        <f>IFERROR(VLOOKUP($A28,FEVRIER!$A$10:$E$73,3,0),"")</f>
        <v>0</v>
      </c>
      <c r="J28" s="63">
        <f>IFERROR(VLOOKUP($A28,FEVRIER!$A$10:$E$73,4,0),"")</f>
        <v>0</v>
      </c>
      <c r="K28" s="64">
        <f>IFERROR(VLOOKUP($A28,FEVRIER!$A$10:$E$73,5,0),"")</f>
        <v>0</v>
      </c>
      <c r="L28" s="62">
        <f>IFERROR(VLOOKUP($A28,MARS!$A$10:$E$73,3,0),"")</f>
        <v>0</v>
      </c>
      <c r="M28" s="63">
        <f>IFERROR(VLOOKUP($A28,MARS!$A$10:$E$73,4,0),"")</f>
        <v>0</v>
      </c>
      <c r="N28" s="64">
        <f>IFERROR(VLOOKUP($A28,MARS!$A$10:$E$73,5,0),"")</f>
        <v>0</v>
      </c>
      <c r="O28" s="62">
        <f>IFERROR(VLOOKUP($A28,AVRIL!$A$10:$E$73,3,0),"")</f>
        <v>0</v>
      </c>
      <c r="P28" s="63">
        <f>IFERROR(VLOOKUP($A28,AVRIL!$A$10:$E$73,4,0),"")</f>
        <v>0</v>
      </c>
      <c r="Q28" s="64">
        <f>IFERROR(VLOOKUP($A28,AVRIL!$A$10:$E$73,5,0),"")</f>
        <v>0</v>
      </c>
      <c r="R28" s="62">
        <f>IFERROR(VLOOKUP($A28,MAI!$A$10:$E$73,3,0),"")</f>
        <v>0</v>
      </c>
      <c r="S28" s="63">
        <f>IFERROR(VLOOKUP($A28,MAI!$A$10:$E$73,4,0),"")</f>
        <v>0</v>
      </c>
      <c r="T28" s="64">
        <f>IFERROR(VLOOKUP($A28,MAI!$A$10:$E$73,5,0),"")</f>
        <v>0</v>
      </c>
      <c r="U28" s="62">
        <f>IFERROR(VLOOKUP($A28,JUIN!$A$10:$E$73,3,0),"")</f>
        <v>0</v>
      </c>
      <c r="V28" s="63">
        <f>IFERROR(VLOOKUP($A28,JUIN!$A$10:$E$73,4,0),"")</f>
        <v>0</v>
      </c>
      <c r="W28" s="64">
        <f>IFERROR(VLOOKUP($A28,JUIN!$A$10:$E$73,5,0),"")</f>
        <v>0</v>
      </c>
      <c r="X28" s="62">
        <f>IFERROR(VLOOKUP($A28,JUILLET!$A$10:$E$73,3,0),"")</f>
        <v>0</v>
      </c>
      <c r="Y28" s="63">
        <f>IFERROR(VLOOKUP($A28,JUILLET!$A$10:$E$73,4,0),"")</f>
        <v>0</v>
      </c>
      <c r="Z28" s="64">
        <f>IFERROR(VLOOKUP($A28,JUILLET!$A$10:$E$73,5,0),"")</f>
        <v>0</v>
      </c>
      <c r="AA28" s="62">
        <f>IFERROR(VLOOKUP($A28,AOUT!$A$10:$E$73,3,0),"")</f>
        <v>0</v>
      </c>
      <c r="AB28" s="63">
        <f>IFERROR(VLOOKUP($A28,AOUT!$A$10:$E$73,4,0),"")</f>
        <v>0</v>
      </c>
      <c r="AC28" s="64">
        <f>IFERROR(VLOOKUP($A28,AOUT!$A$10:$E$73,5,0),"")</f>
        <v>0</v>
      </c>
      <c r="AD28" s="62">
        <f>IFERROR(VLOOKUP($A28,SEPTEMBRE!$A$10:$E$73,3,0),"")</f>
        <v>0</v>
      </c>
      <c r="AE28" s="63">
        <f>IFERROR(VLOOKUP($A28,SEPTEMBRE!$A$10:$E$73,4,0),"")</f>
        <v>0</v>
      </c>
      <c r="AF28" s="64">
        <f>IFERROR(VLOOKUP($A28,SEPTEMBRE!$A$10:$E$73,5,0),"")</f>
        <v>0</v>
      </c>
      <c r="AG28" s="62">
        <f>IFERROR(VLOOKUP($A28,OCTOBRE!$A$10:$E$73,3,0),"")</f>
        <v>0</v>
      </c>
      <c r="AH28" s="63">
        <f>IFERROR(VLOOKUP($A28,OCTOBRE!$A$10:$E$73,4,0),"")</f>
        <v>0</v>
      </c>
      <c r="AI28" s="64">
        <f>IFERROR(VLOOKUP($A28,OCTOBRE!$A$10:$E$73,5,0),"")</f>
        <v>0</v>
      </c>
      <c r="AJ28" s="62">
        <f>IFERROR(VLOOKUP($A28,NOVEMBRE!$A$10:$E$73,3,0),"")</f>
        <v>0</v>
      </c>
      <c r="AK28" s="63">
        <f>IFERROR(VLOOKUP($A28,NOVEMBRE!$A$10:$E$73,4,0),"")</f>
        <v>0</v>
      </c>
      <c r="AL28" s="64">
        <f>IFERROR(VLOOKUP($A28,NOVEMBRE!$A$10:$E$73,5,0),"")</f>
        <v>0</v>
      </c>
      <c r="AM28" s="62">
        <f>IFERROR(VLOOKUP($A28,DECEMBRE!$A$10:$E$73,3,0),"")</f>
        <v>0</v>
      </c>
      <c r="AN28" s="63">
        <f>IFERROR(VLOOKUP($A28,DECEMBRE!$A$10:$E$73,4,0),"")</f>
        <v>0</v>
      </c>
      <c r="AO28" s="64">
        <f>IFERROR(VLOOKUP($A28,DECEMBRE!$A$10:$E$73,5,0),"")</f>
        <v>0</v>
      </c>
    </row>
    <row r="29" spans="1:41" ht="15.75" thickBot="1">
      <c r="A29" s="72" t="str">
        <f>IFERROR(IF(Config!A30="","",Config!A30),"")</f>
        <v/>
      </c>
      <c r="B29" s="73" t="str">
        <f>IFERROR(IF(Config!B30="","",Config!B30),"")</f>
        <v>MARIA DO ROSARIO</v>
      </c>
      <c r="C29" s="71">
        <f t="shared" si="0"/>
        <v>0</v>
      </c>
      <c r="D29" s="60">
        <f t="shared" si="1"/>
        <v>0</v>
      </c>
      <c r="E29" s="61">
        <f t="shared" si="2"/>
        <v>0</v>
      </c>
      <c r="F29" s="62">
        <f>IFERROR(VLOOKUP($A29,JANVIER!$A$10:$E$73,3,0),"")</f>
        <v>0</v>
      </c>
      <c r="G29" s="63">
        <f>IFERROR(VLOOKUP($A29,JANVIER!$A$10:$E$73,4,0),"")</f>
        <v>0</v>
      </c>
      <c r="H29" s="64">
        <f>IFERROR(VLOOKUP($A29,JANVIER!$A$10:$E$73,5,0),"")</f>
        <v>0</v>
      </c>
      <c r="I29" s="62">
        <f>IFERROR(VLOOKUP($A29,FEVRIER!$A$10:$E$73,3,0),"")</f>
        <v>0</v>
      </c>
      <c r="J29" s="63">
        <f>IFERROR(VLOOKUP($A29,FEVRIER!$A$10:$E$73,4,0),"")</f>
        <v>0</v>
      </c>
      <c r="K29" s="64">
        <f>IFERROR(VLOOKUP($A29,FEVRIER!$A$10:$E$73,5,0),"")</f>
        <v>0</v>
      </c>
      <c r="L29" s="62">
        <f>IFERROR(VLOOKUP($A29,MARS!$A$10:$E$73,3,0),"")</f>
        <v>0</v>
      </c>
      <c r="M29" s="63">
        <f>IFERROR(VLOOKUP($A29,MARS!$A$10:$E$73,4,0),"")</f>
        <v>0</v>
      </c>
      <c r="N29" s="64">
        <f>IFERROR(VLOOKUP($A29,MARS!$A$10:$E$73,5,0),"")</f>
        <v>0</v>
      </c>
      <c r="O29" s="62">
        <f>IFERROR(VLOOKUP($A29,AVRIL!$A$10:$E$73,3,0),"")</f>
        <v>0</v>
      </c>
      <c r="P29" s="63">
        <f>IFERROR(VLOOKUP($A29,AVRIL!$A$10:$E$73,4,0),"")</f>
        <v>0</v>
      </c>
      <c r="Q29" s="64">
        <f>IFERROR(VLOOKUP($A29,AVRIL!$A$10:$E$73,5,0),"")</f>
        <v>0</v>
      </c>
      <c r="R29" s="62">
        <f>IFERROR(VLOOKUP($A29,MAI!$A$10:$E$73,3,0),"")</f>
        <v>0</v>
      </c>
      <c r="S29" s="63">
        <f>IFERROR(VLOOKUP($A29,MAI!$A$10:$E$73,4,0),"")</f>
        <v>0</v>
      </c>
      <c r="T29" s="64">
        <f>IFERROR(VLOOKUP($A29,MAI!$A$10:$E$73,5,0),"")</f>
        <v>0</v>
      </c>
      <c r="U29" s="62">
        <f>IFERROR(VLOOKUP($A29,JUIN!$A$10:$E$73,3,0),"")</f>
        <v>0</v>
      </c>
      <c r="V29" s="63">
        <f>IFERROR(VLOOKUP($A29,JUIN!$A$10:$E$73,4,0),"")</f>
        <v>0</v>
      </c>
      <c r="W29" s="64">
        <f>IFERROR(VLOOKUP($A29,JUIN!$A$10:$E$73,5,0),"")</f>
        <v>0</v>
      </c>
      <c r="X29" s="62">
        <f>IFERROR(VLOOKUP($A29,JUILLET!$A$10:$E$73,3,0),"")</f>
        <v>0</v>
      </c>
      <c r="Y29" s="63">
        <f>IFERROR(VLOOKUP($A29,JUILLET!$A$10:$E$73,4,0),"")</f>
        <v>0</v>
      </c>
      <c r="Z29" s="64">
        <f>IFERROR(VLOOKUP($A29,JUILLET!$A$10:$E$73,5,0),"")</f>
        <v>0</v>
      </c>
      <c r="AA29" s="62">
        <f>IFERROR(VLOOKUP($A29,AOUT!$A$10:$E$73,3,0),"")</f>
        <v>0</v>
      </c>
      <c r="AB29" s="63">
        <f>IFERROR(VLOOKUP($A29,AOUT!$A$10:$E$73,4,0),"")</f>
        <v>0</v>
      </c>
      <c r="AC29" s="64">
        <f>IFERROR(VLOOKUP($A29,AOUT!$A$10:$E$73,5,0),"")</f>
        <v>0</v>
      </c>
      <c r="AD29" s="62">
        <f>IFERROR(VLOOKUP($A29,SEPTEMBRE!$A$10:$E$73,3,0),"")</f>
        <v>0</v>
      </c>
      <c r="AE29" s="63">
        <f>IFERROR(VLOOKUP($A29,SEPTEMBRE!$A$10:$E$73,4,0),"")</f>
        <v>0</v>
      </c>
      <c r="AF29" s="64">
        <f>IFERROR(VLOOKUP($A29,SEPTEMBRE!$A$10:$E$73,5,0),"")</f>
        <v>0</v>
      </c>
      <c r="AG29" s="62">
        <f>IFERROR(VLOOKUP($A29,OCTOBRE!$A$10:$E$73,3,0),"")</f>
        <v>0</v>
      </c>
      <c r="AH29" s="63">
        <f>IFERROR(VLOOKUP($A29,OCTOBRE!$A$10:$E$73,4,0),"")</f>
        <v>0</v>
      </c>
      <c r="AI29" s="64">
        <f>IFERROR(VLOOKUP($A29,OCTOBRE!$A$10:$E$73,5,0),"")</f>
        <v>0</v>
      </c>
      <c r="AJ29" s="62">
        <f>IFERROR(VLOOKUP($A29,NOVEMBRE!$A$10:$E$73,3,0),"")</f>
        <v>0</v>
      </c>
      <c r="AK29" s="63">
        <f>IFERROR(VLOOKUP($A29,NOVEMBRE!$A$10:$E$73,4,0),"")</f>
        <v>0</v>
      </c>
      <c r="AL29" s="64">
        <f>IFERROR(VLOOKUP($A29,NOVEMBRE!$A$10:$E$73,5,0),"")</f>
        <v>0</v>
      </c>
      <c r="AM29" s="62">
        <f>IFERROR(VLOOKUP($A29,DECEMBRE!$A$10:$E$73,3,0),"")</f>
        <v>0</v>
      </c>
      <c r="AN29" s="63">
        <f>IFERROR(VLOOKUP($A29,DECEMBRE!$A$10:$E$73,4,0),"")</f>
        <v>0</v>
      </c>
      <c r="AO29" s="64">
        <f>IFERROR(VLOOKUP($A29,DECEMBRE!$A$10:$E$73,5,0),"")</f>
        <v>0</v>
      </c>
    </row>
    <row r="30" spans="1:41" ht="15.75" thickBot="1">
      <c r="A30" s="72" t="str">
        <f>IFERROR(IF(Config!A31="","",Config!A31),"")</f>
        <v/>
      </c>
      <c r="B30" s="73" t="str">
        <f>IFERROR(IF(Config!B31="","",Config!B31),"")</f>
        <v>MAMMAT</v>
      </c>
      <c r="C30" s="71">
        <f t="shared" si="0"/>
        <v>0</v>
      </c>
      <c r="D30" s="60">
        <f t="shared" si="1"/>
        <v>0</v>
      </c>
      <c r="E30" s="61">
        <f t="shared" si="2"/>
        <v>0</v>
      </c>
      <c r="F30" s="62">
        <f>IFERROR(VLOOKUP($A30,JANVIER!$A$10:$E$73,3,0),"")</f>
        <v>0</v>
      </c>
      <c r="G30" s="63">
        <f>IFERROR(VLOOKUP($A30,JANVIER!$A$10:$E$73,4,0),"")</f>
        <v>0</v>
      </c>
      <c r="H30" s="64">
        <f>IFERROR(VLOOKUP($A30,JANVIER!$A$10:$E$73,5,0),"")</f>
        <v>0</v>
      </c>
      <c r="I30" s="62">
        <f>IFERROR(VLOOKUP($A30,FEVRIER!$A$10:$E$73,3,0),"")</f>
        <v>0</v>
      </c>
      <c r="J30" s="63">
        <f>IFERROR(VLOOKUP($A30,FEVRIER!$A$10:$E$73,4,0),"")</f>
        <v>0</v>
      </c>
      <c r="K30" s="64">
        <f>IFERROR(VLOOKUP($A30,FEVRIER!$A$10:$E$73,5,0),"")</f>
        <v>0</v>
      </c>
      <c r="L30" s="62">
        <f>IFERROR(VLOOKUP($A30,MARS!$A$10:$E$73,3,0),"")</f>
        <v>0</v>
      </c>
      <c r="M30" s="63">
        <f>IFERROR(VLOOKUP($A30,MARS!$A$10:$E$73,4,0),"")</f>
        <v>0</v>
      </c>
      <c r="N30" s="64">
        <f>IFERROR(VLOOKUP($A30,MARS!$A$10:$E$73,5,0),"")</f>
        <v>0</v>
      </c>
      <c r="O30" s="62">
        <f>IFERROR(VLOOKUP($A30,AVRIL!$A$10:$E$73,3,0),"")</f>
        <v>0</v>
      </c>
      <c r="P30" s="63">
        <f>IFERROR(VLOOKUP($A30,AVRIL!$A$10:$E$73,4,0),"")</f>
        <v>0</v>
      </c>
      <c r="Q30" s="64">
        <f>IFERROR(VLOOKUP($A30,AVRIL!$A$10:$E$73,5,0),"")</f>
        <v>0</v>
      </c>
      <c r="R30" s="62">
        <f>IFERROR(VLOOKUP($A30,MAI!$A$10:$E$73,3,0),"")</f>
        <v>0</v>
      </c>
      <c r="S30" s="63">
        <f>IFERROR(VLOOKUP($A30,MAI!$A$10:$E$73,4,0),"")</f>
        <v>0</v>
      </c>
      <c r="T30" s="64">
        <f>IFERROR(VLOOKUP($A30,MAI!$A$10:$E$73,5,0),"")</f>
        <v>0</v>
      </c>
      <c r="U30" s="62">
        <f>IFERROR(VLOOKUP($A30,JUIN!$A$10:$E$73,3,0),"")</f>
        <v>0</v>
      </c>
      <c r="V30" s="63">
        <f>IFERROR(VLOOKUP($A30,JUIN!$A$10:$E$73,4,0),"")</f>
        <v>0</v>
      </c>
      <c r="W30" s="64">
        <f>IFERROR(VLOOKUP($A30,JUIN!$A$10:$E$73,5,0),"")</f>
        <v>0</v>
      </c>
      <c r="X30" s="62">
        <f>IFERROR(VLOOKUP($A30,JUILLET!$A$10:$E$73,3,0),"")</f>
        <v>0</v>
      </c>
      <c r="Y30" s="63">
        <f>IFERROR(VLOOKUP($A30,JUILLET!$A$10:$E$73,4,0),"")</f>
        <v>0</v>
      </c>
      <c r="Z30" s="64">
        <f>IFERROR(VLOOKUP($A30,JUILLET!$A$10:$E$73,5,0),"")</f>
        <v>0</v>
      </c>
      <c r="AA30" s="62">
        <f>IFERROR(VLOOKUP($A30,AOUT!$A$10:$E$73,3,0),"")</f>
        <v>0</v>
      </c>
      <c r="AB30" s="63">
        <f>IFERROR(VLOOKUP($A30,AOUT!$A$10:$E$73,4,0),"")</f>
        <v>0</v>
      </c>
      <c r="AC30" s="64">
        <f>IFERROR(VLOOKUP($A30,AOUT!$A$10:$E$73,5,0),"")</f>
        <v>0</v>
      </c>
      <c r="AD30" s="62">
        <f>IFERROR(VLOOKUP($A30,SEPTEMBRE!$A$10:$E$73,3,0),"")</f>
        <v>0</v>
      </c>
      <c r="AE30" s="63">
        <f>IFERROR(VLOOKUP($A30,SEPTEMBRE!$A$10:$E$73,4,0),"")</f>
        <v>0</v>
      </c>
      <c r="AF30" s="64">
        <f>IFERROR(VLOOKUP($A30,SEPTEMBRE!$A$10:$E$73,5,0),"")</f>
        <v>0</v>
      </c>
      <c r="AG30" s="62">
        <f>IFERROR(VLOOKUP($A30,OCTOBRE!$A$10:$E$73,3,0),"")</f>
        <v>0</v>
      </c>
      <c r="AH30" s="63">
        <f>IFERROR(VLOOKUP($A30,OCTOBRE!$A$10:$E$73,4,0),"")</f>
        <v>0</v>
      </c>
      <c r="AI30" s="64">
        <f>IFERROR(VLOOKUP($A30,OCTOBRE!$A$10:$E$73,5,0),"")</f>
        <v>0</v>
      </c>
      <c r="AJ30" s="62">
        <f>IFERROR(VLOOKUP($A30,NOVEMBRE!$A$10:$E$73,3,0),"")</f>
        <v>0</v>
      </c>
      <c r="AK30" s="63">
        <f>IFERROR(VLOOKUP($A30,NOVEMBRE!$A$10:$E$73,4,0),"")</f>
        <v>0</v>
      </c>
      <c r="AL30" s="64">
        <f>IFERROR(VLOOKUP($A30,NOVEMBRE!$A$10:$E$73,5,0),"")</f>
        <v>0</v>
      </c>
      <c r="AM30" s="62">
        <f>IFERROR(VLOOKUP($A30,DECEMBRE!$A$10:$E$73,3,0),"")</f>
        <v>0</v>
      </c>
      <c r="AN30" s="63">
        <f>IFERROR(VLOOKUP($A30,DECEMBRE!$A$10:$E$73,4,0),"")</f>
        <v>0</v>
      </c>
      <c r="AO30" s="64">
        <f>IFERROR(VLOOKUP($A30,DECEMBRE!$A$10:$E$73,5,0),"")</f>
        <v>0</v>
      </c>
    </row>
    <row r="31" spans="1:41" ht="15.75" thickBot="1">
      <c r="A31" s="72" t="str">
        <f>IFERROR(IF(Config!A32="","",Config!A32),"")</f>
        <v/>
      </c>
      <c r="B31" s="73" t="str">
        <f>IFERROR(IF(Config!B32="","",Config!B32),"")</f>
        <v>SAYMA</v>
      </c>
      <c r="C31" s="71">
        <f t="shared" si="0"/>
        <v>0</v>
      </c>
      <c r="D31" s="60">
        <f t="shared" si="1"/>
        <v>0</v>
      </c>
      <c r="E31" s="61">
        <f t="shared" si="2"/>
        <v>0</v>
      </c>
      <c r="F31" s="62">
        <f>IFERROR(VLOOKUP($A31,JANVIER!$A$10:$E$73,3,0),"")</f>
        <v>0</v>
      </c>
      <c r="G31" s="63">
        <f>IFERROR(VLOOKUP($A31,JANVIER!$A$10:$E$73,4,0),"")</f>
        <v>0</v>
      </c>
      <c r="H31" s="64">
        <f>IFERROR(VLOOKUP($A31,JANVIER!$A$10:$E$73,5,0),"")</f>
        <v>0</v>
      </c>
      <c r="I31" s="62">
        <f>IFERROR(VLOOKUP($A31,FEVRIER!$A$10:$E$73,3,0),"")</f>
        <v>0</v>
      </c>
      <c r="J31" s="63">
        <f>IFERROR(VLOOKUP($A31,FEVRIER!$A$10:$E$73,4,0),"")</f>
        <v>0</v>
      </c>
      <c r="K31" s="64">
        <f>IFERROR(VLOOKUP($A31,FEVRIER!$A$10:$E$73,5,0),"")</f>
        <v>0</v>
      </c>
      <c r="L31" s="62">
        <f>IFERROR(VLOOKUP($A31,MARS!$A$10:$E$73,3,0),"")</f>
        <v>0</v>
      </c>
      <c r="M31" s="63">
        <f>IFERROR(VLOOKUP($A31,MARS!$A$10:$E$73,4,0),"")</f>
        <v>0</v>
      </c>
      <c r="N31" s="64">
        <f>IFERROR(VLOOKUP($A31,MARS!$A$10:$E$73,5,0),"")</f>
        <v>0</v>
      </c>
      <c r="O31" s="62">
        <f>IFERROR(VLOOKUP($A31,AVRIL!$A$10:$E$73,3,0),"")</f>
        <v>0</v>
      </c>
      <c r="P31" s="63">
        <f>IFERROR(VLOOKUP($A31,AVRIL!$A$10:$E$73,4,0),"")</f>
        <v>0</v>
      </c>
      <c r="Q31" s="64">
        <f>IFERROR(VLOOKUP($A31,AVRIL!$A$10:$E$73,5,0),"")</f>
        <v>0</v>
      </c>
      <c r="R31" s="62">
        <f>IFERROR(VLOOKUP($A31,MAI!$A$10:$E$73,3,0),"")</f>
        <v>0</v>
      </c>
      <c r="S31" s="63">
        <f>IFERROR(VLOOKUP($A31,MAI!$A$10:$E$73,4,0),"")</f>
        <v>0</v>
      </c>
      <c r="T31" s="64">
        <f>IFERROR(VLOOKUP($A31,MAI!$A$10:$E$73,5,0),"")</f>
        <v>0</v>
      </c>
      <c r="U31" s="62">
        <f>IFERROR(VLOOKUP($A31,JUIN!$A$10:$E$73,3,0),"")</f>
        <v>0</v>
      </c>
      <c r="V31" s="63">
        <f>IFERROR(VLOOKUP($A31,JUIN!$A$10:$E$73,4,0),"")</f>
        <v>0</v>
      </c>
      <c r="W31" s="64">
        <f>IFERROR(VLOOKUP($A31,JUIN!$A$10:$E$73,5,0),"")</f>
        <v>0</v>
      </c>
      <c r="X31" s="62">
        <f>IFERROR(VLOOKUP($A31,JUILLET!$A$10:$E$73,3,0),"")</f>
        <v>0</v>
      </c>
      <c r="Y31" s="63">
        <f>IFERROR(VLOOKUP($A31,JUILLET!$A$10:$E$73,4,0),"")</f>
        <v>0</v>
      </c>
      <c r="Z31" s="64">
        <f>IFERROR(VLOOKUP($A31,JUILLET!$A$10:$E$73,5,0),"")</f>
        <v>0</v>
      </c>
      <c r="AA31" s="62">
        <f>IFERROR(VLOOKUP($A31,AOUT!$A$10:$E$73,3,0),"")</f>
        <v>0</v>
      </c>
      <c r="AB31" s="63">
        <f>IFERROR(VLOOKUP($A31,AOUT!$A$10:$E$73,4,0),"")</f>
        <v>0</v>
      </c>
      <c r="AC31" s="64">
        <f>IFERROR(VLOOKUP($A31,AOUT!$A$10:$E$73,5,0),"")</f>
        <v>0</v>
      </c>
      <c r="AD31" s="62">
        <f>IFERROR(VLOOKUP($A31,SEPTEMBRE!$A$10:$E$73,3,0),"")</f>
        <v>0</v>
      </c>
      <c r="AE31" s="63">
        <f>IFERROR(VLOOKUP($A31,SEPTEMBRE!$A$10:$E$73,4,0),"")</f>
        <v>0</v>
      </c>
      <c r="AF31" s="64">
        <f>IFERROR(VLOOKUP($A31,SEPTEMBRE!$A$10:$E$73,5,0),"")</f>
        <v>0</v>
      </c>
      <c r="AG31" s="62">
        <f>IFERROR(VLOOKUP($A31,OCTOBRE!$A$10:$E$73,3,0),"")</f>
        <v>0</v>
      </c>
      <c r="AH31" s="63">
        <f>IFERROR(VLOOKUP($A31,OCTOBRE!$A$10:$E$73,4,0),"")</f>
        <v>0</v>
      </c>
      <c r="AI31" s="64">
        <f>IFERROR(VLOOKUP($A31,OCTOBRE!$A$10:$E$73,5,0),"")</f>
        <v>0</v>
      </c>
      <c r="AJ31" s="62">
        <f>IFERROR(VLOOKUP($A31,NOVEMBRE!$A$10:$E$73,3,0),"")</f>
        <v>0</v>
      </c>
      <c r="AK31" s="63">
        <f>IFERROR(VLOOKUP($A31,NOVEMBRE!$A$10:$E$73,4,0),"")</f>
        <v>0</v>
      </c>
      <c r="AL31" s="64">
        <f>IFERROR(VLOOKUP($A31,NOVEMBRE!$A$10:$E$73,5,0),"")</f>
        <v>0</v>
      </c>
      <c r="AM31" s="62">
        <f>IFERROR(VLOOKUP($A31,DECEMBRE!$A$10:$E$73,3,0),"")</f>
        <v>0</v>
      </c>
      <c r="AN31" s="63">
        <f>IFERROR(VLOOKUP($A31,DECEMBRE!$A$10:$E$73,4,0),"")</f>
        <v>0</v>
      </c>
      <c r="AO31" s="64">
        <f>IFERROR(VLOOKUP($A31,DECEMBRE!$A$10:$E$73,5,0),"")</f>
        <v>0</v>
      </c>
    </row>
    <row r="32" spans="1:41" ht="15.75" thickBot="1">
      <c r="A32" s="72" t="str">
        <f>IFERROR(IF(Config!A33="","",Config!A33),"")</f>
        <v/>
      </c>
      <c r="B32" s="73" t="str">
        <f>IFERROR(IF(Config!B33="","",Config!B33),"")</f>
        <v>ELMAS</v>
      </c>
      <c r="C32" s="71">
        <f t="shared" si="0"/>
        <v>0</v>
      </c>
      <c r="D32" s="60">
        <f t="shared" si="1"/>
        <v>0</v>
      </c>
      <c r="E32" s="61">
        <f t="shared" si="2"/>
        <v>0</v>
      </c>
      <c r="F32" s="62">
        <f>IFERROR(VLOOKUP($A32,JANVIER!$A$10:$E$73,3,0),"")</f>
        <v>0</v>
      </c>
      <c r="G32" s="63">
        <f>IFERROR(VLOOKUP($A32,JANVIER!$A$10:$E$73,4,0),"")</f>
        <v>0</v>
      </c>
      <c r="H32" s="64">
        <f>IFERROR(VLOOKUP($A32,JANVIER!$A$10:$E$73,5,0),"")</f>
        <v>0</v>
      </c>
      <c r="I32" s="62">
        <f>IFERROR(VLOOKUP($A32,FEVRIER!$A$10:$E$73,3,0),"")</f>
        <v>0</v>
      </c>
      <c r="J32" s="63">
        <f>IFERROR(VLOOKUP($A32,FEVRIER!$A$10:$E$73,4,0),"")</f>
        <v>0</v>
      </c>
      <c r="K32" s="64">
        <f>IFERROR(VLOOKUP($A32,FEVRIER!$A$10:$E$73,5,0),"")</f>
        <v>0</v>
      </c>
      <c r="L32" s="62">
        <f>IFERROR(VLOOKUP($A32,MARS!$A$10:$E$73,3,0),"")</f>
        <v>0</v>
      </c>
      <c r="M32" s="63">
        <f>IFERROR(VLOOKUP($A32,MARS!$A$10:$E$73,4,0),"")</f>
        <v>0</v>
      </c>
      <c r="N32" s="64">
        <f>IFERROR(VLOOKUP($A32,MARS!$A$10:$E$73,5,0),"")</f>
        <v>0</v>
      </c>
      <c r="O32" s="62">
        <f>IFERROR(VLOOKUP($A32,AVRIL!$A$10:$E$73,3,0),"")</f>
        <v>0</v>
      </c>
      <c r="P32" s="63">
        <f>IFERROR(VLOOKUP($A32,AVRIL!$A$10:$E$73,4,0),"")</f>
        <v>0</v>
      </c>
      <c r="Q32" s="64">
        <f>IFERROR(VLOOKUP($A32,AVRIL!$A$10:$E$73,5,0),"")</f>
        <v>0</v>
      </c>
      <c r="R32" s="62">
        <f>IFERROR(VLOOKUP($A32,MAI!$A$10:$E$73,3,0),"")</f>
        <v>0</v>
      </c>
      <c r="S32" s="63">
        <f>IFERROR(VLOOKUP($A32,MAI!$A$10:$E$73,4,0),"")</f>
        <v>0</v>
      </c>
      <c r="T32" s="64">
        <f>IFERROR(VLOOKUP($A32,MAI!$A$10:$E$73,5,0),"")</f>
        <v>0</v>
      </c>
      <c r="U32" s="62">
        <f>IFERROR(VLOOKUP($A32,JUIN!$A$10:$E$73,3,0),"")</f>
        <v>0</v>
      </c>
      <c r="V32" s="63">
        <f>IFERROR(VLOOKUP($A32,JUIN!$A$10:$E$73,4,0),"")</f>
        <v>0</v>
      </c>
      <c r="W32" s="64">
        <f>IFERROR(VLOOKUP($A32,JUIN!$A$10:$E$73,5,0),"")</f>
        <v>0</v>
      </c>
      <c r="X32" s="62">
        <f>IFERROR(VLOOKUP($A32,JUILLET!$A$10:$E$73,3,0),"")</f>
        <v>0</v>
      </c>
      <c r="Y32" s="63">
        <f>IFERROR(VLOOKUP($A32,JUILLET!$A$10:$E$73,4,0),"")</f>
        <v>0</v>
      </c>
      <c r="Z32" s="64">
        <f>IFERROR(VLOOKUP($A32,JUILLET!$A$10:$E$73,5,0),"")</f>
        <v>0</v>
      </c>
      <c r="AA32" s="62">
        <f>IFERROR(VLOOKUP($A32,AOUT!$A$10:$E$73,3,0),"")</f>
        <v>0</v>
      </c>
      <c r="AB32" s="63">
        <f>IFERROR(VLOOKUP($A32,AOUT!$A$10:$E$73,4,0),"")</f>
        <v>0</v>
      </c>
      <c r="AC32" s="64">
        <f>IFERROR(VLOOKUP($A32,AOUT!$A$10:$E$73,5,0),"")</f>
        <v>0</v>
      </c>
      <c r="AD32" s="62">
        <f>IFERROR(VLOOKUP($A32,SEPTEMBRE!$A$10:$E$73,3,0),"")</f>
        <v>0</v>
      </c>
      <c r="AE32" s="63">
        <f>IFERROR(VLOOKUP($A32,SEPTEMBRE!$A$10:$E$73,4,0),"")</f>
        <v>0</v>
      </c>
      <c r="AF32" s="64">
        <f>IFERROR(VLOOKUP($A32,SEPTEMBRE!$A$10:$E$73,5,0),"")</f>
        <v>0</v>
      </c>
      <c r="AG32" s="62">
        <f>IFERROR(VLOOKUP($A32,OCTOBRE!$A$10:$E$73,3,0),"")</f>
        <v>0</v>
      </c>
      <c r="AH32" s="63">
        <f>IFERROR(VLOOKUP($A32,OCTOBRE!$A$10:$E$73,4,0),"")</f>
        <v>0</v>
      </c>
      <c r="AI32" s="64">
        <f>IFERROR(VLOOKUP($A32,OCTOBRE!$A$10:$E$73,5,0),"")</f>
        <v>0</v>
      </c>
      <c r="AJ32" s="62">
        <f>IFERROR(VLOOKUP($A32,NOVEMBRE!$A$10:$E$73,3,0),"")</f>
        <v>0</v>
      </c>
      <c r="AK32" s="63">
        <f>IFERROR(VLOOKUP($A32,NOVEMBRE!$A$10:$E$73,4,0),"")</f>
        <v>0</v>
      </c>
      <c r="AL32" s="64">
        <f>IFERROR(VLOOKUP($A32,NOVEMBRE!$A$10:$E$73,5,0),"")</f>
        <v>0</v>
      </c>
      <c r="AM32" s="62">
        <f>IFERROR(VLOOKUP($A32,DECEMBRE!$A$10:$E$73,3,0),"")</f>
        <v>0</v>
      </c>
      <c r="AN32" s="63">
        <f>IFERROR(VLOOKUP($A32,DECEMBRE!$A$10:$E$73,4,0),"")</f>
        <v>0</v>
      </c>
      <c r="AO32" s="64">
        <f>IFERROR(VLOOKUP($A32,DECEMBRE!$A$10:$E$73,5,0),"")</f>
        <v>0</v>
      </c>
    </row>
    <row r="33" spans="1:41" ht="15.75" thickBot="1">
      <c r="A33" s="72" t="str">
        <f>IFERROR(IF(Config!A34="","",Config!A34),"")</f>
        <v/>
      </c>
      <c r="B33" s="73" t="str">
        <f>IFERROR(IF(Config!B34="","",Config!B34),"")</f>
        <v>CHRISTINE</v>
      </c>
      <c r="C33" s="71">
        <f t="shared" si="0"/>
        <v>0</v>
      </c>
      <c r="D33" s="60">
        <f t="shared" si="1"/>
        <v>0</v>
      </c>
      <c r="E33" s="61">
        <f t="shared" si="2"/>
        <v>0</v>
      </c>
      <c r="F33" s="62">
        <f>IFERROR(VLOOKUP($A33,JANVIER!$A$10:$E$73,3,0),"")</f>
        <v>0</v>
      </c>
      <c r="G33" s="63">
        <f>IFERROR(VLOOKUP($A33,JANVIER!$A$10:$E$73,4,0),"")</f>
        <v>0</v>
      </c>
      <c r="H33" s="64">
        <f>IFERROR(VLOOKUP($A33,JANVIER!$A$10:$E$73,5,0),"")</f>
        <v>0</v>
      </c>
      <c r="I33" s="62">
        <f>IFERROR(VLOOKUP($A33,FEVRIER!$A$10:$E$73,3,0),"")</f>
        <v>0</v>
      </c>
      <c r="J33" s="63">
        <f>IFERROR(VLOOKUP($A33,FEVRIER!$A$10:$E$73,4,0),"")</f>
        <v>0</v>
      </c>
      <c r="K33" s="64">
        <f>IFERROR(VLOOKUP($A33,FEVRIER!$A$10:$E$73,5,0),"")</f>
        <v>0</v>
      </c>
      <c r="L33" s="62">
        <f>IFERROR(VLOOKUP($A33,MARS!$A$10:$E$73,3,0),"")</f>
        <v>0</v>
      </c>
      <c r="M33" s="63">
        <f>IFERROR(VLOOKUP($A33,MARS!$A$10:$E$73,4,0),"")</f>
        <v>0</v>
      </c>
      <c r="N33" s="64">
        <f>IFERROR(VLOOKUP($A33,MARS!$A$10:$E$73,5,0),"")</f>
        <v>0</v>
      </c>
      <c r="O33" s="62">
        <f>IFERROR(VLOOKUP($A33,AVRIL!$A$10:$E$73,3,0),"")</f>
        <v>0</v>
      </c>
      <c r="P33" s="63">
        <f>IFERROR(VLOOKUP($A33,AVRIL!$A$10:$E$73,4,0),"")</f>
        <v>0</v>
      </c>
      <c r="Q33" s="64">
        <f>IFERROR(VLOOKUP($A33,AVRIL!$A$10:$E$73,5,0),"")</f>
        <v>0</v>
      </c>
      <c r="R33" s="62">
        <f>IFERROR(VLOOKUP($A33,MAI!$A$10:$E$73,3,0),"")</f>
        <v>0</v>
      </c>
      <c r="S33" s="63">
        <f>IFERROR(VLOOKUP($A33,MAI!$A$10:$E$73,4,0),"")</f>
        <v>0</v>
      </c>
      <c r="T33" s="64">
        <f>IFERROR(VLOOKUP($A33,MAI!$A$10:$E$73,5,0),"")</f>
        <v>0</v>
      </c>
      <c r="U33" s="62">
        <f>IFERROR(VLOOKUP($A33,JUIN!$A$10:$E$73,3,0),"")</f>
        <v>0</v>
      </c>
      <c r="V33" s="63">
        <f>IFERROR(VLOOKUP($A33,JUIN!$A$10:$E$73,4,0),"")</f>
        <v>0</v>
      </c>
      <c r="W33" s="64">
        <f>IFERROR(VLOOKUP($A33,JUIN!$A$10:$E$73,5,0),"")</f>
        <v>0</v>
      </c>
      <c r="X33" s="62">
        <f>IFERROR(VLOOKUP($A33,JUILLET!$A$10:$E$73,3,0),"")</f>
        <v>0</v>
      </c>
      <c r="Y33" s="63">
        <f>IFERROR(VLOOKUP($A33,JUILLET!$A$10:$E$73,4,0),"")</f>
        <v>0</v>
      </c>
      <c r="Z33" s="64">
        <f>IFERROR(VLOOKUP($A33,JUILLET!$A$10:$E$73,5,0),"")</f>
        <v>0</v>
      </c>
      <c r="AA33" s="62">
        <f>IFERROR(VLOOKUP($A33,AOUT!$A$10:$E$73,3,0),"")</f>
        <v>0</v>
      </c>
      <c r="AB33" s="63">
        <f>IFERROR(VLOOKUP($A33,AOUT!$A$10:$E$73,4,0),"")</f>
        <v>0</v>
      </c>
      <c r="AC33" s="64">
        <f>IFERROR(VLOOKUP($A33,AOUT!$A$10:$E$73,5,0),"")</f>
        <v>0</v>
      </c>
      <c r="AD33" s="62">
        <f>IFERROR(VLOOKUP($A33,SEPTEMBRE!$A$10:$E$73,3,0),"")</f>
        <v>0</v>
      </c>
      <c r="AE33" s="63">
        <f>IFERROR(VLOOKUP($A33,SEPTEMBRE!$A$10:$E$73,4,0),"")</f>
        <v>0</v>
      </c>
      <c r="AF33" s="64">
        <f>IFERROR(VLOOKUP($A33,SEPTEMBRE!$A$10:$E$73,5,0),"")</f>
        <v>0</v>
      </c>
      <c r="AG33" s="62">
        <f>IFERROR(VLOOKUP($A33,OCTOBRE!$A$10:$E$73,3,0),"")</f>
        <v>0</v>
      </c>
      <c r="AH33" s="63">
        <f>IFERROR(VLOOKUP($A33,OCTOBRE!$A$10:$E$73,4,0),"")</f>
        <v>0</v>
      </c>
      <c r="AI33" s="64">
        <f>IFERROR(VLOOKUP($A33,OCTOBRE!$A$10:$E$73,5,0),"")</f>
        <v>0</v>
      </c>
      <c r="AJ33" s="62">
        <f>IFERROR(VLOOKUP($A33,NOVEMBRE!$A$10:$E$73,3,0),"")</f>
        <v>0</v>
      </c>
      <c r="AK33" s="63">
        <f>IFERROR(VLOOKUP($A33,NOVEMBRE!$A$10:$E$73,4,0),"")</f>
        <v>0</v>
      </c>
      <c r="AL33" s="64">
        <f>IFERROR(VLOOKUP($A33,NOVEMBRE!$A$10:$E$73,5,0),"")</f>
        <v>0</v>
      </c>
      <c r="AM33" s="62">
        <f>IFERROR(VLOOKUP($A33,DECEMBRE!$A$10:$E$73,3,0),"")</f>
        <v>0</v>
      </c>
      <c r="AN33" s="63">
        <f>IFERROR(VLOOKUP($A33,DECEMBRE!$A$10:$E$73,4,0),"")</f>
        <v>0</v>
      </c>
      <c r="AO33" s="64">
        <f>IFERROR(VLOOKUP($A33,DECEMBRE!$A$10:$E$73,5,0),"")</f>
        <v>0</v>
      </c>
    </row>
    <row r="34" spans="1:41" ht="15.75" thickBot="1">
      <c r="A34" s="72" t="str">
        <f>IFERROR(IF(Config!A35="","",Config!A35),"")</f>
        <v/>
      </c>
      <c r="B34" s="73" t="str">
        <f>IFERROR(IF(Config!B35="","",Config!B35),"")</f>
        <v>COUMBA</v>
      </c>
      <c r="C34" s="71">
        <f t="shared" si="0"/>
        <v>0</v>
      </c>
      <c r="D34" s="60">
        <f t="shared" si="1"/>
        <v>0</v>
      </c>
      <c r="E34" s="61">
        <f t="shared" si="2"/>
        <v>0</v>
      </c>
      <c r="F34" s="62">
        <f>IFERROR(VLOOKUP($A34,JANVIER!$A$10:$E$73,3,0),"")</f>
        <v>0</v>
      </c>
      <c r="G34" s="63">
        <f>IFERROR(VLOOKUP($A34,JANVIER!$A$10:$E$73,4,0),"")</f>
        <v>0</v>
      </c>
      <c r="H34" s="64">
        <f>IFERROR(VLOOKUP($A34,JANVIER!$A$10:$E$73,5,0),"")</f>
        <v>0</v>
      </c>
      <c r="I34" s="62">
        <f>IFERROR(VLOOKUP($A34,FEVRIER!$A$10:$E$73,3,0),"")</f>
        <v>0</v>
      </c>
      <c r="J34" s="63">
        <f>IFERROR(VLOOKUP($A34,FEVRIER!$A$10:$E$73,4,0),"")</f>
        <v>0</v>
      </c>
      <c r="K34" s="64">
        <f>IFERROR(VLOOKUP($A34,FEVRIER!$A$10:$E$73,5,0),"")</f>
        <v>0</v>
      </c>
      <c r="L34" s="62">
        <f>IFERROR(VLOOKUP($A34,MARS!$A$10:$E$73,3,0),"")</f>
        <v>0</v>
      </c>
      <c r="M34" s="63">
        <f>IFERROR(VLOOKUP($A34,MARS!$A$10:$E$73,4,0),"")</f>
        <v>0</v>
      </c>
      <c r="N34" s="64">
        <f>IFERROR(VLOOKUP($A34,MARS!$A$10:$E$73,5,0),"")</f>
        <v>0</v>
      </c>
      <c r="O34" s="62">
        <f>IFERROR(VLOOKUP($A34,AVRIL!$A$10:$E$73,3,0),"")</f>
        <v>0</v>
      </c>
      <c r="P34" s="63">
        <f>IFERROR(VLOOKUP($A34,AVRIL!$A$10:$E$73,4,0),"")</f>
        <v>0</v>
      </c>
      <c r="Q34" s="64">
        <f>IFERROR(VLOOKUP($A34,AVRIL!$A$10:$E$73,5,0),"")</f>
        <v>0</v>
      </c>
      <c r="R34" s="62">
        <f>IFERROR(VLOOKUP($A34,MAI!$A$10:$E$73,3,0),"")</f>
        <v>0</v>
      </c>
      <c r="S34" s="63">
        <f>IFERROR(VLOOKUP($A34,MAI!$A$10:$E$73,4,0),"")</f>
        <v>0</v>
      </c>
      <c r="T34" s="64">
        <f>IFERROR(VLOOKUP($A34,MAI!$A$10:$E$73,5,0),"")</f>
        <v>0</v>
      </c>
      <c r="U34" s="62">
        <f>IFERROR(VLOOKUP($A34,JUIN!$A$10:$E$73,3,0),"")</f>
        <v>0</v>
      </c>
      <c r="V34" s="63">
        <f>IFERROR(VLOOKUP($A34,JUIN!$A$10:$E$73,4,0),"")</f>
        <v>0</v>
      </c>
      <c r="W34" s="64">
        <f>IFERROR(VLOOKUP($A34,JUIN!$A$10:$E$73,5,0),"")</f>
        <v>0</v>
      </c>
      <c r="X34" s="62">
        <f>IFERROR(VLOOKUP($A34,JUILLET!$A$10:$E$73,3,0),"")</f>
        <v>0</v>
      </c>
      <c r="Y34" s="63">
        <f>IFERROR(VLOOKUP($A34,JUILLET!$A$10:$E$73,4,0),"")</f>
        <v>0</v>
      </c>
      <c r="Z34" s="64">
        <f>IFERROR(VLOOKUP($A34,JUILLET!$A$10:$E$73,5,0),"")</f>
        <v>0</v>
      </c>
      <c r="AA34" s="62">
        <f>IFERROR(VLOOKUP($A34,AOUT!$A$10:$E$73,3,0),"")</f>
        <v>0</v>
      </c>
      <c r="AB34" s="63">
        <f>IFERROR(VLOOKUP($A34,AOUT!$A$10:$E$73,4,0),"")</f>
        <v>0</v>
      </c>
      <c r="AC34" s="64">
        <f>IFERROR(VLOOKUP($A34,AOUT!$A$10:$E$73,5,0),"")</f>
        <v>0</v>
      </c>
      <c r="AD34" s="62">
        <f>IFERROR(VLOOKUP($A34,SEPTEMBRE!$A$10:$E$73,3,0),"")</f>
        <v>0</v>
      </c>
      <c r="AE34" s="63">
        <f>IFERROR(VLOOKUP($A34,SEPTEMBRE!$A$10:$E$73,4,0),"")</f>
        <v>0</v>
      </c>
      <c r="AF34" s="64">
        <f>IFERROR(VLOOKUP($A34,SEPTEMBRE!$A$10:$E$73,5,0),"")</f>
        <v>0</v>
      </c>
      <c r="AG34" s="62">
        <f>IFERROR(VLOOKUP($A34,OCTOBRE!$A$10:$E$73,3,0),"")</f>
        <v>0</v>
      </c>
      <c r="AH34" s="63">
        <f>IFERROR(VLOOKUP($A34,OCTOBRE!$A$10:$E$73,4,0),"")</f>
        <v>0</v>
      </c>
      <c r="AI34" s="64">
        <f>IFERROR(VLOOKUP($A34,OCTOBRE!$A$10:$E$73,5,0),"")</f>
        <v>0</v>
      </c>
      <c r="AJ34" s="62">
        <f>IFERROR(VLOOKUP($A34,NOVEMBRE!$A$10:$E$73,3,0),"")</f>
        <v>0</v>
      </c>
      <c r="AK34" s="63">
        <f>IFERROR(VLOOKUP($A34,NOVEMBRE!$A$10:$E$73,4,0),"")</f>
        <v>0</v>
      </c>
      <c r="AL34" s="64">
        <f>IFERROR(VLOOKUP($A34,NOVEMBRE!$A$10:$E$73,5,0),"")</f>
        <v>0</v>
      </c>
      <c r="AM34" s="62">
        <f>IFERROR(VLOOKUP($A34,DECEMBRE!$A$10:$E$73,3,0),"")</f>
        <v>0</v>
      </c>
      <c r="AN34" s="63">
        <f>IFERROR(VLOOKUP($A34,DECEMBRE!$A$10:$E$73,4,0),"")</f>
        <v>0</v>
      </c>
      <c r="AO34" s="64">
        <f>IFERROR(VLOOKUP($A34,DECEMBRE!$A$10:$E$73,5,0),"")</f>
        <v>0</v>
      </c>
    </row>
    <row r="35" spans="1:41" ht="15.75" thickBot="1">
      <c r="A35" s="72" t="str">
        <f>IFERROR(IF(Config!A36="","",Config!A36),"")</f>
        <v/>
      </c>
      <c r="B35" s="73" t="str">
        <f>IFERROR(IF(Config!B36="","",Config!B36),"")</f>
        <v>SUZANNE</v>
      </c>
      <c r="C35" s="71">
        <f t="shared" si="0"/>
        <v>0</v>
      </c>
      <c r="D35" s="60">
        <f t="shared" si="1"/>
        <v>0</v>
      </c>
      <c r="E35" s="61">
        <f t="shared" si="2"/>
        <v>0</v>
      </c>
      <c r="F35" s="62">
        <f>IFERROR(VLOOKUP($A35,JANVIER!$A$10:$E$73,3,0),"")</f>
        <v>0</v>
      </c>
      <c r="G35" s="63">
        <f>IFERROR(VLOOKUP($A35,JANVIER!$A$10:$E$73,4,0),"")</f>
        <v>0</v>
      </c>
      <c r="H35" s="64">
        <f>IFERROR(VLOOKUP($A35,JANVIER!$A$10:$E$73,5,0),"")</f>
        <v>0</v>
      </c>
      <c r="I35" s="62">
        <f>IFERROR(VLOOKUP($A35,FEVRIER!$A$10:$E$73,3,0),"")</f>
        <v>0</v>
      </c>
      <c r="J35" s="63">
        <f>IFERROR(VLOOKUP($A35,FEVRIER!$A$10:$E$73,4,0),"")</f>
        <v>0</v>
      </c>
      <c r="K35" s="64">
        <f>IFERROR(VLOOKUP($A35,FEVRIER!$A$10:$E$73,5,0),"")</f>
        <v>0</v>
      </c>
      <c r="L35" s="62">
        <f>IFERROR(VLOOKUP($A35,MARS!$A$10:$E$73,3,0),"")</f>
        <v>0</v>
      </c>
      <c r="M35" s="63">
        <f>IFERROR(VLOOKUP($A35,MARS!$A$10:$E$73,4,0),"")</f>
        <v>0</v>
      </c>
      <c r="N35" s="64">
        <f>IFERROR(VLOOKUP($A35,MARS!$A$10:$E$73,5,0),"")</f>
        <v>0</v>
      </c>
      <c r="O35" s="62">
        <f>IFERROR(VLOOKUP($A35,AVRIL!$A$10:$E$73,3,0),"")</f>
        <v>0</v>
      </c>
      <c r="P35" s="63">
        <f>IFERROR(VLOOKUP($A35,AVRIL!$A$10:$E$73,4,0),"")</f>
        <v>0</v>
      </c>
      <c r="Q35" s="64">
        <f>IFERROR(VLOOKUP($A35,AVRIL!$A$10:$E$73,5,0),"")</f>
        <v>0</v>
      </c>
      <c r="R35" s="62">
        <f>IFERROR(VLOOKUP($A35,MAI!$A$10:$E$73,3,0),"")</f>
        <v>0</v>
      </c>
      <c r="S35" s="63">
        <f>IFERROR(VLOOKUP($A35,MAI!$A$10:$E$73,4,0),"")</f>
        <v>0</v>
      </c>
      <c r="T35" s="64">
        <f>IFERROR(VLOOKUP($A35,MAI!$A$10:$E$73,5,0),"")</f>
        <v>0</v>
      </c>
      <c r="U35" s="62">
        <f>IFERROR(VLOOKUP($A35,JUIN!$A$10:$E$73,3,0),"")</f>
        <v>0</v>
      </c>
      <c r="V35" s="63">
        <f>IFERROR(VLOOKUP($A35,JUIN!$A$10:$E$73,4,0),"")</f>
        <v>0</v>
      </c>
      <c r="W35" s="64">
        <f>IFERROR(VLOOKUP($A35,JUIN!$A$10:$E$73,5,0),"")</f>
        <v>0</v>
      </c>
      <c r="X35" s="62">
        <f>IFERROR(VLOOKUP($A35,JUILLET!$A$10:$E$73,3,0),"")</f>
        <v>0</v>
      </c>
      <c r="Y35" s="63">
        <f>IFERROR(VLOOKUP($A35,JUILLET!$A$10:$E$73,4,0),"")</f>
        <v>0</v>
      </c>
      <c r="Z35" s="64">
        <f>IFERROR(VLOOKUP($A35,JUILLET!$A$10:$E$73,5,0),"")</f>
        <v>0</v>
      </c>
      <c r="AA35" s="62">
        <f>IFERROR(VLOOKUP($A35,AOUT!$A$10:$E$73,3,0),"")</f>
        <v>0</v>
      </c>
      <c r="AB35" s="63">
        <f>IFERROR(VLOOKUP($A35,AOUT!$A$10:$E$73,4,0),"")</f>
        <v>0</v>
      </c>
      <c r="AC35" s="64">
        <f>IFERROR(VLOOKUP($A35,AOUT!$A$10:$E$73,5,0),"")</f>
        <v>0</v>
      </c>
      <c r="AD35" s="62">
        <f>IFERROR(VLOOKUP($A35,SEPTEMBRE!$A$10:$E$73,3,0),"")</f>
        <v>0</v>
      </c>
      <c r="AE35" s="63">
        <f>IFERROR(VLOOKUP($A35,SEPTEMBRE!$A$10:$E$73,4,0),"")</f>
        <v>0</v>
      </c>
      <c r="AF35" s="64">
        <f>IFERROR(VLOOKUP($A35,SEPTEMBRE!$A$10:$E$73,5,0),"")</f>
        <v>0</v>
      </c>
      <c r="AG35" s="62">
        <f>IFERROR(VLOOKUP($A35,OCTOBRE!$A$10:$E$73,3,0),"")</f>
        <v>0</v>
      </c>
      <c r="AH35" s="63">
        <f>IFERROR(VLOOKUP($A35,OCTOBRE!$A$10:$E$73,4,0),"")</f>
        <v>0</v>
      </c>
      <c r="AI35" s="64">
        <f>IFERROR(VLOOKUP($A35,OCTOBRE!$A$10:$E$73,5,0),"")</f>
        <v>0</v>
      </c>
      <c r="AJ35" s="62">
        <f>IFERROR(VLOOKUP($A35,NOVEMBRE!$A$10:$E$73,3,0),"")</f>
        <v>0</v>
      </c>
      <c r="AK35" s="63">
        <f>IFERROR(VLOOKUP($A35,NOVEMBRE!$A$10:$E$73,4,0),"")</f>
        <v>0</v>
      </c>
      <c r="AL35" s="64">
        <f>IFERROR(VLOOKUP($A35,NOVEMBRE!$A$10:$E$73,5,0),"")</f>
        <v>0</v>
      </c>
      <c r="AM35" s="62">
        <f>IFERROR(VLOOKUP($A35,DECEMBRE!$A$10:$E$73,3,0),"")</f>
        <v>0</v>
      </c>
      <c r="AN35" s="63">
        <f>IFERROR(VLOOKUP($A35,DECEMBRE!$A$10:$E$73,4,0),"")</f>
        <v>0</v>
      </c>
      <c r="AO35" s="64">
        <f>IFERROR(VLOOKUP($A35,DECEMBRE!$A$10:$E$73,5,0),"")</f>
        <v>0</v>
      </c>
    </row>
    <row r="36" spans="1:41" ht="15.75" thickBot="1">
      <c r="A36" s="72" t="str">
        <f>IFERROR(IF(Config!A37="","",Config!A37),"")</f>
        <v/>
      </c>
      <c r="B36" s="73" t="str">
        <f>IFERROR(IF(Config!B37="","",Config!B37),"")</f>
        <v>UMMUGUL</v>
      </c>
      <c r="C36" s="71">
        <f t="shared" si="0"/>
        <v>0</v>
      </c>
      <c r="D36" s="60">
        <f t="shared" si="1"/>
        <v>0</v>
      </c>
      <c r="E36" s="61">
        <f t="shared" si="2"/>
        <v>0</v>
      </c>
      <c r="F36" s="62">
        <f>IFERROR(VLOOKUP($A36,JANVIER!$A$10:$E$73,3,0),"")</f>
        <v>0</v>
      </c>
      <c r="G36" s="63">
        <f>IFERROR(VLOOKUP($A36,JANVIER!$A$10:$E$73,4,0),"")</f>
        <v>0</v>
      </c>
      <c r="H36" s="64">
        <f>IFERROR(VLOOKUP($A36,JANVIER!$A$10:$E$73,5,0),"")</f>
        <v>0</v>
      </c>
      <c r="I36" s="62">
        <f>IFERROR(VLOOKUP($A36,FEVRIER!$A$10:$E$73,3,0),"")</f>
        <v>0</v>
      </c>
      <c r="J36" s="63">
        <f>IFERROR(VLOOKUP($A36,FEVRIER!$A$10:$E$73,4,0),"")</f>
        <v>0</v>
      </c>
      <c r="K36" s="64">
        <f>IFERROR(VLOOKUP($A36,FEVRIER!$A$10:$E$73,5,0),"")</f>
        <v>0</v>
      </c>
      <c r="L36" s="62">
        <f>IFERROR(VLOOKUP($A36,MARS!$A$10:$E$73,3,0),"")</f>
        <v>0</v>
      </c>
      <c r="M36" s="63">
        <f>IFERROR(VLOOKUP($A36,MARS!$A$10:$E$73,4,0),"")</f>
        <v>0</v>
      </c>
      <c r="N36" s="64">
        <f>IFERROR(VLOOKUP($A36,MARS!$A$10:$E$73,5,0),"")</f>
        <v>0</v>
      </c>
      <c r="O36" s="62">
        <f>IFERROR(VLOOKUP($A36,AVRIL!$A$10:$E$73,3,0),"")</f>
        <v>0</v>
      </c>
      <c r="P36" s="63">
        <f>IFERROR(VLOOKUP($A36,AVRIL!$A$10:$E$73,4,0),"")</f>
        <v>0</v>
      </c>
      <c r="Q36" s="64">
        <f>IFERROR(VLOOKUP($A36,AVRIL!$A$10:$E$73,5,0),"")</f>
        <v>0</v>
      </c>
      <c r="R36" s="62">
        <f>IFERROR(VLOOKUP($A36,MAI!$A$10:$E$73,3,0),"")</f>
        <v>0</v>
      </c>
      <c r="S36" s="63">
        <f>IFERROR(VLOOKUP($A36,MAI!$A$10:$E$73,4,0),"")</f>
        <v>0</v>
      </c>
      <c r="T36" s="64">
        <f>IFERROR(VLOOKUP($A36,MAI!$A$10:$E$73,5,0),"")</f>
        <v>0</v>
      </c>
      <c r="U36" s="62">
        <f>IFERROR(VLOOKUP($A36,JUIN!$A$10:$E$73,3,0),"")</f>
        <v>0</v>
      </c>
      <c r="V36" s="63">
        <f>IFERROR(VLOOKUP($A36,JUIN!$A$10:$E$73,4,0),"")</f>
        <v>0</v>
      </c>
      <c r="W36" s="64">
        <f>IFERROR(VLOOKUP($A36,JUIN!$A$10:$E$73,5,0),"")</f>
        <v>0</v>
      </c>
      <c r="X36" s="62">
        <f>IFERROR(VLOOKUP($A36,JUILLET!$A$10:$E$73,3,0),"")</f>
        <v>0</v>
      </c>
      <c r="Y36" s="63">
        <f>IFERROR(VLOOKUP($A36,JUILLET!$A$10:$E$73,4,0),"")</f>
        <v>0</v>
      </c>
      <c r="Z36" s="64">
        <f>IFERROR(VLOOKUP($A36,JUILLET!$A$10:$E$73,5,0),"")</f>
        <v>0</v>
      </c>
      <c r="AA36" s="62">
        <f>IFERROR(VLOOKUP($A36,AOUT!$A$10:$E$73,3,0),"")</f>
        <v>0</v>
      </c>
      <c r="AB36" s="63">
        <f>IFERROR(VLOOKUP($A36,AOUT!$A$10:$E$73,4,0),"")</f>
        <v>0</v>
      </c>
      <c r="AC36" s="64">
        <f>IFERROR(VLOOKUP($A36,AOUT!$A$10:$E$73,5,0),"")</f>
        <v>0</v>
      </c>
      <c r="AD36" s="62">
        <f>IFERROR(VLOOKUP($A36,SEPTEMBRE!$A$10:$E$73,3,0),"")</f>
        <v>0</v>
      </c>
      <c r="AE36" s="63">
        <f>IFERROR(VLOOKUP($A36,SEPTEMBRE!$A$10:$E$73,4,0),"")</f>
        <v>0</v>
      </c>
      <c r="AF36" s="64">
        <f>IFERROR(VLOOKUP($A36,SEPTEMBRE!$A$10:$E$73,5,0),"")</f>
        <v>0</v>
      </c>
      <c r="AG36" s="62">
        <f>IFERROR(VLOOKUP($A36,OCTOBRE!$A$10:$E$73,3,0),"")</f>
        <v>0</v>
      </c>
      <c r="AH36" s="63">
        <f>IFERROR(VLOOKUP($A36,OCTOBRE!$A$10:$E$73,4,0),"")</f>
        <v>0</v>
      </c>
      <c r="AI36" s="64">
        <f>IFERROR(VLOOKUP($A36,OCTOBRE!$A$10:$E$73,5,0),"")</f>
        <v>0</v>
      </c>
      <c r="AJ36" s="62">
        <f>IFERROR(VLOOKUP($A36,NOVEMBRE!$A$10:$E$73,3,0),"")</f>
        <v>0</v>
      </c>
      <c r="AK36" s="63">
        <f>IFERROR(VLOOKUP($A36,NOVEMBRE!$A$10:$E$73,4,0),"")</f>
        <v>0</v>
      </c>
      <c r="AL36" s="64">
        <f>IFERROR(VLOOKUP($A36,NOVEMBRE!$A$10:$E$73,5,0),"")</f>
        <v>0</v>
      </c>
      <c r="AM36" s="62">
        <f>IFERROR(VLOOKUP($A36,DECEMBRE!$A$10:$E$73,3,0),"")</f>
        <v>0</v>
      </c>
      <c r="AN36" s="63">
        <f>IFERROR(VLOOKUP($A36,DECEMBRE!$A$10:$E$73,4,0),"")</f>
        <v>0</v>
      </c>
      <c r="AO36" s="64">
        <f>IFERROR(VLOOKUP($A36,DECEMBRE!$A$10:$E$73,5,0),"")</f>
        <v>0</v>
      </c>
    </row>
    <row r="37" spans="1:41" ht="15.75" thickBot="1">
      <c r="A37" s="72" t="str">
        <f>IFERROR(IF(Config!A38="","",Config!A38),"")</f>
        <v/>
      </c>
      <c r="B37" s="73" t="str">
        <f>IFERROR(IF(Config!B38="","",Config!B38),"")</f>
        <v>AYSE</v>
      </c>
      <c r="C37" s="71">
        <f t="shared" si="0"/>
        <v>0</v>
      </c>
      <c r="D37" s="60">
        <f t="shared" si="1"/>
        <v>0</v>
      </c>
      <c r="E37" s="61">
        <f t="shared" si="2"/>
        <v>0</v>
      </c>
      <c r="F37" s="62">
        <f>IFERROR(VLOOKUP($A37,JANVIER!$A$10:$E$73,3,0),"")</f>
        <v>0</v>
      </c>
      <c r="G37" s="63">
        <f>IFERROR(VLOOKUP($A37,JANVIER!$A$10:$E$73,4,0),"")</f>
        <v>0</v>
      </c>
      <c r="H37" s="64">
        <f>IFERROR(VLOOKUP($A37,JANVIER!$A$10:$E$73,5,0),"")</f>
        <v>0</v>
      </c>
      <c r="I37" s="62">
        <f>IFERROR(VLOOKUP($A37,FEVRIER!$A$10:$E$73,3,0),"")</f>
        <v>0</v>
      </c>
      <c r="J37" s="63">
        <f>IFERROR(VLOOKUP($A37,FEVRIER!$A$10:$E$73,4,0),"")</f>
        <v>0</v>
      </c>
      <c r="K37" s="64">
        <f>IFERROR(VLOOKUP($A37,FEVRIER!$A$10:$E$73,5,0),"")</f>
        <v>0</v>
      </c>
      <c r="L37" s="62">
        <f>IFERROR(VLOOKUP($A37,MARS!$A$10:$E$73,3,0),"")</f>
        <v>0</v>
      </c>
      <c r="M37" s="63">
        <f>IFERROR(VLOOKUP($A37,MARS!$A$10:$E$73,4,0),"")</f>
        <v>0</v>
      </c>
      <c r="N37" s="64">
        <f>IFERROR(VLOOKUP($A37,MARS!$A$10:$E$73,5,0),"")</f>
        <v>0</v>
      </c>
      <c r="O37" s="62">
        <f>IFERROR(VLOOKUP($A37,AVRIL!$A$10:$E$73,3,0),"")</f>
        <v>0</v>
      </c>
      <c r="P37" s="63">
        <f>IFERROR(VLOOKUP($A37,AVRIL!$A$10:$E$73,4,0),"")</f>
        <v>0</v>
      </c>
      <c r="Q37" s="64">
        <f>IFERROR(VLOOKUP($A37,AVRIL!$A$10:$E$73,5,0),"")</f>
        <v>0</v>
      </c>
      <c r="R37" s="62">
        <f>IFERROR(VLOOKUP($A37,MAI!$A$10:$E$73,3,0),"")</f>
        <v>0</v>
      </c>
      <c r="S37" s="63">
        <f>IFERROR(VLOOKUP($A37,MAI!$A$10:$E$73,4,0),"")</f>
        <v>0</v>
      </c>
      <c r="T37" s="64">
        <f>IFERROR(VLOOKUP($A37,MAI!$A$10:$E$73,5,0),"")</f>
        <v>0</v>
      </c>
      <c r="U37" s="62">
        <f>IFERROR(VLOOKUP($A37,JUIN!$A$10:$E$73,3,0),"")</f>
        <v>0</v>
      </c>
      <c r="V37" s="63">
        <f>IFERROR(VLOOKUP($A37,JUIN!$A$10:$E$73,4,0),"")</f>
        <v>0</v>
      </c>
      <c r="W37" s="64">
        <f>IFERROR(VLOOKUP($A37,JUIN!$A$10:$E$73,5,0),"")</f>
        <v>0</v>
      </c>
      <c r="X37" s="62">
        <f>IFERROR(VLOOKUP($A37,JUILLET!$A$10:$E$73,3,0),"")</f>
        <v>0</v>
      </c>
      <c r="Y37" s="63">
        <f>IFERROR(VLOOKUP($A37,JUILLET!$A$10:$E$73,4,0),"")</f>
        <v>0</v>
      </c>
      <c r="Z37" s="64">
        <f>IFERROR(VLOOKUP($A37,JUILLET!$A$10:$E$73,5,0),"")</f>
        <v>0</v>
      </c>
      <c r="AA37" s="62">
        <f>IFERROR(VLOOKUP($A37,AOUT!$A$10:$E$73,3,0),"")</f>
        <v>0</v>
      </c>
      <c r="AB37" s="63">
        <f>IFERROR(VLOOKUP($A37,AOUT!$A$10:$E$73,4,0),"")</f>
        <v>0</v>
      </c>
      <c r="AC37" s="64">
        <f>IFERROR(VLOOKUP($A37,AOUT!$A$10:$E$73,5,0),"")</f>
        <v>0</v>
      </c>
      <c r="AD37" s="62">
        <f>IFERROR(VLOOKUP($A37,SEPTEMBRE!$A$10:$E$73,3,0),"")</f>
        <v>0</v>
      </c>
      <c r="AE37" s="63">
        <f>IFERROR(VLOOKUP($A37,SEPTEMBRE!$A$10:$E$73,4,0),"")</f>
        <v>0</v>
      </c>
      <c r="AF37" s="64">
        <f>IFERROR(VLOOKUP($A37,SEPTEMBRE!$A$10:$E$73,5,0),"")</f>
        <v>0</v>
      </c>
      <c r="AG37" s="62">
        <f>IFERROR(VLOOKUP($A37,OCTOBRE!$A$10:$E$73,3,0),"")</f>
        <v>0</v>
      </c>
      <c r="AH37" s="63">
        <f>IFERROR(VLOOKUP($A37,OCTOBRE!$A$10:$E$73,4,0),"")</f>
        <v>0</v>
      </c>
      <c r="AI37" s="64">
        <f>IFERROR(VLOOKUP($A37,OCTOBRE!$A$10:$E$73,5,0),"")</f>
        <v>0</v>
      </c>
      <c r="AJ37" s="62">
        <f>IFERROR(VLOOKUP($A37,NOVEMBRE!$A$10:$E$73,3,0),"")</f>
        <v>0</v>
      </c>
      <c r="AK37" s="63">
        <f>IFERROR(VLOOKUP($A37,NOVEMBRE!$A$10:$E$73,4,0),"")</f>
        <v>0</v>
      </c>
      <c r="AL37" s="64">
        <f>IFERROR(VLOOKUP($A37,NOVEMBRE!$A$10:$E$73,5,0),"")</f>
        <v>0</v>
      </c>
      <c r="AM37" s="62">
        <f>IFERROR(VLOOKUP($A37,DECEMBRE!$A$10:$E$73,3,0),"")</f>
        <v>0</v>
      </c>
      <c r="AN37" s="63">
        <f>IFERROR(VLOOKUP($A37,DECEMBRE!$A$10:$E$73,4,0),"")</f>
        <v>0</v>
      </c>
      <c r="AO37" s="64">
        <f>IFERROR(VLOOKUP($A37,DECEMBRE!$A$10:$E$73,5,0),"")</f>
        <v>0</v>
      </c>
    </row>
    <row r="38" spans="1:41" ht="15.75" thickBot="1">
      <c r="A38" s="72" t="str">
        <f>IFERROR(IF(Config!A39="","",Config!A39),"")</f>
        <v/>
      </c>
      <c r="B38" s="73" t="str">
        <f>IFERROR(IF(Config!B39="","",Config!B39),"")</f>
        <v>NEDIM</v>
      </c>
      <c r="C38" s="71">
        <f t="shared" si="0"/>
        <v>0</v>
      </c>
      <c r="D38" s="60">
        <f t="shared" si="1"/>
        <v>0</v>
      </c>
      <c r="E38" s="61">
        <f t="shared" si="2"/>
        <v>0</v>
      </c>
      <c r="F38" s="62">
        <f>IFERROR(VLOOKUP($A38,JANVIER!$A$10:$E$73,3,0),"")</f>
        <v>0</v>
      </c>
      <c r="G38" s="63">
        <f>IFERROR(VLOOKUP($A38,JANVIER!$A$10:$E$73,4,0),"")</f>
        <v>0</v>
      </c>
      <c r="H38" s="64">
        <f>IFERROR(VLOOKUP($A38,JANVIER!$A$10:$E$73,5,0),"")</f>
        <v>0</v>
      </c>
      <c r="I38" s="62">
        <f>IFERROR(VLOOKUP($A38,FEVRIER!$A$10:$E$73,3,0),"")</f>
        <v>0</v>
      </c>
      <c r="J38" s="63">
        <f>IFERROR(VLOOKUP($A38,FEVRIER!$A$10:$E$73,4,0),"")</f>
        <v>0</v>
      </c>
      <c r="K38" s="64">
        <f>IFERROR(VLOOKUP($A38,FEVRIER!$A$10:$E$73,5,0),"")</f>
        <v>0</v>
      </c>
      <c r="L38" s="62">
        <f>IFERROR(VLOOKUP($A38,MARS!$A$10:$E$73,3,0),"")</f>
        <v>0</v>
      </c>
      <c r="M38" s="63">
        <f>IFERROR(VLOOKUP($A38,MARS!$A$10:$E$73,4,0),"")</f>
        <v>0</v>
      </c>
      <c r="N38" s="64">
        <f>IFERROR(VLOOKUP($A38,MARS!$A$10:$E$73,5,0),"")</f>
        <v>0</v>
      </c>
      <c r="O38" s="62">
        <f>IFERROR(VLOOKUP($A38,AVRIL!$A$10:$E$73,3,0),"")</f>
        <v>0</v>
      </c>
      <c r="P38" s="63">
        <f>IFERROR(VLOOKUP($A38,AVRIL!$A$10:$E$73,4,0),"")</f>
        <v>0</v>
      </c>
      <c r="Q38" s="64">
        <f>IFERROR(VLOOKUP($A38,AVRIL!$A$10:$E$73,5,0),"")</f>
        <v>0</v>
      </c>
      <c r="R38" s="62">
        <f>IFERROR(VLOOKUP($A38,MAI!$A$10:$E$73,3,0),"")</f>
        <v>0</v>
      </c>
      <c r="S38" s="63">
        <f>IFERROR(VLOOKUP($A38,MAI!$A$10:$E$73,4,0),"")</f>
        <v>0</v>
      </c>
      <c r="T38" s="64">
        <f>IFERROR(VLOOKUP($A38,MAI!$A$10:$E$73,5,0),"")</f>
        <v>0</v>
      </c>
      <c r="U38" s="62">
        <f>IFERROR(VLOOKUP($A38,JUIN!$A$10:$E$73,3,0),"")</f>
        <v>0</v>
      </c>
      <c r="V38" s="63">
        <f>IFERROR(VLOOKUP($A38,JUIN!$A$10:$E$73,4,0),"")</f>
        <v>0</v>
      </c>
      <c r="W38" s="64">
        <f>IFERROR(VLOOKUP($A38,JUIN!$A$10:$E$73,5,0),"")</f>
        <v>0</v>
      </c>
      <c r="X38" s="62">
        <f>IFERROR(VLOOKUP($A38,JUILLET!$A$10:$E$73,3,0),"")</f>
        <v>0</v>
      </c>
      <c r="Y38" s="63">
        <f>IFERROR(VLOOKUP($A38,JUILLET!$A$10:$E$73,4,0),"")</f>
        <v>0</v>
      </c>
      <c r="Z38" s="64">
        <f>IFERROR(VLOOKUP($A38,JUILLET!$A$10:$E$73,5,0),"")</f>
        <v>0</v>
      </c>
      <c r="AA38" s="62">
        <f>IFERROR(VLOOKUP($A38,AOUT!$A$10:$E$73,3,0),"")</f>
        <v>0</v>
      </c>
      <c r="AB38" s="63">
        <f>IFERROR(VLOOKUP($A38,AOUT!$A$10:$E$73,4,0),"")</f>
        <v>0</v>
      </c>
      <c r="AC38" s="64">
        <f>IFERROR(VLOOKUP($A38,AOUT!$A$10:$E$73,5,0),"")</f>
        <v>0</v>
      </c>
      <c r="AD38" s="62">
        <f>IFERROR(VLOOKUP($A38,SEPTEMBRE!$A$10:$E$73,3,0),"")</f>
        <v>0</v>
      </c>
      <c r="AE38" s="63">
        <f>IFERROR(VLOOKUP($A38,SEPTEMBRE!$A$10:$E$73,4,0),"")</f>
        <v>0</v>
      </c>
      <c r="AF38" s="64">
        <f>IFERROR(VLOOKUP($A38,SEPTEMBRE!$A$10:$E$73,5,0),"")</f>
        <v>0</v>
      </c>
      <c r="AG38" s="62">
        <f>IFERROR(VLOOKUP($A38,OCTOBRE!$A$10:$E$73,3,0),"")</f>
        <v>0</v>
      </c>
      <c r="AH38" s="63">
        <f>IFERROR(VLOOKUP($A38,OCTOBRE!$A$10:$E$73,4,0),"")</f>
        <v>0</v>
      </c>
      <c r="AI38" s="64">
        <f>IFERROR(VLOOKUP($A38,OCTOBRE!$A$10:$E$73,5,0),"")</f>
        <v>0</v>
      </c>
      <c r="AJ38" s="62">
        <f>IFERROR(VLOOKUP($A38,NOVEMBRE!$A$10:$E$73,3,0),"")</f>
        <v>0</v>
      </c>
      <c r="AK38" s="63">
        <f>IFERROR(VLOOKUP($A38,NOVEMBRE!$A$10:$E$73,4,0),"")</f>
        <v>0</v>
      </c>
      <c r="AL38" s="64">
        <f>IFERROR(VLOOKUP($A38,NOVEMBRE!$A$10:$E$73,5,0),"")</f>
        <v>0</v>
      </c>
      <c r="AM38" s="62">
        <f>IFERROR(VLOOKUP($A38,DECEMBRE!$A$10:$E$73,3,0),"")</f>
        <v>0</v>
      </c>
      <c r="AN38" s="63">
        <f>IFERROR(VLOOKUP($A38,DECEMBRE!$A$10:$E$73,4,0),"")</f>
        <v>0</v>
      </c>
      <c r="AO38" s="64">
        <f>IFERROR(VLOOKUP($A38,DECEMBRE!$A$10:$E$73,5,0),"")</f>
        <v>0</v>
      </c>
    </row>
    <row r="39" spans="1:41" ht="15.75" thickBot="1">
      <c r="A39" s="72" t="str">
        <f>IFERROR(IF(Config!A40="","",Config!A40),"")</f>
        <v/>
      </c>
      <c r="B39" s="73" t="str">
        <f>IFERROR(IF(Config!B40="","",Config!B40),"")</f>
        <v>NENE</v>
      </c>
      <c r="C39" s="71">
        <f t="shared" si="0"/>
        <v>0</v>
      </c>
      <c r="D39" s="60">
        <f t="shared" si="1"/>
        <v>0</v>
      </c>
      <c r="E39" s="61">
        <f t="shared" si="2"/>
        <v>0</v>
      </c>
      <c r="F39" s="62">
        <f>IFERROR(VLOOKUP($A39,JANVIER!$A$10:$E$73,3,0),"")</f>
        <v>0</v>
      </c>
      <c r="G39" s="63">
        <f>IFERROR(VLOOKUP($A39,JANVIER!$A$10:$E$73,4,0),"")</f>
        <v>0</v>
      </c>
      <c r="H39" s="64">
        <f>IFERROR(VLOOKUP($A39,JANVIER!$A$10:$E$73,5,0),"")</f>
        <v>0</v>
      </c>
      <c r="I39" s="62">
        <f>IFERROR(VLOOKUP($A39,FEVRIER!$A$10:$E$73,3,0),"")</f>
        <v>0</v>
      </c>
      <c r="J39" s="63">
        <f>IFERROR(VLOOKUP($A39,FEVRIER!$A$10:$E$73,4,0),"")</f>
        <v>0</v>
      </c>
      <c r="K39" s="64">
        <f>IFERROR(VLOOKUP($A39,FEVRIER!$A$10:$E$73,5,0),"")</f>
        <v>0</v>
      </c>
      <c r="L39" s="62">
        <f>IFERROR(VLOOKUP($A39,MARS!$A$10:$E$73,3,0),"")</f>
        <v>0</v>
      </c>
      <c r="M39" s="63">
        <f>IFERROR(VLOOKUP($A39,MARS!$A$10:$E$73,4,0),"")</f>
        <v>0</v>
      </c>
      <c r="N39" s="64">
        <f>IFERROR(VLOOKUP($A39,MARS!$A$10:$E$73,5,0),"")</f>
        <v>0</v>
      </c>
      <c r="O39" s="62">
        <f>IFERROR(VLOOKUP($A39,AVRIL!$A$10:$E$73,3,0),"")</f>
        <v>0</v>
      </c>
      <c r="P39" s="63">
        <f>IFERROR(VLOOKUP($A39,AVRIL!$A$10:$E$73,4,0),"")</f>
        <v>0</v>
      </c>
      <c r="Q39" s="64">
        <f>IFERROR(VLOOKUP($A39,AVRIL!$A$10:$E$73,5,0),"")</f>
        <v>0</v>
      </c>
      <c r="R39" s="62">
        <f>IFERROR(VLOOKUP($A39,MAI!$A$10:$E$73,3,0),"")</f>
        <v>0</v>
      </c>
      <c r="S39" s="63">
        <f>IFERROR(VLOOKUP($A39,MAI!$A$10:$E$73,4,0),"")</f>
        <v>0</v>
      </c>
      <c r="T39" s="64">
        <f>IFERROR(VLOOKUP($A39,MAI!$A$10:$E$73,5,0),"")</f>
        <v>0</v>
      </c>
      <c r="U39" s="62">
        <f>IFERROR(VLOOKUP($A39,JUIN!$A$10:$E$73,3,0),"")</f>
        <v>0</v>
      </c>
      <c r="V39" s="63">
        <f>IFERROR(VLOOKUP($A39,JUIN!$A$10:$E$73,4,0),"")</f>
        <v>0</v>
      </c>
      <c r="W39" s="64">
        <f>IFERROR(VLOOKUP($A39,JUIN!$A$10:$E$73,5,0),"")</f>
        <v>0</v>
      </c>
      <c r="X39" s="62">
        <f>IFERROR(VLOOKUP($A39,JUILLET!$A$10:$E$73,3,0),"")</f>
        <v>0</v>
      </c>
      <c r="Y39" s="63">
        <f>IFERROR(VLOOKUP($A39,JUILLET!$A$10:$E$73,4,0),"")</f>
        <v>0</v>
      </c>
      <c r="Z39" s="64">
        <f>IFERROR(VLOOKUP($A39,JUILLET!$A$10:$E$73,5,0),"")</f>
        <v>0</v>
      </c>
      <c r="AA39" s="62">
        <f>IFERROR(VLOOKUP($A39,AOUT!$A$10:$E$73,3,0),"")</f>
        <v>0</v>
      </c>
      <c r="AB39" s="63">
        <f>IFERROR(VLOOKUP($A39,AOUT!$A$10:$E$73,4,0),"")</f>
        <v>0</v>
      </c>
      <c r="AC39" s="64">
        <f>IFERROR(VLOOKUP($A39,AOUT!$A$10:$E$73,5,0),"")</f>
        <v>0</v>
      </c>
      <c r="AD39" s="62">
        <f>IFERROR(VLOOKUP($A39,SEPTEMBRE!$A$10:$E$73,3,0),"")</f>
        <v>0</v>
      </c>
      <c r="AE39" s="63">
        <f>IFERROR(VLOOKUP($A39,SEPTEMBRE!$A$10:$E$73,4,0),"")</f>
        <v>0</v>
      </c>
      <c r="AF39" s="64">
        <f>IFERROR(VLOOKUP($A39,SEPTEMBRE!$A$10:$E$73,5,0),"")</f>
        <v>0</v>
      </c>
      <c r="AG39" s="62">
        <f>IFERROR(VLOOKUP($A39,OCTOBRE!$A$10:$E$73,3,0),"")</f>
        <v>0</v>
      </c>
      <c r="AH39" s="63">
        <f>IFERROR(VLOOKUP($A39,OCTOBRE!$A$10:$E$73,4,0),"")</f>
        <v>0</v>
      </c>
      <c r="AI39" s="64">
        <f>IFERROR(VLOOKUP($A39,OCTOBRE!$A$10:$E$73,5,0),"")</f>
        <v>0</v>
      </c>
      <c r="AJ39" s="62">
        <f>IFERROR(VLOOKUP($A39,NOVEMBRE!$A$10:$E$73,3,0),"")</f>
        <v>0</v>
      </c>
      <c r="AK39" s="63">
        <f>IFERROR(VLOOKUP($A39,NOVEMBRE!$A$10:$E$73,4,0),"")</f>
        <v>0</v>
      </c>
      <c r="AL39" s="64">
        <f>IFERROR(VLOOKUP($A39,NOVEMBRE!$A$10:$E$73,5,0),"")</f>
        <v>0</v>
      </c>
      <c r="AM39" s="62">
        <f>IFERROR(VLOOKUP($A39,DECEMBRE!$A$10:$E$73,3,0),"")</f>
        <v>0</v>
      </c>
      <c r="AN39" s="63">
        <f>IFERROR(VLOOKUP($A39,DECEMBRE!$A$10:$E$73,4,0),"")</f>
        <v>0</v>
      </c>
      <c r="AO39" s="64">
        <f>IFERROR(VLOOKUP($A39,DECEMBRE!$A$10:$E$73,5,0),"")</f>
        <v>0</v>
      </c>
    </row>
    <row r="40" spans="1:41" ht="15.75" thickBot="1">
      <c r="A40" s="72" t="str">
        <f>IFERROR(IF(Config!A41="","",Config!A41),"")</f>
        <v/>
      </c>
      <c r="B40" s="73" t="str">
        <f>IFERROR(IF(Config!B41="","",Config!B41),"")</f>
        <v>NARY</v>
      </c>
      <c r="C40" s="71">
        <f t="shared" si="0"/>
        <v>0</v>
      </c>
      <c r="D40" s="60">
        <f t="shared" si="1"/>
        <v>0</v>
      </c>
      <c r="E40" s="61">
        <f t="shared" si="2"/>
        <v>0</v>
      </c>
      <c r="F40" s="62">
        <f>IFERROR(VLOOKUP($A40,JANVIER!$A$10:$E$73,3,0),"")</f>
        <v>0</v>
      </c>
      <c r="G40" s="63">
        <f>IFERROR(VLOOKUP($A40,JANVIER!$A$10:$E$73,4,0),"")</f>
        <v>0</v>
      </c>
      <c r="H40" s="64">
        <f>IFERROR(VLOOKUP($A40,JANVIER!$A$10:$E$73,5,0),"")</f>
        <v>0</v>
      </c>
      <c r="I40" s="62">
        <f>IFERROR(VLOOKUP($A40,FEVRIER!$A$10:$E$73,3,0),"")</f>
        <v>0</v>
      </c>
      <c r="J40" s="63">
        <f>IFERROR(VLOOKUP($A40,FEVRIER!$A$10:$E$73,4,0),"")</f>
        <v>0</v>
      </c>
      <c r="K40" s="64">
        <f>IFERROR(VLOOKUP($A40,FEVRIER!$A$10:$E$73,5,0),"")</f>
        <v>0</v>
      </c>
      <c r="L40" s="62">
        <f>IFERROR(VLOOKUP($A40,MARS!$A$10:$E$73,3,0),"")</f>
        <v>0</v>
      </c>
      <c r="M40" s="63">
        <f>IFERROR(VLOOKUP($A40,MARS!$A$10:$E$73,4,0),"")</f>
        <v>0</v>
      </c>
      <c r="N40" s="64">
        <f>IFERROR(VLOOKUP($A40,MARS!$A$10:$E$73,5,0),"")</f>
        <v>0</v>
      </c>
      <c r="O40" s="62">
        <f>IFERROR(VLOOKUP($A40,AVRIL!$A$10:$E$73,3,0),"")</f>
        <v>0</v>
      </c>
      <c r="P40" s="63">
        <f>IFERROR(VLOOKUP($A40,AVRIL!$A$10:$E$73,4,0),"")</f>
        <v>0</v>
      </c>
      <c r="Q40" s="64">
        <f>IFERROR(VLOOKUP($A40,AVRIL!$A$10:$E$73,5,0),"")</f>
        <v>0</v>
      </c>
      <c r="R40" s="62">
        <f>IFERROR(VLOOKUP($A40,MAI!$A$10:$E$73,3,0),"")</f>
        <v>0</v>
      </c>
      <c r="S40" s="63">
        <f>IFERROR(VLOOKUP($A40,MAI!$A$10:$E$73,4,0),"")</f>
        <v>0</v>
      </c>
      <c r="T40" s="64">
        <f>IFERROR(VLOOKUP($A40,MAI!$A$10:$E$73,5,0),"")</f>
        <v>0</v>
      </c>
      <c r="U40" s="62">
        <f>IFERROR(VLOOKUP($A40,JUIN!$A$10:$E$73,3,0),"")</f>
        <v>0</v>
      </c>
      <c r="V40" s="63">
        <f>IFERROR(VLOOKUP($A40,JUIN!$A$10:$E$73,4,0),"")</f>
        <v>0</v>
      </c>
      <c r="W40" s="64">
        <f>IFERROR(VLOOKUP($A40,JUIN!$A$10:$E$73,5,0),"")</f>
        <v>0</v>
      </c>
      <c r="X40" s="62">
        <f>IFERROR(VLOOKUP($A40,JUILLET!$A$10:$E$73,3,0),"")</f>
        <v>0</v>
      </c>
      <c r="Y40" s="63">
        <f>IFERROR(VLOOKUP($A40,JUILLET!$A$10:$E$73,4,0),"")</f>
        <v>0</v>
      </c>
      <c r="Z40" s="64">
        <f>IFERROR(VLOOKUP($A40,JUILLET!$A$10:$E$73,5,0),"")</f>
        <v>0</v>
      </c>
      <c r="AA40" s="62">
        <f>IFERROR(VLOOKUP($A40,AOUT!$A$10:$E$73,3,0),"")</f>
        <v>0</v>
      </c>
      <c r="AB40" s="63">
        <f>IFERROR(VLOOKUP($A40,AOUT!$A$10:$E$73,4,0),"")</f>
        <v>0</v>
      </c>
      <c r="AC40" s="64">
        <f>IFERROR(VLOOKUP($A40,AOUT!$A$10:$E$73,5,0),"")</f>
        <v>0</v>
      </c>
      <c r="AD40" s="62">
        <f>IFERROR(VLOOKUP($A40,SEPTEMBRE!$A$10:$E$73,3,0),"")</f>
        <v>0</v>
      </c>
      <c r="AE40" s="63">
        <f>IFERROR(VLOOKUP($A40,SEPTEMBRE!$A$10:$E$73,4,0),"")</f>
        <v>0</v>
      </c>
      <c r="AF40" s="64">
        <f>IFERROR(VLOOKUP($A40,SEPTEMBRE!$A$10:$E$73,5,0),"")</f>
        <v>0</v>
      </c>
      <c r="AG40" s="62">
        <f>IFERROR(VLOOKUP($A40,OCTOBRE!$A$10:$E$73,3,0),"")</f>
        <v>0</v>
      </c>
      <c r="AH40" s="63">
        <f>IFERROR(VLOOKUP($A40,OCTOBRE!$A$10:$E$73,4,0),"")</f>
        <v>0</v>
      </c>
      <c r="AI40" s="64">
        <f>IFERROR(VLOOKUP($A40,OCTOBRE!$A$10:$E$73,5,0),"")</f>
        <v>0</v>
      </c>
      <c r="AJ40" s="62">
        <f>IFERROR(VLOOKUP($A40,NOVEMBRE!$A$10:$E$73,3,0),"")</f>
        <v>0</v>
      </c>
      <c r="AK40" s="63">
        <f>IFERROR(VLOOKUP($A40,NOVEMBRE!$A$10:$E$73,4,0),"")</f>
        <v>0</v>
      </c>
      <c r="AL40" s="64">
        <f>IFERROR(VLOOKUP($A40,NOVEMBRE!$A$10:$E$73,5,0),"")</f>
        <v>0</v>
      </c>
      <c r="AM40" s="62">
        <f>IFERROR(VLOOKUP($A40,DECEMBRE!$A$10:$E$73,3,0),"")</f>
        <v>0</v>
      </c>
      <c r="AN40" s="63">
        <f>IFERROR(VLOOKUP($A40,DECEMBRE!$A$10:$E$73,4,0),"")</f>
        <v>0</v>
      </c>
      <c r="AO40" s="64">
        <f>IFERROR(VLOOKUP($A40,DECEMBRE!$A$10:$E$73,5,0),"")</f>
        <v>0</v>
      </c>
    </row>
    <row r="41" spans="1:41" ht="15.75" thickBot="1">
      <c r="A41" s="72" t="str">
        <f>IFERROR(IF(Config!A42="","",Config!A42),"")</f>
        <v/>
      </c>
      <c r="B41" s="73" t="str">
        <f>IFERROR(IF(Config!B42="","",Config!B42),"")</f>
        <v>MADI</v>
      </c>
      <c r="C41" s="71">
        <f t="shared" si="0"/>
        <v>0</v>
      </c>
      <c r="D41" s="60">
        <f t="shared" si="1"/>
        <v>0</v>
      </c>
      <c r="E41" s="61">
        <f t="shared" si="2"/>
        <v>0</v>
      </c>
      <c r="F41" s="62">
        <f>IFERROR(VLOOKUP($A41,JANVIER!$A$10:$E$73,3,0),"")</f>
        <v>0</v>
      </c>
      <c r="G41" s="63">
        <f>IFERROR(VLOOKUP($A41,JANVIER!$A$10:$E$73,4,0),"")</f>
        <v>0</v>
      </c>
      <c r="H41" s="64">
        <f>IFERROR(VLOOKUP($A41,JANVIER!$A$10:$E$73,5,0),"")</f>
        <v>0</v>
      </c>
      <c r="I41" s="62">
        <f>IFERROR(VLOOKUP($A41,FEVRIER!$A$10:$E$73,3,0),"")</f>
        <v>0</v>
      </c>
      <c r="J41" s="63">
        <f>IFERROR(VLOOKUP($A41,FEVRIER!$A$10:$E$73,4,0),"")</f>
        <v>0</v>
      </c>
      <c r="K41" s="64">
        <f>IFERROR(VLOOKUP($A41,FEVRIER!$A$10:$E$73,5,0),"")</f>
        <v>0</v>
      </c>
      <c r="L41" s="62">
        <f>IFERROR(VLOOKUP($A41,MARS!$A$10:$E$73,3,0),"")</f>
        <v>0</v>
      </c>
      <c r="M41" s="63">
        <f>IFERROR(VLOOKUP($A41,MARS!$A$10:$E$73,4,0),"")</f>
        <v>0</v>
      </c>
      <c r="N41" s="64">
        <f>IFERROR(VLOOKUP($A41,MARS!$A$10:$E$73,5,0),"")</f>
        <v>0</v>
      </c>
      <c r="O41" s="62">
        <f>IFERROR(VLOOKUP($A41,AVRIL!$A$10:$E$73,3,0),"")</f>
        <v>0</v>
      </c>
      <c r="P41" s="63">
        <f>IFERROR(VLOOKUP($A41,AVRIL!$A$10:$E$73,4,0),"")</f>
        <v>0</v>
      </c>
      <c r="Q41" s="64">
        <f>IFERROR(VLOOKUP($A41,AVRIL!$A$10:$E$73,5,0),"")</f>
        <v>0</v>
      </c>
      <c r="R41" s="62">
        <f>IFERROR(VLOOKUP($A41,MAI!$A$10:$E$73,3,0),"")</f>
        <v>0</v>
      </c>
      <c r="S41" s="63">
        <f>IFERROR(VLOOKUP($A41,MAI!$A$10:$E$73,4,0),"")</f>
        <v>0</v>
      </c>
      <c r="T41" s="64">
        <f>IFERROR(VLOOKUP($A41,MAI!$A$10:$E$73,5,0),"")</f>
        <v>0</v>
      </c>
      <c r="U41" s="62">
        <f>IFERROR(VLOOKUP($A41,JUIN!$A$10:$E$73,3,0),"")</f>
        <v>0</v>
      </c>
      <c r="V41" s="63">
        <f>IFERROR(VLOOKUP($A41,JUIN!$A$10:$E$73,4,0),"")</f>
        <v>0</v>
      </c>
      <c r="W41" s="64">
        <f>IFERROR(VLOOKUP($A41,JUIN!$A$10:$E$73,5,0),"")</f>
        <v>0</v>
      </c>
      <c r="X41" s="62">
        <f>IFERROR(VLOOKUP($A41,JUILLET!$A$10:$E$73,3,0),"")</f>
        <v>0</v>
      </c>
      <c r="Y41" s="63">
        <f>IFERROR(VLOOKUP($A41,JUILLET!$A$10:$E$73,4,0),"")</f>
        <v>0</v>
      </c>
      <c r="Z41" s="64">
        <f>IFERROR(VLOOKUP($A41,JUILLET!$A$10:$E$73,5,0),"")</f>
        <v>0</v>
      </c>
      <c r="AA41" s="62">
        <f>IFERROR(VLOOKUP($A41,AOUT!$A$10:$E$73,3,0),"")</f>
        <v>0</v>
      </c>
      <c r="AB41" s="63">
        <f>IFERROR(VLOOKUP($A41,AOUT!$A$10:$E$73,4,0),"")</f>
        <v>0</v>
      </c>
      <c r="AC41" s="64">
        <f>IFERROR(VLOOKUP($A41,AOUT!$A$10:$E$73,5,0),"")</f>
        <v>0</v>
      </c>
      <c r="AD41" s="62">
        <f>IFERROR(VLOOKUP($A41,SEPTEMBRE!$A$10:$E$73,3,0),"")</f>
        <v>0</v>
      </c>
      <c r="AE41" s="63">
        <f>IFERROR(VLOOKUP($A41,SEPTEMBRE!$A$10:$E$73,4,0),"")</f>
        <v>0</v>
      </c>
      <c r="AF41" s="64">
        <f>IFERROR(VLOOKUP($A41,SEPTEMBRE!$A$10:$E$73,5,0),"")</f>
        <v>0</v>
      </c>
      <c r="AG41" s="62">
        <f>IFERROR(VLOOKUP($A41,OCTOBRE!$A$10:$E$73,3,0),"")</f>
        <v>0</v>
      </c>
      <c r="AH41" s="63">
        <f>IFERROR(VLOOKUP($A41,OCTOBRE!$A$10:$E$73,4,0),"")</f>
        <v>0</v>
      </c>
      <c r="AI41" s="64">
        <f>IFERROR(VLOOKUP($A41,OCTOBRE!$A$10:$E$73,5,0),"")</f>
        <v>0</v>
      </c>
      <c r="AJ41" s="62">
        <f>IFERROR(VLOOKUP($A41,NOVEMBRE!$A$10:$E$73,3,0),"")</f>
        <v>0</v>
      </c>
      <c r="AK41" s="63">
        <f>IFERROR(VLOOKUP($A41,NOVEMBRE!$A$10:$E$73,4,0),"")</f>
        <v>0</v>
      </c>
      <c r="AL41" s="64">
        <f>IFERROR(VLOOKUP($A41,NOVEMBRE!$A$10:$E$73,5,0),"")</f>
        <v>0</v>
      </c>
      <c r="AM41" s="62">
        <f>IFERROR(VLOOKUP($A41,DECEMBRE!$A$10:$E$73,3,0),"")</f>
        <v>0</v>
      </c>
      <c r="AN41" s="63">
        <f>IFERROR(VLOOKUP($A41,DECEMBRE!$A$10:$E$73,4,0),"")</f>
        <v>0</v>
      </c>
      <c r="AO41" s="64">
        <f>IFERROR(VLOOKUP($A41,DECEMBRE!$A$10:$E$73,5,0),"")</f>
        <v>0</v>
      </c>
    </row>
    <row r="42" spans="1:41" ht="15.75" thickBot="1">
      <c r="A42" s="72" t="str">
        <f>IFERROR(IF(Config!A43="","",Config!A43),"")</f>
        <v/>
      </c>
      <c r="B42" s="73" t="str">
        <f>IFERROR(IF(Config!B43="","",Config!B43),"")</f>
        <v>FATMA</v>
      </c>
      <c r="C42" s="71">
        <f t="shared" si="0"/>
        <v>0</v>
      </c>
      <c r="D42" s="60">
        <f t="shared" si="1"/>
        <v>0</v>
      </c>
      <c r="E42" s="61">
        <f t="shared" si="2"/>
        <v>0</v>
      </c>
      <c r="F42" s="62">
        <f>IFERROR(VLOOKUP($A42,JANVIER!$A$10:$E$73,3,0),"")</f>
        <v>0</v>
      </c>
      <c r="G42" s="63">
        <f>IFERROR(VLOOKUP($A42,JANVIER!$A$10:$E$73,4,0),"")</f>
        <v>0</v>
      </c>
      <c r="H42" s="64">
        <f>IFERROR(VLOOKUP($A42,JANVIER!$A$10:$E$73,5,0),"")</f>
        <v>0</v>
      </c>
      <c r="I42" s="62">
        <f>IFERROR(VLOOKUP($A42,FEVRIER!$A$10:$E$73,3,0),"")</f>
        <v>0</v>
      </c>
      <c r="J42" s="63">
        <f>IFERROR(VLOOKUP($A42,FEVRIER!$A$10:$E$73,4,0),"")</f>
        <v>0</v>
      </c>
      <c r="K42" s="64">
        <f>IFERROR(VLOOKUP($A42,FEVRIER!$A$10:$E$73,5,0),"")</f>
        <v>0</v>
      </c>
      <c r="L42" s="62">
        <f>IFERROR(VLOOKUP($A42,MARS!$A$10:$E$73,3,0),"")</f>
        <v>0</v>
      </c>
      <c r="M42" s="63">
        <f>IFERROR(VLOOKUP($A42,MARS!$A$10:$E$73,4,0),"")</f>
        <v>0</v>
      </c>
      <c r="N42" s="64">
        <f>IFERROR(VLOOKUP($A42,MARS!$A$10:$E$73,5,0),"")</f>
        <v>0</v>
      </c>
      <c r="O42" s="62">
        <f>IFERROR(VLOOKUP($A42,AVRIL!$A$10:$E$73,3,0),"")</f>
        <v>0</v>
      </c>
      <c r="P42" s="63">
        <f>IFERROR(VLOOKUP($A42,AVRIL!$A$10:$E$73,4,0),"")</f>
        <v>0</v>
      </c>
      <c r="Q42" s="64">
        <f>IFERROR(VLOOKUP($A42,AVRIL!$A$10:$E$73,5,0),"")</f>
        <v>0</v>
      </c>
      <c r="R42" s="62">
        <f>IFERROR(VLOOKUP($A42,MAI!$A$10:$E$73,3,0),"")</f>
        <v>0</v>
      </c>
      <c r="S42" s="63">
        <f>IFERROR(VLOOKUP($A42,MAI!$A$10:$E$73,4,0),"")</f>
        <v>0</v>
      </c>
      <c r="T42" s="64">
        <f>IFERROR(VLOOKUP($A42,MAI!$A$10:$E$73,5,0),"")</f>
        <v>0</v>
      </c>
      <c r="U42" s="62">
        <f>IFERROR(VLOOKUP($A42,JUIN!$A$10:$E$73,3,0),"")</f>
        <v>0</v>
      </c>
      <c r="V42" s="63">
        <f>IFERROR(VLOOKUP($A42,JUIN!$A$10:$E$73,4,0),"")</f>
        <v>0</v>
      </c>
      <c r="W42" s="64">
        <f>IFERROR(VLOOKUP($A42,JUIN!$A$10:$E$73,5,0),"")</f>
        <v>0</v>
      </c>
      <c r="X42" s="62">
        <f>IFERROR(VLOOKUP($A42,JUILLET!$A$10:$E$73,3,0),"")</f>
        <v>0</v>
      </c>
      <c r="Y42" s="63">
        <f>IFERROR(VLOOKUP($A42,JUILLET!$A$10:$E$73,4,0),"")</f>
        <v>0</v>
      </c>
      <c r="Z42" s="64">
        <f>IFERROR(VLOOKUP($A42,JUILLET!$A$10:$E$73,5,0),"")</f>
        <v>0</v>
      </c>
      <c r="AA42" s="62">
        <f>IFERROR(VLOOKUP($A42,AOUT!$A$10:$E$73,3,0),"")</f>
        <v>0</v>
      </c>
      <c r="AB42" s="63">
        <f>IFERROR(VLOOKUP($A42,AOUT!$A$10:$E$73,4,0),"")</f>
        <v>0</v>
      </c>
      <c r="AC42" s="64">
        <f>IFERROR(VLOOKUP($A42,AOUT!$A$10:$E$73,5,0),"")</f>
        <v>0</v>
      </c>
      <c r="AD42" s="62">
        <f>IFERROR(VLOOKUP($A42,SEPTEMBRE!$A$10:$E$73,3,0),"")</f>
        <v>0</v>
      </c>
      <c r="AE42" s="63">
        <f>IFERROR(VLOOKUP($A42,SEPTEMBRE!$A$10:$E$73,4,0),"")</f>
        <v>0</v>
      </c>
      <c r="AF42" s="64">
        <f>IFERROR(VLOOKUP($A42,SEPTEMBRE!$A$10:$E$73,5,0),"")</f>
        <v>0</v>
      </c>
      <c r="AG42" s="62">
        <f>IFERROR(VLOOKUP($A42,OCTOBRE!$A$10:$E$73,3,0),"")</f>
        <v>0</v>
      </c>
      <c r="AH42" s="63">
        <f>IFERROR(VLOOKUP($A42,OCTOBRE!$A$10:$E$73,4,0),"")</f>
        <v>0</v>
      </c>
      <c r="AI42" s="64">
        <f>IFERROR(VLOOKUP($A42,OCTOBRE!$A$10:$E$73,5,0),"")</f>
        <v>0</v>
      </c>
      <c r="AJ42" s="62">
        <f>IFERROR(VLOOKUP($A42,NOVEMBRE!$A$10:$E$73,3,0),"")</f>
        <v>0</v>
      </c>
      <c r="AK42" s="63">
        <f>IFERROR(VLOOKUP($A42,NOVEMBRE!$A$10:$E$73,4,0),"")</f>
        <v>0</v>
      </c>
      <c r="AL42" s="64">
        <f>IFERROR(VLOOKUP($A42,NOVEMBRE!$A$10:$E$73,5,0),"")</f>
        <v>0</v>
      </c>
      <c r="AM42" s="62">
        <f>IFERROR(VLOOKUP($A42,DECEMBRE!$A$10:$E$73,3,0),"")</f>
        <v>0</v>
      </c>
      <c r="AN42" s="63">
        <f>IFERROR(VLOOKUP($A42,DECEMBRE!$A$10:$E$73,4,0),"")</f>
        <v>0</v>
      </c>
      <c r="AO42" s="64">
        <f>IFERROR(VLOOKUP($A42,DECEMBRE!$A$10:$E$73,5,0),"")</f>
        <v>0</v>
      </c>
    </row>
    <row r="43" spans="1:41" ht="15.75" thickBot="1">
      <c r="A43" s="72" t="str">
        <f>IFERROR(IF(Config!A44="","",Config!A44),"")</f>
        <v/>
      </c>
      <c r="B43" s="73" t="str">
        <f>IFERROR(IF(Config!B44="","",Config!B44),"")</f>
        <v>ELIF</v>
      </c>
      <c r="C43" s="71">
        <f t="shared" si="0"/>
        <v>0</v>
      </c>
      <c r="D43" s="60">
        <f t="shared" si="1"/>
        <v>0</v>
      </c>
      <c r="E43" s="61">
        <f t="shared" si="2"/>
        <v>0</v>
      </c>
      <c r="F43" s="62">
        <f>IFERROR(VLOOKUP($A43,JANVIER!$A$10:$E$73,3,0),"")</f>
        <v>0</v>
      </c>
      <c r="G43" s="63">
        <f>IFERROR(VLOOKUP($A43,JANVIER!$A$10:$E$73,4,0),"")</f>
        <v>0</v>
      </c>
      <c r="H43" s="64">
        <f>IFERROR(VLOOKUP($A43,JANVIER!$A$10:$E$73,5,0),"")</f>
        <v>0</v>
      </c>
      <c r="I43" s="62">
        <f>IFERROR(VLOOKUP($A43,FEVRIER!$A$10:$E$73,3,0),"")</f>
        <v>0</v>
      </c>
      <c r="J43" s="63">
        <f>IFERROR(VLOOKUP($A43,FEVRIER!$A$10:$E$73,4,0),"")</f>
        <v>0</v>
      </c>
      <c r="K43" s="64">
        <f>IFERROR(VLOOKUP($A43,FEVRIER!$A$10:$E$73,5,0),"")</f>
        <v>0</v>
      </c>
      <c r="L43" s="62">
        <f>IFERROR(VLOOKUP($A43,MARS!$A$10:$E$73,3,0),"")</f>
        <v>0</v>
      </c>
      <c r="M43" s="63">
        <f>IFERROR(VLOOKUP($A43,MARS!$A$10:$E$73,4,0),"")</f>
        <v>0</v>
      </c>
      <c r="N43" s="64">
        <f>IFERROR(VLOOKUP($A43,MARS!$A$10:$E$73,5,0),"")</f>
        <v>0</v>
      </c>
      <c r="O43" s="62">
        <f>IFERROR(VLOOKUP($A43,AVRIL!$A$10:$E$73,3,0),"")</f>
        <v>0</v>
      </c>
      <c r="P43" s="63">
        <f>IFERROR(VLOOKUP($A43,AVRIL!$A$10:$E$73,4,0),"")</f>
        <v>0</v>
      </c>
      <c r="Q43" s="64">
        <f>IFERROR(VLOOKUP($A43,AVRIL!$A$10:$E$73,5,0),"")</f>
        <v>0</v>
      </c>
      <c r="R43" s="62">
        <f>IFERROR(VLOOKUP($A43,MAI!$A$10:$E$73,3,0),"")</f>
        <v>0</v>
      </c>
      <c r="S43" s="63">
        <f>IFERROR(VLOOKUP($A43,MAI!$A$10:$E$73,4,0),"")</f>
        <v>0</v>
      </c>
      <c r="T43" s="64">
        <f>IFERROR(VLOOKUP($A43,MAI!$A$10:$E$73,5,0),"")</f>
        <v>0</v>
      </c>
      <c r="U43" s="62">
        <f>IFERROR(VLOOKUP($A43,JUIN!$A$10:$E$73,3,0),"")</f>
        <v>0</v>
      </c>
      <c r="V43" s="63">
        <f>IFERROR(VLOOKUP($A43,JUIN!$A$10:$E$73,4,0),"")</f>
        <v>0</v>
      </c>
      <c r="W43" s="64">
        <f>IFERROR(VLOOKUP($A43,JUIN!$A$10:$E$73,5,0),"")</f>
        <v>0</v>
      </c>
      <c r="X43" s="62">
        <f>IFERROR(VLOOKUP($A43,JUILLET!$A$10:$E$73,3,0),"")</f>
        <v>0</v>
      </c>
      <c r="Y43" s="63">
        <f>IFERROR(VLOOKUP($A43,JUILLET!$A$10:$E$73,4,0),"")</f>
        <v>0</v>
      </c>
      <c r="Z43" s="64">
        <f>IFERROR(VLOOKUP($A43,JUILLET!$A$10:$E$73,5,0),"")</f>
        <v>0</v>
      </c>
      <c r="AA43" s="62">
        <f>IFERROR(VLOOKUP($A43,AOUT!$A$10:$E$73,3,0),"")</f>
        <v>0</v>
      </c>
      <c r="AB43" s="63">
        <f>IFERROR(VLOOKUP($A43,AOUT!$A$10:$E$73,4,0),"")</f>
        <v>0</v>
      </c>
      <c r="AC43" s="64">
        <f>IFERROR(VLOOKUP($A43,AOUT!$A$10:$E$73,5,0),"")</f>
        <v>0</v>
      </c>
      <c r="AD43" s="62">
        <f>IFERROR(VLOOKUP($A43,SEPTEMBRE!$A$10:$E$73,3,0),"")</f>
        <v>0</v>
      </c>
      <c r="AE43" s="63">
        <f>IFERROR(VLOOKUP($A43,SEPTEMBRE!$A$10:$E$73,4,0),"")</f>
        <v>0</v>
      </c>
      <c r="AF43" s="64">
        <f>IFERROR(VLOOKUP($A43,SEPTEMBRE!$A$10:$E$73,5,0),"")</f>
        <v>0</v>
      </c>
      <c r="AG43" s="62">
        <f>IFERROR(VLOOKUP($A43,OCTOBRE!$A$10:$E$73,3,0),"")</f>
        <v>0</v>
      </c>
      <c r="AH43" s="63">
        <f>IFERROR(VLOOKUP($A43,OCTOBRE!$A$10:$E$73,4,0),"")</f>
        <v>0</v>
      </c>
      <c r="AI43" s="64">
        <f>IFERROR(VLOOKUP($A43,OCTOBRE!$A$10:$E$73,5,0),"")</f>
        <v>0</v>
      </c>
      <c r="AJ43" s="62">
        <f>IFERROR(VLOOKUP($A43,NOVEMBRE!$A$10:$E$73,3,0),"")</f>
        <v>0</v>
      </c>
      <c r="AK43" s="63">
        <f>IFERROR(VLOOKUP($A43,NOVEMBRE!$A$10:$E$73,4,0),"")</f>
        <v>0</v>
      </c>
      <c r="AL43" s="64">
        <f>IFERROR(VLOOKUP($A43,NOVEMBRE!$A$10:$E$73,5,0),"")</f>
        <v>0</v>
      </c>
      <c r="AM43" s="62">
        <f>IFERROR(VLOOKUP($A43,DECEMBRE!$A$10:$E$73,3,0),"")</f>
        <v>0</v>
      </c>
      <c r="AN43" s="63">
        <f>IFERROR(VLOOKUP($A43,DECEMBRE!$A$10:$E$73,4,0),"")</f>
        <v>0</v>
      </c>
      <c r="AO43" s="64">
        <f>IFERROR(VLOOKUP($A43,DECEMBRE!$A$10:$E$73,5,0),"")</f>
        <v>0</v>
      </c>
    </row>
    <row r="44" spans="1:41" ht="15.75" thickBot="1">
      <c r="A44" s="72" t="str">
        <f>IFERROR(IF(Config!A45="","",Config!A45),"")</f>
        <v/>
      </c>
      <c r="B44" s="73" t="str">
        <f>IFERROR(IF(Config!B45="","",Config!B45),"")</f>
        <v>DJE THERESE</v>
      </c>
      <c r="C44" s="71">
        <f t="shared" si="0"/>
        <v>0</v>
      </c>
      <c r="D44" s="60">
        <f t="shared" si="1"/>
        <v>0</v>
      </c>
      <c r="E44" s="61">
        <f t="shared" si="2"/>
        <v>0</v>
      </c>
      <c r="F44" s="62">
        <f>IFERROR(VLOOKUP($A44,JANVIER!$A$10:$E$73,3,0),"")</f>
        <v>0</v>
      </c>
      <c r="G44" s="63">
        <f>IFERROR(VLOOKUP($A44,JANVIER!$A$10:$E$73,4,0),"")</f>
        <v>0</v>
      </c>
      <c r="H44" s="64">
        <f>IFERROR(VLOOKUP($A44,JANVIER!$A$10:$E$73,5,0),"")</f>
        <v>0</v>
      </c>
      <c r="I44" s="62">
        <f>IFERROR(VLOOKUP($A44,FEVRIER!$A$10:$E$73,3,0),"")</f>
        <v>0</v>
      </c>
      <c r="J44" s="63">
        <f>IFERROR(VLOOKUP($A44,FEVRIER!$A$10:$E$73,4,0),"")</f>
        <v>0</v>
      </c>
      <c r="K44" s="64">
        <f>IFERROR(VLOOKUP($A44,FEVRIER!$A$10:$E$73,5,0),"")</f>
        <v>0</v>
      </c>
      <c r="L44" s="62">
        <f>IFERROR(VLOOKUP($A44,MARS!$A$10:$E$73,3,0),"")</f>
        <v>0</v>
      </c>
      <c r="M44" s="63">
        <f>IFERROR(VLOOKUP($A44,MARS!$A$10:$E$73,4,0),"")</f>
        <v>0</v>
      </c>
      <c r="N44" s="64">
        <f>IFERROR(VLOOKUP($A44,MARS!$A$10:$E$73,5,0),"")</f>
        <v>0</v>
      </c>
      <c r="O44" s="62">
        <f>IFERROR(VLOOKUP($A44,AVRIL!$A$10:$E$73,3,0),"")</f>
        <v>0</v>
      </c>
      <c r="P44" s="63">
        <f>IFERROR(VLOOKUP($A44,AVRIL!$A$10:$E$73,4,0),"")</f>
        <v>0</v>
      </c>
      <c r="Q44" s="64">
        <f>IFERROR(VLOOKUP($A44,AVRIL!$A$10:$E$73,5,0),"")</f>
        <v>0</v>
      </c>
      <c r="R44" s="62">
        <f>IFERROR(VLOOKUP($A44,MAI!$A$10:$E$73,3,0),"")</f>
        <v>0</v>
      </c>
      <c r="S44" s="63">
        <f>IFERROR(VLOOKUP($A44,MAI!$A$10:$E$73,4,0),"")</f>
        <v>0</v>
      </c>
      <c r="T44" s="64">
        <f>IFERROR(VLOOKUP($A44,MAI!$A$10:$E$73,5,0),"")</f>
        <v>0</v>
      </c>
      <c r="U44" s="62">
        <f>IFERROR(VLOOKUP($A44,JUIN!$A$10:$E$73,3,0),"")</f>
        <v>0</v>
      </c>
      <c r="V44" s="63">
        <f>IFERROR(VLOOKUP($A44,JUIN!$A$10:$E$73,4,0),"")</f>
        <v>0</v>
      </c>
      <c r="W44" s="64">
        <f>IFERROR(VLOOKUP($A44,JUIN!$A$10:$E$73,5,0),"")</f>
        <v>0</v>
      </c>
      <c r="X44" s="62">
        <f>IFERROR(VLOOKUP($A44,JUILLET!$A$10:$E$73,3,0),"")</f>
        <v>0</v>
      </c>
      <c r="Y44" s="63">
        <f>IFERROR(VLOOKUP($A44,JUILLET!$A$10:$E$73,4,0),"")</f>
        <v>0</v>
      </c>
      <c r="Z44" s="64">
        <f>IFERROR(VLOOKUP($A44,JUILLET!$A$10:$E$73,5,0),"")</f>
        <v>0</v>
      </c>
      <c r="AA44" s="62">
        <f>IFERROR(VLOOKUP($A44,AOUT!$A$10:$E$73,3,0),"")</f>
        <v>0</v>
      </c>
      <c r="AB44" s="63">
        <f>IFERROR(VLOOKUP($A44,AOUT!$A$10:$E$73,4,0),"")</f>
        <v>0</v>
      </c>
      <c r="AC44" s="64">
        <f>IFERROR(VLOOKUP($A44,AOUT!$A$10:$E$73,5,0),"")</f>
        <v>0</v>
      </c>
      <c r="AD44" s="62">
        <f>IFERROR(VLOOKUP($A44,SEPTEMBRE!$A$10:$E$73,3,0),"")</f>
        <v>0</v>
      </c>
      <c r="AE44" s="63">
        <f>IFERROR(VLOOKUP($A44,SEPTEMBRE!$A$10:$E$73,4,0),"")</f>
        <v>0</v>
      </c>
      <c r="AF44" s="64">
        <f>IFERROR(VLOOKUP($A44,SEPTEMBRE!$A$10:$E$73,5,0),"")</f>
        <v>0</v>
      </c>
      <c r="AG44" s="62">
        <f>IFERROR(VLOOKUP($A44,OCTOBRE!$A$10:$E$73,3,0),"")</f>
        <v>0</v>
      </c>
      <c r="AH44" s="63">
        <f>IFERROR(VLOOKUP($A44,OCTOBRE!$A$10:$E$73,4,0),"")</f>
        <v>0</v>
      </c>
      <c r="AI44" s="64">
        <f>IFERROR(VLOOKUP($A44,OCTOBRE!$A$10:$E$73,5,0),"")</f>
        <v>0</v>
      </c>
      <c r="AJ44" s="62">
        <f>IFERROR(VLOOKUP($A44,NOVEMBRE!$A$10:$E$73,3,0),"")</f>
        <v>0</v>
      </c>
      <c r="AK44" s="63">
        <f>IFERROR(VLOOKUP($A44,NOVEMBRE!$A$10:$E$73,4,0),"")</f>
        <v>0</v>
      </c>
      <c r="AL44" s="64">
        <f>IFERROR(VLOOKUP($A44,NOVEMBRE!$A$10:$E$73,5,0),"")</f>
        <v>0</v>
      </c>
      <c r="AM44" s="62">
        <f>IFERROR(VLOOKUP($A44,DECEMBRE!$A$10:$E$73,3,0),"")</f>
        <v>0</v>
      </c>
      <c r="AN44" s="63">
        <f>IFERROR(VLOOKUP($A44,DECEMBRE!$A$10:$E$73,4,0),"")</f>
        <v>0</v>
      </c>
      <c r="AO44" s="64">
        <f>IFERROR(VLOOKUP($A44,DECEMBRE!$A$10:$E$73,5,0),"")</f>
        <v>0</v>
      </c>
    </row>
    <row r="45" spans="1:41" ht="15.75" thickBot="1">
      <c r="A45" s="72" t="str">
        <f>IFERROR(IF(Config!A46="","",Config!A46),"")</f>
        <v/>
      </c>
      <c r="B45" s="73" t="str">
        <f>IFERROR(IF(Config!B46="","",Config!B46),"")</f>
        <v>MARIE</v>
      </c>
      <c r="C45" s="71">
        <f t="shared" si="0"/>
        <v>0</v>
      </c>
      <c r="D45" s="60">
        <f t="shared" si="1"/>
        <v>0</v>
      </c>
      <c r="E45" s="61">
        <f t="shared" si="2"/>
        <v>0</v>
      </c>
      <c r="F45" s="62">
        <f>IFERROR(VLOOKUP($A45,JANVIER!$A$10:$E$73,3,0),"")</f>
        <v>0</v>
      </c>
      <c r="G45" s="63">
        <f>IFERROR(VLOOKUP($A45,JANVIER!$A$10:$E$73,4,0),"")</f>
        <v>0</v>
      </c>
      <c r="H45" s="64">
        <f>IFERROR(VLOOKUP($A45,JANVIER!$A$10:$E$73,5,0),"")</f>
        <v>0</v>
      </c>
      <c r="I45" s="62">
        <f>IFERROR(VLOOKUP($A45,FEVRIER!$A$10:$E$73,3,0),"")</f>
        <v>0</v>
      </c>
      <c r="J45" s="63">
        <f>IFERROR(VLOOKUP($A45,FEVRIER!$A$10:$E$73,4,0),"")</f>
        <v>0</v>
      </c>
      <c r="K45" s="64">
        <f>IFERROR(VLOOKUP($A45,FEVRIER!$A$10:$E$73,5,0),"")</f>
        <v>0</v>
      </c>
      <c r="L45" s="62">
        <f>IFERROR(VLOOKUP($A45,MARS!$A$10:$E$73,3,0),"")</f>
        <v>0</v>
      </c>
      <c r="M45" s="63">
        <f>IFERROR(VLOOKUP($A45,MARS!$A$10:$E$73,4,0),"")</f>
        <v>0</v>
      </c>
      <c r="N45" s="64">
        <f>IFERROR(VLOOKUP($A45,MARS!$A$10:$E$73,5,0),"")</f>
        <v>0</v>
      </c>
      <c r="O45" s="62">
        <f>IFERROR(VLOOKUP($A45,AVRIL!$A$10:$E$73,3,0),"")</f>
        <v>0</v>
      </c>
      <c r="P45" s="63">
        <f>IFERROR(VLOOKUP($A45,AVRIL!$A$10:$E$73,4,0),"")</f>
        <v>0</v>
      </c>
      <c r="Q45" s="64">
        <f>IFERROR(VLOOKUP($A45,AVRIL!$A$10:$E$73,5,0),"")</f>
        <v>0</v>
      </c>
      <c r="R45" s="62">
        <f>IFERROR(VLOOKUP($A45,MAI!$A$10:$E$73,3,0),"")</f>
        <v>0</v>
      </c>
      <c r="S45" s="63">
        <f>IFERROR(VLOOKUP($A45,MAI!$A$10:$E$73,4,0),"")</f>
        <v>0</v>
      </c>
      <c r="T45" s="64">
        <f>IFERROR(VLOOKUP($A45,MAI!$A$10:$E$73,5,0),"")</f>
        <v>0</v>
      </c>
      <c r="U45" s="62">
        <f>IFERROR(VLOOKUP($A45,JUIN!$A$10:$E$73,3,0),"")</f>
        <v>0</v>
      </c>
      <c r="V45" s="63">
        <f>IFERROR(VLOOKUP($A45,JUIN!$A$10:$E$73,4,0),"")</f>
        <v>0</v>
      </c>
      <c r="W45" s="64">
        <f>IFERROR(VLOOKUP($A45,JUIN!$A$10:$E$73,5,0),"")</f>
        <v>0</v>
      </c>
      <c r="X45" s="62">
        <f>IFERROR(VLOOKUP($A45,JUILLET!$A$10:$E$73,3,0),"")</f>
        <v>0</v>
      </c>
      <c r="Y45" s="63">
        <f>IFERROR(VLOOKUP($A45,JUILLET!$A$10:$E$73,4,0),"")</f>
        <v>0</v>
      </c>
      <c r="Z45" s="64">
        <f>IFERROR(VLOOKUP($A45,JUILLET!$A$10:$E$73,5,0),"")</f>
        <v>0</v>
      </c>
      <c r="AA45" s="62">
        <f>IFERROR(VLOOKUP($A45,AOUT!$A$10:$E$73,3,0),"")</f>
        <v>0</v>
      </c>
      <c r="AB45" s="63">
        <f>IFERROR(VLOOKUP($A45,AOUT!$A$10:$E$73,4,0),"")</f>
        <v>0</v>
      </c>
      <c r="AC45" s="64">
        <f>IFERROR(VLOOKUP($A45,AOUT!$A$10:$E$73,5,0),"")</f>
        <v>0</v>
      </c>
      <c r="AD45" s="62">
        <f>IFERROR(VLOOKUP($A45,SEPTEMBRE!$A$10:$E$73,3,0),"")</f>
        <v>0</v>
      </c>
      <c r="AE45" s="63">
        <f>IFERROR(VLOOKUP($A45,SEPTEMBRE!$A$10:$E$73,4,0),"")</f>
        <v>0</v>
      </c>
      <c r="AF45" s="64">
        <f>IFERROR(VLOOKUP($A45,SEPTEMBRE!$A$10:$E$73,5,0),"")</f>
        <v>0</v>
      </c>
      <c r="AG45" s="62">
        <f>IFERROR(VLOOKUP($A45,OCTOBRE!$A$10:$E$73,3,0),"")</f>
        <v>0</v>
      </c>
      <c r="AH45" s="63">
        <f>IFERROR(VLOOKUP($A45,OCTOBRE!$A$10:$E$73,4,0),"")</f>
        <v>0</v>
      </c>
      <c r="AI45" s="64">
        <f>IFERROR(VLOOKUP($A45,OCTOBRE!$A$10:$E$73,5,0),"")</f>
        <v>0</v>
      </c>
      <c r="AJ45" s="62">
        <f>IFERROR(VLOOKUP($A45,NOVEMBRE!$A$10:$E$73,3,0),"")</f>
        <v>0</v>
      </c>
      <c r="AK45" s="63">
        <f>IFERROR(VLOOKUP($A45,NOVEMBRE!$A$10:$E$73,4,0),"")</f>
        <v>0</v>
      </c>
      <c r="AL45" s="64">
        <f>IFERROR(VLOOKUP($A45,NOVEMBRE!$A$10:$E$73,5,0),"")</f>
        <v>0</v>
      </c>
      <c r="AM45" s="62">
        <f>IFERROR(VLOOKUP($A45,DECEMBRE!$A$10:$E$73,3,0),"")</f>
        <v>0</v>
      </c>
      <c r="AN45" s="63">
        <f>IFERROR(VLOOKUP($A45,DECEMBRE!$A$10:$E$73,4,0),"")</f>
        <v>0</v>
      </c>
      <c r="AO45" s="64">
        <f>IFERROR(VLOOKUP($A45,DECEMBRE!$A$10:$E$73,5,0),"")</f>
        <v>0</v>
      </c>
    </row>
    <row r="46" spans="1:41" ht="15.75" thickBot="1">
      <c r="A46" s="72" t="str">
        <f>IFERROR(IF(Config!A47="","",Config!A47),"")</f>
        <v/>
      </c>
      <c r="B46" s="73" t="str">
        <f>IFERROR(IF(Config!B47="","",Config!B47),"")</f>
        <v>MARIE</v>
      </c>
      <c r="C46" s="71">
        <f t="shared" si="0"/>
        <v>0</v>
      </c>
      <c r="D46" s="60">
        <f t="shared" si="1"/>
        <v>0</v>
      </c>
      <c r="E46" s="61">
        <f t="shared" si="2"/>
        <v>0</v>
      </c>
      <c r="F46" s="62">
        <f>IFERROR(VLOOKUP($A46,JANVIER!$A$10:$E$73,3,0),"")</f>
        <v>0</v>
      </c>
      <c r="G46" s="63">
        <f>IFERROR(VLOOKUP($A46,JANVIER!$A$10:$E$73,4,0),"")</f>
        <v>0</v>
      </c>
      <c r="H46" s="64">
        <f>IFERROR(VLOOKUP($A46,JANVIER!$A$10:$E$73,5,0),"")</f>
        <v>0</v>
      </c>
      <c r="I46" s="62">
        <f>IFERROR(VLOOKUP($A46,FEVRIER!$A$10:$E$73,3,0),"")</f>
        <v>0</v>
      </c>
      <c r="J46" s="63">
        <f>IFERROR(VLOOKUP($A46,FEVRIER!$A$10:$E$73,4,0),"")</f>
        <v>0</v>
      </c>
      <c r="K46" s="64">
        <f>IFERROR(VLOOKUP($A46,FEVRIER!$A$10:$E$73,5,0),"")</f>
        <v>0</v>
      </c>
      <c r="L46" s="62">
        <f>IFERROR(VLOOKUP($A46,MARS!$A$10:$E$73,3,0),"")</f>
        <v>0</v>
      </c>
      <c r="M46" s="63">
        <f>IFERROR(VLOOKUP($A46,MARS!$A$10:$E$73,4,0),"")</f>
        <v>0</v>
      </c>
      <c r="N46" s="64">
        <f>IFERROR(VLOOKUP($A46,MARS!$A$10:$E$73,5,0),"")</f>
        <v>0</v>
      </c>
      <c r="O46" s="62">
        <f>IFERROR(VLOOKUP($A46,AVRIL!$A$10:$E$73,3,0),"")</f>
        <v>0</v>
      </c>
      <c r="P46" s="63">
        <f>IFERROR(VLOOKUP($A46,AVRIL!$A$10:$E$73,4,0),"")</f>
        <v>0</v>
      </c>
      <c r="Q46" s="64">
        <f>IFERROR(VLOOKUP($A46,AVRIL!$A$10:$E$73,5,0),"")</f>
        <v>0</v>
      </c>
      <c r="R46" s="62">
        <f>IFERROR(VLOOKUP($A46,MAI!$A$10:$E$73,3,0),"")</f>
        <v>0</v>
      </c>
      <c r="S46" s="63">
        <f>IFERROR(VLOOKUP($A46,MAI!$A$10:$E$73,4,0),"")</f>
        <v>0</v>
      </c>
      <c r="T46" s="64">
        <f>IFERROR(VLOOKUP($A46,MAI!$A$10:$E$73,5,0),"")</f>
        <v>0</v>
      </c>
      <c r="U46" s="62">
        <f>IFERROR(VLOOKUP($A46,JUIN!$A$10:$E$73,3,0),"")</f>
        <v>0</v>
      </c>
      <c r="V46" s="63">
        <f>IFERROR(VLOOKUP($A46,JUIN!$A$10:$E$73,4,0),"")</f>
        <v>0</v>
      </c>
      <c r="W46" s="64">
        <f>IFERROR(VLOOKUP($A46,JUIN!$A$10:$E$73,5,0),"")</f>
        <v>0</v>
      </c>
      <c r="X46" s="62">
        <f>IFERROR(VLOOKUP($A46,JUILLET!$A$10:$E$73,3,0),"")</f>
        <v>0</v>
      </c>
      <c r="Y46" s="63">
        <f>IFERROR(VLOOKUP($A46,JUILLET!$A$10:$E$73,4,0),"")</f>
        <v>0</v>
      </c>
      <c r="Z46" s="64">
        <f>IFERROR(VLOOKUP($A46,JUILLET!$A$10:$E$73,5,0),"")</f>
        <v>0</v>
      </c>
      <c r="AA46" s="62">
        <f>IFERROR(VLOOKUP($A46,AOUT!$A$10:$E$73,3,0),"")</f>
        <v>0</v>
      </c>
      <c r="AB46" s="63">
        <f>IFERROR(VLOOKUP($A46,AOUT!$A$10:$E$73,4,0),"")</f>
        <v>0</v>
      </c>
      <c r="AC46" s="64">
        <f>IFERROR(VLOOKUP($A46,AOUT!$A$10:$E$73,5,0),"")</f>
        <v>0</v>
      </c>
      <c r="AD46" s="62">
        <f>IFERROR(VLOOKUP($A46,SEPTEMBRE!$A$10:$E$73,3,0),"")</f>
        <v>0</v>
      </c>
      <c r="AE46" s="63">
        <f>IFERROR(VLOOKUP($A46,SEPTEMBRE!$A$10:$E$73,4,0),"")</f>
        <v>0</v>
      </c>
      <c r="AF46" s="64">
        <f>IFERROR(VLOOKUP($A46,SEPTEMBRE!$A$10:$E$73,5,0),"")</f>
        <v>0</v>
      </c>
      <c r="AG46" s="62">
        <f>IFERROR(VLOOKUP($A46,OCTOBRE!$A$10:$E$73,3,0),"")</f>
        <v>0</v>
      </c>
      <c r="AH46" s="63">
        <f>IFERROR(VLOOKUP($A46,OCTOBRE!$A$10:$E$73,4,0),"")</f>
        <v>0</v>
      </c>
      <c r="AI46" s="64">
        <f>IFERROR(VLOOKUP($A46,OCTOBRE!$A$10:$E$73,5,0),"")</f>
        <v>0</v>
      </c>
      <c r="AJ46" s="62">
        <f>IFERROR(VLOOKUP($A46,NOVEMBRE!$A$10:$E$73,3,0),"")</f>
        <v>0</v>
      </c>
      <c r="AK46" s="63">
        <f>IFERROR(VLOOKUP($A46,NOVEMBRE!$A$10:$E$73,4,0),"")</f>
        <v>0</v>
      </c>
      <c r="AL46" s="64">
        <f>IFERROR(VLOOKUP($A46,NOVEMBRE!$A$10:$E$73,5,0),"")</f>
        <v>0</v>
      </c>
      <c r="AM46" s="62">
        <f>IFERROR(VLOOKUP($A46,DECEMBRE!$A$10:$E$73,3,0),"")</f>
        <v>0</v>
      </c>
      <c r="AN46" s="63">
        <f>IFERROR(VLOOKUP($A46,DECEMBRE!$A$10:$E$73,4,0),"")</f>
        <v>0</v>
      </c>
      <c r="AO46" s="64">
        <f>IFERROR(VLOOKUP($A46,DECEMBRE!$A$10:$E$73,5,0),"")</f>
        <v>0</v>
      </c>
    </row>
    <row r="47" spans="1:41" ht="15.75" thickBot="1">
      <c r="A47" s="72" t="str">
        <f>IFERROR(IF(Config!A48="","",Config!A48),"")</f>
        <v/>
      </c>
      <c r="B47" s="73" t="str">
        <f>IFERROR(IF(Config!B48="","",Config!B48),"")</f>
        <v>RENEE</v>
      </c>
      <c r="C47" s="71">
        <f t="shared" si="0"/>
        <v>0</v>
      </c>
      <c r="D47" s="60">
        <f t="shared" si="1"/>
        <v>0</v>
      </c>
      <c r="E47" s="61">
        <f t="shared" si="2"/>
        <v>0</v>
      </c>
      <c r="F47" s="62">
        <f>IFERROR(VLOOKUP($A47,JANVIER!$A$10:$E$73,3,0),"")</f>
        <v>0</v>
      </c>
      <c r="G47" s="63">
        <f>IFERROR(VLOOKUP($A47,JANVIER!$A$10:$E$73,4,0),"")</f>
        <v>0</v>
      </c>
      <c r="H47" s="64">
        <f>IFERROR(VLOOKUP($A47,JANVIER!$A$10:$E$73,5,0),"")</f>
        <v>0</v>
      </c>
      <c r="I47" s="62">
        <f>IFERROR(VLOOKUP($A47,FEVRIER!$A$10:$E$73,3,0),"")</f>
        <v>0</v>
      </c>
      <c r="J47" s="63">
        <f>IFERROR(VLOOKUP($A47,FEVRIER!$A$10:$E$73,4,0),"")</f>
        <v>0</v>
      </c>
      <c r="K47" s="64">
        <f>IFERROR(VLOOKUP($A47,FEVRIER!$A$10:$E$73,5,0),"")</f>
        <v>0</v>
      </c>
      <c r="L47" s="62">
        <f>IFERROR(VLOOKUP($A47,MARS!$A$10:$E$73,3,0),"")</f>
        <v>0</v>
      </c>
      <c r="M47" s="63">
        <f>IFERROR(VLOOKUP($A47,MARS!$A$10:$E$73,4,0),"")</f>
        <v>0</v>
      </c>
      <c r="N47" s="64">
        <f>IFERROR(VLOOKUP($A47,MARS!$A$10:$E$73,5,0),"")</f>
        <v>0</v>
      </c>
      <c r="O47" s="62">
        <f>IFERROR(VLOOKUP($A47,AVRIL!$A$10:$E$73,3,0),"")</f>
        <v>0</v>
      </c>
      <c r="P47" s="63">
        <f>IFERROR(VLOOKUP($A47,AVRIL!$A$10:$E$73,4,0),"")</f>
        <v>0</v>
      </c>
      <c r="Q47" s="64">
        <f>IFERROR(VLOOKUP($A47,AVRIL!$A$10:$E$73,5,0),"")</f>
        <v>0</v>
      </c>
      <c r="R47" s="62">
        <f>IFERROR(VLOOKUP($A47,MAI!$A$10:$E$73,3,0),"")</f>
        <v>0</v>
      </c>
      <c r="S47" s="63">
        <f>IFERROR(VLOOKUP($A47,MAI!$A$10:$E$73,4,0),"")</f>
        <v>0</v>
      </c>
      <c r="T47" s="64">
        <f>IFERROR(VLOOKUP($A47,MAI!$A$10:$E$73,5,0),"")</f>
        <v>0</v>
      </c>
      <c r="U47" s="62">
        <f>IFERROR(VLOOKUP($A47,JUIN!$A$10:$E$73,3,0),"")</f>
        <v>0</v>
      </c>
      <c r="V47" s="63">
        <f>IFERROR(VLOOKUP($A47,JUIN!$A$10:$E$73,4,0),"")</f>
        <v>0</v>
      </c>
      <c r="W47" s="64">
        <f>IFERROR(VLOOKUP($A47,JUIN!$A$10:$E$73,5,0),"")</f>
        <v>0</v>
      </c>
      <c r="X47" s="62">
        <f>IFERROR(VLOOKUP($A47,JUILLET!$A$10:$E$73,3,0),"")</f>
        <v>0</v>
      </c>
      <c r="Y47" s="63">
        <f>IFERROR(VLOOKUP($A47,JUILLET!$A$10:$E$73,4,0),"")</f>
        <v>0</v>
      </c>
      <c r="Z47" s="64">
        <f>IFERROR(VLOOKUP($A47,JUILLET!$A$10:$E$73,5,0),"")</f>
        <v>0</v>
      </c>
      <c r="AA47" s="62">
        <f>IFERROR(VLOOKUP($A47,AOUT!$A$10:$E$73,3,0),"")</f>
        <v>0</v>
      </c>
      <c r="AB47" s="63">
        <f>IFERROR(VLOOKUP($A47,AOUT!$A$10:$E$73,4,0),"")</f>
        <v>0</v>
      </c>
      <c r="AC47" s="64">
        <f>IFERROR(VLOOKUP($A47,AOUT!$A$10:$E$73,5,0),"")</f>
        <v>0</v>
      </c>
      <c r="AD47" s="62">
        <f>IFERROR(VLOOKUP($A47,SEPTEMBRE!$A$10:$E$73,3,0),"")</f>
        <v>0</v>
      </c>
      <c r="AE47" s="63">
        <f>IFERROR(VLOOKUP($A47,SEPTEMBRE!$A$10:$E$73,4,0),"")</f>
        <v>0</v>
      </c>
      <c r="AF47" s="64">
        <f>IFERROR(VLOOKUP($A47,SEPTEMBRE!$A$10:$E$73,5,0),"")</f>
        <v>0</v>
      </c>
      <c r="AG47" s="62">
        <f>IFERROR(VLOOKUP($A47,OCTOBRE!$A$10:$E$73,3,0),"")</f>
        <v>0</v>
      </c>
      <c r="AH47" s="63">
        <f>IFERROR(VLOOKUP($A47,OCTOBRE!$A$10:$E$73,4,0),"")</f>
        <v>0</v>
      </c>
      <c r="AI47" s="64">
        <f>IFERROR(VLOOKUP($A47,OCTOBRE!$A$10:$E$73,5,0),"")</f>
        <v>0</v>
      </c>
      <c r="AJ47" s="62">
        <f>IFERROR(VLOOKUP($A47,NOVEMBRE!$A$10:$E$73,3,0),"")</f>
        <v>0</v>
      </c>
      <c r="AK47" s="63">
        <f>IFERROR(VLOOKUP($A47,NOVEMBRE!$A$10:$E$73,4,0),"")</f>
        <v>0</v>
      </c>
      <c r="AL47" s="64">
        <f>IFERROR(VLOOKUP($A47,NOVEMBRE!$A$10:$E$73,5,0),"")</f>
        <v>0</v>
      </c>
      <c r="AM47" s="62">
        <f>IFERROR(VLOOKUP($A47,DECEMBRE!$A$10:$E$73,3,0),"")</f>
        <v>0</v>
      </c>
      <c r="AN47" s="63">
        <f>IFERROR(VLOOKUP($A47,DECEMBRE!$A$10:$E$73,4,0),"")</f>
        <v>0</v>
      </c>
      <c r="AO47" s="64">
        <f>IFERROR(VLOOKUP($A47,DECEMBRE!$A$10:$E$73,5,0),"")</f>
        <v>0</v>
      </c>
    </row>
    <row r="48" spans="1:41" ht="15.75" thickBot="1">
      <c r="A48" s="72" t="str">
        <f>IFERROR(IF(Config!A49="","",Config!A49),"")</f>
        <v/>
      </c>
      <c r="B48" s="73" t="str">
        <f>IFERROR(IF(Config!B49="","",Config!B49),"")</f>
        <v>CHOUROUK</v>
      </c>
      <c r="C48" s="71">
        <f t="shared" si="0"/>
        <v>0</v>
      </c>
      <c r="D48" s="60">
        <f t="shared" si="1"/>
        <v>0</v>
      </c>
      <c r="E48" s="61">
        <f t="shared" si="2"/>
        <v>0</v>
      </c>
      <c r="F48" s="62">
        <f>IFERROR(VLOOKUP($A48,JANVIER!$A$10:$E$73,3,0),"")</f>
        <v>0</v>
      </c>
      <c r="G48" s="63">
        <f>IFERROR(VLOOKUP($A48,JANVIER!$A$10:$E$73,4,0),"")</f>
        <v>0</v>
      </c>
      <c r="H48" s="64">
        <f>IFERROR(VLOOKUP($A48,JANVIER!$A$10:$E$73,5,0),"")</f>
        <v>0</v>
      </c>
      <c r="I48" s="62">
        <f>IFERROR(VLOOKUP($A48,FEVRIER!$A$10:$E$73,3,0),"")</f>
        <v>0</v>
      </c>
      <c r="J48" s="63">
        <f>IFERROR(VLOOKUP($A48,FEVRIER!$A$10:$E$73,4,0),"")</f>
        <v>0</v>
      </c>
      <c r="K48" s="64">
        <f>IFERROR(VLOOKUP($A48,FEVRIER!$A$10:$E$73,5,0),"")</f>
        <v>0</v>
      </c>
      <c r="L48" s="62">
        <f>IFERROR(VLOOKUP($A48,MARS!$A$10:$E$73,3,0),"")</f>
        <v>0</v>
      </c>
      <c r="M48" s="63">
        <f>IFERROR(VLOOKUP($A48,MARS!$A$10:$E$73,4,0),"")</f>
        <v>0</v>
      </c>
      <c r="N48" s="64">
        <f>IFERROR(VLOOKUP($A48,MARS!$A$10:$E$73,5,0),"")</f>
        <v>0</v>
      </c>
      <c r="O48" s="62">
        <f>IFERROR(VLOOKUP($A48,AVRIL!$A$10:$E$73,3,0),"")</f>
        <v>0</v>
      </c>
      <c r="P48" s="63">
        <f>IFERROR(VLOOKUP($A48,AVRIL!$A$10:$E$73,4,0),"")</f>
        <v>0</v>
      </c>
      <c r="Q48" s="64">
        <f>IFERROR(VLOOKUP($A48,AVRIL!$A$10:$E$73,5,0),"")</f>
        <v>0</v>
      </c>
      <c r="R48" s="62">
        <f>IFERROR(VLOOKUP($A48,MAI!$A$10:$E$73,3,0),"")</f>
        <v>0</v>
      </c>
      <c r="S48" s="63">
        <f>IFERROR(VLOOKUP($A48,MAI!$A$10:$E$73,4,0),"")</f>
        <v>0</v>
      </c>
      <c r="T48" s="64">
        <f>IFERROR(VLOOKUP($A48,MAI!$A$10:$E$73,5,0),"")</f>
        <v>0</v>
      </c>
      <c r="U48" s="62">
        <f>IFERROR(VLOOKUP($A48,JUIN!$A$10:$E$73,3,0),"")</f>
        <v>0</v>
      </c>
      <c r="V48" s="63">
        <f>IFERROR(VLOOKUP($A48,JUIN!$A$10:$E$73,4,0),"")</f>
        <v>0</v>
      </c>
      <c r="W48" s="64">
        <f>IFERROR(VLOOKUP($A48,JUIN!$A$10:$E$73,5,0),"")</f>
        <v>0</v>
      </c>
      <c r="X48" s="62">
        <f>IFERROR(VLOOKUP($A48,JUILLET!$A$10:$E$73,3,0),"")</f>
        <v>0</v>
      </c>
      <c r="Y48" s="63">
        <f>IFERROR(VLOOKUP($A48,JUILLET!$A$10:$E$73,4,0),"")</f>
        <v>0</v>
      </c>
      <c r="Z48" s="64">
        <f>IFERROR(VLOOKUP($A48,JUILLET!$A$10:$E$73,5,0),"")</f>
        <v>0</v>
      </c>
      <c r="AA48" s="62">
        <f>IFERROR(VLOOKUP($A48,AOUT!$A$10:$E$73,3,0),"")</f>
        <v>0</v>
      </c>
      <c r="AB48" s="63">
        <f>IFERROR(VLOOKUP($A48,AOUT!$A$10:$E$73,4,0),"")</f>
        <v>0</v>
      </c>
      <c r="AC48" s="64">
        <f>IFERROR(VLOOKUP($A48,AOUT!$A$10:$E$73,5,0),"")</f>
        <v>0</v>
      </c>
      <c r="AD48" s="62">
        <f>IFERROR(VLOOKUP($A48,SEPTEMBRE!$A$10:$E$73,3,0),"")</f>
        <v>0</v>
      </c>
      <c r="AE48" s="63">
        <f>IFERROR(VLOOKUP($A48,SEPTEMBRE!$A$10:$E$73,4,0),"")</f>
        <v>0</v>
      </c>
      <c r="AF48" s="64">
        <f>IFERROR(VLOOKUP($A48,SEPTEMBRE!$A$10:$E$73,5,0),"")</f>
        <v>0</v>
      </c>
      <c r="AG48" s="62">
        <f>IFERROR(VLOOKUP($A48,OCTOBRE!$A$10:$E$73,3,0),"")</f>
        <v>0</v>
      </c>
      <c r="AH48" s="63">
        <f>IFERROR(VLOOKUP($A48,OCTOBRE!$A$10:$E$73,4,0),"")</f>
        <v>0</v>
      </c>
      <c r="AI48" s="64">
        <f>IFERROR(VLOOKUP($A48,OCTOBRE!$A$10:$E$73,5,0),"")</f>
        <v>0</v>
      </c>
      <c r="AJ48" s="62">
        <f>IFERROR(VLOOKUP($A48,NOVEMBRE!$A$10:$E$73,3,0),"")</f>
        <v>0</v>
      </c>
      <c r="AK48" s="63">
        <f>IFERROR(VLOOKUP($A48,NOVEMBRE!$A$10:$E$73,4,0),"")</f>
        <v>0</v>
      </c>
      <c r="AL48" s="64">
        <f>IFERROR(VLOOKUP($A48,NOVEMBRE!$A$10:$E$73,5,0),"")</f>
        <v>0</v>
      </c>
      <c r="AM48" s="62">
        <f>IFERROR(VLOOKUP($A48,DECEMBRE!$A$10:$E$73,3,0),"")</f>
        <v>0</v>
      </c>
      <c r="AN48" s="63">
        <f>IFERROR(VLOOKUP($A48,DECEMBRE!$A$10:$E$73,4,0),"")</f>
        <v>0</v>
      </c>
      <c r="AO48" s="64">
        <f>IFERROR(VLOOKUP($A48,DECEMBRE!$A$10:$E$73,5,0),"")</f>
        <v>0</v>
      </c>
    </row>
    <row r="49" spans="1:41" ht="15.75" thickBot="1">
      <c r="A49" s="72" t="str">
        <f>IFERROR(IF(Config!A50="","",Config!A50),"")</f>
        <v/>
      </c>
      <c r="B49" s="73" t="str">
        <f>IFERROR(IF(Config!B50="","",Config!B50),"")</f>
        <v>AICHA</v>
      </c>
      <c r="C49" s="71">
        <f t="shared" si="0"/>
        <v>0</v>
      </c>
      <c r="D49" s="60">
        <f t="shared" si="1"/>
        <v>0</v>
      </c>
      <c r="E49" s="61">
        <f t="shared" si="2"/>
        <v>0</v>
      </c>
      <c r="F49" s="62">
        <f>IFERROR(VLOOKUP($A49,JANVIER!$A$10:$E$73,3,0),"")</f>
        <v>0</v>
      </c>
      <c r="G49" s="63">
        <f>IFERROR(VLOOKUP($A49,JANVIER!$A$10:$E$73,4,0),"")</f>
        <v>0</v>
      </c>
      <c r="H49" s="64">
        <f>IFERROR(VLOOKUP($A49,JANVIER!$A$10:$E$73,5,0),"")</f>
        <v>0</v>
      </c>
      <c r="I49" s="62">
        <f>IFERROR(VLOOKUP($A49,FEVRIER!$A$10:$E$73,3,0),"")</f>
        <v>0</v>
      </c>
      <c r="J49" s="63">
        <f>IFERROR(VLOOKUP($A49,FEVRIER!$A$10:$E$73,4,0),"")</f>
        <v>0</v>
      </c>
      <c r="K49" s="64">
        <f>IFERROR(VLOOKUP($A49,FEVRIER!$A$10:$E$73,5,0),"")</f>
        <v>0</v>
      </c>
      <c r="L49" s="62">
        <f>IFERROR(VLOOKUP($A49,MARS!$A$10:$E$73,3,0),"")</f>
        <v>0</v>
      </c>
      <c r="M49" s="63">
        <f>IFERROR(VLOOKUP($A49,MARS!$A$10:$E$73,4,0),"")</f>
        <v>0</v>
      </c>
      <c r="N49" s="64">
        <f>IFERROR(VLOOKUP($A49,MARS!$A$10:$E$73,5,0),"")</f>
        <v>0</v>
      </c>
      <c r="O49" s="62">
        <f>IFERROR(VLOOKUP($A49,AVRIL!$A$10:$E$73,3,0),"")</f>
        <v>0</v>
      </c>
      <c r="P49" s="63">
        <f>IFERROR(VLOOKUP($A49,AVRIL!$A$10:$E$73,4,0),"")</f>
        <v>0</v>
      </c>
      <c r="Q49" s="64">
        <f>IFERROR(VLOOKUP($A49,AVRIL!$A$10:$E$73,5,0),"")</f>
        <v>0</v>
      </c>
      <c r="R49" s="62">
        <f>IFERROR(VLOOKUP($A49,MAI!$A$10:$E$73,3,0),"")</f>
        <v>0</v>
      </c>
      <c r="S49" s="63">
        <f>IFERROR(VLOOKUP($A49,MAI!$A$10:$E$73,4,0),"")</f>
        <v>0</v>
      </c>
      <c r="T49" s="64">
        <f>IFERROR(VLOOKUP($A49,MAI!$A$10:$E$73,5,0),"")</f>
        <v>0</v>
      </c>
      <c r="U49" s="62">
        <f>IFERROR(VLOOKUP($A49,JUIN!$A$10:$E$73,3,0),"")</f>
        <v>0</v>
      </c>
      <c r="V49" s="63">
        <f>IFERROR(VLOOKUP($A49,JUIN!$A$10:$E$73,4,0),"")</f>
        <v>0</v>
      </c>
      <c r="W49" s="64">
        <f>IFERROR(VLOOKUP($A49,JUIN!$A$10:$E$73,5,0),"")</f>
        <v>0</v>
      </c>
      <c r="X49" s="62">
        <f>IFERROR(VLOOKUP($A49,JUILLET!$A$10:$E$73,3,0),"")</f>
        <v>0</v>
      </c>
      <c r="Y49" s="63">
        <f>IFERROR(VLOOKUP($A49,JUILLET!$A$10:$E$73,4,0),"")</f>
        <v>0</v>
      </c>
      <c r="Z49" s="64">
        <f>IFERROR(VLOOKUP($A49,JUILLET!$A$10:$E$73,5,0),"")</f>
        <v>0</v>
      </c>
      <c r="AA49" s="62">
        <f>IFERROR(VLOOKUP($A49,AOUT!$A$10:$E$73,3,0),"")</f>
        <v>0</v>
      </c>
      <c r="AB49" s="63">
        <f>IFERROR(VLOOKUP($A49,AOUT!$A$10:$E$73,4,0),"")</f>
        <v>0</v>
      </c>
      <c r="AC49" s="64">
        <f>IFERROR(VLOOKUP($A49,AOUT!$A$10:$E$73,5,0),"")</f>
        <v>0</v>
      </c>
      <c r="AD49" s="62">
        <f>IFERROR(VLOOKUP($A49,SEPTEMBRE!$A$10:$E$73,3,0),"")</f>
        <v>0</v>
      </c>
      <c r="AE49" s="63">
        <f>IFERROR(VLOOKUP($A49,SEPTEMBRE!$A$10:$E$73,4,0),"")</f>
        <v>0</v>
      </c>
      <c r="AF49" s="64">
        <f>IFERROR(VLOOKUP($A49,SEPTEMBRE!$A$10:$E$73,5,0),"")</f>
        <v>0</v>
      </c>
      <c r="AG49" s="62">
        <f>IFERROR(VLOOKUP($A49,OCTOBRE!$A$10:$E$73,3,0),"")</f>
        <v>0</v>
      </c>
      <c r="AH49" s="63">
        <f>IFERROR(VLOOKUP($A49,OCTOBRE!$A$10:$E$73,4,0),"")</f>
        <v>0</v>
      </c>
      <c r="AI49" s="64">
        <f>IFERROR(VLOOKUP($A49,OCTOBRE!$A$10:$E$73,5,0),"")</f>
        <v>0</v>
      </c>
      <c r="AJ49" s="62">
        <f>IFERROR(VLOOKUP($A49,NOVEMBRE!$A$10:$E$73,3,0),"")</f>
        <v>0</v>
      </c>
      <c r="AK49" s="63">
        <f>IFERROR(VLOOKUP($A49,NOVEMBRE!$A$10:$E$73,4,0),"")</f>
        <v>0</v>
      </c>
      <c r="AL49" s="64">
        <f>IFERROR(VLOOKUP($A49,NOVEMBRE!$A$10:$E$73,5,0),"")</f>
        <v>0</v>
      </c>
      <c r="AM49" s="62">
        <f>IFERROR(VLOOKUP($A49,DECEMBRE!$A$10:$E$73,3,0),"")</f>
        <v>0</v>
      </c>
      <c r="AN49" s="63">
        <f>IFERROR(VLOOKUP($A49,DECEMBRE!$A$10:$E$73,4,0),"")</f>
        <v>0</v>
      </c>
      <c r="AO49" s="64">
        <f>IFERROR(VLOOKUP($A49,DECEMBRE!$A$10:$E$73,5,0),"")</f>
        <v>0</v>
      </c>
    </row>
    <row r="50" spans="1:41" ht="15.75" thickBot="1">
      <c r="A50" s="72" t="str">
        <f>IFERROR(IF(Config!A51="","",Config!A51),"")</f>
        <v/>
      </c>
      <c r="B50" s="73" t="str">
        <f>IFERROR(IF(Config!B51="","",Config!B51),"")</f>
        <v>DJEMILA</v>
      </c>
      <c r="C50" s="71">
        <f t="shared" si="0"/>
        <v>0</v>
      </c>
      <c r="D50" s="60">
        <f t="shared" si="1"/>
        <v>0</v>
      </c>
      <c r="E50" s="61">
        <f t="shared" si="2"/>
        <v>0</v>
      </c>
      <c r="F50" s="62">
        <f>IFERROR(VLOOKUP($A50,JANVIER!$A$10:$E$73,3,0),"")</f>
        <v>0</v>
      </c>
      <c r="G50" s="63">
        <f>IFERROR(VLOOKUP($A50,JANVIER!$A$10:$E$73,4,0),"")</f>
        <v>0</v>
      </c>
      <c r="H50" s="64">
        <f>IFERROR(VLOOKUP($A50,JANVIER!$A$10:$E$73,5,0),"")</f>
        <v>0</v>
      </c>
      <c r="I50" s="62">
        <f>IFERROR(VLOOKUP($A50,FEVRIER!$A$10:$E$73,3,0),"")</f>
        <v>0</v>
      </c>
      <c r="J50" s="63">
        <f>IFERROR(VLOOKUP($A50,FEVRIER!$A$10:$E$73,4,0),"")</f>
        <v>0</v>
      </c>
      <c r="K50" s="64">
        <f>IFERROR(VLOOKUP($A50,FEVRIER!$A$10:$E$73,5,0),"")</f>
        <v>0</v>
      </c>
      <c r="L50" s="62">
        <f>IFERROR(VLOOKUP($A50,MARS!$A$10:$E$73,3,0),"")</f>
        <v>0</v>
      </c>
      <c r="M50" s="63">
        <f>IFERROR(VLOOKUP($A50,MARS!$A$10:$E$73,4,0),"")</f>
        <v>0</v>
      </c>
      <c r="N50" s="64">
        <f>IFERROR(VLOOKUP($A50,MARS!$A$10:$E$73,5,0),"")</f>
        <v>0</v>
      </c>
      <c r="O50" s="62">
        <f>IFERROR(VLOOKUP($A50,AVRIL!$A$10:$E$73,3,0),"")</f>
        <v>0</v>
      </c>
      <c r="P50" s="63">
        <f>IFERROR(VLOOKUP($A50,AVRIL!$A$10:$E$73,4,0),"")</f>
        <v>0</v>
      </c>
      <c r="Q50" s="64">
        <f>IFERROR(VLOOKUP($A50,AVRIL!$A$10:$E$73,5,0),"")</f>
        <v>0</v>
      </c>
      <c r="R50" s="62">
        <f>IFERROR(VLOOKUP($A50,MAI!$A$10:$E$73,3,0),"")</f>
        <v>0</v>
      </c>
      <c r="S50" s="63">
        <f>IFERROR(VLOOKUP($A50,MAI!$A$10:$E$73,4,0),"")</f>
        <v>0</v>
      </c>
      <c r="T50" s="64">
        <f>IFERROR(VLOOKUP($A50,MAI!$A$10:$E$73,5,0),"")</f>
        <v>0</v>
      </c>
      <c r="U50" s="62">
        <f>IFERROR(VLOOKUP($A50,JUIN!$A$10:$E$73,3,0),"")</f>
        <v>0</v>
      </c>
      <c r="V50" s="63">
        <f>IFERROR(VLOOKUP($A50,JUIN!$A$10:$E$73,4,0),"")</f>
        <v>0</v>
      </c>
      <c r="W50" s="64">
        <f>IFERROR(VLOOKUP($A50,JUIN!$A$10:$E$73,5,0),"")</f>
        <v>0</v>
      </c>
      <c r="X50" s="62">
        <f>IFERROR(VLOOKUP($A50,JUILLET!$A$10:$E$73,3,0),"")</f>
        <v>0</v>
      </c>
      <c r="Y50" s="63">
        <f>IFERROR(VLOOKUP($A50,JUILLET!$A$10:$E$73,4,0),"")</f>
        <v>0</v>
      </c>
      <c r="Z50" s="64">
        <f>IFERROR(VLOOKUP($A50,JUILLET!$A$10:$E$73,5,0),"")</f>
        <v>0</v>
      </c>
      <c r="AA50" s="62">
        <f>IFERROR(VLOOKUP($A50,AOUT!$A$10:$E$73,3,0),"")</f>
        <v>0</v>
      </c>
      <c r="AB50" s="63">
        <f>IFERROR(VLOOKUP($A50,AOUT!$A$10:$E$73,4,0),"")</f>
        <v>0</v>
      </c>
      <c r="AC50" s="64">
        <f>IFERROR(VLOOKUP($A50,AOUT!$A$10:$E$73,5,0),"")</f>
        <v>0</v>
      </c>
      <c r="AD50" s="62">
        <f>IFERROR(VLOOKUP($A50,SEPTEMBRE!$A$10:$E$73,3,0),"")</f>
        <v>0</v>
      </c>
      <c r="AE50" s="63">
        <f>IFERROR(VLOOKUP($A50,SEPTEMBRE!$A$10:$E$73,4,0),"")</f>
        <v>0</v>
      </c>
      <c r="AF50" s="64">
        <f>IFERROR(VLOOKUP($A50,SEPTEMBRE!$A$10:$E$73,5,0),"")</f>
        <v>0</v>
      </c>
      <c r="AG50" s="62">
        <f>IFERROR(VLOOKUP($A50,OCTOBRE!$A$10:$E$73,3,0),"")</f>
        <v>0</v>
      </c>
      <c r="AH50" s="63">
        <f>IFERROR(VLOOKUP($A50,OCTOBRE!$A$10:$E$73,4,0),"")</f>
        <v>0</v>
      </c>
      <c r="AI50" s="64">
        <f>IFERROR(VLOOKUP($A50,OCTOBRE!$A$10:$E$73,5,0),"")</f>
        <v>0</v>
      </c>
      <c r="AJ50" s="62">
        <f>IFERROR(VLOOKUP($A50,NOVEMBRE!$A$10:$E$73,3,0),"")</f>
        <v>0</v>
      </c>
      <c r="AK50" s="63">
        <f>IFERROR(VLOOKUP($A50,NOVEMBRE!$A$10:$E$73,4,0),"")</f>
        <v>0</v>
      </c>
      <c r="AL50" s="64">
        <f>IFERROR(VLOOKUP($A50,NOVEMBRE!$A$10:$E$73,5,0),"")</f>
        <v>0</v>
      </c>
      <c r="AM50" s="62">
        <f>IFERROR(VLOOKUP($A50,DECEMBRE!$A$10:$E$73,3,0),"")</f>
        <v>0</v>
      </c>
      <c r="AN50" s="63">
        <f>IFERROR(VLOOKUP($A50,DECEMBRE!$A$10:$E$73,4,0),"")</f>
        <v>0</v>
      </c>
      <c r="AO50" s="64">
        <f>IFERROR(VLOOKUP($A50,DECEMBRE!$A$10:$E$73,5,0),"")</f>
        <v>0</v>
      </c>
    </row>
    <row r="51" spans="1:41" ht="15.75" thickBot="1">
      <c r="A51" s="72" t="str">
        <f>IFERROR(IF(Config!A52="","",Config!A52),"")</f>
        <v/>
      </c>
      <c r="B51" s="73" t="str">
        <f>IFERROR(IF(Config!B52="","",Config!B52),"")</f>
        <v>POOSMOWTEE</v>
      </c>
      <c r="C51" s="71">
        <f t="shared" si="0"/>
        <v>0</v>
      </c>
      <c r="D51" s="60">
        <f t="shared" si="1"/>
        <v>0</v>
      </c>
      <c r="E51" s="61">
        <f t="shared" si="2"/>
        <v>0</v>
      </c>
      <c r="F51" s="62">
        <f>IFERROR(VLOOKUP($A51,JANVIER!$A$10:$E$73,3,0),"")</f>
        <v>0</v>
      </c>
      <c r="G51" s="63">
        <f>IFERROR(VLOOKUP($A51,JANVIER!$A$10:$E$73,4,0),"")</f>
        <v>0</v>
      </c>
      <c r="H51" s="64">
        <f>IFERROR(VLOOKUP($A51,JANVIER!$A$10:$E$73,5,0),"")</f>
        <v>0</v>
      </c>
      <c r="I51" s="62">
        <f>IFERROR(VLOOKUP($A51,FEVRIER!$A$10:$E$73,3,0),"")</f>
        <v>0</v>
      </c>
      <c r="J51" s="63">
        <f>IFERROR(VLOOKUP($A51,FEVRIER!$A$10:$E$73,4,0),"")</f>
        <v>0</v>
      </c>
      <c r="K51" s="64">
        <f>IFERROR(VLOOKUP($A51,FEVRIER!$A$10:$E$73,5,0),"")</f>
        <v>0</v>
      </c>
      <c r="L51" s="62">
        <f>IFERROR(VLOOKUP($A51,MARS!$A$10:$E$73,3,0),"")</f>
        <v>0</v>
      </c>
      <c r="M51" s="63">
        <f>IFERROR(VLOOKUP($A51,MARS!$A$10:$E$73,4,0),"")</f>
        <v>0</v>
      </c>
      <c r="N51" s="64">
        <f>IFERROR(VLOOKUP($A51,MARS!$A$10:$E$73,5,0),"")</f>
        <v>0</v>
      </c>
      <c r="O51" s="62">
        <f>IFERROR(VLOOKUP($A51,AVRIL!$A$10:$E$73,3,0),"")</f>
        <v>0</v>
      </c>
      <c r="P51" s="63">
        <f>IFERROR(VLOOKUP($A51,AVRIL!$A$10:$E$73,4,0),"")</f>
        <v>0</v>
      </c>
      <c r="Q51" s="64">
        <f>IFERROR(VLOOKUP($A51,AVRIL!$A$10:$E$73,5,0),"")</f>
        <v>0</v>
      </c>
      <c r="R51" s="62">
        <f>IFERROR(VLOOKUP($A51,MAI!$A$10:$E$73,3,0),"")</f>
        <v>0</v>
      </c>
      <c r="S51" s="63">
        <f>IFERROR(VLOOKUP($A51,MAI!$A$10:$E$73,4,0),"")</f>
        <v>0</v>
      </c>
      <c r="T51" s="64">
        <f>IFERROR(VLOOKUP($A51,MAI!$A$10:$E$73,5,0),"")</f>
        <v>0</v>
      </c>
      <c r="U51" s="62">
        <f>IFERROR(VLOOKUP($A51,JUIN!$A$10:$E$73,3,0),"")</f>
        <v>0</v>
      </c>
      <c r="V51" s="63">
        <f>IFERROR(VLOOKUP($A51,JUIN!$A$10:$E$73,4,0),"")</f>
        <v>0</v>
      </c>
      <c r="W51" s="64">
        <f>IFERROR(VLOOKUP($A51,JUIN!$A$10:$E$73,5,0),"")</f>
        <v>0</v>
      </c>
      <c r="X51" s="62">
        <f>IFERROR(VLOOKUP($A51,JUILLET!$A$10:$E$73,3,0),"")</f>
        <v>0</v>
      </c>
      <c r="Y51" s="63">
        <f>IFERROR(VLOOKUP($A51,JUILLET!$A$10:$E$73,4,0),"")</f>
        <v>0</v>
      </c>
      <c r="Z51" s="64">
        <f>IFERROR(VLOOKUP($A51,JUILLET!$A$10:$E$73,5,0),"")</f>
        <v>0</v>
      </c>
      <c r="AA51" s="62">
        <f>IFERROR(VLOOKUP($A51,AOUT!$A$10:$E$73,3,0),"")</f>
        <v>0</v>
      </c>
      <c r="AB51" s="63">
        <f>IFERROR(VLOOKUP($A51,AOUT!$A$10:$E$73,4,0),"")</f>
        <v>0</v>
      </c>
      <c r="AC51" s="64">
        <f>IFERROR(VLOOKUP($A51,AOUT!$A$10:$E$73,5,0),"")</f>
        <v>0</v>
      </c>
      <c r="AD51" s="62">
        <f>IFERROR(VLOOKUP($A51,SEPTEMBRE!$A$10:$E$73,3,0),"")</f>
        <v>0</v>
      </c>
      <c r="AE51" s="63">
        <f>IFERROR(VLOOKUP($A51,SEPTEMBRE!$A$10:$E$73,4,0),"")</f>
        <v>0</v>
      </c>
      <c r="AF51" s="64">
        <f>IFERROR(VLOOKUP($A51,SEPTEMBRE!$A$10:$E$73,5,0),"")</f>
        <v>0</v>
      </c>
      <c r="AG51" s="62">
        <f>IFERROR(VLOOKUP($A51,OCTOBRE!$A$10:$E$73,3,0),"")</f>
        <v>0</v>
      </c>
      <c r="AH51" s="63">
        <f>IFERROR(VLOOKUP($A51,OCTOBRE!$A$10:$E$73,4,0),"")</f>
        <v>0</v>
      </c>
      <c r="AI51" s="64">
        <f>IFERROR(VLOOKUP($A51,OCTOBRE!$A$10:$E$73,5,0),"")</f>
        <v>0</v>
      </c>
      <c r="AJ51" s="62">
        <f>IFERROR(VLOOKUP($A51,NOVEMBRE!$A$10:$E$73,3,0),"")</f>
        <v>0</v>
      </c>
      <c r="AK51" s="63">
        <f>IFERROR(VLOOKUP($A51,NOVEMBRE!$A$10:$E$73,4,0),"")</f>
        <v>0</v>
      </c>
      <c r="AL51" s="64">
        <f>IFERROR(VLOOKUP($A51,NOVEMBRE!$A$10:$E$73,5,0),"")</f>
        <v>0</v>
      </c>
      <c r="AM51" s="62">
        <f>IFERROR(VLOOKUP($A51,DECEMBRE!$A$10:$E$73,3,0),"")</f>
        <v>0</v>
      </c>
      <c r="AN51" s="63">
        <f>IFERROR(VLOOKUP($A51,DECEMBRE!$A$10:$E$73,4,0),"")</f>
        <v>0</v>
      </c>
      <c r="AO51" s="64">
        <f>IFERROR(VLOOKUP($A51,DECEMBRE!$A$10:$E$73,5,0),"")</f>
        <v>0</v>
      </c>
    </row>
    <row r="52" spans="1:41" ht="15.75" thickBot="1">
      <c r="A52" s="72" t="str">
        <f>IFERROR(IF(Config!A53="","",Config!A53),"")</f>
        <v/>
      </c>
      <c r="B52" s="73" t="str">
        <f>IFERROR(IF(Config!B53="","",Config!B53),"")</f>
        <v>KOOSKOWTEE</v>
      </c>
      <c r="C52" s="71">
        <f t="shared" si="0"/>
        <v>0</v>
      </c>
      <c r="D52" s="60">
        <f t="shared" si="1"/>
        <v>0</v>
      </c>
      <c r="E52" s="61">
        <f t="shared" si="2"/>
        <v>0</v>
      </c>
      <c r="F52" s="62">
        <f>IFERROR(VLOOKUP($A52,JANVIER!$A$10:$E$73,3,0),"")</f>
        <v>0</v>
      </c>
      <c r="G52" s="63">
        <f>IFERROR(VLOOKUP($A52,JANVIER!$A$10:$E$73,4,0),"")</f>
        <v>0</v>
      </c>
      <c r="H52" s="64">
        <f>IFERROR(VLOOKUP($A52,JANVIER!$A$10:$E$73,5,0),"")</f>
        <v>0</v>
      </c>
      <c r="I52" s="62">
        <f>IFERROR(VLOOKUP($A52,FEVRIER!$A$10:$E$73,3,0),"")</f>
        <v>0</v>
      </c>
      <c r="J52" s="63">
        <f>IFERROR(VLOOKUP($A52,FEVRIER!$A$10:$E$73,4,0),"")</f>
        <v>0</v>
      </c>
      <c r="K52" s="64">
        <f>IFERROR(VLOOKUP($A52,FEVRIER!$A$10:$E$73,5,0),"")</f>
        <v>0</v>
      </c>
      <c r="L52" s="62">
        <f>IFERROR(VLOOKUP($A52,MARS!$A$10:$E$73,3,0),"")</f>
        <v>0</v>
      </c>
      <c r="M52" s="63">
        <f>IFERROR(VLOOKUP($A52,MARS!$A$10:$E$73,4,0),"")</f>
        <v>0</v>
      </c>
      <c r="N52" s="64">
        <f>IFERROR(VLOOKUP($A52,MARS!$A$10:$E$73,5,0),"")</f>
        <v>0</v>
      </c>
      <c r="O52" s="62">
        <f>IFERROR(VLOOKUP($A52,AVRIL!$A$10:$E$73,3,0),"")</f>
        <v>0</v>
      </c>
      <c r="P52" s="63">
        <f>IFERROR(VLOOKUP($A52,AVRIL!$A$10:$E$73,4,0),"")</f>
        <v>0</v>
      </c>
      <c r="Q52" s="64">
        <f>IFERROR(VLOOKUP($A52,AVRIL!$A$10:$E$73,5,0),"")</f>
        <v>0</v>
      </c>
      <c r="R52" s="62">
        <f>IFERROR(VLOOKUP($A52,MAI!$A$10:$E$73,3,0),"")</f>
        <v>0</v>
      </c>
      <c r="S52" s="63">
        <f>IFERROR(VLOOKUP($A52,MAI!$A$10:$E$73,4,0),"")</f>
        <v>0</v>
      </c>
      <c r="T52" s="64">
        <f>IFERROR(VLOOKUP($A52,MAI!$A$10:$E$73,5,0),"")</f>
        <v>0</v>
      </c>
      <c r="U52" s="62">
        <f>IFERROR(VLOOKUP($A52,JUIN!$A$10:$E$73,3,0),"")</f>
        <v>0</v>
      </c>
      <c r="V52" s="63">
        <f>IFERROR(VLOOKUP($A52,JUIN!$A$10:$E$73,4,0),"")</f>
        <v>0</v>
      </c>
      <c r="W52" s="64">
        <f>IFERROR(VLOOKUP($A52,JUIN!$A$10:$E$73,5,0),"")</f>
        <v>0</v>
      </c>
      <c r="X52" s="62">
        <f>IFERROR(VLOOKUP($A52,JUILLET!$A$10:$E$73,3,0),"")</f>
        <v>0</v>
      </c>
      <c r="Y52" s="63">
        <f>IFERROR(VLOOKUP($A52,JUILLET!$A$10:$E$73,4,0),"")</f>
        <v>0</v>
      </c>
      <c r="Z52" s="64">
        <f>IFERROR(VLOOKUP($A52,JUILLET!$A$10:$E$73,5,0),"")</f>
        <v>0</v>
      </c>
      <c r="AA52" s="62">
        <f>IFERROR(VLOOKUP($A52,AOUT!$A$10:$E$73,3,0),"")</f>
        <v>0</v>
      </c>
      <c r="AB52" s="63">
        <f>IFERROR(VLOOKUP($A52,AOUT!$A$10:$E$73,4,0),"")</f>
        <v>0</v>
      </c>
      <c r="AC52" s="64">
        <f>IFERROR(VLOOKUP($A52,AOUT!$A$10:$E$73,5,0),"")</f>
        <v>0</v>
      </c>
      <c r="AD52" s="62">
        <f>IFERROR(VLOOKUP($A52,SEPTEMBRE!$A$10:$E$73,3,0),"")</f>
        <v>0</v>
      </c>
      <c r="AE52" s="63">
        <f>IFERROR(VLOOKUP($A52,SEPTEMBRE!$A$10:$E$73,4,0),"")</f>
        <v>0</v>
      </c>
      <c r="AF52" s="64">
        <f>IFERROR(VLOOKUP($A52,SEPTEMBRE!$A$10:$E$73,5,0),"")</f>
        <v>0</v>
      </c>
      <c r="AG52" s="62">
        <f>IFERROR(VLOOKUP($A52,OCTOBRE!$A$10:$E$73,3,0),"")</f>
        <v>0</v>
      </c>
      <c r="AH52" s="63">
        <f>IFERROR(VLOOKUP($A52,OCTOBRE!$A$10:$E$73,4,0),"")</f>
        <v>0</v>
      </c>
      <c r="AI52" s="64">
        <f>IFERROR(VLOOKUP($A52,OCTOBRE!$A$10:$E$73,5,0),"")</f>
        <v>0</v>
      </c>
      <c r="AJ52" s="62">
        <f>IFERROR(VLOOKUP($A52,NOVEMBRE!$A$10:$E$73,3,0),"")</f>
        <v>0</v>
      </c>
      <c r="AK52" s="63">
        <f>IFERROR(VLOOKUP($A52,NOVEMBRE!$A$10:$E$73,4,0),"")</f>
        <v>0</v>
      </c>
      <c r="AL52" s="64">
        <f>IFERROR(VLOOKUP($A52,NOVEMBRE!$A$10:$E$73,5,0),"")</f>
        <v>0</v>
      </c>
      <c r="AM52" s="62">
        <f>IFERROR(VLOOKUP($A52,DECEMBRE!$A$10:$E$73,3,0),"")</f>
        <v>0</v>
      </c>
      <c r="AN52" s="63">
        <f>IFERROR(VLOOKUP($A52,DECEMBRE!$A$10:$E$73,4,0),"")</f>
        <v>0</v>
      </c>
      <c r="AO52" s="64">
        <f>IFERROR(VLOOKUP($A52,DECEMBRE!$A$10:$E$73,5,0),"")</f>
        <v>0</v>
      </c>
    </row>
    <row r="53" spans="1:41" ht="15.75" thickBot="1">
      <c r="A53" s="72" t="str">
        <f>IFERROR(IF(Config!A54="","",Config!A54),"")</f>
        <v/>
      </c>
      <c r="B53" s="73" t="str">
        <f>IFERROR(IF(Config!B54="","",Config!B54),"")</f>
        <v xml:space="preserve">MARIE </v>
      </c>
      <c r="C53" s="71">
        <f t="shared" si="0"/>
        <v>0</v>
      </c>
      <c r="D53" s="60">
        <f t="shared" si="1"/>
        <v>0</v>
      </c>
      <c r="E53" s="61">
        <f t="shared" si="2"/>
        <v>0</v>
      </c>
      <c r="F53" s="62">
        <f>IFERROR(VLOOKUP($A53,JANVIER!$A$10:$E$73,3,0),"")</f>
        <v>0</v>
      </c>
      <c r="G53" s="63">
        <f>IFERROR(VLOOKUP($A53,JANVIER!$A$10:$E$73,4,0),"")</f>
        <v>0</v>
      </c>
      <c r="H53" s="64">
        <f>IFERROR(VLOOKUP($A53,JANVIER!$A$10:$E$73,5,0),"")</f>
        <v>0</v>
      </c>
      <c r="I53" s="62">
        <f>IFERROR(VLOOKUP($A53,FEVRIER!$A$10:$E$73,3,0),"")</f>
        <v>0</v>
      </c>
      <c r="J53" s="63">
        <f>IFERROR(VLOOKUP($A53,FEVRIER!$A$10:$E$73,4,0),"")</f>
        <v>0</v>
      </c>
      <c r="K53" s="64">
        <f>IFERROR(VLOOKUP($A53,FEVRIER!$A$10:$E$73,5,0),"")</f>
        <v>0</v>
      </c>
      <c r="L53" s="62">
        <f>IFERROR(VLOOKUP($A53,MARS!$A$10:$E$73,3,0),"")</f>
        <v>0</v>
      </c>
      <c r="M53" s="63">
        <f>IFERROR(VLOOKUP($A53,MARS!$A$10:$E$73,4,0),"")</f>
        <v>0</v>
      </c>
      <c r="N53" s="64">
        <f>IFERROR(VLOOKUP($A53,MARS!$A$10:$E$73,5,0),"")</f>
        <v>0</v>
      </c>
      <c r="O53" s="62">
        <f>IFERROR(VLOOKUP($A53,AVRIL!$A$10:$E$73,3,0),"")</f>
        <v>0</v>
      </c>
      <c r="P53" s="63">
        <f>IFERROR(VLOOKUP($A53,AVRIL!$A$10:$E$73,4,0),"")</f>
        <v>0</v>
      </c>
      <c r="Q53" s="64">
        <f>IFERROR(VLOOKUP($A53,AVRIL!$A$10:$E$73,5,0),"")</f>
        <v>0</v>
      </c>
      <c r="R53" s="62">
        <f>IFERROR(VLOOKUP($A53,MAI!$A$10:$E$73,3,0),"")</f>
        <v>0</v>
      </c>
      <c r="S53" s="63">
        <f>IFERROR(VLOOKUP($A53,MAI!$A$10:$E$73,4,0),"")</f>
        <v>0</v>
      </c>
      <c r="T53" s="64">
        <f>IFERROR(VLOOKUP($A53,MAI!$A$10:$E$73,5,0),"")</f>
        <v>0</v>
      </c>
      <c r="U53" s="62">
        <f>IFERROR(VLOOKUP($A53,JUIN!$A$10:$E$73,3,0),"")</f>
        <v>0</v>
      </c>
      <c r="V53" s="63">
        <f>IFERROR(VLOOKUP($A53,JUIN!$A$10:$E$73,4,0),"")</f>
        <v>0</v>
      </c>
      <c r="W53" s="64">
        <f>IFERROR(VLOOKUP($A53,JUIN!$A$10:$E$73,5,0),"")</f>
        <v>0</v>
      </c>
      <c r="X53" s="62">
        <f>IFERROR(VLOOKUP($A53,JUILLET!$A$10:$E$73,3,0),"")</f>
        <v>0</v>
      </c>
      <c r="Y53" s="63">
        <f>IFERROR(VLOOKUP($A53,JUILLET!$A$10:$E$73,4,0),"")</f>
        <v>0</v>
      </c>
      <c r="Z53" s="64">
        <f>IFERROR(VLOOKUP($A53,JUILLET!$A$10:$E$73,5,0),"")</f>
        <v>0</v>
      </c>
      <c r="AA53" s="62">
        <f>IFERROR(VLOOKUP($A53,AOUT!$A$10:$E$73,3,0),"")</f>
        <v>0</v>
      </c>
      <c r="AB53" s="63">
        <f>IFERROR(VLOOKUP($A53,AOUT!$A$10:$E$73,4,0),"")</f>
        <v>0</v>
      </c>
      <c r="AC53" s="64">
        <f>IFERROR(VLOOKUP($A53,AOUT!$A$10:$E$73,5,0),"")</f>
        <v>0</v>
      </c>
      <c r="AD53" s="62">
        <f>IFERROR(VLOOKUP($A53,SEPTEMBRE!$A$10:$E$73,3,0),"")</f>
        <v>0</v>
      </c>
      <c r="AE53" s="63">
        <f>IFERROR(VLOOKUP($A53,SEPTEMBRE!$A$10:$E$73,4,0),"")</f>
        <v>0</v>
      </c>
      <c r="AF53" s="64">
        <f>IFERROR(VLOOKUP($A53,SEPTEMBRE!$A$10:$E$73,5,0),"")</f>
        <v>0</v>
      </c>
      <c r="AG53" s="62">
        <f>IFERROR(VLOOKUP($A53,OCTOBRE!$A$10:$E$73,3,0),"")</f>
        <v>0</v>
      </c>
      <c r="AH53" s="63">
        <f>IFERROR(VLOOKUP($A53,OCTOBRE!$A$10:$E$73,4,0),"")</f>
        <v>0</v>
      </c>
      <c r="AI53" s="64">
        <f>IFERROR(VLOOKUP($A53,OCTOBRE!$A$10:$E$73,5,0),"")</f>
        <v>0</v>
      </c>
      <c r="AJ53" s="62">
        <f>IFERROR(VLOOKUP($A53,NOVEMBRE!$A$10:$E$73,3,0),"")</f>
        <v>0</v>
      </c>
      <c r="AK53" s="63">
        <f>IFERROR(VLOOKUP($A53,NOVEMBRE!$A$10:$E$73,4,0),"")</f>
        <v>0</v>
      </c>
      <c r="AL53" s="64">
        <f>IFERROR(VLOOKUP($A53,NOVEMBRE!$A$10:$E$73,5,0),"")</f>
        <v>0</v>
      </c>
      <c r="AM53" s="62">
        <f>IFERROR(VLOOKUP($A53,DECEMBRE!$A$10:$E$73,3,0),"")</f>
        <v>0</v>
      </c>
      <c r="AN53" s="63">
        <f>IFERROR(VLOOKUP($A53,DECEMBRE!$A$10:$E$73,4,0),"")</f>
        <v>0</v>
      </c>
      <c r="AO53" s="64">
        <f>IFERROR(VLOOKUP($A53,DECEMBRE!$A$10:$E$73,5,0),"")</f>
        <v>0</v>
      </c>
    </row>
    <row r="54" spans="1:41" ht="15.75" thickBot="1">
      <c r="A54" s="72" t="str">
        <f>IFERROR(IF(Config!A55="","",Config!A55),"")</f>
        <v/>
      </c>
      <c r="B54" s="73" t="str">
        <f>IFERROR(IF(Config!B55="","",Config!B55),"")</f>
        <v>SUKIRTHAMALAR</v>
      </c>
      <c r="C54" s="71">
        <f t="shared" si="0"/>
        <v>0</v>
      </c>
      <c r="D54" s="60">
        <f t="shared" si="1"/>
        <v>0</v>
      </c>
      <c r="E54" s="61">
        <f t="shared" si="2"/>
        <v>0</v>
      </c>
      <c r="F54" s="62">
        <f>IFERROR(VLOOKUP($A54,JANVIER!$A$10:$E$73,3,0),"")</f>
        <v>0</v>
      </c>
      <c r="G54" s="63">
        <f>IFERROR(VLOOKUP($A54,JANVIER!$A$10:$E$73,4,0),"")</f>
        <v>0</v>
      </c>
      <c r="H54" s="64">
        <f>IFERROR(VLOOKUP($A54,JANVIER!$A$10:$E$73,5,0),"")</f>
        <v>0</v>
      </c>
      <c r="I54" s="62">
        <f>IFERROR(VLOOKUP($A54,FEVRIER!$A$10:$E$73,3,0),"")</f>
        <v>0</v>
      </c>
      <c r="J54" s="63">
        <f>IFERROR(VLOOKUP($A54,FEVRIER!$A$10:$E$73,4,0),"")</f>
        <v>0</v>
      </c>
      <c r="K54" s="64">
        <f>IFERROR(VLOOKUP($A54,FEVRIER!$A$10:$E$73,5,0),"")</f>
        <v>0</v>
      </c>
      <c r="L54" s="62">
        <f>IFERROR(VLOOKUP($A54,MARS!$A$10:$E$73,3,0),"")</f>
        <v>0</v>
      </c>
      <c r="M54" s="63">
        <f>IFERROR(VLOOKUP($A54,MARS!$A$10:$E$73,4,0),"")</f>
        <v>0</v>
      </c>
      <c r="N54" s="64">
        <f>IFERROR(VLOOKUP($A54,MARS!$A$10:$E$73,5,0),"")</f>
        <v>0</v>
      </c>
      <c r="O54" s="62">
        <f>IFERROR(VLOOKUP($A54,AVRIL!$A$10:$E$73,3,0),"")</f>
        <v>0</v>
      </c>
      <c r="P54" s="63">
        <f>IFERROR(VLOOKUP($A54,AVRIL!$A$10:$E$73,4,0),"")</f>
        <v>0</v>
      </c>
      <c r="Q54" s="64">
        <f>IFERROR(VLOOKUP($A54,AVRIL!$A$10:$E$73,5,0),"")</f>
        <v>0</v>
      </c>
      <c r="R54" s="62">
        <f>IFERROR(VLOOKUP($A54,MAI!$A$10:$E$73,3,0),"")</f>
        <v>0</v>
      </c>
      <c r="S54" s="63">
        <f>IFERROR(VLOOKUP($A54,MAI!$A$10:$E$73,4,0),"")</f>
        <v>0</v>
      </c>
      <c r="T54" s="64">
        <f>IFERROR(VLOOKUP($A54,MAI!$A$10:$E$73,5,0),"")</f>
        <v>0</v>
      </c>
      <c r="U54" s="62">
        <f>IFERROR(VLOOKUP($A54,JUIN!$A$10:$E$73,3,0),"")</f>
        <v>0</v>
      </c>
      <c r="V54" s="63">
        <f>IFERROR(VLOOKUP($A54,JUIN!$A$10:$E$73,4,0),"")</f>
        <v>0</v>
      </c>
      <c r="W54" s="64">
        <f>IFERROR(VLOOKUP($A54,JUIN!$A$10:$E$73,5,0),"")</f>
        <v>0</v>
      </c>
      <c r="X54" s="62">
        <f>IFERROR(VLOOKUP($A54,JUILLET!$A$10:$E$73,3,0),"")</f>
        <v>0</v>
      </c>
      <c r="Y54" s="63">
        <f>IFERROR(VLOOKUP($A54,JUILLET!$A$10:$E$73,4,0),"")</f>
        <v>0</v>
      </c>
      <c r="Z54" s="64">
        <f>IFERROR(VLOOKUP($A54,JUILLET!$A$10:$E$73,5,0),"")</f>
        <v>0</v>
      </c>
      <c r="AA54" s="62">
        <f>IFERROR(VLOOKUP($A54,AOUT!$A$10:$E$73,3,0),"")</f>
        <v>0</v>
      </c>
      <c r="AB54" s="63">
        <f>IFERROR(VLOOKUP($A54,AOUT!$A$10:$E$73,4,0),"")</f>
        <v>0</v>
      </c>
      <c r="AC54" s="64">
        <f>IFERROR(VLOOKUP($A54,AOUT!$A$10:$E$73,5,0),"")</f>
        <v>0</v>
      </c>
      <c r="AD54" s="62">
        <f>IFERROR(VLOOKUP($A54,SEPTEMBRE!$A$10:$E$73,3,0),"")</f>
        <v>0</v>
      </c>
      <c r="AE54" s="63">
        <f>IFERROR(VLOOKUP($A54,SEPTEMBRE!$A$10:$E$73,4,0),"")</f>
        <v>0</v>
      </c>
      <c r="AF54" s="64">
        <f>IFERROR(VLOOKUP($A54,SEPTEMBRE!$A$10:$E$73,5,0),"")</f>
        <v>0</v>
      </c>
      <c r="AG54" s="62">
        <f>IFERROR(VLOOKUP($A54,OCTOBRE!$A$10:$E$73,3,0),"")</f>
        <v>0</v>
      </c>
      <c r="AH54" s="63">
        <f>IFERROR(VLOOKUP($A54,OCTOBRE!$A$10:$E$73,4,0),"")</f>
        <v>0</v>
      </c>
      <c r="AI54" s="64">
        <f>IFERROR(VLOOKUP($A54,OCTOBRE!$A$10:$E$73,5,0),"")</f>
        <v>0</v>
      </c>
      <c r="AJ54" s="62">
        <f>IFERROR(VLOOKUP($A54,NOVEMBRE!$A$10:$E$73,3,0),"")</f>
        <v>0</v>
      </c>
      <c r="AK54" s="63">
        <f>IFERROR(VLOOKUP($A54,NOVEMBRE!$A$10:$E$73,4,0),"")</f>
        <v>0</v>
      </c>
      <c r="AL54" s="64">
        <f>IFERROR(VLOOKUP($A54,NOVEMBRE!$A$10:$E$73,5,0),"")</f>
        <v>0</v>
      </c>
      <c r="AM54" s="62">
        <f>IFERROR(VLOOKUP($A54,DECEMBRE!$A$10:$E$73,3,0),"")</f>
        <v>0</v>
      </c>
      <c r="AN54" s="63">
        <f>IFERROR(VLOOKUP($A54,DECEMBRE!$A$10:$E$73,4,0),"")</f>
        <v>0</v>
      </c>
      <c r="AO54" s="64">
        <f>IFERROR(VLOOKUP($A54,DECEMBRE!$A$10:$E$73,5,0),"")</f>
        <v>0</v>
      </c>
    </row>
    <row r="55" spans="1:41" ht="15.75" thickBot="1">
      <c r="A55" s="72" t="str">
        <f>IFERROR(IF(Config!A56="","",Config!A56),"")</f>
        <v/>
      </c>
      <c r="B55" s="73" t="str">
        <f>IFERROR(IF(Config!B56="","",Config!B56),"")</f>
        <v>SALIMA</v>
      </c>
      <c r="C55" s="71">
        <f t="shared" si="0"/>
        <v>0</v>
      </c>
      <c r="D55" s="60">
        <f t="shared" si="1"/>
        <v>0</v>
      </c>
      <c r="E55" s="61">
        <f t="shared" si="2"/>
        <v>0</v>
      </c>
      <c r="F55" s="62">
        <f>IFERROR(VLOOKUP($A55,JANVIER!$A$10:$E$73,3,0),"")</f>
        <v>0</v>
      </c>
      <c r="G55" s="63">
        <f>IFERROR(VLOOKUP($A55,JANVIER!$A$10:$E$73,4,0),"")</f>
        <v>0</v>
      </c>
      <c r="H55" s="64">
        <f>IFERROR(VLOOKUP($A55,JANVIER!$A$10:$E$73,5,0),"")</f>
        <v>0</v>
      </c>
      <c r="I55" s="62">
        <f>IFERROR(VLOOKUP($A55,FEVRIER!$A$10:$E$73,3,0),"")</f>
        <v>0</v>
      </c>
      <c r="J55" s="63">
        <f>IFERROR(VLOOKUP($A55,FEVRIER!$A$10:$E$73,4,0),"")</f>
        <v>0</v>
      </c>
      <c r="K55" s="64">
        <f>IFERROR(VLOOKUP($A55,FEVRIER!$A$10:$E$73,5,0),"")</f>
        <v>0</v>
      </c>
      <c r="L55" s="62">
        <f>IFERROR(VLOOKUP($A55,MARS!$A$10:$E$73,3,0),"")</f>
        <v>0</v>
      </c>
      <c r="M55" s="63">
        <f>IFERROR(VLOOKUP($A55,MARS!$A$10:$E$73,4,0),"")</f>
        <v>0</v>
      </c>
      <c r="N55" s="64">
        <f>IFERROR(VLOOKUP($A55,MARS!$A$10:$E$73,5,0),"")</f>
        <v>0</v>
      </c>
      <c r="O55" s="62">
        <f>IFERROR(VLOOKUP($A55,AVRIL!$A$10:$E$73,3,0),"")</f>
        <v>0</v>
      </c>
      <c r="P55" s="63">
        <f>IFERROR(VLOOKUP($A55,AVRIL!$A$10:$E$73,4,0),"")</f>
        <v>0</v>
      </c>
      <c r="Q55" s="64">
        <f>IFERROR(VLOOKUP($A55,AVRIL!$A$10:$E$73,5,0),"")</f>
        <v>0</v>
      </c>
      <c r="R55" s="62">
        <f>IFERROR(VLOOKUP($A55,MAI!$A$10:$E$73,3,0),"")</f>
        <v>0</v>
      </c>
      <c r="S55" s="63">
        <f>IFERROR(VLOOKUP($A55,MAI!$A$10:$E$73,4,0),"")</f>
        <v>0</v>
      </c>
      <c r="T55" s="64">
        <f>IFERROR(VLOOKUP($A55,MAI!$A$10:$E$73,5,0),"")</f>
        <v>0</v>
      </c>
      <c r="U55" s="62">
        <f>IFERROR(VLOOKUP($A55,JUIN!$A$10:$E$73,3,0),"")</f>
        <v>0</v>
      </c>
      <c r="V55" s="63">
        <f>IFERROR(VLOOKUP($A55,JUIN!$A$10:$E$73,4,0),"")</f>
        <v>0</v>
      </c>
      <c r="W55" s="64">
        <f>IFERROR(VLOOKUP($A55,JUIN!$A$10:$E$73,5,0),"")</f>
        <v>0</v>
      </c>
      <c r="X55" s="62">
        <f>IFERROR(VLOOKUP($A55,JUILLET!$A$10:$E$73,3,0),"")</f>
        <v>0</v>
      </c>
      <c r="Y55" s="63">
        <f>IFERROR(VLOOKUP($A55,JUILLET!$A$10:$E$73,4,0),"")</f>
        <v>0</v>
      </c>
      <c r="Z55" s="64">
        <f>IFERROR(VLOOKUP($A55,JUILLET!$A$10:$E$73,5,0),"")</f>
        <v>0</v>
      </c>
      <c r="AA55" s="62">
        <f>IFERROR(VLOOKUP($A55,AOUT!$A$10:$E$73,3,0),"")</f>
        <v>0</v>
      </c>
      <c r="AB55" s="63">
        <f>IFERROR(VLOOKUP($A55,AOUT!$A$10:$E$73,4,0),"")</f>
        <v>0</v>
      </c>
      <c r="AC55" s="64">
        <f>IFERROR(VLOOKUP($A55,AOUT!$A$10:$E$73,5,0),"")</f>
        <v>0</v>
      </c>
      <c r="AD55" s="62">
        <f>IFERROR(VLOOKUP($A55,SEPTEMBRE!$A$10:$E$73,3,0),"")</f>
        <v>0</v>
      </c>
      <c r="AE55" s="63">
        <f>IFERROR(VLOOKUP($A55,SEPTEMBRE!$A$10:$E$73,4,0),"")</f>
        <v>0</v>
      </c>
      <c r="AF55" s="64">
        <f>IFERROR(VLOOKUP($A55,SEPTEMBRE!$A$10:$E$73,5,0),"")</f>
        <v>0</v>
      </c>
      <c r="AG55" s="62">
        <f>IFERROR(VLOOKUP($A55,OCTOBRE!$A$10:$E$73,3,0),"")</f>
        <v>0</v>
      </c>
      <c r="AH55" s="63">
        <f>IFERROR(VLOOKUP($A55,OCTOBRE!$A$10:$E$73,4,0),"")</f>
        <v>0</v>
      </c>
      <c r="AI55" s="64">
        <f>IFERROR(VLOOKUP($A55,OCTOBRE!$A$10:$E$73,5,0),"")</f>
        <v>0</v>
      </c>
      <c r="AJ55" s="62">
        <f>IFERROR(VLOOKUP($A55,NOVEMBRE!$A$10:$E$73,3,0),"")</f>
        <v>0</v>
      </c>
      <c r="AK55" s="63">
        <f>IFERROR(VLOOKUP($A55,NOVEMBRE!$A$10:$E$73,4,0),"")</f>
        <v>0</v>
      </c>
      <c r="AL55" s="64">
        <f>IFERROR(VLOOKUP($A55,NOVEMBRE!$A$10:$E$73,5,0),"")</f>
        <v>0</v>
      </c>
      <c r="AM55" s="62">
        <f>IFERROR(VLOOKUP($A55,DECEMBRE!$A$10:$E$73,3,0),"")</f>
        <v>0</v>
      </c>
      <c r="AN55" s="63">
        <f>IFERROR(VLOOKUP($A55,DECEMBRE!$A$10:$E$73,4,0),"")</f>
        <v>0</v>
      </c>
      <c r="AO55" s="64">
        <f>IFERROR(VLOOKUP($A55,DECEMBRE!$A$10:$E$73,5,0),"")</f>
        <v>0</v>
      </c>
    </row>
    <row r="56" spans="1:41" ht="15.75" thickBot="1">
      <c r="A56" s="72" t="str">
        <f>IFERROR(IF(Config!A57="","",Config!A57),"")</f>
        <v/>
      </c>
      <c r="B56" s="73" t="str">
        <f>IFERROR(IF(Config!B57="","",Config!B57),"")</f>
        <v>LOUIZA</v>
      </c>
      <c r="C56" s="71">
        <f t="shared" si="0"/>
        <v>0</v>
      </c>
      <c r="D56" s="60">
        <f t="shared" si="1"/>
        <v>0</v>
      </c>
      <c r="E56" s="61">
        <f t="shared" si="2"/>
        <v>0</v>
      </c>
      <c r="F56" s="62">
        <f>IFERROR(VLOOKUP($A56,JANVIER!$A$10:$E$73,3,0),"")</f>
        <v>0</v>
      </c>
      <c r="G56" s="63">
        <f>IFERROR(VLOOKUP($A56,JANVIER!$A$10:$E$73,4,0),"")</f>
        <v>0</v>
      </c>
      <c r="H56" s="64">
        <f>IFERROR(VLOOKUP($A56,JANVIER!$A$10:$E$73,5,0),"")</f>
        <v>0</v>
      </c>
      <c r="I56" s="62">
        <f>IFERROR(VLOOKUP($A56,FEVRIER!$A$10:$E$73,3,0),"")</f>
        <v>0</v>
      </c>
      <c r="J56" s="63">
        <f>IFERROR(VLOOKUP($A56,FEVRIER!$A$10:$E$73,4,0),"")</f>
        <v>0</v>
      </c>
      <c r="K56" s="64">
        <f>IFERROR(VLOOKUP($A56,FEVRIER!$A$10:$E$73,5,0),"")</f>
        <v>0</v>
      </c>
      <c r="L56" s="62">
        <f>IFERROR(VLOOKUP($A56,MARS!$A$10:$E$73,3,0),"")</f>
        <v>0</v>
      </c>
      <c r="M56" s="63">
        <f>IFERROR(VLOOKUP($A56,MARS!$A$10:$E$73,4,0),"")</f>
        <v>0</v>
      </c>
      <c r="N56" s="64">
        <f>IFERROR(VLOOKUP($A56,MARS!$A$10:$E$73,5,0),"")</f>
        <v>0</v>
      </c>
      <c r="O56" s="62">
        <f>IFERROR(VLOOKUP($A56,AVRIL!$A$10:$E$73,3,0),"")</f>
        <v>0</v>
      </c>
      <c r="P56" s="63">
        <f>IFERROR(VLOOKUP($A56,AVRIL!$A$10:$E$73,4,0),"")</f>
        <v>0</v>
      </c>
      <c r="Q56" s="64">
        <f>IFERROR(VLOOKUP($A56,AVRIL!$A$10:$E$73,5,0),"")</f>
        <v>0</v>
      </c>
      <c r="R56" s="62">
        <f>IFERROR(VLOOKUP($A56,MAI!$A$10:$E$73,3,0),"")</f>
        <v>0</v>
      </c>
      <c r="S56" s="63">
        <f>IFERROR(VLOOKUP($A56,MAI!$A$10:$E$73,4,0),"")</f>
        <v>0</v>
      </c>
      <c r="T56" s="64">
        <f>IFERROR(VLOOKUP($A56,MAI!$A$10:$E$73,5,0),"")</f>
        <v>0</v>
      </c>
      <c r="U56" s="62">
        <f>IFERROR(VLOOKUP($A56,JUIN!$A$10:$E$73,3,0),"")</f>
        <v>0</v>
      </c>
      <c r="V56" s="63">
        <f>IFERROR(VLOOKUP($A56,JUIN!$A$10:$E$73,4,0),"")</f>
        <v>0</v>
      </c>
      <c r="W56" s="64">
        <f>IFERROR(VLOOKUP($A56,JUIN!$A$10:$E$73,5,0),"")</f>
        <v>0</v>
      </c>
      <c r="X56" s="62">
        <f>IFERROR(VLOOKUP($A56,JUILLET!$A$10:$E$73,3,0),"")</f>
        <v>0</v>
      </c>
      <c r="Y56" s="63">
        <f>IFERROR(VLOOKUP($A56,JUILLET!$A$10:$E$73,4,0),"")</f>
        <v>0</v>
      </c>
      <c r="Z56" s="64">
        <f>IFERROR(VLOOKUP($A56,JUILLET!$A$10:$E$73,5,0),"")</f>
        <v>0</v>
      </c>
      <c r="AA56" s="62">
        <f>IFERROR(VLOOKUP($A56,AOUT!$A$10:$E$73,3,0),"")</f>
        <v>0</v>
      </c>
      <c r="AB56" s="63">
        <f>IFERROR(VLOOKUP($A56,AOUT!$A$10:$E$73,4,0),"")</f>
        <v>0</v>
      </c>
      <c r="AC56" s="64">
        <f>IFERROR(VLOOKUP($A56,AOUT!$A$10:$E$73,5,0),"")</f>
        <v>0</v>
      </c>
      <c r="AD56" s="62">
        <f>IFERROR(VLOOKUP($A56,SEPTEMBRE!$A$10:$E$73,3,0),"")</f>
        <v>0</v>
      </c>
      <c r="AE56" s="63">
        <f>IFERROR(VLOOKUP($A56,SEPTEMBRE!$A$10:$E$73,4,0),"")</f>
        <v>0</v>
      </c>
      <c r="AF56" s="64">
        <f>IFERROR(VLOOKUP($A56,SEPTEMBRE!$A$10:$E$73,5,0),"")</f>
        <v>0</v>
      </c>
      <c r="AG56" s="62">
        <f>IFERROR(VLOOKUP($A56,OCTOBRE!$A$10:$E$73,3,0),"")</f>
        <v>0</v>
      </c>
      <c r="AH56" s="63">
        <f>IFERROR(VLOOKUP($A56,OCTOBRE!$A$10:$E$73,4,0),"")</f>
        <v>0</v>
      </c>
      <c r="AI56" s="64">
        <f>IFERROR(VLOOKUP($A56,OCTOBRE!$A$10:$E$73,5,0),"")</f>
        <v>0</v>
      </c>
      <c r="AJ56" s="62">
        <f>IFERROR(VLOOKUP($A56,NOVEMBRE!$A$10:$E$73,3,0),"")</f>
        <v>0</v>
      </c>
      <c r="AK56" s="63">
        <f>IFERROR(VLOOKUP($A56,NOVEMBRE!$A$10:$E$73,4,0),"")</f>
        <v>0</v>
      </c>
      <c r="AL56" s="64">
        <f>IFERROR(VLOOKUP($A56,NOVEMBRE!$A$10:$E$73,5,0),"")</f>
        <v>0</v>
      </c>
      <c r="AM56" s="62">
        <f>IFERROR(VLOOKUP($A56,DECEMBRE!$A$10:$E$73,3,0),"")</f>
        <v>0</v>
      </c>
      <c r="AN56" s="63">
        <f>IFERROR(VLOOKUP($A56,DECEMBRE!$A$10:$E$73,4,0),"")</f>
        <v>0</v>
      </c>
      <c r="AO56" s="64">
        <f>IFERROR(VLOOKUP($A56,DECEMBRE!$A$10:$E$73,5,0),"")</f>
        <v>0</v>
      </c>
    </row>
    <row r="57" spans="1:41" ht="15.75" thickBot="1">
      <c r="A57" s="72" t="str">
        <f>IFERROR(IF(Config!A58="","",Config!A58),"")</f>
        <v/>
      </c>
      <c r="B57" s="73" t="str">
        <f>IFERROR(IF(Config!B58="","",Config!B58),"")</f>
        <v>FATIMA</v>
      </c>
      <c r="C57" s="71">
        <f t="shared" si="0"/>
        <v>0</v>
      </c>
      <c r="D57" s="60">
        <f t="shared" si="1"/>
        <v>0</v>
      </c>
      <c r="E57" s="61">
        <f t="shared" si="2"/>
        <v>0</v>
      </c>
      <c r="F57" s="62">
        <f>IFERROR(VLOOKUP($A57,JANVIER!$A$10:$E$73,3,0),"")</f>
        <v>0</v>
      </c>
      <c r="G57" s="63">
        <f>IFERROR(VLOOKUP($A57,JANVIER!$A$10:$E$73,4,0),"")</f>
        <v>0</v>
      </c>
      <c r="H57" s="64">
        <f>IFERROR(VLOOKUP($A57,JANVIER!$A$10:$E$73,5,0),"")</f>
        <v>0</v>
      </c>
      <c r="I57" s="62">
        <f>IFERROR(VLOOKUP($A57,FEVRIER!$A$10:$E$73,3,0),"")</f>
        <v>0</v>
      </c>
      <c r="J57" s="63">
        <f>IFERROR(VLOOKUP($A57,FEVRIER!$A$10:$E$73,4,0),"")</f>
        <v>0</v>
      </c>
      <c r="K57" s="64">
        <f>IFERROR(VLOOKUP($A57,FEVRIER!$A$10:$E$73,5,0),"")</f>
        <v>0</v>
      </c>
      <c r="L57" s="62">
        <f>IFERROR(VLOOKUP($A57,MARS!$A$10:$E$73,3,0),"")</f>
        <v>0</v>
      </c>
      <c r="M57" s="63">
        <f>IFERROR(VLOOKUP($A57,MARS!$A$10:$E$73,4,0),"")</f>
        <v>0</v>
      </c>
      <c r="N57" s="64">
        <f>IFERROR(VLOOKUP($A57,MARS!$A$10:$E$73,5,0),"")</f>
        <v>0</v>
      </c>
      <c r="O57" s="62">
        <f>IFERROR(VLOOKUP($A57,AVRIL!$A$10:$E$73,3,0),"")</f>
        <v>0</v>
      </c>
      <c r="P57" s="63">
        <f>IFERROR(VLOOKUP($A57,AVRIL!$A$10:$E$73,4,0),"")</f>
        <v>0</v>
      </c>
      <c r="Q57" s="64">
        <f>IFERROR(VLOOKUP($A57,AVRIL!$A$10:$E$73,5,0),"")</f>
        <v>0</v>
      </c>
      <c r="R57" s="62">
        <f>IFERROR(VLOOKUP($A57,MAI!$A$10:$E$73,3,0),"")</f>
        <v>0</v>
      </c>
      <c r="S57" s="63">
        <f>IFERROR(VLOOKUP($A57,MAI!$A$10:$E$73,4,0),"")</f>
        <v>0</v>
      </c>
      <c r="T57" s="64">
        <f>IFERROR(VLOOKUP($A57,MAI!$A$10:$E$73,5,0),"")</f>
        <v>0</v>
      </c>
      <c r="U57" s="62">
        <f>IFERROR(VLOOKUP($A57,JUIN!$A$10:$E$73,3,0),"")</f>
        <v>0</v>
      </c>
      <c r="V57" s="63">
        <f>IFERROR(VLOOKUP($A57,JUIN!$A$10:$E$73,4,0),"")</f>
        <v>0</v>
      </c>
      <c r="W57" s="64">
        <f>IFERROR(VLOOKUP($A57,JUIN!$A$10:$E$73,5,0),"")</f>
        <v>0</v>
      </c>
      <c r="X57" s="62">
        <f>IFERROR(VLOOKUP($A57,JUILLET!$A$10:$E$73,3,0),"")</f>
        <v>0</v>
      </c>
      <c r="Y57" s="63">
        <f>IFERROR(VLOOKUP($A57,JUILLET!$A$10:$E$73,4,0),"")</f>
        <v>0</v>
      </c>
      <c r="Z57" s="64">
        <f>IFERROR(VLOOKUP($A57,JUILLET!$A$10:$E$73,5,0),"")</f>
        <v>0</v>
      </c>
      <c r="AA57" s="62">
        <f>IFERROR(VLOOKUP($A57,AOUT!$A$10:$E$73,3,0),"")</f>
        <v>0</v>
      </c>
      <c r="AB57" s="63">
        <f>IFERROR(VLOOKUP($A57,AOUT!$A$10:$E$73,4,0),"")</f>
        <v>0</v>
      </c>
      <c r="AC57" s="64">
        <f>IFERROR(VLOOKUP($A57,AOUT!$A$10:$E$73,5,0),"")</f>
        <v>0</v>
      </c>
      <c r="AD57" s="62">
        <f>IFERROR(VLOOKUP($A57,SEPTEMBRE!$A$10:$E$73,3,0),"")</f>
        <v>0</v>
      </c>
      <c r="AE57" s="63">
        <f>IFERROR(VLOOKUP($A57,SEPTEMBRE!$A$10:$E$73,4,0),"")</f>
        <v>0</v>
      </c>
      <c r="AF57" s="64">
        <f>IFERROR(VLOOKUP($A57,SEPTEMBRE!$A$10:$E$73,5,0),"")</f>
        <v>0</v>
      </c>
      <c r="AG57" s="62">
        <f>IFERROR(VLOOKUP($A57,OCTOBRE!$A$10:$E$73,3,0),"")</f>
        <v>0</v>
      </c>
      <c r="AH57" s="63">
        <f>IFERROR(VLOOKUP($A57,OCTOBRE!$A$10:$E$73,4,0),"")</f>
        <v>0</v>
      </c>
      <c r="AI57" s="64">
        <f>IFERROR(VLOOKUP($A57,OCTOBRE!$A$10:$E$73,5,0),"")</f>
        <v>0</v>
      </c>
      <c r="AJ57" s="62">
        <f>IFERROR(VLOOKUP($A57,NOVEMBRE!$A$10:$E$73,3,0),"")</f>
        <v>0</v>
      </c>
      <c r="AK57" s="63">
        <f>IFERROR(VLOOKUP($A57,NOVEMBRE!$A$10:$E$73,4,0),"")</f>
        <v>0</v>
      </c>
      <c r="AL57" s="64">
        <f>IFERROR(VLOOKUP($A57,NOVEMBRE!$A$10:$E$73,5,0),"")</f>
        <v>0</v>
      </c>
      <c r="AM57" s="62">
        <f>IFERROR(VLOOKUP($A57,DECEMBRE!$A$10:$E$73,3,0),"")</f>
        <v>0</v>
      </c>
      <c r="AN57" s="63">
        <f>IFERROR(VLOOKUP($A57,DECEMBRE!$A$10:$E$73,4,0),"")</f>
        <v>0</v>
      </c>
      <c r="AO57" s="64">
        <f>IFERROR(VLOOKUP($A57,DECEMBRE!$A$10:$E$73,5,0),"")</f>
        <v>0</v>
      </c>
    </row>
    <row r="58" spans="1:41" ht="15.75" thickBot="1">
      <c r="A58" s="72" t="str">
        <f>IFERROR(IF(Config!A59="","",Config!A59),"")</f>
        <v/>
      </c>
      <c r="B58" s="73" t="str">
        <f>IFERROR(IF(Config!B59="","",Config!B59),"")</f>
        <v>BINTOU</v>
      </c>
      <c r="C58" s="71">
        <f t="shared" si="0"/>
        <v>0</v>
      </c>
      <c r="D58" s="60">
        <f t="shared" si="1"/>
        <v>0</v>
      </c>
      <c r="E58" s="61">
        <f t="shared" si="2"/>
        <v>0</v>
      </c>
      <c r="F58" s="62">
        <f>IFERROR(VLOOKUP($A58,JANVIER!$A$10:$E$73,3,0),"")</f>
        <v>0</v>
      </c>
      <c r="G58" s="63">
        <f>IFERROR(VLOOKUP($A58,JANVIER!$A$10:$E$73,4,0),"")</f>
        <v>0</v>
      </c>
      <c r="H58" s="64">
        <f>IFERROR(VLOOKUP($A58,JANVIER!$A$10:$E$73,5,0),"")</f>
        <v>0</v>
      </c>
      <c r="I58" s="62">
        <f>IFERROR(VLOOKUP($A58,FEVRIER!$A$10:$E$73,3,0),"")</f>
        <v>0</v>
      </c>
      <c r="J58" s="63">
        <f>IFERROR(VLOOKUP($A58,FEVRIER!$A$10:$E$73,4,0),"")</f>
        <v>0</v>
      </c>
      <c r="K58" s="64">
        <f>IFERROR(VLOOKUP($A58,FEVRIER!$A$10:$E$73,5,0),"")</f>
        <v>0</v>
      </c>
      <c r="L58" s="62">
        <f>IFERROR(VLOOKUP($A58,MARS!$A$10:$E$73,3,0),"")</f>
        <v>0</v>
      </c>
      <c r="M58" s="63">
        <f>IFERROR(VLOOKUP($A58,MARS!$A$10:$E$73,4,0),"")</f>
        <v>0</v>
      </c>
      <c r="N58" s="64">
        <f>IFERROR(VLOOKUP($A58,MARS!$A$10:$E$73,5,0),"")</f>
        <v>0</v>
      </c>
      <c r="O58" s="62">
        <f>IFERROR(VLOOKUP($A58,AVRIL!$A$10:$E$73,3,0),"")</f>
        <v>0</v>
      </c>
      <c r="P58" s="63">
        <f>IFERROR(VLOOKUP($A58,AVRIL!$A$10:$E$73,4,0),"")</f>
        <v>0</v>
      </c>
      <c r="Q58" s="64">
        <f>IFERROR(VLOOKUP($A58,AVRIL!$A$10:$E$73,5,0),"")</f>
        <v>0</v>
      </c>
      <c r="R58" s="62">
        <f>IFERROR(VLOOKUP($A58,MAI!$A$10:$E$73,3,0),"")</f>
        <v>0</v>
      </c>
      <c r="S58" s="63">
        <f>IFERROR(VLOOKUP($A58,MAI!$A$10:$E$73,4,0),"")</f>
        <v>0</v>
      </c>
      <c r="T58" s="64">
        <f>IFERROR(VLOOKUP($A58,MAI!$A$10:$E$73,5,0),"")</f>
        <v>0</v>
      </c>
      <c r="U58" s="62">
        <f>IFERROR(VLOOKUP($A58,JUIN!$A$10:$E$73,3,0),"")</f>
        <v>0</v>
      </c>
      <c r="V58" s="63">
        <f>IFERROR(VLOOKUP($A58,JUIN!$A$10:$E$73,4,0),"")</f>
        <v>0</v>
      </c>
      <c r="W58" s="64">
        <f>IFERROR(VLOOKUP($A58,JUIN!$A$10:$E$73,5,0),"")</f>
        <v>0</v>
      </c>
      <c r="X58" s="62">
        <f>IFERROR(VLOOKUP($A58,JUILLET!$A$10:$E$73,3,0),"")</f>
        <v>0</v>
      </c>
      <c r="Y58" s="63">
        <f>IFERROR(VLOOKUP($A58,JUILLET!$A$10:$E$73,4,0),"")</f>
        <v>0</v>
      </c>
      <c r="Z58" s="64">
        <f>IFERROR(VLOOKUP($A58,JUILLET!$A$10:$E$73,5,0),"")</f>
        <v>0</v>
      </c>
      <c r="AA58" s="62">
        <f>IFERROR(VLOOKUP($A58,AOUT!$A$10:$E$73,3,0),"")</f>
        <v>0</v>
      </c>
      <c r="AB58" s="63">
        <f>IFERROR(VLOOKUP($A58,AOUT!$A$10:$E$73,4,0),"")</f>
        <v>0</v>
      </c>
      <c r="AC58" s="64">
        <f>IFERROR(VLOOKUP($A58,AOUT!$A$10:$E$73,5,0),"")</f>
        <v>0</v>
      </c>
      <c r="AD58" s="62">
        <f>IFERROR(VLOOKUP($A58,SEPTEMBRE!$A$10:$E$73,3,0),"")</f>
        <v>0</v>
      </c>
      <c r="AE58" s="63">
        <f>IFERROR(VLOOKUP($A58,SEPTEMBRE!$A$10:$E$73,4,0),"")</f>
        <v>0</v>
      </c>
      <c r="AF58" s="64">
        <f>IFERROR(VLOOKUP($A58,SEPTEMBRE!$A$10:$E$73,5,0),"")</f>
        <v>0</v>
      </c>
      <c r="AG58" s="62">
        <f>IFERROR(VLOOKUP($A58,OCTOBRE!$A$10:$E$73,3,0),"")</f>
        <v>0</v>
      </c>
      <c r="AH58" s="63">
        <f>IFERROR(VLOOKUP($A58,OCTOBRE!$A$10:$E$73,4,0),"")</f>
        <v>0</v>
      </c>
      <c r="AI58" s="64">
        <f>IFERROR(VLOOKUP($A58,OCTOBRE!$A$10:$E$73,5,0),"")</f>
        <v>0</v>
      </c>
      <c r="AJ58" s="62">
        <f>IFERROR(VLOOKUP($A58,NOVEMBRE!$A$10:$E$73,3,0),"")</f>
        <v>0</v>
      </c>
      <c r="AK58" s="63">
        <f>IFERROR(VLOOKUP($A58,NOVEMBRE!$A$10:$E$73,4,0),"")</f>
        <v>0</v>
      </c>
      <c r="AL58" s="64">
        <f>IFERROR(VLOOKUP($A58,NOVEMBRE!$A$10:$E$73,5,0),"")</f>
        <v>0</v>
      </c>
      <c r="AM58" s="62">
        <f>IFERROR(VLOOKUP($A58,DECEMBRE!$A$10:$E$73,3,0),"")</f>
        <v>0</v>
      </c>
      <c r="AN58" s="63">
        <f>IFERROR(VLOOKUP($A58,DECEMBRE!$A$10:$E$73,4,0),"")</f>
        <v>0</v>
      </c>
      <c r="AO58" s="64">
        <f>IFERROR(VLOOKUP($A58,DECEMBRE!$A$10:$E$73,5,0),"")</f>
        <v>0</v>
      </c>
    </row>
    <row r="59" spans="1:41" ht="15.75" thickBot="1">
      <c r="A59" s="72" t="str">
        <f>IFERROR(IF(Config!A60="","",Config!A60),"")</f>
        <v/>
      </c>
      <c r="B59" s="73" t="str">
        <f>IFERROR(IF(Config!B60="","",Config!B60),"")</f>
        <v>SANDRA</v>
      </c>
      <c r="C59" s="71">
        <f t="shared" si="0"/>
        <v>0</v>
      </c>
      <c r="D59" s="60">
        <f t="shared" si="1"/>
        <v>0</v>
      </c>
      <c r="E59" s="61">
        <f t="shared" si="2"/>
        <v>0</v>
      </c>
      <c r="F59" s="62">
        <f>IFERROR(VLOOKUP($A59,JANVIER!$A$10:$E$73,3,0),"")</f>
        <v>0</v>
      </c>
      <c r="G59" s="63">
        <f>IFERROR(VLOOKUP($A59,JANVIER!$A$10:$E$73,4,0),"")</f>
        <v>0</v>
      </c>
      <c r="H59" s="64">
        <f>IFERROR(VLOOKUP($A59,JANVIER!$A$10:$E$73,5,0),"")</f>
        <v>0</v>
      </c>
      <c r="I59" s="62">
        <f>IFERROR(VLOOKUP($A59,FEVRIER!$A$10:$E$73,3,0),"")</f>
        <v>0</v>
      </c>
      <c r="J59" s="63">
        <f>IFERROR(VLOOKUP($A59,FEVRIER!$A$10:$E$73,4,0),"")</f>
        <v>0</v>
      </c>
      <c r="K59" s="64">
        <f>IFERROR(VLOOKUP($A59,FEVRIER!$A$10:$E$73,5,0),"")</f>
        <v>0</v>
      </c>
      <c r="L59" s="62">
        <f>IFERROR(VLOOKUP($A59,MARS!$A$10:$E$73,3,0),"")</f>
        <v>0</v>
      </c>
      <c r="M59" s="63">
        <f>IFERROR(VLOOKUP($A59,MARS!$A$10:$E$73,4,0),"")</f>
        <v>0</v>
      </c>
      <c r="N59" s="64">
        <f>IFERROR(VLOOKUP($A59,MARS!$A$10:$E$73,5,0),"")</f>
        <v>0</v>
      </c>
      <c r="O59" s="62">
        <f>IFERROR(VLOOKUP($A59,AVRIL!$A$10:$E$73,3,0),"")</f>
        <v>0</v>
      </c>
      <c r="P59" s="63">
        <f>IFERROR(VLOOKUP($A59,AVRIL!$A$10:$E$73,4,0),"")</f>
        <v>0</v>
      </c>
      <c r="Q59" s="64">
        <f>IFERROR(VLOOKUP($A59,AVRIL!$A$10:$E$73,5,0),"")</f>
        <v>0</v>
      </c>
      <c r="R59" s="62">
        <f>IFERROR(VLOOKUP($A59,MAI!$A$10:$E$73,3,0),"")</f>
        <v>0</v>
      </c>
      <c r="S59" s="63">
        <f>IFERROR(VLOOKUP($A59,MAI!$A$10:$E$73,4,0),"")</f>
        <v>0</v>
      </c>
      <c r="T59" s="64">
        <f>IFERROR(VLOOKUP($A59,MAI!$A$10:$E$73,5,0),"")</f>
        <v>0</v>
      </c>
      <c r="U59" s="62">
        <f>IFERROR(VLOOKUP($A59,JUIN!$A$10:$E$73,3,0),"")</f>
        <v>0</v>
      </c>
      <c r="V59" s="63">
        <f>IFERROR(VLOOKUP($A59,JUIN!$A$10:$E$73,4,0),"")</f>
        <v>0</v>
      </c>
      <c r="W59" s="64">
        <f>IFERROR(VLOOKUP($A59,JUIN!$A$10:$E$73,5,0),"")</f>
        <v>0</v>
      </c>
      <c r="X59" s="62">
        <f>IFERROR(VLOOKUP($A59,JUILLET!$A$10:$E$73,3,0),"")</f>
        <v>0</v>
      </c>
      <c r="Y59" s="63">
        <f>IFERROR(VLOOKUP($A59,JUILLET!$A$10:$E$73,4,0),"")</f>
        <v>0</v>
      </c>
      <c r="Z59" s="64">
        <f>IFERROR(VLOOKUP($A59,JUILLET!$A$10:$E$73,5,0),"")</f>
        <v>0</v>
      </c>
      <c r="AA59" s="62">
        <f>IFERROR(VLOOKUP($A59,AOUT!$A$10:$E$73,3,0),"")</f>
        <v>0</v>
      </c>
      <c r="AB59" s="63">
        <f>IFERROR(VLOOKUP($A59,AOUT!$A$10:$E$73,4,0),"")</f>
        <v>0</v>
      </c>
      <c r="AC59" s="64">
        <f>IFERROR(VLOOKUP($A59,AOUT!$A$10:$E$73,5,0),"")</f>
        <v>0</v>
      </c>
      <c r="AD59" s="62">
        <f>IFERROR(VLOOKUP($A59,SEPTEMBRE!$A$10:$E$73,3,0),"")</f>
        <v>0</v>
      </c>
      <c r="AE59" s="63">
        <f>IFERROR(VLOOKUP($A59,SEPTEMBRE!$A$10:$E$73,4,0),"")</f>
        <v>0</v>
      </c>
      <c r="AF59" s="64">
        <f>IFERROR(VLOOKUP($A59,SEPTEMBRE!$A$10:$E$73,5,0),"")</f>
        <v>0</v>
      </c>
      <c r="AG59" s="62">
        <f>IFERROR(VLOOKUP($A59,OCTOBRE!$A$10:$E$73,3,0),"")</f>
        <v>0</v>
      </c>
      <c r="AH59" s="63">
        <f>IFERROR(VLOOKUP($A59,OCTOBRE!$A$10:$E$73,4,0),"")</f>
        <v>0</v>
      </c>
      <c r="AI59" s="64">
        <f>IFERROR(VLOOKUP($A59,OCTOBRE!$A$10:$E$73,5,0),"")</f>
        <v>0</v>
      </c>
      <c r="AJ59" s="62">
        <f>IFERROR(VLOOKUP($A59,NOVEMBRE!$A$10:$E$73,3,0),"")</f>
        <v>0</v>
      </c>
      <c r="AK59" s="63">
        <f>IFERROR(VLOOKUP($A59,NOVEMBRE!$A$10:$E$73,4,0),"")</f>
        <v>0</v>
      </c>
      <c r="AL59" s="64">
        <f>IFERROR(VLOOKUP($A59,NOVEMBRE!$A$10:$E$73,5,0),"")</f>
        <v>0</v>
      </c>
      <c r="AM59" s="62">
        <f>IFERROR(VLOOKUP($A59,DECEMBRE!$A$10:$E$73,3,0),"")</f>
        <v>0</v>
      </c>
      <c r="AN59" s="63">
        <f>IFERROR(VLOOKUP($A59,DECEMBRE!$A$10:$E$73,4,0),"")</f>
        <v>0</v>
      </c>
      <c r="AO59" s="64">
        <f>IFERROR(VLOOKUP($A59,DECEMBRE!$A$10:$E$73,5,0),"")</f>
        <v>0</v>
      </c>
    </row>
    <row r="60" spans="1:41" ht="15.75" thickBot="1">
      <c r="A60" s="72" t="str">
        <f>IFERROR(IF(Config!A61="","",Config!A61),"")</f>
        <v/>
      </c>
      <c r="B60" s="73" t="str">
        <f>IFERROR(IF(Config!B61="","",Config!B61),"")</f>
        <v>SOURIEZ</v>
      </c>
      <c r="C60" s="71">
        <f t="shared" si="0"/>
        <v>0</v>
      </c>
      <c r="D60" s="60">
        <f t="shared" si="1"/>
        <v>0</v>
      </c>
      <c r="E60" s="61">
        <f t="shared" si="2"/>
        <v>0</v>
      </c>
      <c r="F60" s="62">
        <f>IFERROR(VLOOKUP($A60,JANVIER!$A$10:$E$73,3,0),"")</f>
        <v>0</v>
      </c>
      <c r="G60" s="63">
        <f>IFERROR(VLOOKUP($A60,JANVIER!$A$10:$E$73,4,0),"")</f>
        <v>0</v>
      </c>
      <c r="H60" s="64">
        <f>IFERROR(VLOOKUP($A60,JANVIER!$A$10:$E$73,5,0),"")</f>
        <v>0</v>
      </c>
      <c r="I60" s="62">
        <f>IFERROR(VLOOKUP($A60,FEVRIER!$A$10:$E$73,3,0),"")</f>
        <v>0</v>
      </c>
      <c r="J60" s="63">
        <f>IFERROR(VLOOKUP($A60,FEVRIER!$A$10:$E$73,4,0),"")</f>
        <v>0</v>
      </c>
      <c r="K60" s="64">
        <f>IFERROR(VLOOKUP($A60,FEVRIER!$A$10:$E$73,5,0),"")</f>
        <v>0</v>
      </c>
      <c r="L60" s="62">
        <f>IFERROR(VLOOKUP($A60,MARS!$A$10:$E$73,3,0),"")</f>
        <v>0</v>
      </c>
      <c r="M60" s="63">
        <f>IFERROR(VLOOKUP($A60,MARS!$A$10:$E$73,4,0),"")</f>
        <v>0</v>
      </c>
      <c r="N60" s="64">
        <f>IFERROR(VLOOKUP($A60,MARS!$A$10:$E$73,5,0),"")</f>
        <v>0</v>
      </c>
      <c r="O60" s="62">
        <f>IFERROR(VLOOKUP($A60,AVRIL!$A$10:$E$73,3,0),"")</f>
        <v>0</v>
      </c>
      <c r="P60" s="63">
        <f>IFERROR(VLOOKUP($A60,AVRIL!$A$10:$E$73,4,0),"")</f>
        <v>0</v>
      </c>
      <c r="Q60" s="64">
        <f>IFERROR(VLOOKUP($A60,AVRIL!$A$10:$E$73,5,0),"")</f>
        <v>0</v>
      </c>
      <c r="R60" s="62">
        <f>IFERROR(VLOOKUP($A60,MAI!$A$10:$E$73,3,0),"")</f>
        <v>0</v>
      </c>
      <c r="S60" s="63">
        <f>IFERROR(VLOOKUP($A60,MAI!$A$10:$E$73,4,0),"")</f>
        <v>0</v>
      </c>
      <c r="T60" s="64">
        <f>IFERROR(VLOOKUP($A60,MAI!$A$10:$E$73,5,0),"")</f>
        <v>0</v>
      </c>
      <c r="U60" s="62">
        <f>IFERROR(VLOOKUP($A60,JUIN!$A$10:$E$73,3,0),"")</f>
        <v>0</v>
      </c>
      <c r="V60" s="63">
        <f>IFERROR(VLOOKUP($A60,JUIN!$A$10:$E$73,4,0),"")</f>
        <v>0</v>
      </c>
      <c r="W60" s="64">
        <f>IFERROR(VLOOKUP($A60,JUIN!$A$10:$E$73,5,0),"")</f>
        <v>0</v>
      </c>
      <c r="X60" s="62">
        <f>IFERROR(VLOOKUP($A60,JUILLET!$A$10:$E$73,3,0),"")</f>
        <v>0</v>
      </c>
      <c r="Y60" s="63">
        <f>IFERROR(VLOOKUP($A60,JUILLET!$A$10:$E$73,4,0),"")</f>
        <v>0</v>
      </c>
      <c r="Z60" s="64">
        <f>IFERROR(VLOOKUP($A60,JUILLET!$A$10:$E$73,5,0),"")</f>
        <v>0</v>
      </c>
      <c r="AA60" s="62">
        <f>IFERROR(VLOOKUP($A60,AOUT!$A$10:$E$73,3,0),"")</f>
        <v>0</v>
      </c>
      <c r="AB60" s="63">
        <f>IFERROR(VLOOKUP($A60,AOUT!$A$10:$E$73,4,0),"")</f>
        <v>0</v>
      </c>
      <c r="AC60" s="64">
        <f>IFERROR(VLOOKUP($A60,AOUT!$A$10:$E$73,5,0),"")</f>
        <v>0</v>
      </c>
      <c r="AD60" s="62">
        <f>IFERROR(VLOOKUP($A60,SEPTEMBRE!$A$10:$E$73,3,0),"")</f>
        <v>0</v>
      </c>
      <c r="AE60" s="63">
        <f>IFERROR(VLOOKUP($A60,SEPTEMBRE!$A$10:$E$73,4,0),"")</f>
        <v>0</v>
      </c>
      <c r="AF60" s="64">
        <f>IFERROR(VLOOKUP($A60,SEPTEMBRE!$A$10:$E$73,5,0),"")</f>
        <v>0</v>
      </c>
      <c r="AG60" s="62">
        <f>IFERROR(VLOOKUP($A60,OCTOBRE!$A$10:$E$73,3,0),"")</f>
        <v>0</v>
      </c>
      <c r="AH60" s="63">
        <f>IFERROR(VLOOKUP($A60,OCTOBRE!$A$10:$E$73,4,0),"")</f>
        <v>0</v>
      </c>
      <c r="AI60" s="64">
        <f>IFERROR(VLOOKUP($A60,OCTOBRE!$A$10:$E$73,5,0),"")</f>
        <v>0</v>
      </c>
      <c r="AJ60" s="62">
        <f>IFERROR(VLOOKUP($A60,NOVEMBRE!$A$10:$E$73,3,0),"")</f>
        <v>0</v>
      </c>
      <c r="AK60" s="63">
        <f>IFERROR(VLOOKUP($A60,NOVEMBRE!$A$10:$E$73,4,0),"")</f>
        <v>0</v>
      </c>
      <c r="AL60" s="64">
        <f>IFERROR(VLOOKUP($A60,NOVEMBRE!$A$10:$E$73,5,0),"")</f>
        <v>0</v>
      </c>
      <c r="AM60" s="62">
        <f>IFERROR(VLOOKUP($A60,DECEMBRE!$A$10:$E$73,3,0),"")</f>
        <v>0</v>
      </c>
      <c r="AN60" s="63">
        <f>IFERROR(VLOOKUP($A60,DECEMBRE!$A$10:$E$73,4,0),"")</f>
        <v>0</v>
      </c>
      <c r="AO60" s="64">
        <f>IFERROR(VLOOKUP($A60,DECEMBRE!$A$10:$E$73,5,0),"")</f>
        <v>0</v>
      </c>
    </row>
    <row r="61" spans="1:41" ht="15.75" thickBot="1">
      <c r="A61" s="72" t="str">
        <f>IFERROR(IF(Config!A62="","",Config!A62),"")</f>
        <v/>
      </c>
      <c r="B61" s="73" t="str">
        <f>IFERROR(IF(Config!B62="","",Config!B62),"")</f>
        <v>YACOUBA</v>
      </c>
      <c r="C61" s="71">
        <f t="shared" si="0"/>
        <v>0</v>
      </c>
      <c r="D61" s="60">
        <f t="shared" si="1"/>
        <v>0</v>
      </c>
      <c r="E61" s="61">
        <f t="shared" si="2"/>
        <v>0</v>
      </c>
      <c r="F61" s="62">
        <f>IFERROR(VLOOKUP($A61,JANVIER!$A$10:$E$73,3,0),"")</f>
        <v>0</v>
      </c>
      <c r="G61" s="63">
        <f>IFERROR(VLOOKUP($A61,JANVIER!$A$10:$E$73,4,0),"")</f>
        <v>0</v>
      </c>
      <c r="H61" s="64">
        <f>IFERROR(VLOOKUP($A61,JANVIER!$A$10:$E$73,5,0),"")</f>
        <v>0</v>
      </c>
      <c r="I61" s="62">
        <f>IFERROR(VLOOKUP($A61,FEVRIER!$A$10:$E$73,3,0),"")</f>
        <v>0</v>
      </c>
      <c r="J61" s="63">
        <f>IFERROR(VLOOKUP($A61,FEVRIER!$A$10:$E$73,4,0),"")</f>
        <v>0</v>
      </c>
      <c r="K61" s="64">
        <f>IFERROR(VLOOKUP($A61,FEVRIER!$A$10:$E$73,5,0),"")</f>
        <v>0</v>
      </c>
      <c r="L61" s="62">
        <f>IFERROR(VLOOKUP($A61,MARS!$A$10:$E$73,3,0),"")</f>
        <v>0</v>
      </c>
      <c r="M61" s="63">
        <f>IFERROR(VLOOKUP($A61,MARS!$A$10:$E$73,4,0),"")</f>
        <v>0</v>
      </c>
      <c r="N61" s="64">
        <f>IFERROR(VLOOKUP($A61,MARS!$A$10:$E$73,5,0),"")</f>
        <v>0</v>
      </c>
      <c r="O61" s="62">
        <f>IFERROR(VLOOKUP($A61,AVRIL!$A$10:$E$73,3,0),"")</f>
        <v>0</v>
      </c>
      <c r="P61" s="63">
        <f>IFERROR(VLOOKUP($A61,AVRIL!$A$10:$E$73,4,0),"")</f>
        <v>0</v>
      </c>
      <c r="Q61" s="64">
        <f>IFERROR(VLOOKUP($A61,AVRIL!$A$10:$E$73,5,0),"")</f>
        <v>0</v>
      </c>
      <c r="R61" s="62">
        <f>IFERROR(VLOOKUP($A61,MAI!$A$10:$E$73,3,0),"")</f>
        <v>0</v>
      </c>
      <c r="S61" s="63">
        <f>IFERROR(VLOOKUP($A61,MAI!$A$10:$E$73,4,0),"")</f>
        <v>0</v>
      </c>
      <c r="T61" s="64">
        <f>IFERROR(VLOOKUP($A61,MAI!$A$10:$E$73,5,0),"")</f>
        <v>0</v>
      </c>
      <c r="U61" s="62">
        <f>IFERROR(VLOOKUP($A61,JUIN!$A$10:$E$73,3,0),"")</f>
        <v>0</v>
      </c>
      <c r="V61" s="63">
        <f>IFERROR(VLOOKUP($A61,JUIN!$A$10:$E$73,4,0),"")</f>
        <v>0</v>
      </c>
      <c r="W61" s="64">
        <f>IFERROR(VLOOKUP($A61,JUIN!$A$10:$E$73,5,0),"")</f>
        <v>0</v>
      </c>
      <c r="X61" s="62">
        <f>IFERROR(VLOOKUP($A61,JUILLET!$A$10:$E$73,3,0),"")</f>
        <v>0</v>
      </c>
      <c r="Y61" s="63">
        <f>IFERROR(VLOOKUP($A61,JUILLET!$A$10:$E$73,4,0),"")</f>
        <v>0</v>
      </c>
      <c r="Z61" s="64">
        <f>IFERROR(VLOOKUP($A61,JUILLET!$A$10:$E$73,5,0),"")</f>
        <v>0</v>
      </c>
      <c r="AA61" s="62">
        <f>IFERROR(VLOOKUP($A61,AOUT!$A$10:$E$73,3,0),"")</f>
        <v>0</v>
      </c>
      <c r="AB61" s="63">
        <f>IFERROR(VLOOKUP($A61,AOUT!$A$10:$E$73,4,0),"")</f>
        <v>0</v>
      </c>
      <c r="AC61" s="64">
        <f>IFERROR(VLOOKUP($A61,AOUT!$A$10:$E$73,5,0),"")</f>
        <v>0</v>
      </c>
      <c r="AD61" s="62">
        <f>IFERROR(VLOOKUP($A61,SEPTEMBRE!$A$10:$E$73,3,0),"")</f>
        <v>0</v>
      </c>
      <c r="AE61" s="63">
        <f>IFERROR(VLOOKUP($A61,SEPTEMBRE!$A$10:$E$73,4,0),"")</f>
        <v>0</v>
      </c>
      <c r="AF61" s="64">
        <f>IFERROR(VLOOKUP($A61,SEPTEMBRE!$A$10:$E$73,5,0),"")</f>
        <v>0</v>
      </c>
      <c r="AG61" s="62">
        <f>IFERROR(VLOOKUP($A61,OCTOBRE!$A$10:$E$73,3,0),"")</f>
        <v>0</v>
      </c>
      <c r="AH61" s="63">
        <f>IFERROR(VLOOKUP($A61,OCTOBRE!$A$10:$E$73,4,0),"")</f>
        <v>0</v>
      </c>
      <c r="AI61" s="64">
        <f>IFERROR(VLOOKUP($A61,OCTOBRE!$A$10:$E$73,5,0),"")</f>
        <v>0</v>
      </c>
      <c r="AJ61" s="62">
        <f>IFERROR(VLOOKUP($A61,NOVEMBRE!$A$10:$E$73,3,0),"")</f>
        <v>0</v>
      </c>
      <c r="AK61" s="63">
        <f>IFERROR(VLOOKUP($A61,NOVEMBRE!$A$10:$E$73,4,0),"")</f>
        <v>0</v>
      </c>
      <c r="AL61" s="64">
        <f>IFERROR(VLOOKUP($A61,NOVEMBRE!$A$10:$E$73,5,0),"")</f>
        <v>0</v>
      </c>
      <c r="AM61" s="62">
        <f>IFERROR(VLOOKUP($A61,DECEMBRE!$A$10:$E$73,3,0),"")</f>
        <v>0</v>
      </c>
      <c r="AN61" s="63">
        <f>IFERROR(VLOOKUP($A61,DECEMBRE!$A$10:$E$73,4,0),"")</f>
        <v>0</v>
      </c>
      <c r="AO61" s="64">
        <f>IFERROR(VLOOKUP($A61,DECEMBRE!$A$10:$E$73,5,0),"")</f>
        <v>0</v>
      </c>
    </row>
    <row r="62" spans="1:41" ht="15.75" thickBot="1">
      <c r="A62" s="72" t="str">
        <f>IFERROR(IF(Config!A63="","",Config!A63),"")</f>
        <v/>
      </c>
      <c r="B62" s="73" t="str">
        <f>IFERROR(IF(Config!B63="","",Config!B63),"")</f>
        <v>NAJAT</v>
      </c>
      <c r="C62" s="71">
        <f t="shared" si="0"/>
        <v>0</v>
      </c>
      <c r="D62" s="60">
        <f t="shared" si="1"/>
        <v>0</v>
      </c>
      <c r="E62" s="61">
        <f t="shared" si="2"/>
        <v>0</v>
      </c>
      <c r="F62" s="62">
        <f>IFERROR(VLOOKUP($A62,JANVIER!$A$10:$E$73,3,0),"")</f>
        <v>0</v>
      </c>
      <c r="G62" s="63">
        <f>IFERROR(VLOOKUP($A62,JANVIER!$A$10:$E$73,4,0),"")</f>
        <v>0</v>
      </c>
      <c r="H62" s="64">
        <f>IFERROR(VLOOKUP($A62,JANVIER!$A$10:$E$73,5,0),"")</f>
        <v>0</v>
      </c>
      <c r="I62" s="62">
        <f>IFERROR(VLOOKUP($A62,FEVRIER!$A$10:$E$73,3,0),"")</f>
        <v>0</v>
      </c>
      <c r="J62" s="63">
        <f>IFERROR(VLOOKUP($A62,FEVRIER!$A$10:$E$73,4,0),"")</f>
        <v>0</v>
      </c>
      <c r="K62" s="64">
        <f>IFERROR(VLOOKUP($A62,FEVRIER!$A$10:$E$73,5,0),"")</f>
        <v>0</v>
      </c>
      <c r="L62" s="62">
        <f>IFERROR(VLOOKUP($A62,MARS!$A$10:$E$73,3,0),"")</f>
        <v>0</v>
      </c>
      <c r="M62" s="63">
        <f>IFERROR(VLOOKUP($A62,MARS!$A$10:$E$73,4,0),"")</f>
        <v>0</v>
      </c>
      <c r="N62" s="64">
        <f>IFERROR(VLOOKUP($A62,MARS!$A$10:$E$73,5,0),"")</f>
        <v>0</v>
      </c>
      <c r="O62" s="62">
        <f>IFERROR(VLOOKUP($A62,AVRIL!$A$10:$E$73,3,0),"")</f>
        <v>0</v>
      </c>
      <c r="P62" s="63">
        <f>IFERROR(VLOOKUP($A62,AVRIL!$A$10:$E$73,4,0),"")</f>
        <v>0</v>
      </c>
      <c r="Q62" s="64">
        <f>IFERROR(VLOOKUP($A62,AVRIL!$A$10:$E$73,5,0),"")</f>
        <v>0</v>
      </c>
      <c r="R62" s="62">
        <f>IFERROR(VLOOKUP($A62,MAI!$A$10:$E$73,3,0),"")</f>
        <v>0</v>
      </c>
      <c r="S62" s="63">
        <f>IFERROR(VLOOKUP($A62,MAI!$A$10:$E$73,4,0),"")</f>
        <v>0</v>
      </c>
      <c r="T62" s="64">
        <f>IFERROR(VLOOKUP($A62,MAI!$A$10:$E$73,5,0),"")</f>
        <v>0</v>
      </c>
      <c r="U62" s="62">
        <f>IFERROR(VLOOKUP($A62,JUIN!$A$10:$E$73,3,0),"")</f>
        <v>0</v>
      </c>
      <c r="V62" s="63">
        <f>IFERROR(VLOOKUP($A62,JUIN!$A$10:$E$73,4,0),"")</f>
        <v>0</v>
      </c>
      <c r="W62" s="64">
        <f>IFERROR(VLOOKUP($A62,JUIN!$A$10:$E$73,5,0),"")</f>
        <v>0</v>
      </c>
      <c r="X62" s="62">
        <f>IFERROR(VLOOKUP($A62,JUILLET!$A$10:$E$73,3,0),"")</f>
        <v>0</v>
      </c>
      <c r="Y62" s="63">
        <f>IFERROR(VLOOKUP($A62,JUILLET!$A$10:$E$73,4,0),"")</f>
        <v>0</v>
      </c>
      <c r="Z62" s="64">
        <f>IFERROR(VLOOKUP($A62,JUILLET!$A$10:$E$73,5,0),"")</f>
        <v>0</v>
      </c>
      <c r="AA62" s="62">
        <f>IFERROR(VLOOKUP($A62,AOUT!$A$10:$E$73,3,0),"")</f>
        <v>0</v>
      </c>
      <c r="AB62" s="63">
        <f>IFERROR(VLOOKUP($A62,AOUT!$A$10:$E$73,4,0),"")</f>
        <v>0</v>
      </c>
      <c r="AC62" s="64">
        <f>IFERROR(VLOOKUP($A62,AOUT!$A$10:$E$73,5,0),"")</f>
        <v>0</v>
      </c>
      <c r="AD62" s="62">
        <f>IFERROR(VLOOKUP($A62,SEPTEMBRE!$A$10:$E$73,3,0),"")</f>
        <v>0</v>
      </c>
      <c r="AE62" s="63">
        <f>IFERROR(VLOOKUP($A62,SEPTEMBRE!$A$10:$E$73,4,0),"")</f>
        <v>0</v>
      </c>
      <c r="AF62" s="64">
        <f>IFERROR(VLOOKUP($A62,SEPTEMBRE!$A$10:$E$73,5,0),"")</f>
        <v>0</v>
      </c>
      <c r="AG62" s="62">
        <f>IFERROR(VLOOKUP($A62,OCTOBRE!$A$10:$E$73,3,0),"")</f>
        <v>0</v>
      </c>
      <c r="AH62" s="63">
        <f>IFERROR(VLOOKUP($A62,OCTOBRE!$A$10:$E$73,4,0),"")</f>
        <v>0</v>
      </c>
      <c r="AI62" s="64">
        <f>IFERROR(VLOOKUP($A62,OCTOBRE!$A$10:$E$73,5,0),"")</f>
        <v>0</v>
      </c>
      <c r="AJ62" s="62">
        <f>IFERROR(VLOOKUP($A62,NOVEMBRE!$A$10:$E$73,3,0),"")</f>
        <v>0</v>
      </c>
      <c r="AK62" s="63">
        <f>IFERROR(VLOOKUP($A62,NOVEMBRE!$A$10:$E$73,4,0),"")</f>
        <v>0</v>
      </c>
      <c r="AL62" s="64">
        <f>IFERROR(VLOOKUP($A62,NOVEMBRE!$A$10:$E$73,5,0),"")</f>
        <v>0</v>
      </c>
      <c r="AM62" s="62">
        <f>IFERROR(VLOOKUP($A62,DECEMBRE!$A$10:$E$73,3,0),"")</f>
        <v>0</v>
      </c>
      <c r="AN62" s="63">
        <f>IFERROR(VLOOKUP($A62,DECEMBRE!$A$10:$E$73,4,0),"")</f>
        <v>0</v>
      </c>
      <c r="AO62" s="64">
        <f>IFERROR(VLOOKUP($A62,DECEMBRE!$A$10:$E$73,5,0),"")</f>
        <v>0</v>
      </c>
    </row>
    <row r="63" spans="1:41" ht="15.75" thickBot="1">
      <c r="A63" s="72" t="str">
        <f>IFERROR(IF(Config!A64="","",Config!A64),"")</f>
        <v/>
      </c>
      <c r="B63" s="73" t="str">
        <f>IFERROR(IF(Config!B64="","",Config!B64),"")</f>
        <v>FATIMA</v>
      </c>
      <c r="C63" s="71">
        <f t="shared" si="0"/>
        <v>0</v>
      </c>
      <c r="D63" s="60">
        <f t="shared" si="1"/>
        <v>0</v>
      </c>
      <c r="E63" s="61">
        <f t="shared" si="2"/>
        <v>0</v>
      </c>
      <c r="F63" s="62">
        <f>IFERROR(VLOOKUP($A63,JANVIER!$A$10:$E$73,3,0),"")</f>
        <v>0</v>
      </c>
      <c r="G63" s="63">
        <f>IFERROR(VLOOKUP($A63,JANVIER!$A$10:$E$73,4,0),"")</f>
        <v>0</v>
      </c>
      <c r="H63" s="64">
        <f>IFERROR(VLOOKUP($A63,JANVIER!$A$10:$E$73,5,0),"")</f>
        <v>0</v>
      </c>
      <c r="I63" s="62">
        <f>IFERROR(VLOOKUP($A63,FEVRIER!$A$10:$E$73,3,0),"")</f>
        <v>0</v>
      </c>
      <c r="J63" s="63">
        <f>IFERROR(VLOOKUP($A63,FEVRIER!$A$10:$E$73,4,0),"")</f>
        <v>0</v>
      </c>
      <c r="K63" s="64">
        <f>IFERROR(VLOOKUP($A63,FEVRIER!$A$10:$E$73,5,0),"")</f>
        <v>0</v>
      </c>
      <c r="L63" s="62">
        <f>IFERROR(VLOOKUP($A63,MARS!$A$10:$E$73,3,0),"")</f>
        <v>0</v>
      </c>
      <c r="M63" s="63">
        <f>IFERROR(VLOOKUP($A63,MARS!$A$10:$E$73,4,0),"")</f>
        <v>0</v>
      </c>
      <c r="N63" s="64">
        <f>IFERROR(VLOOKUP($A63,MARS!$A$10:$E$73,5,0),"")</f>
        <v>0</v>
      </c>
      <c r="O63" s="62">
        <f>IFERROR(VLOOKUP($A63,AVRIL!$A$10:$E$73,3,0),"")</f>
        <v>0</v>
      </c>
      <c r="P63" s="63">
        <f>IFERROR(VLOOKUP($A63,AVRIL!$A$10:$E$73,4,0),"")</f>
        <v>0</v>
      </c>
      <c r="Q63" s="64">
        <f>IFERROR(VLOOKUP($A63,AVRIL!$A$10:$E$73,5,0),"")</f>
        <v>0</v>
      </c>
      <c r="R63" s="62">
        <f>IFERROR(VLOOKUP($A63,MAI!$A$10:$E$73,3,0),"")</f>
        <v>0</v>
      </c>
      <c r="S63" s="63">
        <f>IFERROR(VLOOKUP($A63,MAI!$A$10:$E$73,4,0),"")</f>
        <v>0</v>
      </c>
      <c r="T63" s="64">
        <f>IFERROR(VLOOKUP($A63,MAI!$A$10:$E$73,5,0),"")</f>
        <v>0</v>
      </c>
      <c r="U63" s="62">
        <f>IFERROR(VLOOKUP($A63,JUIN!$A$10:$E$73,3,0),"")</f>
        <v>0</v>
      </c>
      <c r="V63" s="63">
        <f>IFERROR(VLOOKUP($A63,JUIN!$A$10:$E$73,4,0),"")</f>
        <v>0</v>
      </c>
      <c r="W63" s="64">
        <f>IFERROR(VLOOKUP($A63,JUIN!$A$10:$E$73,5,0),"")</f>
        <v>0</v>
      </c>
      <c r="X63" s="62">
        <f>IFERROR(VLOOKUP($A63,JUILLET!$A$10:$E$73,3,0),"")</f>
        <v>0</v>
      </c>
      <c r="Y63" s="63">
        <f>IFERROR(VLOOKUP($A63,JUILLET!$A$10:$E$73,4,0),"")</f>
        <v>0</v>
      </c>
      <c r="Z63" s="64">
        <f>IFERROR(VLOOKUP($A63,JUILLET!$A$10:$E$73,5,0),"")</f>
        <v>0</v>
      </c>
      <c r="AA63" s="62">
        <f>IFERROR(VLOOKUP($A63,AOUT!$A$10:$E$73,3,0),"")</f>
        <v>0</v>
      </c>
      <c r="AB63" s="63">
        <f>IFERROR(VLOOKUP($A63,AOUT!$A$10:$E$73,4,0),"")</f>
        <v>0</v>
      </c>
      <c r="AC63" s="64">
        <f>IFERROR(VLOOKUP($A63,AOUT!$A$10:$E$73,5,0),"")</f>
        <v>0</v>
      </c>
      <c r="AD63" s="62">
        <f>IFERROR(VLOOKUP($A63,SEPTEMBRE!$A$10:$E$73,3,0),"")</f>
        <v>0</v>
      </c>
      <c r="AE63" s="63">
        <f>IFERROR(VLOOKUP($A63,SEPTEMBRE!$A$10:$E$73,4,0),"")</f>
        <v>0</v>
      </c>
      <c r="AF63" s="64">
        <f>IFERROR(VLOOKUP($A63,SEPTEMBRE!$A$10:$E$73,5,0),"")</f>
        <v>0</v>
      </c>
      <c r="AG63" s="62">
        <f>IFERROR(VLOOKUP($A63,OCTOBRE!$A$10:$E$73,3,0),"")</f>
        <v>0</v>
      </c>
      <c r="AH63" s="63">
        <f>IFERROR(VLOOKUP($A63,OCTOBRE!$A$10:$E$73,4,0),"")</f>
        <v>0</v>
      </c>
      <c r="AI63" s="64">
        <f>IFERROR(VLOOKUP($A63,OCTOBRE!$A$10:$E$73,5,0),"")</f>
        <v>0</v>
      </c>
      <c r="AJ63" s="62">
        <f>IFERROR(VLOOKUP($A63,NOVEMBRE!$A$10:$E$73,3,0),"")</f>
        <v>0</v>
      </c>
      <c r="AK63" s="63">
        <f>IFERROR(VLOOKUP($A63,NOVEMBRE!$A$10:$E$73,4,0),"")</f>
        <v>0</v>
      </c>
      <c r="AL63" s="64">
        <f>IFERROR(VLOOKUP($A63,NOVEMBRE!$A$10:$E$73,5,0),"")</f>
        <v>0</v>
      </c>
      <c r="AM63" s="62">
        <f>IFERROR(VLOOKUP($A63,DECEMBRE!$A$10:$E$73,3,0),"")</f>
        <v>0</v>
      </c>
      <c r="AN63" s="63">
        <f>IFERROR(VLOOKUP($A63,DECEMBRE!$A$10:$E$73,4,0),"")</f>
        <v>0</v>
      </c>
      <c r="AO63" s="64">
        <f>IFERROR(VLOOKUP($A63,DECEMBRE!$A$10:$E$73,5,0),"")</f>
        <v>0</v>
      </c>
    </row>
    <row r="64" spans="1:41" ht="15.75" thickBot="1">
      <c r="A64" s="72" t="str">
        <f>IFERROR(IF(Config!A65="","",Config!A65),"")</f>
        <v/>
      </c>
      <c r="B64" s="73" t="str">
        <f>IFERROR(IF(Config!B65="","",Config!B65),"")</f>
        <v>EMINE</v>
      </c>
      <c r="C64" s="71">
        <f t="shared" si="0"/>
        <v>0</v>
      </c>
      <c r="D64" s="60">
        <f t="shared" si="1"/>
        <v>0</v>
      </c>
      <c r="E64" s="61">
        <f t="shared" si="2"/>
        <v>0</v>
      </c>
      <c r="F64" s="62">
        <f>IFERROR(VLOOKUP($A64,JANVIER!$A$10:$E$73,3,0),"")</f>
        <v>0</v>
      </c>
      <c r="G64" s="63">
        <f>IFERROR(VLOOKUP($A64,JANVIER!$A$10:$E$73,4,0),"")</f>
        <v>0</v>
      </c>
      <c r="H64" s="64">
        <f>IFERROR(VLOOKUP($A64,JANVIER!$A$10:$E$73,5,0),"")</f>
        <v>0</v>
      </c>
      <c r="I64" s="62">
        <f>IFERROR(VLOOKUP($A64,FEVRIER!$A$10:$E$73,3,0),"")</f>
        <v>0</v>
      </c>
      <c r="J64" s="63">
        <f>IFERROR(VLOOKUP($A64,FEVRIER!$A$10:$E$73,4,0),"")</f>
        <v>0</v>
      </c>
      <c r="K64" s="64">
        <f>IFERROR(VLOOKUP($A64,FEVRIER!$A$10:$E$73,5,0),"")</f>
        <v>0</v>
      </c>
      <c r="L64" s="62">
        <f>IFERROR(VLOOKUP($A64,MARS!$A$10:$E$73,3,0),"")</f>
        <v>0</v>
      </c>
      <c r="M64" s="63">
        <f>IFERROR(VLOOKUP($A64,MARS!$A$10:$E$73,4,0),"")</f>
        <v>0</v>
      </c>
      <c r="N64" s="64">
        <f>IFERROR(VLOOKUP($A64,MARS!$A$10:$E$73,5,0),"")</f>
        <v>0</v>
      </c>
      <c r="O64" s="62">
        <f>IFERROR(VLOOKUP($A64,AVRIL!$A$10:$E$73,3,0),"")</f>
        <v>0</v>
      </c>
      <c r="P64" s="63">
        <f>IFERROR(VLOOKUP($A64,AVRIL!$A$10:$E$73,4,0),"")</f>
        <v>0</v>
      </c>
      <c r="Q64" s="64">
        <f>IFERROR(VLOOKUP($A64,AVRIL!$A$10:$E$73,5,0),"")</f>
        <v>0</v>
      </c>
      <c r="R64" s="62">
        <f>IFERROR(VLOOKUP($A64,MAI!$A$10:$E$73,3,0),"")</f>
        <v>0</v>
      </c>
      <c r="S64" s="63">
        <f>IFERROR(VLOOKUP($A64,MAI!$A$10:$E$73,4,0),"")</f>
        <v>0</v>
      </c>
      <c r="T64" s="64">
        <f>IFERROR(VLOOKUP($A64,MAI!$A$10:$E$73,5,0),"")</f>
        <v>0</v>
      </c>
      <c r="U64" s="62">
        <f>IFERROR(VLOOKUP($A64,JUIN!$A$10:$E$73,3,0),"")</f>
        <v>0</v>
      </c>
      <c r="V64" s="63">
        <f>IFERROR(VLOOKUP($A64,JUIN!$A$10:$E$73,4,0),"")</f>
        <v>0</v>
      </c>
      <c r="W64" s="64">
        <f>IFERROR(VLOOKUP($A64,JUIN!$A$10:$E$73,5,0),"")</f>
        <v>0</v>
      </c>
      <c r="X64" s="62">
        <f>IFERROR(VLOOKUP($A64,JUILLET!$A$10:$E$73,3,0),"")</f>
        <v>0</v>
      </c>
      <c r="Y64" s="63">
        <f>IFERROR(VLOOKUP($A64,JUILLET!$A$10:$E$73,4,0),"")</f>
        <v>0</v>
      </c>
      <c r="Z64" s="64">
        <f>IFERROR(VLOOKUP($A64,JUILLET!$A$10:$E$73,5,0),"")</f>
        <v>0</v>
      </c>
      <c r="AA64" s="62">
        <f>IFERROR(VLOOKUP($A64,AOUT!$A$10:$E$73,3,0),"")</f>
        <v>0</v>
      </c>
      <c r="AB64" s="63">
        <f>IFERROR(VLOOKUP($A64,AOUT!$A$10:$E$73,4,0),"")</f>
        <v>0</v>
      </c>
      <c r="AC64" s="64">
        <f>IFERROR(VLOOKUP($A64,AOUT!$A$10:$E$73,5,0),"")</f>
        <v>0</v>
      </c>
      <c r="AD64" s="62">
        <f>IFERROR(VLOOKUP($A64,SEPTEMBRE!$A$10:$E$73,3,0),"")</f>
        <v>0</v>
      </c>
      <c r="AE64" s="63">
        <f>IFERROR(VLOOKUP($A64,SEPTEMBRE!$A$10:$E$73,4,0),"")</f>
        <v>0</v>
      </c>
      <c r="AF64" s="64">
        <f>IFERROR(VLOOKUP($A64,SEPTEMBRE!$A$10:$E$73,5,0),"")</f>
        <v>0</v>
      </c>
      <c r="AG64" s="62">
        <f>IFERROR(VLOOKUP($A64,OCTOBRE!$A$10:$E$73,3,0),"")</f>
        <v>0</v>
      </c>
      <c r="AH64" s="63">
        <f>IFERROR(VLOOKUP($A64,OCTOBRE!$A$10:$E$73,4,0),"")</f>
        <v>0</v>
      </c>
      <c r="AI64" s="64">
        <f>IFERROR(VLOOKUP($A64,OCTOBRE!$A$10:$E$73,5,0),"")</f>
        <v>0</v>
      </c>
      <c r="AJ64" s="62">
        <f>IFERROR(VLOOKUP($A64,NOVEMBRE!$A$10:$E$73,3,0),"")</f>
        <v>0</v>
      </c>
      <c r="AK64" s="63">
        <f>IFERROR(VLOOKUP($A64,NOVEMBRE!$A$10:$E$73,4,0),"")</f>
        <v>0</v>
      </c>
      <c r="AL64" s="64">
        <f>IFERROR(VLOOKUP($A64,NOVEMBRE!$A$10:$E$73,5,0),"")</f>
        <v>0</v>
      </c>
      <c r="AM64" s="62">
        <f>IFERROR(VLOOKUP($A64,DECEMBRE!$A$10:$E$73,3,0),"")</f>
        <v>0</v>
      </c>
      <c r="AN64" s="63">
        <f>IFERROR(VLOOKUP($A64,DECEMBRE!$A$10:$E$73,4,0),"")</f>
        <v>0</v>
      </c>
      <c r="AO64" s="64">
        <f>IFERROR(VLOOKUP($A64,DECEMBRE!$A$10:$E$73,5,0),"")</f>
        <v>0</v>
      </c>
    </row>
    <row r="65" spans="1:41" ht="15.75" thickBot="1">
      <c r="A65" s="72" t="str">
        <f>IFERROR(IF(Config!A66="","",Config!A66),"")</f>
        <v/>
      </c>
      <c r="B65" s="73" t="str">
        <f>IFERROR(IF(Config!B66="","",Config!B66),"")</f>
        <v>NESE</v>
      </c>
      <c r="C65" s="71">
        <f t="shared" si="0"/>
        <v>0</v>
      </c>
      <c r="D65" s="60">
        <f t="shared" si="1"/>
        <v>0</v>
      </c>
      <c r="E65" s="61">
        <f t="shared" si="2"/>
        <v>0</v>
      </c>
      <c r="F65" s="62">
        <f>IFERROR(VLOOKUP($A65,JANVIER!$A$10:$E$73,3,0),"")</f>
        <v>0</v>
      </c>
      <c r="G65" s="63">
        <f>IFERROR(VLOOKUP($A65,JANVIER!$A$10:$E$73,4,0),"")</f>
        <v>0</v>
      </c>
      <c r="H65" s="64">
        <f>IFERROR(VLOOKUP($A65,JANVIER!$A$10:$E$73,5,0),"")</f>
        <v>0</v>
      </c>
      <c r="I65" s="62">
        <f>IFERROR(VLOOKUP($A65,FEVRIER!$A$10:$E$73,3,0),"")</f>
        <v>0</v>
      </c>
      <c r="J65" s="63">
        <f>IFERROR(VLOOKUP($A65,FEVRIER!$A$10:$E$73,4,0),"")</f>
        <v>0</v>
      </c>
      <c r="K65" s="64">
        <f>IFERROR(VLOOKUP($A65,FEVRIER!$A$10:$E$73,5,0),"")</f>
        <v>0</v>
      </c>
      <c r="L65" s="62">
        <f>IFERROR(VLOOKUP($A65,MARS!$A$10:$E$73,3,0),"")</f>
        <v>0</v>
      </c>
      <c r="M65" s="63">
        <f>IFERROR(VLOOKUP($A65,MARS!$A$10:$E$73,4,0),"")</f>
        <v>0</v>
      </c>
      <c r="N65" s="64">
        <f>IFERROR(VLOOKUP($A65,MARS!$A$10:$E$73,5,0),"")</f>
        <v>0</v>
      </c>
      <c r="O65" s="62">
        <f>IFERROR(VLOOKUP($A65,AVRIL!$A$10:$E$73,3,0),"")</f>
        <v>0</v>
      </c>
      <c r="P65" s="63">
        <f>IFERROR(VLOOKUP($A65,AVRIL!$A$10:$E$73,4,0),"")</f>
        <v>0</v>
      </c>
      <c r="Q65" s="64">
        <f>IFERROR(VLOOKUP($A65,AVRIL!$A$10:$E$73,5,0),"")</f>
        <v>0</v>
      </c>
      <c r="R65" s="62">
        <f>IFERROR(VLOOKUP($A65,MAI!$A$10:$E$73,3,0),"")</f>
        <v>0</v>
      </c>
      <c r="S65" s="63">
        <f>IFERROR(VLOOKUP($A65,MAI!$A$10:$E$73,4,0),"")</f>
        <v>0</v>
      </c>
      <c r="T65" s="64">
        <f>IFERROR(VLOOKUP($A65,MAI!$A$10:$E$73,5,0),"")</f>
        <v>0</v>
      </c>
      <c r="U65" s="62">
        <f>IFERROR(VLOOKUP($A65,JUIN!$A$10:$E$73,3,0),"")</f>
        <v>0</v>
      </c>
      <c r="V65" s="63">
        <f>IFERROR(VLOOKUP($A65,JUIN!$A$10:$E$73,4,0),"")</f>
        <v>0</v>
      </c>
      <c r="W65" s="64">
        <f>IFERROR(VLOOKUP($A65,JUIN!$A$10:$E$73,5,0),"")</f>
        <v>0</v>
      </c>
      <c r="X65" s="62">
        <f>IFERROR(VLOOKUP($A65,JUILLET!$A$10:$E$73,3,0),"")</f>
        <v>0</v>
      </c>
      <c r="Y65" s="63">
        <f>IFERROR(VLOOKUP($A65,JUILLET!$A$10:$E$73,4,0),"")</f>
        <v>0</v>
      </c>
      <c r="Z65" s="64">
        <f>IFERROR(VLOOKUP($A65,JUILLET!$A$10:$E$73,5,0),"")</f>
        <v>0</v>
      </c>
      <c r="AA65" s="62">
        <f>IFERROR(VLOOKUP($A65,AOUT!$A$10:$E$73,3,0),"")</f>
        <v>0</v>
      </c>
      <c r="AB65" s="63">
        <f>IFERROR(VLOOKUP($A65,AOUT!$A$10:$E$73,4,0),"")</f>
        <v>0</v>
      </c>
      <c r="AC65" s="64">
        <f>IFERROR(VLOOKUP($A65,AOUT!$A$10:$E$73,5,0),"")</f>
        <v>0</v>
      </c>
      <c r="AD65" s="62">
        <f>IFERROR(VLOOKUP($A65,SEPTEMBRE!$A$10:$E$73,3,0),"")</f>
        <v>0</v>
      </c>
      <c r="AE65" s="63">
        <f>IFERROR(VLOOKUP($A65,SEPTEMBRE!$A$10:$E$73,4,0),"")</f>
        <v>0</v>
      </c>
      <c r="AF65" s="64">
        <f>IFERROR(VLOOKUP($A65,SEPTEMBRE!$A$10:$E$73,5,0),"")</f>
        <v>0</v>
      </c>
      <c r="AG65" s="62">
        <f>IFERROR(VLOOKUP($A65,OCTOBRE!$A$10:$E$73,3,0),"")</f>
        <v>0</v>
      </c>
      <c r="AH65" s="63">
        <f>IFERROR(VLOOKUP($A65,OCTOBRE!$A$10:$E$73,4,0),"")</f>
        <v>0</v>
      </c>
      <c r="AI65" s="64">
        <f>IFERROR(VLOOKUP($A65,OCTOBRE!$A$10:$E$73,5,0),"")</f>
        <v>0</v>
      </c>
      <c r="AJ65" s="62">
        <f>IFERROR(VLOOKUP($A65,NOVEMBRE!$A$10:$E$73,3,0),"")</f>
        <v>0</v>
      </c>
      <c r="AK65" s="63">
        <f>IFERROR(VLOOKUP($A65,NOVEMBRE!$A$10:$E$73,4,0),"")</f>
        <v>0</v>
      </c>
      <c r="AL65" s="64">
        <f>IFERROR(VLOOKUP($A65,NOVEMBRE!$A$10:$E$73,5,0),"")</f>
        <v>0</v>
      </c>
      <c r="AM65" s="62">
        <f>IFERROR(VLOOKUP($A65,DECEMBRE!$A$10:$E$73,3,0),"")</f>
        <v>0</v>
      </c>
      <c r="AN65" s="63">
        <f>IFERROR(VLOOKUP($A65,DECEMBRE!$A$10:$E$73,4,0),"")</f>
        <v>0</v>
      </c>
      <c r="AO65" s="64">
        <f>IFERROR(VLOOKUP($A65,DECEMBRE!$A$10:$E$73,5,0),"")</f>
        <v>0</v>
      </c>
    </row>
    <row r="66" spans="1:41" ht="15.75" thickBot="1">
      <c r="A66" s="72" t="str">
        <f>IFERROR(IF(Config!A67="","",Config!A67),"")</f>
        <v/>
      </c>
      <c r="B66" s="73" t="str">
        <f>IFERROR(IF(Config!B67="","",Config!B67),"")</f>
        <v>ISAAC</v>
      </c>
      <c r="C66" s="71">
        <f t="shared" si="0"/>
        <v>0</v>
      </c>
      <c r="D66" s="60">
        <f t="shared" si="1"/>
        <v>0</v>
      </c>
      <c r="E66" s="61">
        <f t="shared" si="2"/>
        <v>0</v>
      </c>
      <c r="F66" s="62">
        <f>IFERROR(VLOOKUP($A66,JANVIER!$A$10:$E$73,3,0),"")</f>
        <v>0</v>
      </c>
      <c r="G66" s="63">
        <f>IFERROR(VLOOKUP($A66,JANVIER!$A$10:$E$73,4,0),"")</f>
        <v>0</v>
      </c>
      <c r="H66" s="64">
        <f>IFERROR(VLOOKUP($A66,JANVIER!$A$10:$E$73,5,0),"")</f>
        <v>0</v>
      </c>
      <c r="I66" s="62">
        <f>IFERROR(VLOOKUP($A66,FEVRIER!$A$10:$E$73,3,0),"")</f>
        <v>0</v>
      </c>
      <c r="J66" s="63">
        <f>IFERROR(VLOOKUP($A66,FEVRIER!$A$10:$E$73,4,0),"")</f>
        <v>0</v>
      </c>
      <c r="K66" s="64">
        <f>IFERROR(VLOOKUP($A66,FEVRIER!$A$10:$E$73,5,0),"")</f>
        <v>0</v>
      </c>
      <c r="L66" s="62">
        <f>IFERROR(VLOOKUP($A66,MARS!$A$10:$E$73,3,0),"")</f>
        <v>0</v>
      </c>
      <c r="M66" s="63">
        <f>IFERROR(VLOOKUP($A66,MARS!$A$10:$E$73,4,0),"")</f>
        <v>0</v>
      </c>
      <c r="N66" s="64">
        <f>IFERROR(VLOOKUP($A66,MARS!$A$10:$E$73,5,0),"")</f>
        <v>0</v>
      </c>
      <c r="O66" s="62">
        <f>IFERROR(VLOOKUP($A66,AVRIL!$A$10:$E$73,3,0),"")</f>
        <v>0</v>
      </c>
      <c r="P66" s="63">
        <f>IFERROR(VLOOKUP($A66,AVRIL!$A$10:$E$73,4,0),"")</f>
        <v>0</v>
      </c>
      <c r="Q66" s="64">
        <f>IFERROR(VLOOKUP($A66,AVRIL!$A$10:$E$73,5,0),"")</f>
        <v>0</v>
      </c>
      <c r="R66" s="62">
        <f>IFERROR(VLOOKUP($A66,MAI!$A$10:$E$73,3,0),"")</f>
        <v>0</v>
      </c>
      <c r="S66" s="63">
        <f>IFERROR(VLOOKUP($A66,MAI!$A$10:$E$73,4,0),"")</f>
        <v>0</v>
      </c>
      <c r="T66" s="64">
        <f>IFERROR(VLOOKUP($A66,MAI!$A$10:$E$73,5,0),"")</f>
        <v>0</v>
      </c>
      <c r="U66" s="62">
        <f>IFERROR(VLOOKUP($A66,JUIN!$A$10:$E$73,3,0),"")</f>
        <v>0</v>
      </c>
      <c r="V66" s="63">
        <f>IFERROR(VLOOKUP($A66,JUIN!$A$10:$E$73,4,0),"")</f>
        <v>0</v>
      </c>
      <c r="W66" s="64">
        <f>IFERROR(VLOOKUP($A66,JUIN!$A$10:$E$73,5,0),"")</f>
        <v>0</v>
      </c>
      <c r="X66" s="62">
        <f>IFERROR(VLOOKUP($A66,JUILLET!$A$10:$E$73,3,0),"")</f>
        <v>0</v>
      </c>
      <c r="Y66" s="63">
        <f>IFERROR(VLOOKUP($A66,JUILLET!$A$10:$E$73,4,0),"")</f>
        <v>0</v>
      </c>
      <c r="Z66" s="64">
        <f>IFERROR(VLOOKUP($A66,JUILLET!$A$10:$E$73,5,0),"")</f>
        <v>0</v>
      </c>
      <c r="AA66" s="62">
        <f>IFERROR(VLOOKUP($A66,AOUT!$A$10:$E$73,3,0),"")</f>
        <v>0</v>
      </c>
      <c r="AB66" s="63">
        <f>IFERROR(VLOOKUP($A66,AOUT!$A$10:$E$73,4,0),"")</f>
        <v>0</v>
      </c>
      <c r="AC66" s="64">
        <f>IFERROR(VLOOKUP($A66,AOUT!$A$10:$E$73,5,0),"")</f>
        <v>0</v>
      </c>
      <c r="AD66" s="62">
        <f>IFERROR(VLOOKUP($A66,SEPTEMBRE!$A$10:$E$73,3,0),"")</f>
        <v>0</v>
      </c>
      <c r="AE66" s="63">
        <f>IFERROR(VLOOKUP($A66,SEPTEMBRE!$A$10:$E$73,4,0),"")</f>
        <v>0</v>
      </c>
      <c r="AF66" s="64">
        <f>IFERROR(VLOOKUP($A66,SEPTEMBRE!$A$10:$E$73,5,0),"")</f>
        <v>0</v>
      </c>
      <c r="AG66" s="62">
        <f>IFERROR(VLOOKUP($A66,OCTOBRE!$A$10:$E$73,3,0),"")</f>
        <v>0</v>
      </c>
      <c r="AH66" s="63">
        <f>IFERROR(VLOOKUP($A66,OCTOBRE!$A$10:$E$73,4,0),"")</f>
        <v>0</v>
      </c>
      <c r="AI66" s="64">
        <f>IFERROR(VLOOKUP($A66,OCTOBRE!$A$10:$E$73,5,0),"")</f>
        <v>0</v>
      </c>
      <c r="AJ66" s="62">
        <f>IFERROR(VLOOKUP($A66,NOVEMBRE!$A$10:$E$73,3,0),"")</f>
        <v>0</v>
      </c>
      <c r="AK66" s="63">
        <f>IFERROR(VLOOKUP($A66,NOVEMBRE!$A$10:$E$73,4,0),"")</f>
        <v>0</v>
      </c>
      <c r="AL66" s="64">
        <f>IFERROR(VLOOKUP($A66,NOVEMBRE!$A$10:$E$73,5,0),"")</f>
        <v>0</v>
      </c>
      <c r="AM66" s="62">
        <f>IFERROR(VLOOKUP($A66,DECEMBRE!$A$10:$E$73,3,0),"")</f>
        <v>0</v>
      </c>
      <c r="AN66" s="63">
        <f>IFERROR(VLOOKUP($A66,DECEMBRE!$A$10:$E$73,4,0),"")</f>
        <v>0</v>
      </c>
      <c r="AO66" s="64">
        <f>IFERROR(VLOOKUP($A66,DECEMBRE!$A$10:$E$73,5,0),"")</f>
        <v>0</v>
      </c>
    </row>
    <row r="67" spans="1:41" ht="15.75" thickBot="1">
      <c r="A67" s="72" t="str">
        <f>IFERROR(IF(Config!A68="","",Config!A68),"")</f>
        <v/>
      </c>
      <c r="B67" s="73" t="str">
        <f>IFERROR(IF(Config!B68="","",Config!B68),"")</f>
        <v>CEMILE</v>
      </c>
      <c r="C67" s="71">
        <f t="shared" si="0"/>
        <v>0</v>
      </c>
      <c r="D67" s="60">
        <f t="shared" si="1"/>
        <v>0</v>
      </c>
      <c r="E67" s="61">
        <f t="shared" si="2"/>
        <v>0</v>
      </c>
      <c r="F67" s="62">
        <f>IFERROR(VLOOKUP($A67,JANVIER!$A$10:$E$73,3,0),"")</f>
        <v>0</v>
      </c>
      <c r="G67" s="63">
        <f>IFERROR(VLOOKUP($A67,JANVIER!$A$10:$E$73,4,0),"")</f>
        <v>0</v>
      </c>
      <c r="H67" s="64">
        <f>IFERROR(VLOOKUP($A67,JANVIER!$A$10:$E$73,5,0),"")</f>
        <v>0</v>
      </c>
      <c r="I67" s="62">
        <f>IFERROR(VLOOKUP($A67,FEVRIER!$A$10:$E$73,3,0),"")</f>
        <v>0</v>
      </c>
      <c r="J67" s="63">
        <f>IFERROR(VLOOKUP($A67,FEVRIER!$A$10:$E$73,4,0),"")</f>
        <v>0</v>
      </c>
      <c r="K67" s="64">
        <f>IFERROR(VLOOKUP($A67,FEVRIER!$A$10:$E$73,5,0),"")</f>
        <v>0</v>
      </c>
      <c r="L67" s="62">
        <f>IFERROR(VLOOKUP($A67,MARS!$A$10:$E$73,3,0),"")</f>
        <v>0</v>
      </c>
      <c r="M67" s="63">
        <f>IFERROR(VLOOKUP($A67,MARS!$A$10:$E$73,4,0),"")</f>
        <v>0</v>
      </c>
      <c r="N67" s="64">
        <f>IFERROR(VLOOKUP($A67,MARS!$A$10:$E$73,5,0),"")</f>
        <v>0</v>
      </c>
      <c r="O67" s="62">
        <f>IFERROR(VLOOKUP($A67,AVRIL!$A$10:$E$73,3,0),"")</f>
        <v>0</v>
      </c>
      <c r="P67" s="63">
        <f>IFERROR(VLOOKUP($A67,AVRIL!$A$10:$E$73,4,0),"")</f>
        <v>0</v>
      </c>
      <c r="Q67" s="64">
        <f>IFERROR(VLOOKUP($A67,AVRIL!$A$10:$E$73,5,0),"")</f>
        <v>0</v>
      </c>
      <c r="R67" s="62">
        <f>IFERROR(VLOOKUP($A67,MAI!$A$10:$E$73,3,0),"")</f>
        <v>0</v>
      </c>
      <c r="S67" s="63">
        <f>IFERROR(VLOOKUP($A67,MAI!$A$10:$E$73,4,0),"")</f>
        <v>0</v>
      </c>
      <c r="T67" s="64">
        <f>IFERROR(VLOOKUP($A67,MAI!$A$10:$E$73,5,0),"")</f>
        <v>0</v>
      </c>
      <c r="U67" s="62">
        <f>IFERROR(VLOOKUP($A67,JUIN!$A$10:$E$73,3,0),"")</f>
        <v>0</v>
      </c>
      <c r="V67" s="63">
        <f>IFERROR(VLOOKUP($A67,JUIN!$A$10:$E$73,4,0),"")</f>
        <v>0</v>
      </c>
      <c r="W67" s="64">
        <f>IFERROR(VLOOKUP($A67,JUIN!$A$10:$E$73,5,0),"")</f>
        <v>0</v>
      </c>
      <c r="X67" s="62">
        <f>IFERROR(VLOOKUP($A67,JUILLET!$A$10:$E$73,3,0),"")</f>
        <v>0</v>
      </c>
      <c r="Y67" s="63">
        <f>IFERROR(VLOOKUP($A67,JUILLET!$A$10:$E$73,4,0),"")</f>
        <v>0</v>
      </c>
      <c r="Z67" s="64">
        <f>IFERROR(VLOOKUP($A67,JUILLET!$A$10:$E$73,5,0),"")</f>
        <v>0</v>
      </c>
      <c r="AA67" s="62">
        <f>IFERROR(VLOOKUP($A67,AOUT!$A$10:$E$73,3,0),"")</f>
        <v>0</v>
      </c>
      <c r="AB67" s="63">
        <f>IFERROR(VLOOKUP($A67,AOUT!$A$10:$E$73,4,0),"")</f>
        <v>0</v>
      </c>
      <c r="AC67" s="64">
        <f>IFERROR(VLOOKUP($A67,AOUT!$A$10:$E$73,5,0),"")</f>
        <v>0</v>
      </c>
      <c r="AD67" s="62">
        <f>IFERROR(VLOOKUP($A67,SEPTEMBRE!$A$10:$E$73,3,0),"")</f>
        <v>0</v>
      </c>
      <c r="AE67" s="63">
        <f>IFERROR(VLOOKUP($A67,SEPTEMBRE!$A$10:$E$73,4,0),"")</f>
        <v>0</v>
      </c>
      <c r="AF67" s="64">
        <f>IFERROR(VLOOKUP($A67,SEPTEMBRE!$A$10:$E$73,5,0),"")</f>
        <v>0</v>
      </c>
      <c r="AG67" s="62">
        <f>IFERROR(VLOOKUP($A67,OCTOBRE!$A$10:$E$73,3,0),"")</f>
        <v>0</v>
      </c>
      <c r="AH67" s="63">
        <f>IFERROR(VLOOKUP($A67,OCTOBRE!$A$10:$E$73,4,0),"")</f>
        <v>0</v>
      </c>
      <c r="AI67" s="64">
        <f>IFERROR(VLOOKUP($A67,OCTOBRE!$A$10:$E$73,5,0),"")</f>
        <v>0</v>
      </c>
      <c r="AJ67" s="62">
        <f>IFERROR(VLOOKUP($A67,NOVEMBRE!$A$10:$E$73,3,0),"")</f>
        <v>0</v>
      </c>
      <c r="AK67" s="63">
        <f>IFERROR(VLOOKUP($A67,NOVEMBRE!$A$10:$E$73,4,0),"")</f>
        <v>0</v>
      </c>
      <c r="AL67" s="64">
        <f>IFERROR(VLOOKUP($A67,NOVEMBRE!$A$10:$E$73,5,0),"")</f>
        <v>0</v>
      </c>
      <c r="AM67" s="62">
        <f>IFERROR(VLOOKUP($A67,DECEMBRE!$A$10:$E$73,3,0),"")</f>
        <v>0</v>
      </c>
      <c r="AN67" s="63">
        <f>IFERROR(VLOOKUP($A67,DECEMBRE!$A$10:$E$73,4,0),"")</f>
        <v>0</v>
      </c>
      <c r="AO67" s="64">
        <f>IFERROR(VLOOKUP($A67,DECEMBRE!$A$10:$E$73,5,0),"")</f>
        <v>0</v>
      </c>
    </row>
    <row r="68" spans="1:41" ht="15.75" thickBot="1">
      <c r="A68" s="74" t="str">
        <f>IFERROR(IF(Config!A69="","",Config!A69),"")</f>
        <v/>
      </c>
      <c r="B68" s="75" t="str">
        <f>IFERROR(IF(Config!B69="","",Config!B69),"")</f>
        <v>SALIHA</v>
      </c>
      <c r="C68" s="71">
        <f t="shared" si="0"/>
        <v>0</v>
      </c>
      <c r="D68" s="60">
        <f t="shared" si="1"/>
        <v>0</v>
      </c>
      <c r="E68" s="61">
        <f t="shared" si="2"/>
        <v>0</v>
      </c>
      <c r="F68" s="65">
        <f>IFERROR(VLOOKUP($A68,JANVIER!$A$10:$E$73,3,0),"")</f>
        <v>0</v>
      </c>
      <c r="G68" s="66">
        <f>IFERROR(VLOOKUP($A68,JANVIER!$A$10:$E$73,4,0),"")</f>
        <v>0</v>
      </c>
      <c r="H68" s="67">
        <f>IFERROR(VLOOKUP($A68,JANVIER!$A$10:$E$73,5,0),"")</f>
        <v>0</v>
      </c>
      <c r="I68" s="65">
        <f>IFERROR(VLOOKUP($A68,FEVRIER!$A$10:$E$73,3,0),"")</f>
        <v>0</v>
      </c>
      <c r="J68" s="66">
        <f>IFERROR(VLOOKUP($A68,FEVRIER!$A$10:$E$73,4,0),"")</f>
        <v>0</v>
      </c>
      <c r="K68" s="67">
        <f>IFERROR(VLOOKUP($A68,FEVRIER!$A$10:$E$73,5,0),"")</f>
        <v>0</v>
      </c>
      <c r="L68" s="65">
        <f>IFERROR(VLOOKUP($A68,MARS!$A$10:$E$73,3,0),"")</f>
        <v>0</v>
      </c>
      <c r="M68" s="66">
        <f>IFERROR(VLOOKUP($A68,MARS!$A$10:$E$73,4,0),"")</f>
        <v>0</v>
      </c>
      <c r="N68" s="67">
        <f>IFERROR(VLOOKUP($A68,MARS!$A$10:$E$73,5,0),"")</f>
        <v>0</v>
      </c>
      <c r="O68" s="65">
        <f>IFERROR(VLOOKUP($A68,AVRIL!$A$10:$E$73,3,0),"")</f>
        <v>0</v>
      </c>
      <c r="P68" s="66">
        <f>IFERROR(VLOOKUP($A68,AVRIL!$A$10:$E$73,4,0),"")</f>
        <v>0</v>
      </c>
      <c r="Q68" s="67">
        <f>IFERROR(VLOOKUP($A68,AVRIL!$A$10:$E$73,5,0),"")</f>
        <v>0</v>
      </c>
      <c r="R68" s="65">
        <f>IFERROR(VLOOKUP($A68,MAI!$A$10:$E$73,3,0),"")</f>
        <v>0</v>
      </c>
      <c r="S68" s="66">
        <f>IFERROR(VLOOKUP($A68,MAI!$A$10:$E$73,4,0),"")</f>
        <v>0</v>
      </c>
      <c r="T68" s="67">
        <f>IFERROR(VLOOKUP($A68,MAI!$A$10:$E$73,5,0),"")</f>
        <v>0</v>
      </c>
      <c r="U68" s="65">
        <f>IFERROR(VLOOKUP($A68,JUIN!$A$10:$E$73,3,0),"")</f>
        <v>0</v>
      </c>
      <c r="V68" s="66">
        <f>IFERROR(VLOOKUP($A68,JUIN!$A$10:$E$73,4,0),"")</f>
        <v>0</v>
      </c>
      <c r="W68" s="67">
        <f>IFERROR(VLOOKUP($A68,JUIN!$A$10:$E$73,5,0),"")</f>
        <v>0</v>
      </c>
      <c r="X68" s="65">
        <f>IFERROR(VLOOKUP($A68,JUILLET!$A$10:$E$73,3,0),"")</f>
        <v>0</v>
      </c>
      <c r="Y68" s="66">
        <f>IFERROR(VLOOKUP($A68,JUILLET!$A$10:$E$73,4,0),"")</f>
        <v>0</v>
      </c>
      <c r="Z68" s="67">
        <f>IFERROR(VLOOKUP($A68,JUILLET!$A$10:$E$73,5,0),"")</f>
        <v>0</v>
      </c>
      <c r="AA68" s="65">
        <f>IFERROR(VLOOKUP($A68,AOUT!$A$10:$E$73,3,0),"")</f>
        <v>0</v>
      </c>
      <c r="AB68" s="66">
        <f>IFERROR(VLOOKUP($A68,AOUT!$A$10:$E$73,4,0),"")</f>
        <v>0</v>
      </c>
      <c r="AC68" s="67">
        <f>IFERROR(VLOOKUP($A68,AOUT!$A$10:$E$73,5,0),"")</f>
        <v>0</v>
      </c>
      <c r="AD68" s="65">
        <f>IFERROR(VLOOKUP($A68,SEPTEMBRE!$A$10:$E$73,3,0),"")</f>
        <v>0</v>
      </c>
      <c r="AE68" s="66">
        <f>IFERROR(VLOOKUP($A68,SEPTEMBRE!$A$10:$E$73,4,0),"")</f>
        <v>0</v>
      </c>
      <c r="AF68" s="67">
        <f>IFERROR(VLOOKUP($A68,SEPTEMBRE!$A$10:$E$73,5,0),"")</f>
        <v>0</v>
      </c>
      <c r="AG68" s="65">
        <f>IFERROR(VLOOKUP($A68,OCTOBRE!$A$10:$E$73,3,0),"")</f>
        <v>0</v>
      </c>
      <c r="AH68" s="66">
        <f>IFERROR(VLOOKUP($A68,OCTOBRE!$A$10:$E$73,4,0),"")</f>
        <v>0</v>
      </c>
      <c r="AI68" s="67">
        <f>IFERROR(VLOOKUP($A68,OCTOBRE!$A$10:$E$73,5,0),"")</f>
        <v>0</v>
      </c>
      <c r="AJ68" s="65">
        <f>IFERROR(VLOOKUP($A68,NOVEMBRE!$A$10:$E$73,3,0),"")</f>
        <v>0</v>
      </c>
      <c r="AK68" s="66">
        <f>IFERROR(VLOOKUP($A68,NOVEMBRE!$A$10:$E$73,4,0),"")</f>
        <v>0</v>
      </c>
      <c r="AL68" s="67">
        <f>IFERROR(VLOOKUP($A68,NOVEMBRE!$A$10:$E$73,5,0),"")</f>
        <v>0</v>
      </c>
      <c r="AM68" s="65">
        <f>IFERROR(VLOOKUP($A68,DECEMBRE!$A$10:$E$73,3,0),"")</f>
        <v>0</v>
      </c>
      <c r="AN68" s="66">
        <f>IFERROR(VLOOKUP($A68,DECEMBRE!$A$10:$E$73,4,0),"")</f>
        <v>0</v>
      </c>
      <c r="AO68" s="67">
        <f>IFERROR(VLOOKUP($A68,DECEMBRE!$A$10:$E$73,5,0),"")</f>
        <v>0</v>
      </c>
    </row>
    <row r="69" spans="1:41" ht="16.5" thickBot="1">
      <c r="C69" s="110" t="s">
        <v>134</v>
      </c>
      <c r="D69" s="111"/>
      <c r="E69" s="111"/>
      <c r="F69" s="68">
        <f>SUM(F5:F68)</f>
        <v>0</v>
      </c>
      <c r="G69" s="69">
        <f t="shared" ref="G69:Q69" si="3">SUM(G5:G68)</f>
        <v>0</v>
      </c>
      <c r="H69" s="70">
        <f t="shared" si="3"/>
        <v>0</v>
      </c>
      <c r="I69" s="68">
        <f t="shared" si="3"/>
        <v>0</v>
      </c>
      <c r="J69" s="69">
        <f t="shared" si="3"/>
        <v>0</v>
      </c>
      <c r="K69" s="70">
        <f t="shared" si="3"/>
        <v>0</v>
      </c>
      <c r="L69" s="68">
        <f t="shared" si="3"/>
        <v>0</v>
      </c>
      <c r="M69" s="69">
        <f t="shared" si="3"/>
        <v>0</v>
      </c>
      <c r="N69" s="70">
        <f t="shared" si="3"/>
        <v>0</v>
      </c>
      <c r="O69" s="68">
        <f t="shared" si="3"/>
        <v>0</v>
      </c>
      <c r="P69" s="69">
        <f t="shared" si="3"/>
        <v>0</v>
      </c>
      <c r="Q69" s="70">
        <f t="shared" si="3"/>
        <v>0</v>
      </c>
      <c r="R69" s="68">
        <f t="shared" ref="R69" si="4">SUM(R5:R68)</f>
        <v>0</v>
      </c>
      <c r="S69" s="69">
        <f t="shared" ref="S69" si="5">SUM(S5:S68)</f>
        <v>0</v>
      </c>
      <c r="T69" s="70">
        <f t="shared" ref="T69" si="6">SUM(T5:T68)</f>
        <v>0</v>
      </c>
      <c r="U69" s="68">
        <f t="shared" ref="U69" si="7">SUM(U5:U68)</f>
        <v>0</v>
      </c>
      <c r="V69" s="69">
        <f t="shared" ref="V69" si="8">SUM(V5:V68)</f>
        <v>0</v>
      </c>
      <c r="W69" s="70">
        <f t="shared" ref="W69" si="9">SUM(W5:W68)</f>
        <v>0</v>
      </c>
      <c r="X69" s="68">
        <f t="shared" ref="X69" si="10">SUM(X5:X68)</f>
        <v>0</v>
      </c>
      <c r="Y69" s="69">
        <f t="shared" ref="Y69" si="11">SUM(Y5:Y68)</f>
        <v>0</v>
      </c>
      <c r="Z69" s="70">
        <f t="shared" ref="Z69" si="12">SUM(Z5:Z68)</f>
        <v>0</v>
      </c>
      <c r="AA69" s="68">
        <f t="shared" ref="AA69" si="13">SUM(AA5:AA68)</f>
        <v>0</v>
      </c>
      <c r="AB69" s="69">
        <f t="shared" ref="AB69" si="14">SUM(AB5:AB68)</f>
        <v>0</v>
      </c>
      <c r="AC69" s="70">
        <f t="shared" ref="AC69" si="15">SUM(AC5:AC68)</f>
        <v>0</v>
      </c>
      <c r="AD69" s="68">
        <f t="shared" ref="AD69" si="16">SUM(AD5:AD68)</f>
        <v>0</v>
      </c>
      <c r="AE69" s="69">
        <f t="shared" ref="AE69" si="17">SUM(AE5:AE68)</f>
        <v>0</v>
      </c>
      <c r="AF69" s="70">
        <f t="shared" ref="AF69" si="18">SUM(AF5:AF68)</f>
        <v>0</v>
      </c>
      <c r="AG69" s="68">
        <f t="shared" ref="AG69" si="19">SUM(AG5:AG68)</f>
        <v>0</v>
      </c>
      <c r="AH69" s="69">
        <f t="shared" ref="AH69" si="20">SUM(AH5:AH68)</f>
        <v>0</v>
      </c>
      <c r="AI69" s="70">
        <f t="shared" ref="AI69" si="21">SUM(AI5:AI68)</f>
        <v>0</v>
      </c>
      <c r="AJ69" s="68">
        <f t="shared" ref="AJ69" si="22">SUM(AJ5:AJ68)</f>
        <v>0</v>
      </c>
      <c r="AK69" s="69">
        <f t="shared" ref="AK69" si="23">SUM(AK5:AK68)</f>
        <v>0</v>
      </c>
      <c r="AL69" s="70">
        <f t="shared" ref="AL69" si="24">SUM(AL5:AL68)</f>
        <v>0</v>
      </c>
      <c r="AM69" s="68">
        <f t="shared" ref="AM69" si="25">SUM(AM5:AM68)</f>
        <v>0</v>
      </c>
      <c r="AN69" s="69">
        <f t="shared" ref="AN69" si="26">SUM(AN5:AN68)</f>
        <v>0</v>
      </c>
      <c r="AO69" s="70">
        <f t="shared" ref="AO69" si="27">SUM(AO5:AO68)</f>
        <v>0</v>
      </c>
    </row>
  </sheetData>
  <mergeCells count="14">
    <mergeCell ref="AM3:AO3"/>
    <mergeCell ref="C69:E69"/>
    <mergeCell ref="U3:W3"/>
    <mergeCell ref="X3:Z3"/>
    <mergeCell ref="AA3:AC3"/>
    <mergeCell ref="AD3:AF3"/>
    <mergeCell ref="AG3:AI3"/>
    <mergeCell ref="AJ3:AL3"/>
    <mergeCell ref="C3:E3"/>
    <mergeCell ref="F3:H3"/>
    <mergeCell ref="I3:K3"/>
    <mergeCell ref="L3:N3"/>
    <mergeCell ref="O3:Q3"/>
    <mergeCell ref="R3:T3"/>
  </mergeCells>
  <conditionalFormatting sqref="C5:C68 F5:F68 I5:I68 L5:L68 O5:O68 R5:R68 U5:U68 X5:X68 AA5:AA68 AD5:AD68 AG5:AG68 AJ5:AJ68 AM5:AM68">
    <cfRule type="cellIs" dxfId="77" priority="5" operator="lessThanOrEqual">
      <formula>0</formula>
    </cfRule>
    <cfRule type="cellIs" dxfId="76" priority="6" operator="greaterThan">
      <formula>0</formula>
    </cfRule>
  </conditionalFormatting>
  <conditionalFormatting sqref="D5:D68 G5:G68 J5:J68 M5:M68 P5:P68 S5:S68 V5:V68 Y5:Y68 AB5:AB68 AE5:AE68 AH5:AH68 AK5:AK68 AN5:AN68">
    <cfRule type="cellIs" dxfId="75" priority="3" operator="lessThanOrEqual">
      <formula>0</formula>
    </cfRule>
    <cfRule type="cellIs" dxfId="74" priority="4" operator="greaterThan">
      <formula>0</formula>
    </cfRule>
  </conditionalFormatting>
  <conditionalFormatting sqref="E5:E68 H5:H68 K5:K68 N5:N68 Q5:Q68 T5:T68 W5:W68 Z5:Z68 AC5:AC68 AF5:AF68 AI5:AI68 AL5:AL68 AO5:AO68">
    <cfRule type="cellIs" dxfId="73" priority="1" operator="lessThanOrEqual">
      <formula>0</formula>
    </cfRule>
    <cfRule type="cellIs" dxfId="72" priority="2" operator="greaterThan">
      <formula>0</formula>
    </cfRule>
  </conditionalFormatting>
  <hyperlinks>
    <hyperlink ref="F5:H5" location="JANVIER!A1" display="JANVIER!A1"/>
    <hyperlink ref="I5:K5" location="FEVRIER!A1" display="FEVRIER!A1"/>
    <hyperlink ref="L5:N5" location="MARS!A1" display="MARS!A1"/>
    <hyperlink ref="O5:Q5" location="AVRIL!A1" display="AVRIL!A1"/>
    <hyperlink ref="R5:T5" location="MAI!A1" display="MAI!A1"/>
    <hyperlink ref="U5:W5" location="JUIN!A1" display="JUIN!A1"/>
    <hyperlink ref="X5:Z5" location="JUILLET!A1" display="JUILLET!A1"/>
    <hyperlink ref="AA5:AC5" location="AOUT!A1" display="AOUT!A1"/>
    <hyperlink ref="AD5:AF5" location="SEPTEMBRE!A1" display="SEPTEMBRE!A1"/>
    <hyperlink ref="AG5:AI5" location="OCTOBRE!A1" display="OCTOBRE!A1"/>
    <hyperlink ref="AJ5:AL5" location="NOVEMBRE!A1" display="NOVEMBRE!A1"/>
    <hyperlink ref="AM5:AO5" location="DECEMBRE!A1" display="DECEMBRE!A1"/>
    <hyperlink ref="F6:H6" location="JANVIER!A1" display="JANVIER!A1"/>
    <hyperlink ref="F7:H7" location="JANVIER!A1" display="JANVIER!A1"/>
    <hyperlink ref="F8:H8" location="JANVIER!A1" display="JANVIER!A1"/>
    <hyperlink ref="F9:H9" location="JANVIER!A1" display="JANVIER!A1"/>
    <hyperlink ref="F10:H10" location="JANVIER!A1" display="JANVIER!A1"/>
    <hyperlink ref="F11:H11" location="JANVIER!A1" display="JANVIER!A1"/>
    <hyperlink ref="F12:H12" location="JANVIER!A1" display="JANVIER!A1"/>
    <hyperlink ref="F13:H13" location="JANVIER!A1" display="JANVIER!A1"/>
    <hyperlink ref="F14:H14" location="JANVIER!A1" display="JANVIER!A1"/>
    <hyperlink ref="F15:H15" location="JANVIER!A1" display="JANVIER!A1"/>
    <hyperlink ref="F16:H16" location="JANVIER!A1" display="JANVIER!A1"/>
    <hyperlink ref="F17:H17" location="JANVIER!A1" display="JANVIER!A1"/>
    <hyperlink ref="F18:H18" location="JANVIER!A1" display="JANVIER!A1"/>
    <hyperlink ref="F19:H19" location="JANVIER!A1" display="JANVIER!A1"/>
    <hyperlink ref="F20:H20" location="JANVIER!A1" display="JANVIER!A1"/>
    <hyperlink ref="F21:H21" location="JANVIER!A1" display="JANVIER!A1"/>
    <hyperlink ref="F22:H22" location="JANVIER!A1" display="JANVIER!A1"/>
    <hyperlink ref="F23:H23" location="JANVIER!A1" display="JANVIER!A1"/>
    <hyperlink ref="F24:H24" location="JANVIER!A1" display="JANVIER!A1"/>
    <hyperlink ref="F25:H25" location="JANVIER!A1" display="JANVIER!A1"/>
    <hyperlink ref="F26:H26" location="JANVIER!A1" display="JANVIER!A1"/>
    <hyperlink ref="F27:H27" location="JANVIER!A1" display="JANVIER!A1"/>
    <hyperlink ref="F28:H28" location="JANVIER!A1" display="JANVIER!A1"/>
    <hyperlink ref="F29:H29" location="JANVIER!A1" display="JANVIER!A1"/>
    <hyperlink ref="F30:H30" location="JANVIER!A1" display="JANVIER!A1"/>
    <hyperlink ref="F31:H31" location="JANVIER!A1" display="JANVIER!A1"/>
    <hyperlink ref="F32:H32" location="JANVIER!A1" display="JANVIER!A1"/>
    <hyperlink ref="F33:H33" location="JANVIER!A1" display="JANVIER!A1"/>
    <hyperlink ref="F34:H34" location="JANVIER!A1" display="JANVIER!A1"/>
    <hyperlink ref="F35:H35" location="JANVIER!A1" display="JANVIER!A1"/>
    <hyperlink ref="F36:H36" location="JANVIER!A1" display="JANVIER!A1"/>
    <hyperlink ref="F37:H37" location="JANVIER!A1" display="JANVIER!A1"/>
    <hyperlink ref="F38:H38" location="JANVIER!A1" display="JANVIER!A1"/>
    <hyperlink ref="F39:H39" location="JANVIER!A1" display="JANVIER!A1"/>
    <hyperlink ref="F40:H40" location="JANVIER!A1" display="JANVIER!A1"/>
    <hyperlink ref="F41:H41" location="JANVIER!A1" display="JANVIER!A1"/>
    <hyperlink ref="F42:H42" location="JANVIER!A1" display="JANVIER!A1"/>
    <hyperlink ref="F43:H43" location="JANVIER!A1" display="JANVIER!A1"/>
    <hyperlink ref="F44:H44" location="JANVIER!A1" display="JANVIER!A1"/>
    <hyperlink ref="F45:H45" location="JANVIER!A1" display="JANVIER!A1"/>
    <hyperlink ref="F46:H46" location="JANVIER!A1" display="JANVIER!A1"/>
    <hyperlink ref="F47:H47" location="JANVIER!A1" display="JANVIER!A1"/>
    <hyperlink ref="F48:H48" location="JANVIER!A1" display="JANVIER!A1"/>
    <hyperlink ref="F49:H49" location="JANVIER!A1" display="JANVIER!A1"/>
    <hyperlink ref="F50:H50" location="JANVIER!A1" display="JANVIER!A1"/>
    <hyperlink ref="F51:H51" location="JANVIER!A1" display="JANVIER!A1"/>
    <hyperlink ref="F52:H52" location="JANVIER!A1" display="JANVIER!A1"/>
    <hyperlink ref="F53:H53" location="JANVIER!A1" display="JANVIER!A1"/>
    <hyperlink ref="F54:H54" location="JANVIER!A1" display="JANVIER!A1"/>
    <hyperlink ref="F55:H55" location="JANVIER!A1" display="JANVIER!A1"/>
    <hyperlink ref="F56:H56" location="JANVIER!A1" display="JANVIER!A1"/>
    <hyperlink ref="F57:H57" location="JANVIER!A1" display="JANVIER!A1"/>
    <hyperlink ref="F58:H58" location="JANVIER!A1" display="JANVIER!A1"/>
    <hyperlink ref="F59:H59" location="JANVIER!A1" display="JANVIER!A1"/>
    <hyperlink ref="F60:H60" location="JANVIER!A1" display="JANVIER!A1"/>
    <hyperlink ref="F61:H61" location="JANVIER!A1" display="JANVIER!A1"/>
    <hyperlink ref="F62:H62" location="JANVIER!A1" display="JANVIER!A1"/>
    <hyperlink ref="F63:H63" location="JANVIER!A1" display="JANVIER!A1"/>
    <hyperlink ref="F64:H64" location="JANVIER!A1" display="JANVIER!A1"/>
    <hyperlink ref="F65:H65" location="JANVIER!A1" display="JANVIER!A1"/>
    <hyperlink ref="F66:H66" location="JANVIER!A1" display="JANVIER!A1"/>
    <hyperlink ref="F67:H67" location="JANVIER!A1" display="JANVIER!A1"/>
    <hyperlink ref="F68:H68" location="JANVIER!A1" display="JANVIER!A1"/>
    <hyperlink ref="I6:K6" location="FEVRIER!A1" display="FEVRIER!A1"/>
    <hyperlink ref="I7:K7" location="FEVRIER!A1" display="FEVRIER!A1"/>
    <hyperlink ref="I8:K8" location="FEVRIER!A1" display="FEVRIER!A1"/>
    <hyperlink ref="I9:K9" location="FEVRIER!A1" display="FEVRIER!A1"/>
    <hyperlink ref="I10:K10" location="FEVRIER!A1" display="FEVRIER!A1"/>
    <hyperlink ref="I11:K11" location="FEVRIER!A1" display="FEVRIER!A1"/>
    <hyperlink ref="I12:K12" location="FEVRIER!A1" display="FEVRIER!A1"/>
    <hyperlink ref="I13:K13" location="FEVRIER!A1" display="FEVRIER!A1"/>
    <hyperlink ref="I14:K14" location="FEVRIER!A1" display="FEVRIER!A1"/>
    <hyperlink ref="I15:K15" location="FEVRIER!A1" display="FEVRIER!A1"/>
    <hyperlink ref="I16:K16" location="FEVRIER!A1" display="FEVRIER!A1"/>
    <hyperlink ref="I17:K17" location="FEVRIER!A1" display="FEVRIER!A1"/>
    <hyperlink ref="I18:K18" location="FEVRIER!A1" display="FEVRIER!A1"/>
    <hyperlink ref="I19:K19" location="FEVRIER!A1" display="FEVRIER!A1"/>
    <hyperlink ref="I20:K20" location="FEVRIER!A1" display="FEVRIER!A1"/>
    <hyperlink ref="I21:K21" location="FEVRIER!A1" display="FEVRIER!A1"/>
    <hyperlink ref="I22:K22" location="FEVRIER!A1" display="FEVRIER!A1"/>
    <hyperlink ref="I23:K23" location="FEVRIER!A1" display="FEVRIER!A1"/>
    <hyperlink ref="I24:K24" location="FEVRIER!A1" display="FEVRIER!A1"/>
    <hyperlink ref="I25:K25" location="FEVRIER!A1" display="FEVRIER!A1"/>
    <hyperlink ref="I26:K26" location="FEVRIER!A1" display="FEVRIER!A1"/>
    <hyperlink ref="I27:K27" location="FEVRIER!A1" display="FEVRIER!A1"/>
    <hyperlink ref="I28:K28" location="FEVRIER!A1" display="FEVRIER!A1"/>
    <hyperlink ref="I29:K29" location="FEVRIER!A1" display="FEVRIER!A1"/>
    <hyperlink ref="I30:K30" location="FEVRIER!A1" display="FEVRIER!A1"/>
    <hyperlink ref="I31:K31" location="FEVRIER!A1" display="FEVRIER!A1"/>
    <hyperlink ref="I32:K32" location="FEVRIER!A1" display="FEVRIER!A1"/>
    <hyperlink ref="I33:K33" location="FEVRIER!A1" display="FEVRIER!A1"/>
    <hyperlink ref="I34:K34" location="FEVRIER!A1" display="FEVRIER!A1"/>
    <hyperlink ref="I35:K35" location="FEVRIER!A1" display="FEVRIER!A1"/>
    <hyperlink ref="I36:K36" location="FEVRIER!A1" display="FEVRIER!A1"/>
    <hyperlink ref="I37:K37" location="FEVRIER!A1" display="FEVRIER!A1"/>
    <hyperlink ref="I38:K38" location="FEVRIER!A1" display="FEVRIER!A1"/>
    <hyperlink ref="I39:K39" location="FEVRIER!A1" display="FEVRIER!A1"/>
    <hyperlink ref="I40:K40" location="FEVRIER!A1" display="FEVRIER!A1"/>
    <hyperlink ref="I41:K41" location="FEVRIER!A1" display="FEVRIER!A1"/>
    <hyperlink ref="I42:K42" location="FEVRIER!A1" display="FEVRIER!A1"/>
    <hyperlink ref="I43:K43" location="FEVRIER!A1" display="FEVRIER!A1"/>
    <hyperlink ref="I44:K44" location="FEVRIER!A1" display="FEVRIER!A1"/>
    <hyperlink ref="I45:K45" location="FEVRIER!A1" display="FEVRIER!A1"/>
    <hyperlink ref="I46:K46" location="FEVRIER!A1" display="FEVRIER!A1"/>
    <hyperlink ref="I47:K47" location="FEVRIER!A1" display="FEVRIER!A1"/>
    <hyperlink ref="I48:K48" location="FEVRIER!A1" display="FEVRIER!A1"/>
    <hyperlink ref="I49:K49" location="FEVRIER!A1" display="FEVRIER!A1"/>
    <hyperlink ref="I50:K50" location="FEVRIER!A1" display="FEVRIER!A1"/>
    <hyperlink ref="I51:K51" location="FEVRIER!A1" display="FEVRIER!A1"/>
    <hyperlink ref="I52:K52" location="FEVRIER!A1" display="FEVRIER!A1"/>
    <hyperlink ref="I53:K53" location="FEVRIER!A1" display="FEVRIER!A1"/>
    <hyperlink ref="I54:K54" location="FEVRIER!A1" display="FEVRIER!A1"/>
    <hyperlink ref="I55:K55" location="FEVRIER!A1" display="FEVRIER!A1"/>
    <hyperlink ref="I56:K56" location="FEVRIER!A1" display="FEVRIER!A1"/>
    <hyperlink ref="I57:K57" location="FEVRIER!A1" display="FEVRIER!A1"/>
    <hyperlink ref="I58:K58" location="FEVRIER!A1" display="FEVRIER!A1"/>
    <hyperlink ref="I59:K59" location="FEVRIER!A1" display="FEVRIER!A1"/>
    <hyperlink ref="I60:K60" location="FEVRIER!A1" display="FEVRIER!A1"/>
    <hyperlink ref="I61:K61" location="FEVRIER!A1" display="FEVRIER!A1"/>
    <hyperlink ref="I62:K62" location="FEVRIER!A1" display="FEVRIER!A1"/>
    <hyperlink ref="I63:K63" location="FEVRIER!A1" display="FEVRIER!A1"/>
    <hyperlink ref="I64:K64" location="FEVRIER!A1" display="FEVRIER!A1"/>
    <hyperlink ref="I65:K65" location="FEVRIER!A1" display="FEVRIER!A1"/>
    <hyperlink ref="I66:K66" location="FEVRIER!A1" display="FEVRIER!A1"/>
    <hyperlink ref="I67:K67" location="FEVRIER!A1" display="FEVRIER!A1"/>
    <hyperlink ref="I68:K68" location="FEVRIER!A1" display="FEVRIER!A1"/>
    <hyperlink ref="L6:N6" location="MARS!A1" display="MARS!A1"/>
    <hyperlink ref="L7:N7" location="MARS!A1" display="MARS!A1"/>
    <hyperlink ref="L8:N8" location="MARS!A1" display="MARS!A1"/>
    <hyperlink ref="L9:N9" location="MARS!A1" display="MARS!A1"/>
    <hyperlink ref="L10:N10" location="MARS!A1" display="MARS!A1"/>
    <hyperlink ref="L11:N11" location="MARS!A1" display="MARS!A1"/>
    <hyperlink ref="L12:N12" location="MARS!A1" display="MARS!A1"/>
    <hyperlink ref="L13:N13" location="MARS!A1" display="MARS!A1"/>
    <hyperlink ref="L14:N14" location="MARS!A1" display="MARS!A1"/>
    <hyperlink ref="L15:N15" location="MARS!A1" display="MARS!A1"/>
    <hyperlink ref="L16:N16" location="MARS!A1" display="MARS!A1"/>
    <hyperlink ref="L17:N17" location="MARS!A1" display="MARS!A1"/>
    <hyperlink ref="L18:N18" location="MARS!A1" display="MARS!A1"/>
    <hyperlink ref="L19:N19" location="MARS!A1" display="MARS!A1"/>
    <hyperlink ref="L20:N20" location="MARS!A1" display="MARS!A1"/>
    <hyperlink ref="L21:N21" location="MARS!A1" display="MARS!A1"/>
    <hyperlink ref="L22:N22" location="MARS!A1" display="MARS!A1"/>
    <hyperlink ref="L23:N23" location="MARS!A1" display="MARS!A1"/>
    <hyperlink ref="L24:N24" location="MARS!A1" display="MARS!A1"/>
    <hyperlink ref="L25:N25" location="MARS!A1" display="MARS!A1"/>
    <hyperlink ref="L26:N26" location="MARS!A1" display="MARS!A1"/>
    <hyperlink ref="L27:N27" location="MARS!A1" display="MARS!A1"/>
    <hyperlink ref="L28:N28" location="MARS!A1" display="MARS!A1"/>
    <hyperlink ref="L29:N29" location="MARS!A1" display="MARS!A1"/>
    <hyperlink ref="L30:N30" location="MARS!A1" display="MARS!A1"/>
    <hyperlink ref="L31:N31" location="MARS!A1" display="MARS!A1"/>
    <hyperlink ref="L32:N32" location="MARS!A1" display="MARS!A1"/>
    <hyperlink ref="L33:N33" location="MARS!A1" display="MARS!A1"/>
    <hyperlink ref="L34:N34" location="MARS!A1" display="MARS!A1"/>
    <hyperlink ref="L35:N35" location="MARS!A1" display="MARS!A1"/>
    <hyperlink ref="L36:N36" location="MARS!A1" display="MARS!A1"/>
    <hyperlink ref="L37:N37" location="MARS!A1" display="MARS!A1"/>
    <hyperlink ref="L38:N38" location="MARS!A1" display="MARS!A1"/>
    <hyperlink ref="L39:N39" location="MARS!A1" display="MARS!A1"/>
    <hyperlink ref="L40:N40" location="MARS!A1" display="MARS!A1"/>
    <hyperlink ref="L41:N41" location="MARS!A1" display="MARS!A1"/>
    <hyperlink ref="L42:N42" location="MARS!A1" display="MARS!A1"/>
    <hyperlink ref="L43:N43" location="MARS!A1" display="MARS!A1"/>
    <hyperlink ref="L44:N44" location="MARS!A1" display="MARS!A1"/>
    <hyperlink ref="L45:N45" location="MARS!A1" display="MARS!A1"/>
    <hyperlink ref="L46:N46" location="MARS!A1" display="MARS!A1"/>
    <hyperlink ref="L47:N47" location="MARS!A1" display="MARS!A1"/>
    <hyperlink ref="L48:N48" location="MARS!A1" display="MARS!A1"/>
    <hyperlink ref="L49:N49" location="MARS!A1" display="MARS!A1"/>
    <hyperlink ref="L50:N50" location="MARS!A1" display="MARS!A1"/>
    <hyperlink ref="L51:N51" location="MARS!A1" display="MARS!A1"/>
    <hyperlink ref="L52:N52" location="MARS!A1" display="MARS!A1"/>
    <hyperlink ref="L53:N53" location="MARS!A1" display="MARS!A1"/>
    <hyperlink ref="L54:N54" location="MARS!A1" display="MARS!A1"/>
    <hyperlink ref="L55:N55" location="MARS!A1" display="MARS!A1"/>
    <hyperlink ref="L56:N56" location="MARS!A1" display="MARS!A1"/>
    <hyperlink ref="L57:N57" location="MARS!A1" display="MARS!A1"/>
    <hyperlink ref="L58:N58" location="MARS!A1" display="MARS!A1"/>
    <hyperlink ref="L59:N59" location="MARS!A1" display="MARS!A1"/>
    <hyperlink ref="L60:N60" location="MARS!A1" display="MARS!A1"/>
    <hyperlink ref="L61:N61" location="MARS!A1" display="MARS!A1"/>
    <hyperlink ref="L62:N62" location="MARS!A1" display="MARS!A1"/>
    <hyperlink ref="L63:N63" location="MARS!A1" display="MARS!A1"/>
    <hyperlink ref="L64:N64" location="MARS!A1" display="MARS!A1"/>
    <hyperlink ref="L65:N65" location="MARS!A1" display="MARS!A1"/>
    <hyperlink ref="L66:N66" location="MARS!A1" display="MARS!A1"/>
    <hyperlink ref="L67:N67" location="MARS!A1" display="MARS!A1"/>
    <hyperlink ref="L68:N68" location="MARS!A1" display="MARS!A1"/>
    <hyperlink ref="O6:Q6" location="AVRIL!A1" display="AVRIL!A1"/>
    <hyperlink ref="O7:Q7" location="AVRIL!A1" display="AVRIL!A1"/>
    <hyperlink ref="O8:Q8" location="AVRIL!A1" display="AVRIL!A1"/>
    <hyperlink ref="O9:Q9" location="AVRIL!A1" display="AVRIL!A1"/>
    <hyperlink ref="O10:Q10" location="AVRIL!A1" display="AVRIL!A1"/>
    <hyperlink ref="O11:Q11" location="AVRIL!A1" display="AVRIL!A1"/>
    <hyperlink ref="O12:Q12" location="AVRIL!A1" display="AVRIL!A1"/>
    <hyperlink ref="O13:Q13" location="AVRIL!A1" display="AVRIL!A1"/>
    <hyperlink ref="O14:Q14" location="AVRIL!A1" display="AVRIL!A1"/>
    <hyperlink ref="O15:Q15" location="AVRIL!A1" display="AVRIL!A1"/>
    <hyperlink ref="O16:Q16" location="AVRIL!A1" display="AVRIL!A1"/>
    <hyperlink ref="O17:Q17" location="AVRIL!A1" display="AVRIL!A1"/>
    <hyperlink ref="O18:Q18" location="AVRIL!A1" display="AVRIL!A1"/>
    <hyperlink ref="O19:Q19" location="AVRIL!A1" display="AVRIL!A1"/>
    <hyperlink ref="O20:Q20" location="AVRIL!A1" display="AVRIL!A1"/>
    <hyperlink ref="O21:Q21" location="AVRIL!A1" display="AVRIL!A1"/>
    <hyperlink ref="O22:Q22" location="AVRIL!A1" display="AVRIL!A1"/>
    <hyperlink ref="O23:Q23" location="AVRIL!A1" display="AVRIL!A1"/>
    <hyperlink ref="O24:Q24" location="AVRIL!A1" display="AVRIL!A1"/>
    <hyperlink ref="O25:Q25" location="AVRIL!A1" display="AVRIL!A1"/>
    <hyperlink ref="O26:Q26" location="AVRIL!A1" display="AVRIL!A1"/>
    <hyperlink ref="O27:Q27" location="AVRIL!A1" display="AVRIL!A1"/>
    <hyperlink ref="O28:Q28" location="AVRIL!A1" display="AVRIL!A1"/>
    <hyperlink ref="O29:Q29" location="AVRIL!A1" display="AVRIL!A1"/>
    <hyperlink ref="O30:Q30" location="AVRIL!A1" display="AVRIL!A1"/>
    <hyperlink ref="O31:Q31" location="AVRIL!A1" display="AVRIL!A1"/>
    <hyperlink ref="O32:Q32" location="AVRIL!A1" display="AVRIL!A1"/>
    <hyperlink ref="O33:Q33" location="AVRIL!A1" display="AVRIL!A1"/>
    <hyperlink ref="O34:Q34" location="AVRIL!A1" display="AVRIL!A1"/>
    <hyperlink ref="O35:Q35" location="AVRIL!A1" display="AVRIL!A1"/>
    <hyperlink ref="O36:Q36" location="AVRIL!A1" display="AVRIL!A1"/>
    <hyperlink ref="O37:Q37" location="AVRIL!A1" display="AVRIL!A1"/>
    <hyperlink ref="O38:Q38" location="AVRIL!A1" display="AVRIL!A1"/>
    <hyperlink ref="O39:Q39" location="AVRIL!A1" display="AVRIL!A1"/>
    <hyperlink ref="O40:Q40" location="AVRIL!A1" display="AVRIL!A1"/>
    <hyperlink ref="O41:Q41" location="AVRIL!A1" display="AVRIL!A1"/>
    <hyperlink ref="O42:Q42" location="AVRIL!A1" display="AVRIL!A1"/>
    <hyperlink ref="O43:Q43" location="AVRIL!A1" display="AVRIL!A1"/>
    <hyperlink ref="O44:Q44" location="AVRIL!A1" display="AVRIL!A1"/>
    <hyperlink ref="O45:Q45" location="AVRIL!A1" display="AVRIL!A1"/>
    <hyperlink ref="O46:Q46" location="AVRIL!A1" display="AVRIL!A1"/>
    <hyperlink ref="O47:Q47" location="AVRIL!A1" display="AVRIL!A1"/>
    <hyperlink ref="O48:Q48" location="AVRIL!A1" display="AVRIL!A1"/>
    <hyperlink ref="O49:Q49" location="AVRIL!A1" display="AVRIL!A1"/>
    <hyperlink ref="O50:Q50" location="AVRIL!A1" display="AVRIL!A1"/>
    <hyperlink ref="O51:Q51" location="AVRIL!A1" display="AVRIL!A1"/>
    <hyperlink ref="O52:Q52" location="AVRIL!A1" display="AVRIL!A1"/>
    <hyperlink ref="O53:Q53" location="AVRIL!A1" display="AVRIL!A1"/>
    <hyperlink ref="O54:Q54" location="AVRIL!A1" display="AVRIL!A1"/>
    <hyperlink ref="O55:Q55" location="AVRIL!A1" display="AVRIL!A1"/>
    <hyperlink ref="O56:Q56" location="AVRIL!A1" display="AVRIL!A1"/>
    <hyperlink ref="O57:Q57" location="AVRIL!A1" display="AVRIL!A1"/>
    <hyperlink ref="O58:Q58" location="AVRIL!A1" display="AVRIL!A1"/>
    <hyperlink ref="O59:Q59" location="AVRIL!A1" display="AVRIL!A1"/>
    <hyperlink ref="O60:Q60" location="AVRIL!A1" display="AVRIL!A1"/>
    <hyperlink ref="O61:Q61" location="AVRIL!A1" display="AVRIL!A1"/>
    <hyperlink ref="O62:Q62" location="AVRIL!A1" display="AVRIL!A1"/>
    <hyperlink ref="O63:Q63" location="AVRIL!A1" display="AVRIL!A1"/>
    <hyperlink ref="O64:Q64" location="AVRIL!A1" display="AVRIL!A1"/>
    <hyperlink ref="O65:Q65" location="AVRIL!A1" display="AVRIL!A1"/>
    <hyperlink ref="O66:Q66" location="AVRIL!A1" display="AVRIL!A1"/>
    <hyperlink ref="O67:Q67" location="AVRIL!A1" display="AVRIL!A1"/>
    <hyperlink ref="O68:Q68" location="AVRIL!A1" display="AVRIL!A1"/>
    <hyperlink ref="R6:T6" location="MAI!A1" display="MAI!A1"/>
    <hyperlink ref="R7:T7" location="MAI!A1" display="MAI!A1"/>
    <hyperlink ref="R8:T8" location="MAI!A1" display="MAI!A1"/>
    <hyperlink ref="R9:T9" location="MAI!A1" display="MAI!A1"/>
    <hyperlink ref="R10:T10" location="MAI!A1" display="MAI!A1"/>
    <hyperlink ref="R11:T11" location="MAI!A1" display="MAI!A1"/>
    <hyperlink ref="R12:T12" location="MAI!A1" display="MAI!A1"/>
    <hyperlink ref="R13:T13" location="MAI!A1" display="MAI!A1"/>
    <hyperlink ref="R14:T14" location="MAI!A1" display="MAI!A1"/>
    <hyperlink ref="R15:T15" location="MAI!A1" display="MAI!A1"/>
    <hyperlink ref="R16:T16" location="MAI!A1" display="MAI!A1"/>
    <hyperlink ref="R17:T17" location="MAI!A1" display="MAI!A1"/>
    <hyperlink ref="R18:T18" location="MAI!A1" display="MAI!A1"/>
    <hyperlink ref="R19:T19" location="MAI!A1" display="MAI!A1"/>
    <hyperlink ref="R20:T20" location="MAI!A1" display="MAI!A1"/>
    <hyperlink ref="R21:T21" location="MAI!A1" display="MAI!A1"/>
    <hyperlink ref="R22:T22" location="MAI!A1" display="MAI!A1"/>
    <hyperlink ref="R23:T23" location="MAI!A1" display="MAI!A1"/>
    <hyperlink ref="R24:T24" location="MAI!A1" display="MAI!A1"/>
    <hyperlink ref="R25:T25" location="MAI!A1" display="MAI!A1"/>
    <hyperlink ref="R26:T26" location="MAI!A1" display="MAI!A1"/>
    <hyperlink ref="R27:T27" location="MAI!A1" display="MAI!A1"/>
    <hyperlink ref="R28:T28" location="MAI!A1" display="MAI!A1"/>
    <hyperlink ref="R29:T29" location="MAI!A1" display="MAI!A1"/>
    <hyperlink ref="R30:T30" location="MAI!A1" display="MAI!A1"/>
    <hyperlink ref="R31:T31" location="MAI!A1" display="MAI!A1"/>
    <hyperlink ref="R32:T32" location="MAI!A1" display="MAI!A1"/>
    <hyperlink ref="R33:T33" location="MAI!A1" display="MAI!A1"/>
    <hyperlink ref="R34:T34" location="MAI!A1" display="MAI!A1"/>
    <hyperlink ref="R35:T35" location="MAI!A1" display="MAI!A1"/>
    <hyperlink ref="R36:T36" location="MAI!A1" display="MAI!A1"/>
    <hyperlink ref="R37:T37" location="MAI!A1" display="MAI!A1"/>
    <hyperlink ref="R38:T38" location="MAI!A1" display="MAI!A1"/>
    <hyperlink ref="R39:T39" location="MAI!A1" display="MAI!A1"/>
    <hyperlink ref="R40:T40" location="MAI!A1" display="MAI!A1"/>
    <hyperlink ref="R41:T41" location="MAI!A1" display="MAI!A1"/>
    <hyperlink ref="R42:T42" location="MAI!A1" display="MAI!A1"/>
    <hyperlink ref="R43:T43" location="MAI!A1" display="MAI!A1"/>
    <hyperlink ref="R44:T44" location="MAI!A1" display="MAI!A1"/>
    <hyperlink ref="R45:T45" location="MAI!A1" display="MAI!A1"/>
    <hyperlink ref="R46:T46" location="MAI!A1" display="MAI!A1"/>
    <hyperlink ref="R47:T47" location="MAI!A1" display="MAI!A1"/>
    <hyperlink ref="R48:T48" location="MAI!A1" display="MAI!A1"/>
    <hyperlink ref="R49:T49" location="MAI!A1" display="MAI!A1"/>
    <hyperlink ref="R50:T50" location="MAI!A1" display="MAI!A1"/>
    <hyperlink ref="R51:T51" location="MAI!A1" display="MAI!A1"/>
    <hyperlink ref="R52:T52" location="MAI!A1" display="MAI!A1"/>
    <hyperlink ref="R53:T53" location="MAI!A1" display="MAI!A1"/>
    <hyperlink ref="R54:T54" location="MAI!A1" display="MAI!A1"/>
    <hyperlink ref="R55:T55" location="MAI!A1" display="MAI!A1"/>
    <hyperlink ref="R56:T56" location="MAI!A1" display="MAI!A1"/>
    <hyperlink ref="R57:T57" location="MAI!A1" display="MAI!A1"/>
    <hyperlink ref="R58:T58" location="MAI!A1" display="MAI!A1"/>
    <hyperlink ref="R59:T59" location="MAI!A1" display="MAI!A1"/>
    <hyperlink ref="R60:T60" location="MAI!A1" display="MAI!A1"/>
    <hyperlink ref="R61:T61" location="MAI!A1" display="MAI!A1"/>
    <hyperlink ref="R62:T62" location="MAI!A1" display="MAI!A1"/>
    <hyperlink ref="R63:T63" location="MAI!A1" display="MAI!A1"/>
    <hyperlink ref="R64:T64" location="MAI!A1" display="MAI!A1"/>
    <hyperlink ref="R65:T65" location="MAI!A1" display="MAI!A1"/>
    <hyperlink ref="R66:T66" location="MAI!A1" display="MAI!A1"/>
    <hyperlink ref="R67:T67" location="MAI!A1" display="MAI!A1"/>
    <hyperlink ref="R68:T68" location="MAI!A1" display="MAI!A1"/>
    <hyperlink ref="U6:W6" location="JUIN!A1" display="JUIN!A1"/>
    <hyperlink ref="U7:W7" location="JUIN!A1" display="JUIN!A1"/>
    <hyperlink ref="U8:W8" location="JUIN!A1" display="JUIN!A1"/>
    <hyperlink ref="U9:W9" location="JUIN!A1" display="JUIN!A1"/>
    <hyperlink ref="U10:W10" location="JUIN!A1" display="JUIN!A1"/>
    <hyperlink ref="U11:W11" location="JUIN!A1" display="JUIN!A1"/>
    <hyperlink ref="U12:W12" location="JUIN!A1" display="JUIN!A1"/>
    <hyperlink ref="U13:W13" location="JUIN!A1" display="JUIN!A1"/>
    <hyperlink ref="U14:W14" location="JUIN!A1" display="JUIN!A1"/>
    <hyperlink ref="U15:W15" location="JUIN!A1" display="JUIN!A1"/>
    <hyperlink ref="U16:W16" location="JUIN!A1" display="JUIN!A1"/>
    <hyperlink ref="U17:W17" location="JUIN!A1" display="JUIN!A1"/>
    <hyperlink ref="U18:W18" location="JUIN!A1" display="JUIN!A1"/>
    <hyperlink ref="U19:W19" location="JUIN!A1" display="JUIN!A1"/>
    <hyperlink ref="U20:W20" location="JUIN!A1" display="JUIN!A1"/>
    <hyperlink ref="U21:W21" location="JUIN!A1" display="JUIN!A1"/>
    <hyperlink ref="U22:W22" location="JUIN!A1" display="JUIN!A1"/>
    <hyperlink ref="U23:W23" location="JUIN!A1" display="JUIN!A1"/>
    <hyperlink ref="U24:W24" location="JUIN!A1" display="JUIN!A1"/>
    <hyperlink ref="U25:W25" location="JUIN!A1" display="JUIN!A1"/>
    <hyperlink ref="U26:W26" location="JUIN!A1" display="JUIN!A1"/>
    <hyperlink ref="U27:W27" location="JUIN!A1" display="JUIN!A1"/>
    <hyperlink ref="U28:W28" location="JUIN!A1" display="JUIN!A1"/>
    <hyperlink ref="U29:W29" location="JUIN!A1" display="JUIN!A1"/>
    <hyperlink ref="U30:W30" location="JUIN!A1" display="JUIN!A1"/>
    <hyperlink ref="U31:W31" location="JUIN!A1" display="JUIN!A1"/>
    <hyperlink ref="U32:W32" location="JUIN!A1" display="JUIN!A1"/>
    <hyperlink ref="U33:W33" location="JUIN!A1" display="JUIN!A1"/>
    <hyperlink ref="U34:W34" location="JUIN!A1" display="JUIN!A1"/>
    <hyperlink ref="U35:W35" location="JUIN!A1" display="JUIN!A1"/>
    <hyperlink ref="U36:W36" location="JUIN!A1" display="JUIN!A1"/>
    <hyperlink ref="U37:W37" location="JUIN!A1" display="JUIN!A1"/>
    <hyperlink ref="U38:W38" location="JUIN!A1" display="JUIN!A1"/>
    <hyperlink ref="U39:W39" location="JUIN!A1" display="JUIN!A1"/>
    <hyperlink ref="U40:W40" location="JUIN!A1" display="JUIN!A1"/>
    <hyperlink ref="U41:W41" location="JUIN!A1" display="JUIN!A1"/>
    <hyperlink ref="U42:W42" location="JUIN!A1" display="JUIN!A1"/>
    <hyperlink ref="U43:W43" location="JUIN!A1" display="JUIN!A1"/>
    <hyperlink ref="U44:W44" location="JUIN!A1" display="JUIN!A1"/>
    <hyperlink ref="U45:W45" location="JUIN!A1" display="JUIN!A1"/>
    <hyperlink ref="U46:W46" location="JUIN!A1" display="JUIN!A1"/>
    <hyperlink ref="U47:W47" location="JUIN!A1" display="JUIN!A1"/>
    <hyperlink ref="U48:W48" location="JUIN!A1" display="JUIN!A1"/>
    <hyperlink ref="U49:W49" location="JUIN!A1" display="JUIN!A1"/>
    <hyperlink ref="U50:W50" location="JUIN!A1" display="JUIN!A1"/>
    <hyperlink ref="U51:W51" location="JUIN!A1" display="JUIN!A1"/>
    <hyperlink ref="U52:W52" location="JUIN!A1" display="JUIN!A1"/>
    <hyperlink ref="U53:W53" location="JUIN!A1" display="JUIN!A1"/>
    <hyperlink ref="U54:W54" location="JUIN!A1" display="JUIN!A1"/>
    <hyperlink ref="U55:W55" location="JUIN!A1" display="JUIN!A1"/>
    <hyperlink ref="U56:W56" location="JUIN!A1" display="JUIN!A1"/>
    <hyperlink ref="U57:W57" location="JUIN!A1" display="JUIN!A1"/>
    <hyperlink ref="U58:W58" location="JUIN!A1" display="JUIN!A1"/>
    <hyperlink ref="U59:W59" location="JUIN!A1" display="JUIN!A1"/>
    <hyperlink ref="U60:W60" location="JUIN!A1" display="JUIN!A1"/>
    <hyperlink ref="U61:W61" location="JUIN!A1" display="JUIN!A1"/>
    <hyperlink ref="U62:W62" location="JUIN!A1" display="JUIN!A1"/>
    <hyperlink ref="U63:W63" location="JUIN!A1" display="JUIN!A1"/>
    <hyperlink ref="U64:W64" location="JUIN!A1" display="JUIN!A1"/>
    <hyperlink ref="U65:W65" location="JUIN!A1" display="JUIN!A1"/>
    <hyperlink ref="U66:W66" location="JUIN!A1" display="JUIN!A1"/>
    <hyperlink ref="U67:W67" location="JUIN!A1" display="JUIN!A1"/>
    <hyperlink ref="U68:W68" location="JUIN!A1" display="JUIN!A1"/>
    <hyperlink ref="X6:Z6" location="JUILLET!A1" display="JUILLET!A1"/>
    <hyperlink ref="X7:Z7" location="JUILLET!A1" display="JUILLET!A1"/>
    <hyperlink ref="X8:Z8" location="JUILLET!A1" display="JUILLET!A1"/>
    <hyperlink ref="X9:Z9" location="JUILLET!A1" display="JUILLET!A1"/>
    <hyperlink ref="X10:Z10" location="JUILLET!A1" display="JUILLET!A1"/>
    <hyperlink ref="X11:Z11" location="JUILLET!A1" display="JUILLET!A1"/>
    <hyperlink ref="X12:Z12" location="JUILLET!A1" display="JUILLET!A1"/>
    <hyperlink ref="X13:Z13" location="JUILLET!A1" display="JUILLET!A1"/>
    <hyperlink ref="X14:Z14" location="JUILLET!A1" display="JUILLET!A1"/>
    <hyperlink ref="X15:Z15" location="JUILLET!A1" display="JUILLET!A1"/>
    <hyperlink ref="X16:Z16" location="JUILLET!A1" display="JUILLET!A1"/>
    <hyperlink ref="X17:Z17" location="JUILLET!A1" display="JUILLET!A1"/>
    <hyperlink ref="X18:Z18" location="JUILLET!A1" display="JUILLET!A1"/>
    <hyperlink ref="X19:Z19" location="JUILLET!A1" display="JUILLET!A1"/>
    <hyperlink ref="X20:Z20" location="JUILLET!A1" display="JUILLET!A1"/>
    <hyperlink ref="X21:Z21" location="JUILLET!A1" display="JUILLET!A1"/>
    <hyperlink ref="X22:Z22" location="JUILLET!A1" display="JUILLET!A1"/>
    <hyperlink ref="X23:Z23" location="JUILLET!A1" display="JUILLET!A1"/>
    <hyperlink ref="X24:Z24" location="JUILLET!A1" display="JUILLET!A1"/>
    <hyperlink ref="X25:Z25" location="JUILLET!A1" display="JUILLET!A1"/>
    <hyperlink ref="X26:Z26" location="JUILLET!A1" display="JUILLET!A1"/>
    <hyperlink ref="X27:Z27" location="JUILLET!A1" display="JUILLET!A1"/>
    <hyperlink ref="X28:Z28" location="JUILLET!A1" display="JUILLET!A1"/>
    <hyperlink ref="X29:Z29" location="JUILLET!A1" display="JUILLET!A1"/>
    <hyperlink ref="X30:Z30" location="JUILLET!A1" display="JUILLET!A1"/>
    <hyperlink ref="X31:Z31" location="JUILLET!A1" display="JUILLET!A1"/>
    <hyperlink ref="X32:Z32" location="JUILLET!A1" display="JUILLET!A1"/>
    <hyperlink ref="X33:Z33" location="JUILLET!A1" display="JUILLET!A1"/>
    <hyperlink ref="X34:Z34" location="JUILLET!A1" display="JUILLET!A1"/>
    <hyperlink ref="X35:Z35" location="JUILLET!A1" display="JUILLET!A1"/>
    <hyperlink ref="X36:Z36" location="JUILLET!A1" display="JUILLET!A1"/>
    <hyperlink ref="X37:Z37" location="JUILLET!A1" display="JUILLET!A1"/>
    <hyperlink ref="X38:Z38" location="JUILLET!A1" display="JUILLET!A1"/>
    <hyperlink ref="X39:Z39" location="JUILLET!A1" display="JUILLET!A1"/>
    <hyperlink ref="X40:Z40" location="JUILLET!A1" display="JUILLET!A1"/>
    <hyperlink ref="X41:Z41" location="JUILLET!A1" display="JUILLET!A1"/>
    <hyperlink ref="X42:Z42" location="JUILLET!A1" display="JUILLET!A1"/>
    <hyperlink ref="X43:Z43" location="JUILLET!A1" display="JUILLET!A1"/>
    <hyperlink ref="X44:Z44" location="JUILLET!A1" display="JUILLET!A1"/>
    <hyperlink ref="X45:Z45" location="JUILLET!A1" display="JUILLET!A1"/>
    <hyperlink ref="X46:Z46" location="JUILLET!A1" display="JUILLET!A1"/>
    <hyperlink ref="X47:Z47" location="JUILLET!A1" display="JUILLET!A1"/>
    <hyperlink ref="X48:Z48" location="JUILLET!A1" display="JUILLET!A1"/>
    <hyperlink ref="X49:Z49" location="JUILLET!A1" display="JUILLET!A1"/>
    <hyperlink ref="X50:Z50" location="JUILLET!A1" display="JUILLET!A1"/>
    <hyperlink ref="X51:Z51" location="JUILLET!A1" display="JUILLET!A1"/>
    <hyperlink ref="X52:Z52" location="JUILLET!A1" display="JUILLET!A1"/>
    <hyperlink ref="X53:Z53" location="JUILLET!A1" display="JUILLET!A1"/>
    <hyperlink ref="X54:Z54" location="JUILLET!A1" display="JUILLET!A1"/>
    <hyperlink ref="X55:Z55" location="JUILLET!A1" display="JUILLET!A1"/>
    <hyperlink ref="X56:Z56" location="JUILLET!A1" display="JUILLET!A1"/>
    <hyperlink ref="X57:Z57" location="JUILLET!A1" display="JUILLET!A1"/>
    <hyperlink ref="X58:Z58" location="JUILLET!A1" display="JUILLET!A1"/>
    <hyperlink ref="X59:Z59" location="JUILLET!A1" display="JUILLET!A1"/>
    <hyperlink ref="X60:Z60" location="JUILLET!A1" display="JUILLET!A1"/>
    <hyperlink ref="X61:Z61" location="JUILLET!A1" display="JUILLET!A1"/>
    <hyperlink ref="X62:Z62" location="JUILLET!A1" display="JUILLET!A1"/>
    <hyperlink ref="X63:Z63" location="JUILLET!A1" display="JUILLET!A1"/>
    <hyperlink ref="X64:Z64" location="JUILLET!A1" display="JUILLET!A1"/>
    <hyperlink ref="X65:Z65" location="JUILLET!A1" display="JUILLET!A1"/>
    <hyperlink ref="X66:Z66" location="JUILLET!A1" display="JUILLET!A1"/>
    <hyperlink ref="X67:Z67" location="JUILLET!A1" display="JUILLET!A1"/>
    <hyperlink ref="X68:Z68" location="JUILLET!A1" display="JUILLET!A1"/>
    <hyperlink ref="AA6:AC6" location="AOUT!A1" display="AOUT!A1"/>
    <hyperlink ref="AA7:AC7" location="AOUT!A1" display="AOUT!A1"/>
    <hyperlink ref="AA8:AC8" location="AOUT!A1" display="AOUT!A1"/>
    <hyperlink ref="AA9:AC9" location="AOUT!A1" display="AOUT!A1"/>
    <hyperlink ref="AA10:AC10" location="AOUT!A1" display="AOUT!A1"/>
    <hyperlink ref="AA11:AC11" location="AOUT!A1" display="AOUT!A1"/>
    <hyperlink ref="AA12:AC12" location="AOUT!A1" display="AOUT!A1"/>
    <hyperlink ref="AA13:AC13" location="AOUT!A1" display="AOUT!A1"/>
    <hyperlink ref="AA14:AC14" location="AOUT!A1" display="AOUT!A1"/>
    <hyperlink ref="AA15:AC15" location="AOUT!A1" display="AOUT!A1"/>
    <hyperlink ref="AA16:AC16" location="AOUT!A1" display="AOUT!A1"/>
    <hyperlink ref="AA17:AC17" location="AOUT!A1" display="AOUT!A1"/>
    <hyperlink ref="AA18:AC18" location="AOUT!A1" display="AOUT!A1"/>
    <hyperlink ref="AA19:AC19" location="AOUT!A1" display="AOUT!A1"/>
    <hyperlink ref="AA20:AC20" location="AOUT!A1" display="AOUT!A1"/>
    <hyperlink ref="AA21:AC21" location="AOUT!A1" display="AOUT!A1"/>
    <hyperlink ref="AA22:AC22" location="AOUT!A1" display="AOUT!A1"/>
    <hyperlink ref="AA23:AC23" location="AOUT!A1" display="AOUT!A1"/>
    <hyperlink ref="AA24:AC24" location="AOUT!A1" display="AOUT!A1"/>
    <hyperlink ref="AA25:AC25" location="AOUT!A1" display="AOUT!A1"/>
    <hyperlink ref="AA26:AC26" location="AOUT!A1" display="AOUT!A1"/>
    <hyperlink ref="AA27:AC27" location="AOUT!A1" display="AOUT!A1"/>
    <hyperlink ref="AA28:AC28" location="AOUT!A1" display="AOUT!A1"/>
    <hyperlink ref="AA29:AC29" location="AOUT!A1" display="AOUT!A1"/>
    <hyperlink ref="AA30:AC30" location="AOUT!A1" display="AOUT!A1"/>
    <hyperlink ref="AA31:AC31" location="AOUT!A1" display="AOUT!A1"/>
    <hyperlink ref="AA32:AC32" location="AOUT!A1" display="AOUT!A1"/>
    <hyperlink ref="AA33:AC33" location="AOUT!A1" display="AOUT!A1"/>
    <hyperlink ref="AA34:AC34" location="AOUT!A1" display="AOUT!A1"/>
    <hyperlink ref="AA35:AC35" location="AOUT!A1" display="AOUT!A1"/>
    <hyperlink ref="AA36:AC36" location="AOUT!A1" display="AOUT!A1"/>
    <hyperlink ref="AA37:AC37" location="AOUT!A1" display="AOUT!A1"/>
    <hyperlink ref="AA38:AC38" location="AOUT!A1" display="AOUT!A1"/>
    <hyperlink ref="AA39:AC39" location="AOUT!A1" display="AOUT!A1"/>
    <hyperlink ref="AA40:AC40" location="AOUT!A1" display="AOUT!A1"/>
    <hyperlink ref="AA41:AC41" location="AOUT!A1" display="AOUT!A1"/>
    <hyperlink ref="AA42:AC42" location="AOUT!A1" display="AOUT!A1"/>
    <hyperlink ref="AA43:AC43" location="AOUT!A1" display="AOUT!A1"/>
    <hyperlink ref="AA44:AC44" location="AOUT!A1" display="AOUT!A1"/>
    <hyperlink ref="AA45:AC45" location="AOUT!A1" display="AOUT!A1"/>
    <hyperlink ref="AA46:AC46" location="AOUT!A1" display="AOUT!A1"/>
    <hyperlink ref="AA47:AC47" location="AOUT!A1" display="AOUT!A1"/>
    <hyperlink ref="AA48:AC48" location="AOUT!A1" display="AOUT!A1"/>
    <hyperlink ref="AA49:AC49" location="AOUT!A1" display="AOUT!A1"/>
    <hyperlink ref="AA50:AC50" location="AOUT!A1" display="AOUT!A1"/>
    <hyperlink ref="AA51:AC51" location="AOUT!A1" display="AOUT!A1"/>
    <hyperlink ref="AA52:AC52" location="AOUT!A1" display="AOUT!A1"/>
    <hyperlink ref="AA53:AC53" location="AOUT!A1" display="AOUT!A1"/>
    <hyperlink ref="AA54:AC54" location="AOUT!A1" display="AOUT!A1"/>
    <hyperlink ref="AA55:AC55" location="AOUT!A1" display="AOUT!A1"/>
    <hyperlink ref="AA56:AC56" location="AOUT!A1" display="AOUT!A1"/>
    <hyperlink ref="AA57:AC57" location="AOUT!A1" display="AOUT!A1"/>
    <hyperlink ref="AA58:AC58" location="AOUT!A1" display="AOUT!A1"/>
    <hyperlink ref="AA59:AC59" location="AOUT!A1" display="AOUT!A1"/>
    <hyperlink ref="AA60:AC60" location="AOUT!A1" display="AOUT!A1"/>
    <hyperlink ref="AA61:AC61" location="AOUT!A1" display="AOUT!A1"/>
    <hyperlink ref="AA62:AC62" location="AOUT!A1" display="AOUT!A1"/>
    <hyperlink ref="AA63:AC63" location="AOUT!A1" display="AOUT!A1"/>
    <hyperlink ref="AA64:AC64" location="AOUT!A1" display="AOUT!A1"/>
    <hyperlink ref="AA65:AC65" location="AOUT!A1" display="AOUT!A1"/>
    <hyperlink ref="AA66:AC66" location="AOUT!A1" display="AOUT!A1"/>
    <hyperlink ref="AA67:AC67" location="AOUT!A1" display="AOUT!A1"/>
    <hyperlink ref="AA68:AC68" location="AOUT!A1" display="AOUT!A1"/>
    <hyperlink ref="AD6:AF6" location="SEPTEMBRE!A1" display="SEPTEMBRE!A1"/>
    <hyperlink ref="AD7:AF7" location="SEPTEMBRE!A1" display="SEPTEMBRE!A1"/>
    <hyperlink ref="AD8:AF8" location="SEPTEMBRE!A1" display="SEPTEMBRE!A1"/>
    <hyperlink ref="AD9:AF9" location="SEPTEMBRE!A1" display="SEPTEMBRE!A1"/>
    <hyperlink ref="AD10:AF10" location="SEPTEMBRE!A1" display="SEPTEMBRE!A1"/>
    <hyperlink ref="AD11:AF11" location="SEPTEMBRE!A1" display="SEPTEMBRE!A1"/>
    <hyperlink ref="AD12:AF12" location="SEPTEMBRE!A1" display="SEPTEMBRE!A1"/>
    <hyperlink ref="AD13:AF13" location="SEPTEMBRE!A1" display="SEPTEMBRE!A1"/>
    <hyperlink ref="AD14:AF14" location="SEPTEMBRE!A1" display="SEPTEMBRE!A1"/>
    <hyperlink ref="AD15:AF15" location="SEPTEMBRE!A1" display="SEPTEMBRE!A1"/>
    <hyperlink ref="AD16:AF16" location="SEPTEMBRE!A1" display="SEPTEMBRE!A1"/>
    <hyperlink ref="AD17:AF17" location="SEPTEMBRE!A1" display="SEPTEMBRE!A1"/>
    <hyperlink ref="AD18:AF18" location="SEPTEMBRE!A1" display="SEPTEMBRE!A1"/>
    <hyperlink ref="AD19:AF19" location="SEPTEMBRE!A1" display="SEPTEMBRE!A1"/>
    <hyperlink ref="AD20:AF20" location="SEPTEMBRE!A1" display="SEPTEMBRE!A1"/>
    <hyperlink ref="AD21:AF21" location="SEPTEMBRE!A1" display="SEPTEMBRE!A1"/>
    <hyperlink ref="AD22:AF22" location="SEPTEMBRE!A1" display="SEPTEMBRE!A1"/>
    <hyperlink ref="AD23:AF23" location="SEPTEMBRE!A1" display="SEPTEMBRE!A1"/>
    <hyperlink ref="AD24:AF24" location="SEPTEMBRE!A1" display="SEPTEMBRE!A1"/>
    <hyperlink ref="AD25:AF25" location="SEPTEMBRE!A1" display="SEPTEMBRE!A1"/>
    <hyperlink ref="AD26:AF26" location="SEPTEMBRE!A1" display="SEPTEMBRE!A1"/>
    <hyperlink ref="AD27:AF27" location="SEPTEMBRE!A1" display="SEPTEMBRE!A1"/>
    <hyperlink ref="AD28:AF28" location="SEPTEMBRE!A1" display="SEPTEMBRE!A1"/>
    <hyperlink ref="AD29:AF29" location="SEPTEMBRE!A1" display="SEPTEMBRE!A1"/>
    <hyperlink ref="AD30:AF30" location="SEPTEMBRE!A1" display="SEPTEMBRE!A1"/>
    <hyperlink ref="AD31:AF31" location="SEPTEMBRE!A1" display="SEPTEMBRE!A1"/>
    <hyperlink ref="AD32:AF32" location="SEPTEMBRE!A1" display="SEPTEMBRE!A1"/>
    <hyperlink ref="AD33:AF33" location="SEPTEMBRE!A1" display="SEPTEMBRE!A1"/>
    <hyperlink ref="AD34:AF34" location="SEPTEMBRE!A1" display="SEPTEMBRE!A1"/>
    <hyperlink ref="AD35:AF35" location="SEPTEMBRE!A1" display="SEPTEMBRE!A1"/>
    <hyperlink ref="AD36:AF36" location="SEPTEMBRE!A1" display="SEPTEMBRE!A1"/>
    <hyperlink ref="AD37:AF37" location="SEPTEMBRE!A1" display="SEPTEMBRE!A1"/>
    <hyperlink ref="AD38:AF38" location="SEPTEMBRE!A1" display="SEPTEMBRE!A1"/>
    <hyperlink ref="AD39:AF39" location="SEPTEMBRE!A1" display="SEPTEMBRE!A1"/>
    <hyperlink ref="AD40:AF40" location="SEPTEMBRE!A1" display="SEPTEMBRE!A1"/>
    <hyperlink ref="AD41:AF41" location="SEPTEMBRE!A1" display="SEPTEMBRE!A1"/>
    <hyperlink ref="AD42:AF42" location="SEPTEMBRE!A1" display="SEPTEMBRE!A1"/>
    <hyperlink ref="AD43:AF43" location="SEPTEMBRE!A1" display="SEPTEMBRE!A1"/>
    <hyperlink ref="AD44:AF44" location="SEPTEMBRE!A1" display="SEPTEMBRE!A1"/>
    <hyperlink ref="AD45:AF45" location="SEPTEMBRE!A1" display="SEPTEMBRE!A1"/>
    <hyperlink ref="AD46:AF46" location="SEPTEMBRE!A1" display="SEPTEMBRE!A1"/>
    <hyperlink ref="AD47:AF47" location="SEPTEMBRE!A1" display="SEPTEMBRE!A1"/>
    <hyperlink ref="AD48:AF48" location="SEPTEMBRE!A1" display="SEPTEMBRE!A1"/>
    <hyperlink ref="AD49:AF49" location="SEPTEMBRE!A1" display="SEPTEMBRE!A1"/>
    <hyperlink ref="AD50:AF50" location="SEPTEMBRE!A1" display="SEPTEMBRE!A1"/>
    <hyperlink ref="AD51:AF51" location="SEPTEMBRE!A1" display="SEPTEMBRE!A1"/>
    <hyperlink ref="AD52:AF52" location="SEPTEMBRE!A1" display="SEPTEMBRE!A1"/>
    <hyperlink ref="AD53:AF53" location="SEPTEMBRE!A1" display="SEPTEMBRE!A1"/>
    <hyperlink ref="AD54:AF54" location="SEPTEMBRE!A1" display="SEPTEMBRE!A1"/>
    <hyperlink ref="AD55:AF55" location="SEPTEMBRE!A1" display="SEPTEMBRE!A1"/>
    <hyperlink ref="AD56:AF56" location="SEPTEMBRE!A1" display="SEPTEMBRE!A1"/>
    <hyperlink ref="AD57:AF57" location="SEPTEMBRE!A1" display="SEPTEMBRE!A1"/>
    <hyperlink ref="AD58:AF58" location="SEPTEMBRE!A1" display="SEPTEMBRE!A1"/>
    <hyperlink ref="AD59:AF59" location="SEPTEMBRE!A1" display="SEPTEMBRE!A1"/>
    <hyperlink ref="AD60:AF60" location="SEPTEMBRE!A1" display="SEPTEMBRE!A1"/>
    <hyperlink ref="AD61:AF61" location="SEPTEMBRE!A1" display="SEPTEMBRE!A1"/>
    <hyperlink ref="AD62:AF62" location="SEPTEMBRE!A1" display="SEPTEMBRE!A1"/>
    <hyperlink ref="AD63:AF63" location="SEPTEMBRE!A1" display="SEPTEMBRE!A1"/>
    <hyperlink ref="AD64:AF64" location="SEPTEMBRE!A1" display="SEPTEMBRE!A1"/>
    <hyperlink ref="AD65:AF65" location="SEPTEMBRE!A1" display="SEPTEMBRE!A1"/>
    <hyperlink ref="AD66:AF66" location="SEPTEMBRE!A1" display="SEPTEMBRE!A1"/>
    <hyperlink ref="AD67:AF67" location="SEPTEMBRE!A1" display="SEPTEMBRE!A1"/>
    <hyperlink ref="AD68:AF68" location="SEPTEMBRE!A1" display="SEPTEMBRE!A1"/>
    <hyperlink ref="AG6:AI6" location="OCTOBRE!A1" display="OCTOBRE!A1"/>
    <hyperlink ref="AG7:AI7" location="OCTOBRE!A1" display="OCTOBRE!A1"/>
    <hyperlink ref="AG8:AI8" location="OCTOBRE!A1" display="OCTOBRE!A1"/>
    <hyperlink ref="AG9:AI9" location="OCTOBRE!A1" display="OCTOBRE!A1"/>
    <hyperlink ref="AG10:AI10" location="OCTOBRE!A1" display="OCTOBRE!A1"/>
    <hyperlink ref="AG11:AI11" location="OCTOBRE!A1" display="OCTOBRE!A1"/>
    <hyperlink ref="AG12:AI12" location="OCTOBRE!A1" display="OCTOBRE!A1"/>
    <hyperlink ref="AG13:AI13" location="OCTOBRE!A1" display="OCTOBRE!A1"/>
    <hyperlink ref="AG14:AI14" location="OCTOBRE!A1" display="OCTOBRE!A1"/>
    <hyperlink ref="AG15:AI15" location="OCTOBRE!A1" display="OCTOBRE!A1"/>
    <hyperlink ref="AG16:AI16" location="OCTOBRE!A1" display="OCTOBRE!A1"/>
    <hyperlink ref="AG17:AI17" location="OCTOBRE!A1" display="OCTOBRE!A1"/>
    <hyperlink ref="AG18:AI18" location="OCTOBRE!A1" display="OCTOBRE!A1"/>
    <hyperlink ref="AG19:AI19" location="OCTOBRE!A1" display="OCTOBRE!A1"/>
    <hyperlink ref="AG20:AI20" location="OCTOBRE!A1" display="OCTOBRE!A1"/>
    <hyperlink ref="AG21:AI21" location="OCTOBRE!A1" display="OCTOBRE!A1"/>
    <hyperlink ref="AG22:AI22" location="OCTOBRE!A1" display="OCTOBRE!A1"/>
    <hyperlink ref="AG23:AI23" location="OCTOBRE!A1" display="OCTOBRE!A1"/>
    <hyperlink ref="AG24:AI24" location="OCTOBRE!A1" display="OCTOBRE!A1"/>
    <hyperlink ref="AG25:AI25" location="OCTOBRE!A1" display="OCTOBRE!A1"/>
    <hyperlink ref="AG26:AI26" location="OCTOBRE!A1" display="OCTOBRE!A1"/>
    <hyperlink ref="AG27:AI27" location="OCTOBRE!A1" display="OCTOBRE!A1"/>
    <hyperlink ref="AG28:AI28" location="OCTOBRE!A1" display="OCTOBRE!A1"/>
    <hyperlink ref="AG29:AI29" location="OCTOBRE!A1" display="OCTOBRE!A1"/>
    <hyperlink ref="AG30:AI30" location="OCTOBRE!A1" display="OCTOBRE!A1"/>
    <hyperlink ref="AG31:AI31" location="OCTOBRE!A1" display="OCTOBRE!A1"/>
    <hyperlink ref="AG32:AI32" location="OCTOBRE!A1" display="OCTOBRE!A1"/>
    <hyperlink ref="AG33:AI33" location="OCTOBRE!A1" display="OCTOBRE!A1"/>
    <hyperlink ref="AG34:AI34" location="OCTOBRE!A1" display="OCTOBRE!A1"/>
    <hyperlink ref="AG35:AI35" location="OCTOBRE!A1" display="OCTOBRE!A1"/>
    <hyperlink ref="AG36:AI36" location="OCTOBRE!A1" display="OCTOBRE!A1"/>
    <hyperlink ref="AG37:AI37" location="OCTOBRE!A1" display="OCTOBRE!A1"/>
    <hyperlink ref="AG38:AI38" location="OCTOBRE!A1" display="OCTOBRE!A1"/>
    <hyperlink ref="AG39:AI39" location="OCTOBRE!A1" display="OCTOBRE!A1"/>
    <hyperlink ref="AG40:AI40" location="OCTOBRE!A1" display="OCTOBRE!A1"/>
    <hyperlink ref="AG41:AI41" location="OCTOBRE!A1" display="OCTOBRE!A1"/>
    <hyperlink ref="AG42:AI42" location="OCTOBRE!A1" display="OCTOBRE!A1"/>
    <hyperlink ref="AG43:AI43" location="OCTOBRE!A1" display="OCTOBRE!A1"/>
    <hyperlink ref="AG44:AI44" location="OCTOBRE!A1" display="OCTOBRE!A1"/>
    <hyperlink ref="AG45:AI45" location="OCTOBRE!A1" display="OCTOBRE!A1"/>
    <hyperlink ref="AG46:AI46" location="OCTOBRE!A1" display="OCTOBRE!A1"/>
    <hyperlink ref="AG47:AI47" location="OCTOBRE!A1" display="OCTOBRE!A1"/>
    <hyperlink ref="AG48:AI48" location="OCTOBRE!A1" display="OCTOBRE!A1"/>
    <hyperlink ref="AG49:AI49" location="OCTOBRE!A1" display="OCTOBRE!A1"/>
    <hyperlink ref="AG50:AI50" location="OCTOBRE!A1" display="OCTOBRE!A1"/>
    <hyperlink ref="AG51:AI51" location="OCTOBRE!A1" display="OCTOBRE!A1"/>
    <hyperlink ref="AG52:AI52" location="OCTOBRE!A1" display="OCTOBRE!A1"/>
    <hyperlink ref="AG53:AI53" location="OCTOBRE!A1" display="OCTOBRE!A1"/>
    <hyperlink ref="AG54:AI54" location="OCTOBRE!A1" display="OCTOBRE!A1"/>
    <hyperlink ref="AG55:AI55" location="OCTOBRE!A1" display="OCTOBRE!A1"/>
    <hyperlink ref="AG56:AI56" location="OCTOBRE!A1" display="OCTOBRE!A1"/>
    <hyperlink ref="AG57:AI57" location="OCTOBRE!A1" display="OCTOBRE!A1"/>
    <hyperlink ref="AG58:AI58" location="OCTOBRE!A1" display="OCTOBRE!A1"/>
    <hyperlink ref="AG59:AI59" location="OCTOBRE!A1" display="OCTOBRE!A1"/>
    <hyperlink ref="AG60:AI60" location="OCTOBRE!A1" display="OCTOBRE!A1"/>
    <hyperlink ref="AG61:AI61" location="OCTOBRE!A1" display="OCTOBRE!A1"/>
    <hyperlink ref="AG62:AI62" location="OCTOBRE!A1" display="OCTOBRE!A1"/>
    <hyperlink ref="AG63:AI63" location="OCTOBRE!A1" display="OCTOBRE!A1"/>
    <hyperlink ref="AG64:AI64" location="OCTOBRE!A1" display="OCTOBRE!A1"/>
    <hyperlink ref="AG65:AI65" location="OCTOBRE!A1" display="OCTOBRE!A1"/>
    <hyperlink ref="AG66:AI66" location="OCTOBRE!A1" display="OCTOBRE!A1"/>
    <hyperlink ref="AG67:AI67" location="OCTOBRE!A1" display="OCTOBRE!A1"/>
    <hyperlink ref="AG68:AI68" location="OCTOBRE!A1" display="OCTOBRE!A1"/>
    <hyperlink ref="AJ6:AL6" location="NOVEMBRE!A1" display="NOVEMBRE!A1"/>
    <hyperlink ref="AJ7:AL7" location="NOVEMBRE!A1" display="NOVEMBRE!A1"/>
    <hyperlink ref="AJ8:AL8" location="NOVEMBRE!A1" display="NOVEMBRE!A1"/>
    <hyperlink ref="AJ9:AL9" location="NOVEMBRE!A1" display="NOVEMBRE!A1"/>
    <hyperlink ref="AJ10:AL10" location="NOVEMBRE!A1" display="NOVEMBRE!A1"/>
    <hyperlink ref="AJ11:AL11" location="NOVEMBRE!A1" display="NOVEMBRE!A1"/>
    <hyperlink ref="AJ12:AL12" location="NOVEMBRE!A1" display="NOVEMBRE!A1"/>
    <hyperlink ref="AJ13:AL13" location="NOVEMBRE!A1" display="NOVEMBRE!A1"/>
    <hyperlink ref="AJ14:AL14" location="NOVEMBRE!A1" display="NOVEMBRE!A1"/>
    <hyperlink ref="AJ15:AL15" location="NOVEMBRE!A1" display="NOVEMBRE!A1"/>
    <hyperlink ref="AJ16:AL16" location="NOVEMBRE!A1" display="NOVEMBRE!A1"/>
    <hyperlink ref="AJ17:AL17" location="NOVEMBRE!A1" display="NOVEMBRE!A1"/>
    <hyperlink ref="AJ18:AL18" location="NOVEMBRE!A1" display="NOVEMBRE!A1"/>
    <hyperlink ref="AJ19:AL19" location="NOVEMBRE!A1" display="NOVEMBRE!A1"/>
    <hyperlink ref="AJ20:AL20" location="NOVEMBRE!A1" display="NOVEMBRE!A1"/>
    <hyperlink ref="AJ21:AL21" location="NOVEMBRE!A1" display="NOVEMBRE!A1"/>
    <hyperlink ref="AJ22:AL22" location="NOVEMBRE!A1" display="NOVEMBRE!A1"/>
    <hyperlink ref="AJ23:AL23" location="NOVEMBRE!A1" display="NOVEMBRE!A1"/>
    <hyperlink ref="AJ24:AL24" location="NOVEMBRE!A1" display="NOVEMBRE!A1"/>
    <hyperlink ref="AJ25:AL25" location="NOVEMBRE!A1" display="NOVEMBRE!A1"/>
    <hyperlink ref="AJ26:AL26" location="NOVEMBRE!A1" display="NOVEMBRE!A1"/>
    <hyperlink ref="AJ27:AL27" location="NOVEMBRE!A1" display="NOVEMBRE!A1"/>
    <hyperlink ref="AJ28:AL28" location="NOVEMBRE!A1" display="NOVEMBRE!A1"/>
    <hyperlink ref="AJ29:AL29" location="NOVEMBRE!A1" display="NOVEMBRE!A1"/>
    <hyperlink ref="AJ30:AL30" location="NOVEMBRE!A1" display="NOVEMBRE!A1"/>
    <hyperlink ref="AJ31:AL31" location="NOVEMBRE!A1" display="NOVEMBRE!A1"/>
    <hyperlink ref="AJ32:AL32" location="NOVEMBRE!A1" display="NOVEMBRE!A1"/>
    <hyperlink ref="AJ33:AL33" location="NOVEMBRE!A1" display="NOVEMBRE!A1"/>
    <hyperlink ref="AJ34:AL34" location="NOVEMBRE!A1" display="NOVEMBRE!A1"/>
    <hyperlink ref="AJ35:AL35" location="NOVEMBRE!A1" display="NOVEMBRE!A1"/>
    <hyperlink ref="AJ36:AL36" location="NOVEMBRE!A1" display="NOVEMBRE!A1"/>
    <hyperlink ref="AJ37:AL37" location="NOVEMBRE!A1" display="NOVEMBRE!A1"/>
    <hyperlink ref="AJ38:AL38" location="NOVEMBRE!A1" display="NOVEMBRE!A1"/>
    <hyperlink ref="AJ39:AL39" location="NOVEMBRE!A1" display="NOVEMBRE!A1"/>
    <hyperlink ref="AJ40:AL40" location="NOVEMBRE!A1" display="NOVEMBRE!A1"/>
    <hyperlink ref="AJ41:AL41" location="NOVEMBRE!A1" display="NOVEMBRE!A1"/>
    <hyperlink ref="AJ42:AL42" location="NOVEMBRE!A1" display="NOVEMBRE!A1"/>
    <hyperlink ref="AJ43:AL43" location="NOVEMBRE!A1" display="NOVEMBRE!A1"/>
    <hyperlink ref="AJ44:AL44" location="NOVEMBRE!A1" display="NOVEMBRE!A1"/>
    <hyperlink ref="AJ45:AL45" location="NOVEMBRE!A1" display="NOVEMBRE!A1"/>
    <hyperlink ref="AJ46:AL46" location="NOVEMBRE!A1" display="NOVEMBRE!A1"/>
    <hyperlink ref="AJ47:AL47" location="NOVEMBRE!A1" display="NOVEMBRE!A1"/>
    <hyperlink ref="AJ48:AL48" location="NOVEMBRE!A1" display="NOVEMBRE!A1"/>
    <hyperlink ref="AJ49:AL49" location="NOVEMBRE!A1" display="NOVEMBRE!A1"/>
    <hyperlink ref="AJ50:AL50" location="NOVEMBRE!A1" display="NOVEMBRE!A1"/>
    <hyperlink ref="AJ51:AL51" location="NOVEMBRE!A1" display="NOVEMBRE!A1"/>
    <hyperlink ref="AJ52:AL52" location="NOVEMBRE!A1" display="NOVEMBRE!A1"/>
    <hyperlink ref="AJ53:AL53" location="NOVEMBRE!A1" display="NOVEMBRE!A1"/>
    <hyperlink ref="AJ54:AL54" location="NOVEMBRE!A1" display="NOVEMBRE!A1"/>
    <hyperlink ref="AJ55:AL55" location="NOVEMBRE!A1" display="NOVEMBRE!A1"/>
    <hyperlink ref="AJ56:AL56" location="NOVEMBRE!A1" display="NOVEMBRE!A1"/>
    <hyperlink ref="AJ57:AL57" location="NOVEMBRE!A1" display="NOVEMBRE!A1"/>
    <hyperlink ref="AJ58:AL58" location="NOVEMBRE!A1" display="NOVEMBRE!A1"/>
    <hyperlink ref="AJ59:AL59" location="NOVEMBRE!A1" display="NOVEMBRE!A1"/>
    <hyperlink ref="AJ60:AL60" location="NOVEMBRE!A1" display="NOVEMBRE!A1"/>
    <hyperlink ref="AJ61:AL61" location="NOVEMBRE!A1" display="NOVEMBRE!A1"/>
    <hyperlink ref="AJ62:AL62" location="NOVEMBRE!A1" display="NOVEMBRE!A1"/>
    <hyperlink ref="AJ63:AL63" location="NOVEMBRE!A1" display="NOVEMBRE!A1"/>
    <hyperlink ref="AJ64:AL64" location="NOVEMBRE!A1" display="NOVEMBRE!A1"/>
    <hyperlink ref="AJ65:AL65" location="NOVEMBRE!A1" display="NOVEMBRE!A1"/>
    <hyperlink ref="AJ66:AL66" location="NOVEMBRE!A1" display="NOVEMBRE!A1"/>
    <hyperlink ref="AJ67:AL67" location="NOVEMBRE!A1" display="NOVEMBRE!A1"/>
    <hyperlink ref="AJ68:AL68" location="NOVEMBRE!A1" display="NOVEMBRE!A1"/>
    <hyperlink ref="AM6:AO6" location="DECEMBRE!A1" display="DECEMBRE!A1"/>
    <hyperlink ref="AM7:AO7" location="DECEMBRE!A1" display="DECEMBRE!A1"/>
    <hyperlink ref="AM8:AO8" location="DECEMBRE!A1" display="DECEMBRE!A1"/>
    <hyperlink ref="AM9:AO9" location="DECEMBRE!A1" display="DECEMBRE!A1"/>
    <hyperlink ref="AM10:AO10" location="DECEMBRE!A1" display="DECEMBRE!A1"/>
    <hyperlink ref="AM11:AO11" location="DECEMBRE!A1" display="DECEMBRE!A1"/>
    <hyperlink ref="AM12:AO12" location="DECEMBRE!A1" display="DECEMBRE!A1"/>
    <hyperlink ref="AM13:AO13" location="DECEMBRE!A1" display="DECEMBRE!A1"/>
    <hyperlink ref="AM14:AO14" location="DECEMBRE!A1" display="DECEMBRE!A1"/>
    <hyperlink ref="AM15:AO15" location="DECEMBRE!A1" display="DECEMBRE!A1"/>
    <hyperlink ref="AM16:AO16" location="DECEMBRE!A1" display="DECEMBRE!A1"/>
    <hyperlink ref="AM17:AO17" location="DECEMBRE!A1" display="DECEMBRE!A1"/>
    <hyperlink ref="AM18:AO18" location="DECEMBRE!A1" display="DECEMBRE!A1"/>
    <hyperlink ref="AM19:AO19" location="DECEMBRE!A1" display="DECEMBRE!A1"/>
    <hyperlink ref="AM20:AO20" location="DECEMBRE!A1" display="DECEMBRE!A1"/>
    <hyperlink ref="AM21:AO21" location="DECEMBRE!A1" display="DECEMBRE!A1"/>
    <hyperlink ref="AM22:AO22" location="DECEMBRE!A1" display="DECEMBRE!A1"/>
    <hyperlink ref="AM23:AO23" location="DECEMBRE!A1" display="DECEMBRE!A1"/>
    <hyperlink ref="AM24:AO24" location="DECEMBRE!A1" display="DECEMBRE!A1"/>
    <hyperlink ref="AM25:AO25" location="DECEMBRE!A1" display="DECEMBRE!A1"/>
    <hyperlink ref="AM26:AO26" location="DECEMBRE!A1" display="DECEMBRE!A1"/>
    <hyperlink ref="AM27:AO27" location="DECEMBRE!A1" display="DECEMBRE!A1"/>
    <hyperlink ref="AM28:AO28" location="DECEMBRE!A1" display="DECEMBRE!A1"/>
    <hyperlink ref="AM29:AO29" location="DECEMBRE!A1" display="DECEMBRE!A1"/>
    <hyperlink ref="AM30:AO30" location="DECEMBRE!A1" display="DECEMBRE!A1"/>
    <hyperlink ref="AM31:AO31" location="DECEMBRE!A1" display="DECEMBRE!A1"/>
    <hyperlink ref="AM32:AO32" location="DECEMBRE!A1" display="DECEMBRE!A1"/>
    <hyperlink ref="AM33:AO33" location="DECEMBRE!A1" display="DECEMBRE!A1"/>
    <hyperlink ref="AM34:AO34" location="DECEMBRE!A1" display="DECEMBRE!A1"/>
    <hyperlink ref="AM35:AO35" location="DECEMBRE!A1" display="DECEMBRE!A1"/>
    <hyperlink ref="AM36:AO36" location="DECEMBRE!A1" display="DECEMBRE!A1"/>
    <hyperlink ref="AM37:AO37" location="DECEMBRE!A1" display="DECEMBRE!A1"/>
    <hyperlink ref="AM38:AO38" location="DECEMBRE!A1" display="DECEMBRE!A1"/>
    <hyperlink ref="AM39:AO39" location="DECEMBRE!A1" display="DECEMBRE!A1"/>
    <hyperlink ref="AM40:AO40" location="DECEMBRE!A1" display="DECEMBRE!A1"/>
    <hyperlink ref="AM41:AO41" location="DECEMBRE!A1" display="DECEMBRE!A1"/>
    <hyperlink ref="AM42:AO42" location="DECEMBRE!A1" display="DECEMBRE!A1"/>
    <hyperlink ref="AM43:AO43" location="DECEMBRE!A1" display="DECEMBRE!A1"/>
    <hyperlink ref="AM44:AO44" location="DECEMBRE!A1" display="DECEMBRE!A1"/>
    <hyperlink ref="AM45:AO45" location="DECEMBRE!A1" display="DECEMBRE!A1"/>
    <hyperlink ref="AM46:AO46" location="DECEMBRE!A1" display="DECEMBRE!A1"/>
    <hyperlink ref="AM47:AO47" location="DECEMBRE!A1" display="DECEMBRE!A1"/>
    <hyperlink ref="AM48:AO48" location="DECEMBRE!A1" display="DECEMBRE!A1"/>
    <hyperlink ref="AM49:AO49" location="DECEMBRE!A1" display="DECEMBRE!A1"/>
    <hyperlink ref="AM50:AO50" location="DECEMBRE!A1" display="DECEMBRE!A1"/>
    <hyperlink ref="AM51:AO51" location="DECEMBRE!A1" display="DECEMBRE!A1"/>
    <hyperlink ref="AM52:AO52" location="DECEMBRE!A1" display="DECEMBRE!A1"/>
    <hyperlink ref="AM53:AO53" location="DECEMBRE!A1" display="DECEMBRE!A1"/>
    <hyperlink ref="AM54:AO54" location="DECEMBRE!A1" display="DECEMBRE!A1"/>
    <hyperlink ref="AM55:AO55" location="DECEMBRE!A1" display="DECEMBRE!A1"/>
    <hyperlink ref="AM56:AO56" location="DECEMBRE!A1" display="DECEMBRE!A1"/>
    <hyperlink ref="AM57:AO57" location="DECEMBRE!A1" display="DECEMBRE!A1"/>
    <hyperlink ref="AM58:AO58" location="DECEMBRE!A1" display="DECEMBRE!A1"/>
    <hyperlink ref="AM59:AO59" location="DECEMBRE!A1" display="DECEMBRE!A1"/>
    <hyperlink ref="AM60:AO60" location="DECEMBRE!A1" display="DECEMBRE!A1"/>
    <hyperlink ref="AM61:AO61" location="DECEMBRE!A1" display="DECEMBRE!A1"/>
    <hyperlink ref="AM62:AO62" location="DECEMBRE!A1" display="DECEMBRE!A1"/>
    <hyperlink ref="AM63:AO63" location="DECEMBRE!A1" display="DECEMBRE!A1"/>
    <hyperlink ref="AM64:AO64" location="DECEMBRE!A1" display="DECEMBRE!A1"/>
    <hyperlink ref="AM65:AO65" location="DECEMBRE!A1" display="DECEMBRE!A1"/>
    <hyperlink ref="AM66:AO66" location="DECEMBRE!A1" display="DECEMBRE!A1"/>
    <hyperlink ref="AM67:AO67" location="DECEMBRE!A1" display="DECEMBRE!A1"/>
    <hyperlink ref="AM68:AO68" location="DECEMBRE!A1" display="DECEMBRE!A1"/>
  </hyperlink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6"/>
  <sheetViews>
    <sheetView showGridLines="0" topLeftCell="A76" workbookViewId="0">
      <selection activeCell="F87" sqref="F87"/>
    </sheetView>
  </sheetViews>
  <sheetFormatPr baseColWidth="10" defaultRowHeight="15"/>
  <cols>
    <col min="3" max="5" width="8.28515625" customWidth="1"/>
    <col min="6" max="36" width="4.5703125" customWidth="1"/>
  </cols>
  <sheetData>
    <row r="1" spans="1:36" hidden="1">
      <c r="A1" s="33">
        <f>Config!H5</f>
        <v>42736</v>
      </c>
    </row>
    <row r="2" spans="1:36" hidden="1">
      <c r="A2" s="33">
        <f>Config!I5</f>
        <v>42766</v>
      </c>
    </row>
    <row r="3" spans="1:36" ht="56.25" hidden="1">
      <c r="F3" s="39">
        <f>A1</f>
        <v>42736</v>
      </c>
      <c r="G3" s="39">
        <f>F3+1</f>
        <v>42737</v>
      </c>
      <c r="H3" s="39">
        <f t="shared" ref="H3:AE3" si="0">G3+1</f>
        <v>42738</v>
      </c>
      <c r="I3" s="39">
        <f t="shared" si="0"/>
        <v>42739</v>
      </c>
      <c r="J3" s="39">
        <f t="shared" si="0"/>
        <v>42740</v>
      </c>
      <c r="K3" s="39">
        <f t="shared" si="0"/>
        <v>42741</v>
      </c>
      <c r="L3" s="39">
        <f t="shared" si="0"/>
        <v>42742</v>
      </c>
      <c r="M3" s="39">
        <f t="shared" si="0"/>
        <v>42743</v>
      </c>
      <c r="N3" s="39">
        <f t="shared" si="0"/>
        <v>42744</v>
      </c>
      <c r="O3" s="39">
        <f t="shared" si="0"/>
        <v>42745</v>
      </c>
      <c r="P3" s="39">
        <f t="shared" si="0"/>
        <v>42746</v>
      </c>
      <c r="Q3" s="39">
        <f t="shared" si="0"/>
        <v>42747</v>
      </c>
      <c r="R3" s="39">
        <f t="shared" si="0"/>
        <v>42748</v>
      </c>
      <c r="S3" s="39">
        <f t="shared" si="0"/>
        <v>42749</v>
      </c>
      <c r="T3" s="39">
        <f t="shared" si="0"/>
        <v>42750</v>
      </c>
      <c r="U3" s="39">
        <f t="shared" si="0"/>
        <v>42751</v>
      </c>
      <c r="V3" s="39">
        <f t="shared" si="0"/>
        <v>42752</v>
      </c>
      <c r="W3" s="39">
        <f t="shared" si="0"/>
        <v>42753</v>
      </c>
      <c r="X3" s="39">
        <f t="shared" si="0"/>
        <v>42754</v>
      </c>
      <c r="Y3" s="39">
        <f t="shared" si="0"/>
        <v>42755</v>
      </c>
      <c r="Z3" s="39">
        <f t="shared" si="0"/>
        <v>42756</v>
      </c>
      <c r="AA3" s="39">
        <f t="shared" si="0"/>
        <v>42757</v>
      </c>
      <c r="AB3" s="39">
        <f t="shared" si="0"/>
        <v>42758</v>
      </c>
      <c r="AC3" s="39">
        <f>AB3+1</f>
        <v>42759</v>
      </c>
      <c r="AD3" s="39">
        <f t="shared" si="0"/>
        <v>42760</v>
      </c>
      <c r="AE3" s="39">
        <f t="shared" si="0"/>
        <v>42761</v>
      </c>
      <c r="AF3" s="39">
        <f>AE3+1</f>
        <v>42762</v>
      </c>
      <c r="AG3" s="39">
        <f>IF(AF3+1&gt;$A$2,"",AF3+1)</f>
        <v>42763</v>
      </c>
      <c r="AH3" s="39">
        <f>IFERROR(IF(AG3+1&gt;$A$2,"",AG3+1),"")</f>
        <v>42764</v>
      </c>
      <c r="AI3" s="39">
        <f t="shared" ref="AI3:AJ3" si="1">IFERROR(IF(AH3+1&gt;$A$2,"",AH3+1),"")</f>
        <v>42765</v>
      </c>
      <c r="AJ3" s="39">
        <f t="shared" si="1"/>
        <v>42766</v>
      </c>
    </row>
    <row r="4" spans="1:36">
      <c r="B4" s="113" t="str">
        <f>TEXT(A1,"mmmmmmmmm")</f>
        <v>janvier</v>
      </c>
      <c r="C4" s="113"/>
      <c r="D4" s="113"/>
      <c r="E4" s="113"/>
      <c r="F4" s="113"/>
      <c r="G4" s="113"/>
      <c r="H4" s="113"/>
      <c r="I4" s="113"/>
      <c r="J4" s="113"/>
      <c r="K4" s="113"/>
      <c r="L4" s="113"/>
      <c r="M4" s="113"/>
      <c r="N4" s="113"/>
      <c r="O4" s="113"/>
      <c r="P4" s="113"/>
      <c r="Q4" s="113"/>
      <c r="R4" s="113"/>
      <c r="S4" s="113"/>
      <c r="T4" s="113"/>
      <c r="U4" s="113"/>
      <c r="V4" s="113"/>
      <c r="W4" s="113"/>
      <c r="X4" s="113"/>
      <c r="Y4" s="113"/>
      <c r="Z4" s="113"/>
      <c r="AA4" s="113"/>
      <c r="AB4" s="113"/>
      <c r="AC4" s="113"/>
      <c r="AD4" s="113"/>
      <c r="AE4" s="113"/>
      <c r="AF4" s="113"/>
      <c r="AG4" s="113"/>
      <c r="AH4" s="113"/>
      <c r="AI4" s="113"/>
      <c r="AJ4" s="113"/>
    </row>
    <row r="5" spans="1:36">
      <c r="B5" s="113"/>
      <c r="C5" s="113"/>
      <c r="D5" s="113"/>
      <c r="E5" s="113"/>
      <c r="F5" s="113"/>
      <c r="G5" s="113"/>
      <c r="H5" s="113"/>
      <c r="I5" s="113"/>
      <c r="J5" s="113"/>
      <c r="K5" s="113"/>
      <c r="L5" s="113"/>
      <c r="M5" s="113"/>
      <c r="N5" s="113"/>
      <c r="O5" s="113"/>
      <c r="P5" s="113"/>
      <c r="Q5" s="113"/>
      <c r="R5" s="113"/>
      <c r="S5" s="113"/>
      <c r="T5" s="113"/>
      <c r="U5" s="113"/>
      <c r="V5" s="113"/>
      <c r="W5" s="113"/>
      <c r="X5" s="113"/>
      <c r="Y5" s="113"/>
      <c r="Z5" s="113"/>
      <c r="AA5" s="113"/>
      <c r="AB5" s="113"/>
      <c r="AC5" s="113"/>
      <c r="AD5" s="113"/>
      <c r="AE5" s="113"/>
      <c r="AF5" s="113"/>
      <c r="AG5" s="113"/>
      <c r="AH5" s="113"/>
      <c r="AI5" s="113"/>
      <c r="AJ5" s="113"/>
    </row>
    <row r="6" spans="1:36">
      <c r="B6" s="113"/>
      <c r="C6" s="113"/>
      <c r="D6" s="113"/>
      <c r="E6" s="113"/>
      <c r="F6" s="113"/>
      <c r="G6" s="113"/>
      <c r="H6" s="113"/>
      <c r="I6" s="113"/>
      <c r="J6" s="113"/>
      <c r="K6" s="113"/>
      <c r="L6" s="113"/>
      <c r="M6" s="113"/>
      <c r="N6" s="113"/>
      <c r="O6" s="113"/>
      <c r="P6" s="113"/>
      <c r="Q6" s="113"/>
      <c r="R6" s="113"/>
      <c r="S6" s="113"/>
      <c r="T6" s="113"/>
      <c r="U6" s="113"/>
      <c r="V6" s="113"/>
      <c r="W6" s="113"/>
      <c r="X6" s="113"/>
      <c r="Y6" s="113"/>
      <c r="Z6" s="113"/>
      <c r="AA6" s="113"/>
      <c r="AB6" s="113"/>
      <c r="AC6" s="113"/>
      <c r="AD6" s="113"/>
      <c r="AE6" s="113"/>
      <c r="AF6" s="113"/>
      <c r="AG6" s="113"/>
      <c r="AH6" s="113"/>
      <c r="AI6" s="113"/>
      <c r="AJ6" s="113"/>
    </row>
    <row r="7" spans="1:36" ht="15.75" thickBot="1"/>
    <row r="8" spans="1:36" ht="15.75" thickBot="1">
      <c r="F8" s="43">
        <f>DAY(F3)</f>
        <v>1</v>
      </c>
      <c r="G8" s="44">
        <f t="shared" ref="G8:AF8" si="2">DAY(G3)</f>
        <v>2</v>
      </c>
      <c r="H8" s="44">
        <f t="shared" si="2"/>
        <v>3</v>
      </c>
      <c r="I8" s="44">
        <f t="shared" si="2"/>
        <v>4</v>
      </c>
      <c r="J8" s="44">
        <f t="shared" si="2"/>
        <v>5</v>
      </c>
      <c r="K8" s="44">
        <f t="shared" si="2"/>
        <v>6</v>
      </c>
      <c r="L8" s="44">
        <f t="shared" si="2"/>
        <v>7</v>
      </c>
      <c r="M8" s="44">
        <f t="shared" si="2"/>
        <v>8</v>
      </c>
      <c r="N8" s="44">
        <f t="shared" si="2"/>
        <v>9</v>
      </c>
      <c r="O8" s="44">
        <f t="shared" si="2"/>
        <v>10</v>
      </c>
      <c r="P8" s="44">
        <f t="shared" si="2"/>
        <v>11</v>
      </c>
      <c r="Q8" s="44">
        <f t="shared" si="2"/>
        <v>12</v>
      </c>
      <c r="R8" s="44">
        <f t="shared" si="2"/>
        <v>13</v>
      </c>
      <c r="S8" s="44">
        <f t="shared" si="2"/>
        <v>14</v>
      </c>
      <c r="T8" s="44">
        <f t="shared" si="2"/>
        <v>15</v>
      </c>
      <c r="U8" s="44">
        <f t="shared" si="2"/>
        <v>16</v>
      </c>
      <c r="V8" s="44">
        <f t="shared" si="2"/>
        <v>17</v>
      </c>
      <c r="W8" s="44">
        <f t="shared" si="2"/>
        <v>18</v>
      </c>
      <c r="X8" s="44">
        <f t="shared" si="2"/>
        <v>19</v>
      </c>
      <c r="Y8" s="44">
        <f t="shared" si="2"/>
        <v>20</v>
      </c>
      <c r="Z8" s="44">
        <f t="shared" si="2"/>
        <v>21</v>
      </c>
      <c r="AA8" s="44">
        <f t="shared" si="2"/>
        <v>22</v>
      </c>
      <c r="AB8" s="44">
        <f t="shared" si="2"/>
        <v>23</v>
      </c>
      <c r="AC8" s="44">
        <f t="shared" si="2"/>
        <v>24</v>
      </c>
      <c r="AD8" s="44">
        <f t="shared" si="2"/>
        <v>25</v>
      </c>
      <c r="AE8" s="44">
        <f t="shared" si="2"/>
        <v>26</v>
      </c>
      <c r="AF8" s="44">
        <f t="shared" si="2"/>
        <v>27</v>
      </c>
      <c r="AG8" s="44">
        <f>IFERROR(DAY(AG3),"")</f>
        <v>28</v>
      </c>
      <c r="AH8" s="44">
        <f t="shared" ref="AH8:AJ8" si="3">IFERROR(DAY(AH3),"")</f>
        <v>29</v>
      </c>
      <c r="AI8" s="44">
        <f t="shared" si="3"/>
        <v>30</v>
      </c>
      <c r="AJ8" s="44">
        <f t="shared" si="3"/>
        <v>31</v>
      </c>
    </row>
    <row r="9" spans="1:36" ht="15.75" thickBot="1">
      <c r="A9" s="48" t="s">
        <v>0</v>
      </c>
      <c r="B9" s="49" t="s">
        <v>1</v>
      </c>
      <c r="C9" s="44" t="s">
        <v>135</v>
      </c>
      <c r="D9" s="44" t="s">
        <v>138</v>
      </c>
      <c r="E9" s="45" t="s">
        <v>137</v>
      </c>
      <c r="F9" s="50">
        <f>IFERROR(WEEKDAY(F3),"")</f>
        <v>1</v>
      </c>
      <c r="G9" s="51">
        <f t="shared" ref="G9:AJ9" si="4">IFERROR(WEEKDAY(G3),"")</f>
        <v>2</v>
      </c>
      <c r="H9" s="51">
        <f t="shared" si="4"/>
        <v>3</v>
      </c>
      <c r="I9" s="51">
        <f t="shared" si="4"/>
        <v>4</v>
      </c>
      <c r="J9" s="51">
        <f t="shared" si="4"/>
        <v>5</v>
      </c>
      <c r="K9" s="51">
        <f t="shared" si="4"/>
        <v>6</v>
      </c>
      <c r="L9" s="51">
        <f t="shared" si="4"/>
        <v>7</v>
      </c>
      <c r="M9" s="51">
        <f t="shared" si="4"/>
        <v>1</v>
      </c>
      <c r="N9" s="51">
        <f t="shared" si="4"/>
        <v>2</v>
      </c>
      <c r="O9" s="51">
        <f t="shared" si="4"/>
        <v>3</v>
      </c>
      <c r="P9" s="51">
        <f t="shared" si="4"/>
        <v>4</v>
      </c>
      <c r="Q9" s="51">
        <f t="shared" si="4"/>
        <v>5</v>
      </c>
      <c r="R9" s="51">
        <f t="shared" si="4"/>
        <v>6</v>
      </c>
      <c r="S9" s="51">
        <f t="shared" si="4"/>
        <v>7</v>
      </c>
      <c r="T9" s="51">
        <f t="shared" si="4"/>
        <v>1</v>
      </c>
      <c r="U9" s="51">
        <f t="shared" si="4"/>
        <v>2</v>
      </c>
      <c r="V9" s="51">
        <f t="shared" si="4"/>
        <v>3</v>
      </c>
      <c r="W9" s="51">
        <f t="shared" si="4"/>
        <v>4</v>
      </c>
      <c r="X9" s="51">
        <f t="shared" si="4"/>
        <v>5</v>
      </c>
      <c r="Y9" s="51">
        <f t="shared" si="4"/>
        <v>6</v>
      </c>
      <c r="Z9" s="51">
        <f t="shared" si="4"/>
        <v>7</v>
      </c>
      <c r="AA9" s="51">
        <f t="shared" si="4"/>
        <v>1</v>
      </c>
      <c r="AB9" s="51">
        <f t="shared" si="4"/>
        <v>2</v>
      </c>
      <c r="AC9" s="51">
        <f t="shared" si="4"/>
        <v>3</v>
      </c>
      <c r="AD9" s="51">
        <f t="shared" si="4"/>
        <v>4</v>
      </c>
      <c r="AE9" s="51">
        <f t="shared" si="4"/>
        <v>5</v>
      </c>
      <c r="AF9" s="51">
        <f t="shared" si="4"/>
        <v>6</v>
      </c>
      <c r="AG9" s="51">
        <f t="shared" si="4"/>
        <v>7</v>
      </c>
      <c r="AH9" s="51">
        <f t="shared" si="4"/>
        <v>1</v>
      </c>
      <c r="AI9" s="51">
        <f t="shared" si="4"/>
        <v>2</v>
      </c>
      <c r="AJ9" s="52">
        <f t="shared" si="4"/>
        <v>3</v>
      </c>
    </row>
    <row r="10" spans="1:36">
      <c r="A10" s="46" t="str">
        <f>IF(Config!A6&lt;&gt;"",Config!A6,"")</f>
        <v>TATA</v>
      </c>
      <c r="B10" s="46" t="str">
        <f>IF(Config!B6&lt;&gt;"",Config!B6,"")</f>
        <v>MAIMOUNA</v>
      </c>
      <c r="C10" s="47">
        <f>COUNTIF(F10:AJ10,"M")</f>
        <v>0</v>
      </c>
      <c r="D10" s="47">
        <f>COUNTIF(F10:AJ10,"CP")</f>
        <v>0</v>
      </c>
      <c r="E10" s="47">
        <f>COUNTIF(F10:AJ10,"RTT")</f>
        <v>0</v>
      </c>
      <c r="F10" s="47"/>
      <c r="G10" s="47"/>
      <c r="H10" s="47"/>
      <c r="I10" s="47"/>
      <c r="J10" s="47"/>
      <c r="K10" s="47"/>
      <c r="L10" s="47"/>
      <c r="M10" s="47"/>
      <c r="N10" s="47"/>
      <c r="O10" s="47"/>
      <c r="P10" s="47"/>
      <c r="Q10" s="47"/>
      <c r="R10" s="47"/>
      <c r="S10" s="47"/>
      <c r="T10" s="47"/>
      <c r="U10" s="47"/>
      <c r="V10" s="47"/>
      <c r="W10" s="47"/>
      <c r="X10" s="47"/>
      <c r="Y10" s="47"/>
      <c r="Z10" s="47"/>
      <c r="AA10" s="47"/>
      <c r="AB10" s="47"/>
      <c r="AC10" s="47"/>
      <c r="AD10" s="47"/>
      <c r="AE10" s="47"/>
      <c r="AF10" s="47"/>
      <c r="AG10" s="47"/>
      <c r="AH10" s="47"/>
      <c r="AI10" s="47"/>
      <c r="AJ10" s="47"/>
    </row>
    <row r="11" spans="1:36">
      <c r="A11" s="32" t="str">
        <f>IF(Config!A7&lt;&gt;"",Config!A7,"")</f>
        <v>TOTO</v>
      </c>
      <c r="B11" s="32" t="str">
        <f>IF(Config!B7&lt;&gt;"",Config!B7,"")</f>
        <v>SUZAN</v>
      </c>
      <c r="C11" s="36">
        <f t="shared" ref="C11:C19" si="5">COUNTIF(F11:AJ11,"M")</f>
        <v>0</v>
      </c>
      <c r="D11" s="36">
        <f t="shared" ref="D11:D19" si="6">COUNTIF(F11:AJ11,"CP")</f>
        <v>0</v>
      </c>
      <c r="E11" s="36">
        <f t="shared" ref="E11:E19" si="7">COUNTIF(F11:AJ11,"RTT")</f>
        <v>0</v>
      </c>
      <c r="F11" s="36"/>
      <c r="G11" s="36"/>
      <c r="H11" s="36"/>
      <c r="I11" s="36"/>
      <c r="J11" s="36"/>
      <c r="K11" s="36"/>
      <c r="L11" s="36"/>
      <c r="M11" s="36"/>
      <c r="N11" s="36"/>
      <c r="O11" s="36"/>
      <c r="P11" s="36"/>
      <c r="Q11" s="36"/>
      <c r="R11" s="36"/>
      <c r="S11" s="36"/>
      <c r="T11" s="36"/>
      <c r="U11" s="36"/>
      <c r="V11" s="36"/>
      <c r="W11" s="36"/>
      <c r="X11" s="36"/>
      <c r="Y11" s="36"/>
      <c r="Z11" s="36"/>
      <c r="AA11" s="36"/>
      <c r="AB11" s="36"/>
      <c r="AC11" s="36"/>
      <c r="AD11" s="36"/>
      <c r="AE11" s="36"/>
      <c r="AF11" s="36"/>
      <c r="AG11" s="36"/>
      <c r="AH11" s="36"/>
      <c r="AI11" s="36"/>
      <c r="AJ11" s="36"/>
    </row>
    <row r="12" spans="1:36">
      <c r="A12" s="32" t="str">
        <f>IF(Config!A8&lt;&gt;"",Config!A8,"")</f>
        <v>TIITI</v>
      </c>
      <c r="B12" s="32" t="str">
        <f>IF(Config!B8&lt;&gt;"",Config!B8,"")</f>
        <v>YASMINA</v>
      </c>
      <c r="C12" s="36">
        <f t="shared" si="5"/>
        <v>0</v>
      </c>
      <c r="D12" s="36">
        <f t="shared" si="6"/>
        <v>0</v>
      </c>
      <c r="E12" s="36">
        <f t="shared" si="7"/>
        <v>0</v>
      </c>
      <c r="F12" s="36"/>
      <c r="G12" s="36"/>
      <c r="H12" s="36"/>
      <c r="I12" s="36"/>
      <c r="J12" s="36"/>
      <c r="K12" s="36"/>
      <c r="L12" s="36"/>
      <c r="M12" s="36"/>
      <c r="N12" s="36"/>
      <c r="O12" s="36"/>
      <c r="P12" s="36"/>
      <c r="Q12" s="36"/>
      <c r="R12" s="36"/>
      <c r="S12" s="36"/>
      <c r="T12" s="36"/>
      <c r="U12" s="36"/>
      <c r="V12" s="36"/>
      <c r="W12" s="36"/>
      <c r="X12" s="36"/>
      <c r="Y12" s="36"/>
      <c r="Z12" s="36"/>
      <c r="AA12" s="36"/>
      <c r="AB12" s="36"/>
      <c r="AC12" s="36"/>
      <c r="AD12" s="36"/>
      <c r="AE12" s="36"/>
      <c r="AF12" s="36"/>
      <c r="AG12" s="36"/>
      <c r="AH12" s="36"/>
      <c r="AI12" s="36"/>
      <c r="AJ12" s="36"/>
    </row>
    <row r="13" spans="1:36">
      <c r="A13" s="32" t="str">
        <f>IF(Config!A9&lt;&gt;"",Config!A9,"")</f>
        <v>DEDE</v>
      </c>
      <c r="B13" s="32" t="str">
        <f>IF(Config!B9&lt;&gt;"",Config!B9,"")</f>
        <v>MARIA LUISA</v>
      </c>
      <c r="C13" s="36">
        <f t="shared" si="5"/>
        <v>0</v>
      </c>
      <c r="D13" s="36">
        <f t="shared" si="6"/>
        <v>0</v>
      </c>
      <c r="E13" s="36">
        <f t="shared" si="7"/>
        <v>0</v>
      </c>
      <c r="F13" s="36"/>
      <c r="G13" s="36"/>
      <c r="H13" s="36"/>
      <c r="I13" s="36"/>
      <c r="J13" s="36"/>
      <c r="K13" s="36"/>
      <c r="L13" s="36"/>
      <c r="M13" s="36"/>
      <c r="N13" s="36"/>
      <c r="O13" s="36"/>
      <c r="P13" s="36"/>
      <c r="Q13" s="36"/>
      <c r="R13" s="36"/>
      <c r="S13" s="36"/>
      <c r="T13" s="36"/>
      <c r="U13" s="36"/>
      <c r="V13" s="36"/>
      <c r="W13" s="36"/>
      <c r="X13" s="36"/>
      <c r="Y13" s="36"/>
      <c r="Z13" s="36"/>
      <c r="AA13" s="36"/>
      <c r="AB13" s="36"/>
      <c r="AC13" s="36"/>
      <c r="AD13" s="36"/>
      <c r="AE13" s="36"/>
      <c r="AF13" s="36"/>
      <c r="AG13" s="36"/>
      <c r="AH13" s="36"/>
      <c r="AI13" s="36"/>
      <c r="AJ13" s="36"/>
    </row>
    <row r="14" spans="1:36">
      <c r="A14" s="32" t="str">
        <f>IF(Config!A10&lt;&gt;"",Config!A10,"")</f>
        <v/>
      </c>
      <c r="B14" s="32" t="str">
        <f>IF(Config!B10&lt;&gt;"",Config!B10,"")</f>
        <v>SADIA</v>
      </c>
      <c r="C14" s="36">
        <f t="shared" si="5"/>
        <v>0</v>
      </c>
      <c r="D14" s="36">
        <f t="shared" si="6"/>
        <v>0</v>
      </c>
      <c r="E14" s="36">
        <f t="shared" si="7"/>
        <v>0</v>
      </c>
      <c r="F14" s="36"/>
      <c r="G14" s="36"/>
      <c r="H14" s="36"/>
      <c r="I14" s="36"/>
      <c r="J14" s="36"/>
      <c r="K14" s="36"/>
      <c r="L14" s="36"/>
      <c r="M14" s="36"/>
      <c r="N14" s="36"/>
      <c r="O14" s="36"/>
      <c r="P14" s="36"/>
      <c r="Q14" s="36"/>
      <c r="R14" s="36"/>
      <c r="S14" s="36"/>
      <c r="T14" s="36"/>
      <c r="U14" s="36"/>
      <c r="V14" s="36"/>
      <c r="W14" s="36"/>
      <c r="X14" s="36"/>
      <c r="Y14" s="36"/>
      <c r="Z14" s="36"/>
      <c r="AA14" s="36"/>
      <c r="AB14" s="36"/>
      <c r="AC14" s="36"/>
      <c r="AD14" s="36"/>
      <c r="AE14" s="36"/>
      <c r="AF14" s="36"/>
      <c r="AG14" s="36"/>
      <c r="AH14" s="36"/>
      <c r="AI14" s="36"/>
      <c r="AJ14" s="36"/>
    </row>
    <row r="15" spans="1:36">
      <c r="A15" s="32" t="str">
        <f>IF(Config!A11&lt;&gt;"",Config!A11,"")</f>
        <v/>
      </c>
      <c r="B15" s="32" t="str">
        <f>IF(Config!B11&lt;&gt;"",Config!B11,"")</f>
        <v>SAADIA</v>
      </c>
      <c r="C15" s="36">
        <f t="shared" si="5"/>
        <v>0</v>
      </c>
      <c r="D15" s="36">
        <f t="shared" si="6"/>
        <v>0</v>
      </c>
      <c r="E15" s="36">
        <f t="shared" si="7"/>
        <v>0</v>
      </c>
      <c r="F15" s="36"/>
      <c r="G15" s="36"/>
      <c r="H15" s="36"/>
      <c r="I15" s="36"/>
      <c r="J15" s="36"/>
      <c r="K15" s="36"/>
      <c r="L15" s="36"/>
      <c r="M15" s="36"/>
      <c r="N15" s="36"/>
      <c r="O15" s="36"/>
      <c r="P15" s="36"/>
      <c r="Q15" s="36"/>
      <c r="R15" s="36"/>
      <c r="S15" s="36"/>
      <c r="T15" s="36"/>
      <c r="U15" s="36"/>
      <c r="V15" s="36"/>
      <c r="W15" s="36"/>
      <c r="X15" s="36"/>
      <c r="Y15" s="36"/>
      <c r="Z15" s="36"/>
      <c r="AA15" s="36"/>
      <c r="AB15" s="36"/>
      <c r="AC15" s="36"/>
      <c r="AD15" s="36"/>
      <c r="AE15" s="36"/>
      <c r="AF15" s="36"/>
      <c r="AG15" s="36"/>
      <c r="AH15" s="36"/>
      <c r="AI15" s="36"/>
      <c r="AJ15" s="36"/>
    </row>
    <row r="16" spans="1:36">
      <c r="A16" s="32" t="str">
        <f>IF(Config!A12&lt;&gt;"",Config!A12,"")</f>
        <v/>
      </c>
      <c r="B16" s="32" t="str">
        <f>IF(Config!B12&lt;&gt;"",Config!B12,"")</f>
        <v>BEEBEE</v>
      </c>
      <c r="C16" s="36">
        <f t="shared" si="5"/>
        <v>0</v>
      </c>
      <c r="D16" s="36">
        <f t="shared" si="6"/>
        <v>0</v>
      </c>
      <c r="E16" s="36">
        <f t="shared" si="7"/>
        <v>0</v>
      </c>
      <c r="F16" s="36"/>
      <c r="G16" s="36"/>
      <c r="H16" s="36"/>
      <c r="I16" s="36"/>
      <c r="J16" s="36"/>
      <c r="K16" s="36"/>
      <c r="L16" s="36"/>
      <c r="M16" s="36"/>
      <c r="N16" s="36"/>
      <c r="O16" s="36"/>
      <c r="P16" s="36"/>
      <c r="Q16" s="36"/>
      <c r="R16" s="36"/>
      <c r="S16" s="36"/>
      <c r="T16" s="36"/>
      <c r="U16" s="36"/>
      <c r="V16" s="36"/>
      <c r="W16" s="36"/>
      <c r="X16" s="36"/>
      <c r="Y16" s="36"/>
      <c r="Z16" s="36"/>
      <c r="AA16" s="36"/>
      <c r="AB16" s="36"/>
      <c r="AC16" s="36"/>
      <c r="AD16" s="36"/>
      <c r="AE16" s="36"/>
      <c r="AF16" s="36"/>
      <c r="AG16" s="36"/>
      <c r="AH16" s="36"/>
      <c r="AI16" s="36"/>
      <c r="AJ16" s="36"/>
    </row>
    <row r="17" spans="1:36">
      <c r="A17" s="32" t="str">
        <f>IF(Config!A13&lt;&gt;"",Config!A13,"")</f>
        <v/>
      </c>
      <c r="B17" s="32" t="str">
        <f>IF(Config!B13&lt;&gt;"",Config!B13,"")</f>
        <v>OUACILA</v>
      </c>
      <c r="C17" s="36">
        <f t="shared" si="5"/>
        <v>0</v>
      </c>
      <c r="D17" s="36">
        <f t="shared" si="6"/>
        <v>0</v>
      </c>
      <c r="E17" s="36">
        <f t="shared" si="7"/>
        <v>0</v>
      </c>
      <c r="F17" s="36"/>
      <c r="G17" s="36"/>
      <c r="H17" s="36"/>
      <c r="I17" s="36"/>
      <c r="J17" s="36"/>
      <c r="K17" s="36"/>
      <c r="L17" s="36"/>
      <c r="M17" s="36"/>
      <c r="N17" s="36"/>
      <c r="O17" s="36"/>
      <c r="P17" s="36"/>
      <c r="Q17" s="36"/>
      <c r="R17" s="36"/>
      <c r="S17" s="36"/>
      <c r="T17" s="36"/>
      <c r="U17" s="36"/>
      <c r="V17" s="36"/>
      <c r="W17" s="36"/>
      <c r="X17" s="36"/>
      <c r="Y17" s="36"/>
      <c r="Z17" s="36"/>
      <c r="AA17" s="36"/>
      <c r="AB17" s="36"/>
      <c r="AC17" s="36"/>
      <c r="AD17" s="36"/>
      <c r="AE17" s="36"/>
      <c r="AF17" s="36"/>
      <c r="AG17" s="36"/>
      <c r="AH17" s="36"/>
      <c r="AI17" s="36"/>
      <c r="AJ17" s="36"/>
    </row>
    <row r="18" spans="1:36">
      <c r="A18" s="32" t="str">
        <f>IF(Config!A14&lt;&gt;"",Config!A14,"")</f>
        <v/>
      </c>
      <c r="B18" s="32" t="str">
        <f>IF(Config!B14&lt;&gt;"",Config!B14,"")</f>
        <v>HAFIDA</v>
      </c>
      <c r="C18" s="36">
        <f t="shared" si="5"/>
        <v>0</v>
      </c>
      <c r="D18" s="36">
        <f t="shared" si="6"/>
        <v>0</v>
      </c>
      <c r="E18" s="36">
        <f t="shared" si="7"/>
        <v>0</v>
      </c>
      <c r="F18" s="36"/>
      <c r="G18" s="36"/>
      <c r="H18" s="36"/>
      <c r="I18" s="36"/>
      <c r="J18" s="36"/>
      <c r="K18" s="36"/>
      <c r="L18" s="36"/>
      <c r="M18" s="36"/>
      <c r="N18" s="36"/>
      <c r="O18" s="36"/>
      <c r="P18" s="36"/>
      <c r="Q18" s="36"/>
      <c r="R18" s="36"/>
      <c r="S18" s="36"/>
      <c r="T18" s="36"/>
      <c r="U18" s="36"/>
      <c r="V18" s="36"/>
      <c r="W18" s="36"/>
      <c r="X18" s="36"/>
      <c r="Y18" s="36"/>
      <c r="Z18" s="36"/>
      <c r="AA18" s="36"/>
      <c r="AB18" s="36"/>
      <c r="AC18" s="36"/>
      <c r="AD18" s="36"/>
      <c r="AE18" s="36"/>
      <c r="AF18" s="36"/>
      <c r="AG18" s="36"/>
      <c r="AH18" s="36"/>
      <c r="AI18" s="36"/>
      <c r="AJ18" s="36"/>
    </row>
    <row r="19" spans="1:36">
      <c r="A19" s="32" t="str">
        <f>IF(Config!A15&lt;&gt;"",Config!A15,"")</f>
        <v/>
      </c>
      <c r="B19" s="32" t="str">
        <f>IF(Config!B15&lt;&gt;"",Config!B15,"")</f>
        <v>AHMED</v>
      </c>
      <c r="C19" s="36">
        <f t="shared" si="5"/>
        <v>0</v>
      </c>
      <c r="D19" s="36">
        <f t="shared" si="6"/>
        <v>0</v>
      </c>
      <c r="E19" s="36">
        <f t="shared" si="7"/>
        <v>0</v>
      </c>
      <c r="F19" s="36"/>
      <c r="G19" s="36"/>
      <c r="H19" s="36"/>
      <c r="I19" s="36"/>
      <c r="J19" s="36"/>
      <c r="K19" s="36"/>
      <c r="L19" s="36"/>
      <c r="M19" s="36"/>
      <c r="N19" s="36"/>
      <c r="O19" s="36"/>
      <c r="P19" s="36"/>
      <c r="Q19" s="36"/>
      <c r="R19" s="36"/>
      <c r="S19" s="36"/>
      <c r="T19" s="36"/>
      <c r="U19" s="36"/>
      <c r="V19" s="36"/>
      <c r="W19" s="36"/>
      <c r="X19" s="36"/>
      <c r="Y19" s="36"/>
      <c r="Z19" s="36"/>
      <c r="AA19" s="36"/>
      <c r="AB19" s="36"/>
      <c r="AC19" s="36"/>
      <c r="AD19" s="36"/>
      <c r="AE19" s="36"/>
      <c r="AF19" s="36"/>
      <c r="AG19" s="36"/>
      <c r="AH19" s="36"/>
      <c r="AI19" s="36"/>
      <c r="AJ19" s="36"/>
    </row>
    <row r="20" spans="1:36">
      <c r="A20" s="32" t="str">
        <f>IF(Config!A16&lt;&gt;"",Config!A16,"")</f>
        <v/>
      </c>
      <c r="B20" s="32" t="str">
        <f>IF(Config!B16&lt;&gt;"",Config!B16,"")</f>
        <v>SULTAN</v>
      </c>
      <c r="C20" s="36">
        <f t="shared" ref="C20:C46" si="8">COUNTIF(F20:AJ20,"M")</f>
        <v>0</v>
      </c>
      <c r="D20" s="36">
        <f t="shared" ref="D20:D46" si="9">COUNTIF(F20:AJ20,"CP")</f>
        <v>0</v>
      </c>
      <c r="E20" s="36">
        <f t="shared" ref="E20:E46" si="10">COUNTIF(F20:AJ20,"RTT")</f>
        <v>0</v>
      </c>
      <c r="F20" s="36"/>
      <c r="G20" s="36"/>
      <c r="H20" s="36"/>
      <c r="I20" s="36"/>
      <c r="J20" s="36"/>
      <c r="K20" s="36"/>
      <c r="L20" s="36"/>
      <c r="M20" s="36"/>
      <c r="N20" s="36"/>
      <c r="O20" s="36"/>
      <c r="P20" s="36"/>
      <c r="Q20" s="36"/>
      <c r="R20" s="36"/>
      <c r="S20" s="36"/>
      <c r="T20" s="36"/>
      <c r="U20" s="36"/>
      <c r="V20" s="36"/>
      <c r="W20" s="36"/>
      <c r="X20" s="36"/>
      <c r="Y20" s="36"/>
      <c r="Z20" s="36"/>
      <c r="AA20" s="36"/>
      <c r="AB20" s="36"/>
      <c r="AC20" s="36"/>
      <c r="AD20" s="36"/>
      <c r="AE20" s="36"/>
      <c r="AF20" s="36"/>
      <c r="AG20" s="36"/>
      <c r="AH20" s="36"/>
      <c r="AI20" s="36"/>
      <c r="AJ20" s="36"/>
    </row>
    <row r="21" spans="1:36">
      <c r="A21" s="32" t="str">
        <f>IF(Config!A17&lt;&gt;"",Config!A17,"")</f>
        <v/>
      </c>
      <c r="B21" s="32" t="str">
        <f>IF(Config!B17&lt;&gt;"",Config!B17,"")</f>
        <v>HAYAT</v>
      </c>
      <c r="C21" s="36">
        <f t="shared" si="8"/>
        <v>0</v>
      </c>
      <c r="D21" s="36">
        <f t="shared" si="9"/>
        <v>0</v>
      </c>
      <c r="E21" s="36">
        <f t="shared" si="10"/>
        <v>0</v>
      </c>
      <c r="F21" s="36"/>
      <c r="G21" s="36"/>
      <c r="H21" s="36"/>
      <c r="I21" s="36"/>
      <c r="J21" s="36"/>
      <c r="K21" s="36"/>
      <c r="L21" s="36"/>
      <c r="M21" s="36"/>
      <c r="N21" s="36"/>
      <c r="O21" s="36"/>
      <c r="P21" s="36"/>
      <c r="Q21" s="36"/>
      <c r="R21" s="36"/>
      <c r="S21" s="36"/>
      <c r="T21" s="36"/>
      <c r="U21" s="36"/>
      <c r="V21" s="36"/>
      <c r="W21" s="36"/>
      <c r="X21" s="36"/>
      <c r="Y21" s="36"/>
      <c r="Z21" s="36"/>
      <c r="AA21" s="36"/>
      <c r="AB21" s="36"/>
      <c r="AC21" s="36"/>
      <c r="AD21" s="36"/>
      <c r="AE21" s="36"/>
      <c r="AF21" s="36"/>
      <c r="AG21" s="36"/>
      <c r="AH21" s="36"/>
      <c r="AI21" s="36"/>
      <c r="AJ21" s="36"/>
    </row>
    <row r="22" spans="1:36">
      <c r="A22" s="32" t="str">
        <f>IF(Config!A18&lt;&gt;"",Config!A18,"")</f>
        <v/>
      </c>
      <c r="B22" s="32" t="str">
        <f>IF(Config!B18&lt;&gt;"",Config!B18,"")</f>
        <v>MARIA GORETI</v>
      </c>
      <c r="C22" s="36">
        <f t="shared" si="8"/>
        <v>0</v>
      </c>
      <c r="D22" s="36">
        <f t="shared" si="9"/>
        <v>0</v>
      </c>
      <c r="E22" s="36">
        <f t="shared" si="10"/>
        <v>0</v>
      </c>
      <c r="F22" s="36"/>
      <c r="G22" s="36"/>
      <c r="H22" s="36"/>
      <c r="I22" s="36"/>
      <c r="J22" s="36"/>
      <c r="K22" s="36"/>
      <c r="L22" s="36"/>
      <c r="M22" s="36"/>
      <c r="N22" s="36"/>
      <c r="O22" s="36"/>
      <c r="P22" s="36"/>
      <c r="Q22" s="36"/>
      <c r="R22" s="36"/>
      <c r="S22" s="36"/>
      <c r="T22" s="36"/>
      <c r="U22" s="36"/>
      <c r="V22" s="36"/>
      <c r="W22" s="36"/>
      <c r="X22" s="36"/>
      <c r="Y22" s="36"/>
      <c r="Z22" s="36"/>
      <c r="AA22" s="36"/>
      <c r="AB22" s="36"/>
      <c r="AC22" s="36"/>
      <c r="AD22" s="36"/>
      <c r="AE22" s="36"/>
      <c r="AF22" s="36"/>
      <c r="AG22" s="36"/>
      <c r="AH22" s="36"/>
      <c r="AI22" s="36"/>
      <c r="AJ22" s="36"/>
    </row>
    <row r="23" spans="1:36">
      <c r="A23" s="32" t="str">
        <f>IF(Config!A19&lt;&gt;"",Config!A19,"")</f>
        <v/>
      </c>
      <c r="B23" s="32" t="str">
        <f>IF(Config!B19&lt;&gt;"",Config!B19,"")</f>
        <v>COLETTE</v>
      </c>
      <c r="C23" s="36">
        <f t="shared" si="8"/>
        <v>0</v>
      </c>
      <c r="D23" s="36">
        <f t="shared" si="9"/>
        <v>0</v>
      </c>
      <c r="E23" s="36">
        <f t="shared" si="10"/>
        <v>0</v>
      </c>
      <c r="F23" s="36"/>
      <c r="G23" s="36"/>
      <c r="H23" s="36"/>
      <c r="I23" s="36"/>
      <c r="J23" s="36"/>
      <c r="K23" s="36"/>
      <c r="L23" s="36"/>
      <c r="M23" s="36"/>
      <c r="N23" s="36"/>
      <c r="O23" s="36"/>
      <c r="P23" s="36"/>
      <c r="Q23" s="36"/>
      <c r="R23" s="36"/>
      <c r="S23" s="36"/>
      <c r="T23" s="36"/>
      <c r="U23" s="36"/>
      <c r="V23" s="36"/>
      <c r="W23" s="36"/>
      <c r="X23" s="36"/>
      <c r="Y23" s="36"/>
      <c r="Z23" s="36"/>
      <c r="AA23" s="36"/>
      <c r="AB23" s="36"/>
      <c r="AC23" s="36"/>
      <c r="AD23" s="36"/>
      <c r="AE23" s="36"/>
      <c r="AF23" s="36"/>
      <c r="AG23" s="36"/>
      <c r="AH23" s="36"/>
      <c r="AI23" s="36"/>
      <c r="AJ23" s="36"/>
    </row>
    <row r="24" spans="1:36">
      <c r="A24" s="32" t="str">
        <f>IF(Config!A20&lt;&gt;"",Config!A20,"")</f>
        <v/>
      </c>
      <c r="B24" s="32" t="str">
        <f>IF(Config!B20&lt;&gt;"",Config!B20,"")</f>
        <v>AYSE</v>
      </c>
      <c r="C24" s="36">
        <f t="shared" si="8"/>
        <v>0</v>
      </c>
      <c r="D24" s="36">
        <f t="shared" si="9"/>
        <v>0</v>
      </c>
      <c r="E24" s="36">
        <f t="shared" si="10"/>
        <v>0</v>
      </c>
      <c r="F24" s="36"/>
      <c r="G24" s="36"/>
      <c r="H24" s="36"/>
      <c r="I24" s="36"/>
      <c r="J24" s="36"/>
      <c r="K24" s="36"/>
      <c r="L24" s="36"/>
      <c r="M24" s="36"/>
      <c r="N24" s="36"/>
      <c r="O24" s="36"/>
      <c r="P24" s="36"/>
      <c r="Q24" s="36"/>
      <c r="R24" s="36"/>
      <c r="S24" s="36"/>
      <c r="T24" s="36"/>
      <c r="U24" s="36"/>
      <c r="V24" s="36"/>
      <c r="W24" s="36"/>
      <c r="X24" s="36"/>
      <c r="Y24" s="36"/>
      <c r="Z24" s="36"/>
      <c r="AA24" s="36"/>
      <c r="AB24" s="36"/>
      <c r="AC24" s="36"/>
      <c r="AD24" s="36"/>
      <c r="AE24" s="36"/>
      <c r="AF24" s="36"/>
      <c r="AG24" s="36"/>
      <c r="AH24" s="36"/>
      <c r="AI24" s="36"/>
      <c r="AJ24" s="36"/>
    </row>
    <row r="25" spans="1:36">
      <c r="A25" s="32" t="str">
        <f>IF(Config!A21&lt;&gt;"",Config!A21,"")</f>
        <v/>
      </c>
      <c r="B25" s="32" t="str">
        <f>IF(Config!B21&lt;&gt;"",Config!B21,"")</f>
        <v>KHADIDJA</v>
      </c>
      <c r="C25" s="36">
        <f t="shared" si="8"/>
        <v>0</v>
      </c>
      <c r="D25" s="36">
        <f t="shared" si="9"/>
        <v>0</v>
      </c>
      <c r="E25" s="36">
        <f t="shared" si="10"/>
        <v>0</v>
      </c>
      <c r="F25" s="36"/>
      <c r="G25" s="36"/>
      <c r="H25" s="36"/>
      <c r="I25" s="36"/>
      <c r="J25" s="36"/>
      <c r="K25" s="36"/>
      <c r="L25" s="36"/>
      <c r="M25" s="36"/>
      <c r="N25" s="36"/>
      <c r="O25" s="36"/>
      <c r="P25" s="36"/>
      <c r="Q25" s="36"/>
      <c r="R25" s="36"/>
      <c r="S25" s="36"/>
      <c r="T25" s="36"/>
      <c r="U25" s="36"/>
      <c r="V25" s="36"/>
      <c r="W25" s="36"/>
      <c r="X25" s="36"/>
      <c r="Y25" s="36"/>
      <c r="Z25" s="36"/>
      <c r="AA25" s="36"/>
      <c r="AB25" s="36"/>
      <c r="AC25" s="36"/>
      <c r="AD25" s="36"/>
      <c r="AE25" s="36"/>
      <c r="AF25" s="36"/>
      <c r="AG25" s="36"/>
      <c r="AH25" s="36"/>
      <c r="AI25" s="36"/>
      <c r="AJ25" s="36"/>
    </row>
    <row r="26" spans="1:36">
      <c r="A26" s="32" t="str">
        <f>IF(Config!A22&lt;&gt;"",Config!A22,"")</f>
        <v/>
      </c>
      <c r="B26" s="32" t="str">
        <f>IF(Config!B22&lt;&gt;"",Config!B22,"")</f>
        <v>MARIAM</v>
      </c>
      <c r="C26" s="36">
        <f t="shared" si="8"/>
        <v>0</v>
      </c>
      <c r="D26" s="36">
        <f t="shared" si="9"/>
        <v>0</v>
      </c>
      <c r="E26" s="36">
        <f t="shared" si="10"/>
        <v>0</v>
      </c>
      <c r="F26" s="36"/>
      <c r="G26" s="36"/>
      <c r="H26" s="36"/>
      <c r="I26" s="36"/>
      <c r="J26" s="36"/>
      <c r="K26" s="36"/>
      <c r="L26" s="36"/>
      <c r="M26" s="36"/>
      <c r="N26" s="36"/>
      <c r="O26" s="36"/>
      <c r="P26" s="36"/>
      <c r="Q26" s="36"/>
      <c r="R26" s="36"/>
      <c r="S26" s="36"/>
      <c r="T26" s="36"/>
      <c r="U26" s="36"/>
      <c r="V26" s="36"/>
      <c r="W26" s="36"/>
      <c r="X26" s="36"/>
      <c r="Y26" s="36"/>
      <c r="Z26" s="36"/>
      <c r="AA26" s="36"/>
      <c r="AB26" s="36"/>
      <c r="AC26" s="36"/>
      <c r="AD26" s="36"/>
      <c r="AE26" s="36"/>
      <c r="AF26" s="36"/>
      <c r="AG26" s="36"/>
      <c r="AH26" s="36"/>
      <c r="AI26" s="36"/>
      <c r="AJ26" s="36"/>
    </row>
    <row r="27" spans="1:36">
      <c r="A27" s="32" t="str">
        <f>IF(Config!A23&lt;&gt;"",Config!A23,"")</f>
        <v/>
      </c>
      <c r="B27" s="32" t="str">
        <f>IF(Config!B23&lt;&gt;"",Config!B23,"")</f>
        <v>HADAMA</v>
      </c>
      <c r="C27" s="36">
        <f t="shared" si="8"/>
        <v>0</v>
      </c>
      <c r="D27" s="36">
        <f t="shared" si="9"/>
        <v>0</v>
      </c>
      <c r="E27" s="36">
        <f t="shared" si="10"/>
        <v>0</v>
      </c>
      <c r="F27" s="36"/>
      <c r="G27" s="36"/>
      <c r="H27" s="36"/>
      <c r="I27" s="36"/>
      <c r="J27" s="36"/>
      <c r="K27" s="36"/>
      <c r="L27" s="36"/>
      <c r="M27" s="36"/>
      <c r="N27" s="36"/>
      <c r="O27" s="36"/>
      <c r="P27" s="36"/>
      <c r="Q27" s="36"/>
      <c r="R27" s="36"/>
      <c r="S27" s="36"/>
      <c r="T27" s="36"/>
      <c r="U27" s="36"/>
      <c r="V27" s="36"/>
      <c r="W27" s="36"/>
      <c r="X27" s="36"/>
      <c r="Y27" s="36"/>
      <c r="Z27" s="36"/>
      <c r="AA27" s="36"/>
      <c r="AB27" s="36"/>
      <c r="AC27" s="36"/>
      <c r="AD27" s="36"/>
      <c r="AE27" s="36"/>
      <c r="AF27" s="36"/>
      <c r="AG27" s="36"/>
      <c r="AH27" s="36"/>
      <c r="AI27" s="36"/>
      <c r="AJ27" s="36"/>
    </row>
    <row r="28" spans="1:36">
      <c r="A28" s="32" t="str">
        <f>IF(Config!A24&lt;&gt;"",Config!A24,"")</f>
        <v/>
      </c>
      <c r="B28" s="32" t="str">
        <f>IF(Config!B24&lt;&gt;"",Config!B24,"")</f>
        <v xml:space="preserve">MARIA CELESTE </v>
      </c>
      <c r="C28" s="36">
        <f t="shared" si="8"/>
        <v>0</v>
      </c>
      <c r="D28" s="36">
        <f t="shared" si="9"/>
        <v>0</v>
      </c>
      <c r="E28" s="36">
        <f t="shared" si="10"/>
        <v>0</v>
      </c>
      <c r="F28" s="36"/>
      <c r="G28" s="36"/>
      <c r="H28" s="36"/>
      <c r="I28" s="36"/>
      <c r="J28" s="36"/>
      <c r="K28" s="36"/>
      <c r="L28" s="36"/>
      <c r="M28" s="36"/>
      <c r="N28" s="36"/>
      <c r="O28" s="36"/>
      <c r="P28" s="36"/>
      <c r="Q28" s="36"/>
      <c r="R28" s="36"/>
      <c r="S28" s="36"/>
      <c r="T28" s="36"/>
      <c r="U28" s="36"/>
      <c r="V28" s="36"/>
      <c r="W28" s="36"/>
      <c r="X28" s="36"/>
      <c r="Y28" s="36"/>
      <c r="Z28" s="36"/>
      <c r="AA28" s="36"/>
      <c r="AB28" s="36"/>
      <c r="AC28" s="36"/>
      <c r="AD28" s="36"/>
      <c r="AE28" s="36"/>
      <c r="AF28" s="36"/>
      <c r="AG28" s="36"/>
      <c r="AH28" s="36"/>
      <c r="AI28" s="36"/>
      <c r="AJ28" s="36"/>
    </row>
    <row r="29" spans="1:36">
      <c r="A29" s="32" t="str">
        <f>IF(Config!A25&lt;&gt;"",Config!A25,"")</f>
        <v/>
      </c>
      <c r="B29" s="32" t="str">
        <f>IF(Config!B25&lt;&gt;"",Config!B25,"")</f>
        <v>KARIMA</v>
      </c>
      <c r="C29" s="36">
        <f t="shared" si="8"/>
        <v>0</v>
      </c>
      <c r="D29" s="36">
        <f t="shared" si="9"/>
        <v>0</v>
      </c>
      <c r="E29" s="36">
        <f t="shared" si="10"/>
        <v>0</v>
      </c>
      <c r="F29" s="36"/>
      <c r="G29" s="36"/>
      <c r="H29" s="36"/>
      <c r="I29" s="36"/>
      <c r="J29" s="36"/>
      <c r="K29" s="36"/>
      <c r="L29" s="36"/>
      <c r="M29" s="36"/>
      <c r="N29" s="36"/>
      <c r="O29" s="36"/>
      <c r="P29" s="36"/>
      <c r="Q29" s="36"/>
      <c r="R29" s="36"/>
      <c r="S29" s="36"/>
      <c r="T29" s="36"/>
      <c r="U29" s="36"/>
      <c r="V29" s="36"/>
      <c r="W29" s="36"/>
      <c r="X29" s="36"/>
      <c r="Y29" s="36"/>
      <c r="Z29" s="36"/>
      <c r="AA29" s="36"/>
      <c r="AB29" s="36"/>
      <c r="AC29" s="36"/>
      <c r="AD29" s="36"/>
      <c r="AE29" s="36"/>
      <c r="AF29" s="36"/>
      <c r="AG29" s="36"/>
      <c r="AH29" s="36"/>
      <c r="AI29" s="36"/>
      <c r="AJ29" s="36"/>
    </row>
    <row r="30" spans="1:36">
      <c r="A30" s="32" t="str">
        <f>IF(Config!A26&lt;&gt;"",Config!A26,"")</f>
        <v/>
      </c>
      <c r="B30" s="32" t="str">
        <f>IF(Config!B26&lt;&gt;"",Config!B26,"")</f>
        <v>LUSIN</v>
      </c>
      <c r="C30" s="36">
        <f t="shared" si="8"/>
        <v>0</v>
      </c>
      <c r="D30" s="36">
        <f t="shared" si="9"/>
        <v>0</v>
      </c>
      <c r="E30" s="36">
        <f t="shared" si="10"/>
        <v>0</v>
      </c>
      <c r="F30" s="36"/>
      <c r="G30" s="36"/>
      <c r="H30" s="36"/>
      <c r="I30" s="36"/>
      <c r="J30" s="36"/>
      <c r="K30" s="36"/>
      <c r="L30" s="36"/>
      <c r="M30" s="36"/>
      <c r="N30" s="36"/>
      <c r="O30" s="36"/>
      <c r="P30" s="36"/>
      <c r="Q30" s="36"/>
      <c r="R30" s="36"/>
      <c r="S30" s="36"/>
      <c r="T30" s="36"/>
      <c r="U30" s="36"/>
      <c r="V30" s="36"/>
      <c r="W30" s="36"/>
      <c r="X30" s="36"/>
      <c r="Y30" s="36"/>
      <c r="Z30" s="36"/>
      <c r="AA30" s="36"/>
      <c r="AB30" s="36"/>
      <c r="AC30" s="36"/>
      <c r="AD30" s="36"/>
      <c r="AE30" s="36"/>
      <c r="AF30" s="36"/>
      <c r="AG30" s="36"/>
      <c r="AH30" s="36"/>
      <c r="AI30" s="36"/>
      <c r="AJ30" s="36"/>
    </row>
    <row r="31" spans="1:36">
      <c r="A31" s="32" t="str">
        <f>IF(Config!A27&lt;&gt;"",Config!A27,"")</f>
        <v/>
      </c>
      <c r="B31" s="32" t="str">
        <f>IF(Config!B27&lt;&gt;"",Config!B27,"")</f>
        <v>SAFIRA</v>
      </c>
      <c r="C31" s="36">
        <f t="shared" si="8"/>
        <v>0</v>
      </c>
      <c r="D31" s="36">
        <f t="shared" si="9"/>
        <v>0</v>
      </c>
      <c r="E31" s="36">
        <f t="shared" si="10"/>
        <v>0</v>
      </c>
      <c r="F31" s="36"/>
      <c r="G31" s="36"/>
      <c r="H31" s="36"/>
      <c r="I31" s="36"/>
      <c r="J31" s="36"/>
      <c r="K31" s="36"/>
      <c r="L31" s="36"/>
      <c r="M31" s="36"/>
      <c r="N31" s="36"/>
      <c r="O31" s="36"/>
      <c r="P31" s="36"/>
      <c r="Q31" s="36"/>
      <c r="R31" s="36"/>
      <c r="S31" s="36"/>
      <c r="T31" s="36"/>
      <c r="U31" s="36"/>
      <c r="V31" s="36"/>
      <c r="W31" s="36"/>
      <c r="X31" s="36"/>
      <c r="Y31" s="36"/>
      <c r="Z31" s="36"/>
      <c r="AA31" s="36"/>
      <c r="AB31" s="36"/>
      <c r="AC31" s="36"/>
      <c r="AD31" s="36"/>
      <c r="AE31" s="36"/>
      <c r="AF31" s="36"/>
      <c r="AG31" s="36"/>
      <c r="AH31" s="36"/>
      <c r="AI31" s="36"/>
      <c r="AJ31" s="36"/>
    </row>
    <row r="32" spans="1:36">
      <c r="A32" s="32" t="str">
        <f>IF(Config!A28&lt;&gt;"",Config!A28,"")</f>
        <v/>
      </c>
      <c r="B32" s="32" t="str">
        <f>IF(Config!B28&lt;&gt;"",Config!B28,"")</f>
        <v>YAMINA</v>
      </c>
      <c r="C32" s="36">
        <f t="shared" si="8"/>
        <v>0</v>
      </c>
      <c r="D32" s="36">
        <f t="shared" si="9"/>
        <v>0</v>
      </c>
      <c r="E32" s="36">
        <f t="shared" si="10"/>
        <v>0</v>
      </c>
      <c r="F32" s="36"/>
      <c r="G32" s="36"/>
      <c r="H32" s="36"/>
      <c r="I32" s="36"/>
      <c r="J32" s="36"/>
      <c r="K32" s="36"/>
      <c r="L32" s="36"/>
      <c r="M32" s="36"/>
      <c r="N32" s="36"/>
      <c r="O32" s="36"/>
      <c r="P32" s="36"/>
      <c r="Q32" s="36"/>
      <c r="R32" s="36"/>
      <c r="S32" s="36"/>
      <c r="T32" s="36"/>
      <c r="U32" s="36"/>
      <c r="V32" s="36"/>
      <c r="W32" s="36"/>
      <c r="X32" s="36"/>
      <c r="Y32" s="36"/>
      <c r="Z32" s="36"/>
      <c r="AA32" s="36"/>
      <c r="AB32" s="36"/>
      <c r="AC32" s="36"/>
      <c r="AD32" s="36"/>
      <c r="AE32" s="36"/>
      <c r="AF32" s="36"/>
      <c r="AG32" s="36"/>
      <c r="AH32" s="36"/>
      <c r="AI32" s="36"/>
      <c r="AJ32" s="36"/>
    </row>
    <row r="33" spans="1:36">
      <c r="A33" s="32" t="str">
        <f>IF(Config!A29&lt;&gt;"",Config!A29,"")</f>
        <v/>
      </c>
      <c r="B33" s="32" t="str">
        <f>IF(Config!B29&lt;&gt;"",Config!B29,"")</f>
        <v>Malika</v>
      </c>
      <c r="C33" s="36">
        <f t="shared" si="8"/>
        <v>0</v>
      </c>
      <c r="D33" s="36">
        <f t="shared" si="9"/>
        <v>0</v>
      </c>
      <c r="E33" s="36">
        <f t="shared" si="10"/>
        <v>0</v>
      </c>
      <c r="F33" s="36"/>
      <c r="G33" s="36"/>
      <c r="H33" s="36"/>
      <c r="I33" s="36"/>
      <c r="J33" s="36"/>
      <c r="K33" s="36"/>
      <c r="L33" s="36"/>
      <c r="M33" s="36"/>
      <c r="N33" s="36"/>
      <c r="O33" s="36"/>
      <c r="P33" s="36"/>
      <c r="Q33" s="36"/>
      <c r="R33" s="36"/>
      <c r="S33" s="36"/>
      <c r="T33" s="36"/>
      <c r="U33" s="36"/>
      <c r="V33" s="36"/>
      <c r="W33" s="36"/>
      <c r="X33" s="36"/>
      <c r="Y33" s="36"/>
      <c r="Z33" s="36"/>
      <c r="AA33" s="36"/>
      <c r="AB33" s="36"/>
      <c r="AC33" s="36"/>
      <c r="AD33" s="36"/>
      <c r="AE33" s="36"/>
      <c r="AF33" s="36"/>
      <c r="AG33" s="36"/>
      <c r="AH33" s="36"/>
      <c r="AI33" s="36"/>
      <c r="AJ33" s="36"/>
    </row>
    <row r="34" spans="1:36">
      <c r="A34" s="32" t="str">
        <f>IF(Config!A30&lt;&gt;"",Config!A30,"")</f>
        <v/>
      </c>
      <c r="B34" s="32" t="str">
        <f>IF(Config!B30&lt;&gt;"",Config!B30,"")</f>
        <v>MARIA DO ROSARIO</v>
      </c>
      <c r="C34" s="36">
        <f t="shared" si="8"/>
        <v>0</v>
      </c>
      <c r="D34" s="36">
        <f t="shared" si="9"/>
        <v>0</v>
      </c>
      <c r="E34" s="36">
        <f t="shared" si="10"/>
        <v>0</v>
      </c>
      <c r="F34" s="36"/>
      <c r="G34" s="36"/>
      <c r="H34" s="36"/>
      <c r="I34" s="36"/>
      <c r="J34" s="36"/>
      <c r="K34" s="36"/>
      <c r="L34" s="36"/>
      <c r="M34" s="36"/>
      <c r="N34" s="36"/>
      <c r="O34" s="36"/>
      <c r="P34" s="36"/>
      <c r="Q34" s="36"/>
      <c r="R34" s="36"/>
      <c r="S34" s="36"/>
      <c r="T34" s="36"/>
      <c r="U34" s="36"/>
      <c r="V34" s="36"/>
      <c r="W34" s="36"/>
      <c r="X34" s="36"/>
      <c r="Y34" s="36"/>
      <c r="Z34" s="36"/>
      <c r="AA34" s="36"/>
      <c r="AB34" s="36"/>
      <c r="AC34" s="36"/>
      <c r="AD34" s="36"/>
      <c r="AE34" s="36"/>
      <c r="AF34" s="36"/>
      <c r="AG34" s="36"/>
      <c r="AH34" s="36"/>
      <c r="AI34" s="36"/>
      <c r="AJ34" s="36"/>
    </row>
    <row r="35" spans="1:36">
      <c r="A35" s="32" t="str">
        <f>IF(Config!A31&lt;&gt;"",Config!A31,"")</f>
        <v/>
      </c>
      <c r="B35" s="32" t="str">
        <f>IF(Config!B31&lt;&gt;"",Config!B31,"")</f>
        <v>MAMMAT</v>
      </c>
      <c r="C35" s="36">
        <f t="shared" si="8"/>
        <v>0</v>
      </c>
      <c r="D35" s="36">
        <f t="shared" si="9"/>
        <v>0</v>
      </c>
      <c r="E35" s="36">
        <f t="shared" si="10"/>
        <v>0</v>
      </c>
      <c r="F35" s="36"/>
      <c r="G35" s="36"/>
      <c r="H35" s="36"/>
      <c r="I35" s="36"/>
      <c r="J35" s="36"/>
      <c r="K35" s="36"/>
      <c r="L35" s="36"/>
      <c r="M35" s="36"/>
      <c r="N35" s="36"/>
      <c r="O35" s="36"/>
      <c r="P35" s="36"/>
      <c r="Q35" s="36"/>
      <c r="R35" s="36"/>
      <c r="S35" s="36"/>
      <c r="T35" s="36"/>
      <c r="U35" s="36"/>
      <c r="V35" s="36"/>
      <c r="W35" s="36"/>
      <c r="X35" s="36"/>
      <c r="Y35" s="36"/>
      <c r="Z35" s="36"/>
      <c r="AA35" s="36"/>
      <c r="AB35" s="36"/>
      <c r="AC35" s="36"/>
      <c r="AD35" s="36"/>
      <c r="AE35" s="36"/>
      <c r="AF35" s="36"/>
      <c r="AG35" s="36"/>
      <c r="AH35" s="36"/>
      <c r="AI35" s="36"/>
      <c r="AJ35" s="36"/>
    </row>
    <row r="36" spans="1:36">
      <c r="A36" s="32" t="str">
        <f>IF(Config!A32&lt;&gt;"",Config!A32,"")</f>
        <v/>
      </c>
      <c r="B36" s="32" t="str">
        <f>IF(Config!B32&lt;&gt;"",Config!B32,"")</f>
        <v>SAYMA</v>
      </c>
      <c r="C36" s="36">
        <f t="shared" si="8"/>
        <v>0</v>
      </c>
      <c r="D36" s="36">
        <f t="shared" si="9"/>
        <v>0</v>
      </c>
      <c r="E36" s="36">
        <f t="shared" si="10"/>
        <v>0</v>
      </c>
      <c r="F36" s="36"/>
      <c r="G36" s="36"/>
      <c r="H36" s="36"/>
      <c r="I36" s="36"/>
      <c r="J36" s="36"/>
      <c r="K36" s="36"/>
      <c r="L36" s="36"/>
      <c r="M36" s="36"/>
      <c r="N36" s="36"/>
      <c r="O36" s="36"/>
      <c r="P36" s="36"/>
      <c r="Q36" s="36"/>
      <c r="R36" s="36"/>
      <c r="S36" s="36"/>
      <c r="T36" s="36"/>
      <c r="U36" s="36"/>
      <c r="V36" s="36"/>
      <c r="W36" s="36"/>
      <c r="X36" s="36"/>
      <c r="Y36" s="36"/>
      <c r="Z36" s="36"/>
      <c r="AA36" s="36"/>
      <c r="AB36" s="36"/>
      <c r="AC36" s="36"/>
      <c r="AD36" s="36"/>
      <c r="AE36" s="36"/>
      <c r="AF36" s="36"/>
      <c r="AG36" s="36"/>
      <c r="AH36" s="36"/>
      <c r="AI36" s="36"/>
      <c r="AJ36" s="36"/>
    </row>
    <row r="37" spans="1:36">
      <c r="A37" s="32" t="str">
        <f>IF(Config!A33&lt;&gt;"",Config!A33,"")</f>
        <v/>
      </c>
      <c r="B37" s="32" t="str">
        <f>IF(Config!B33&lt;&gt;"",Config!B33,"")</f>
        <v>ELMAS</v>
      </c>
      <c r="C37" s="36">
        <f t="shared" si="8"/>
        <v>0</v>
      </c>
      <c r="D37" s="36">
        <f t="shared" si="9"/>
        <v>0</v>
      </c>
      <c r="E37" s="36">
        <f t="shared" si="10"/>
        <v>0</v>
      </c>
      <c r="F37" s="36"/>
      <c r="G37" s="36"/>
      <c r="H37" s="36"/>
      <c r="I37" s="36"/>
      <c r="J37" s="36"/>
      <c r="K37" s="36"/>
      <c r="L37" s="36"/>
      <c r="M37" s="36"/>
      <c r="N37" s="36"/>
      <c r="O37" s="36"/>
      <c r="P37" s="36"/>
      <c r="Q37" s="36"/>
      <c r="R37" s="36"/>
      <c r="S37" s="36"/>
      <c r="T37" s="36"/>
      <c r="U37" s="36"/>
      <c r="V37" s="36"/>
      <c r="W37" s="36"/>
      <c r="X37" s="36"/>
      <c r="Y37" s="36"/>
      <c r="Z37" s="36"/>
      <c r="AA37" s="36"/>
      <c r="AB37" s="36"/>
      <c r="AC37" s="36"/>
      <c r="AD37" s="36"/>
      <c r="AE37" s="36"/>
      <c r="AF37" s="36"/>
      <c r="AG37" s="36"/>
      <c r="AH37" s="36"/>
      <c r="AI37" s="36"/>
      <c r="AJ37" s="36"/>
    </row>
    <row r="38" spans="1:36">
      <c r="A38" s="32" t="str">
        <f>IF(Config!A34&lt;&gt;"",Config!A34,"")</f>
        <v/>
      </c>
      <c r="B38" s="32" t="str">
        <f>IF(Config!B34&lt;&gt;"",Config!B34,"")</f>
        <v>CHRISTINE</v>
      </c>
      <c r="C38" s="36">
        <f t="shared" si="8"/>
        <v>0</v>
      </c>
      <c r="D38" s="36">
        <f t="shared" si="9"/>
        <v>0</v>
      </c>
      <c r="E38" s="36">
        <f t="shared" si="10"/>
        <v>0</v>
      </c>
      <c r="F38" s="36"/>
      <c r="G38" s="36"/>
      <c r="H38" s="36"/>
      <c r="I38" s="36"/>
      <c r="J38" s="36"/>
      <c r="K38" s="36"/>
      <c r="L38" s="36"/>
      <c r="M38" s="36"/>
      <c r="N38" s="36"/>
      <c r="O38" s="36"/>
      <c r="P38" s="36"/>
      <c r="Q38" s="36"/>
      <c r="R38" s="36"/>
      <c r="S38" s="36"/>
      <c r="T38" s="36"/>
      <c r="U38" s="36"/>
      <c r="V38" s="36"/>
      <c r="W38" s="36"/>
      <c r="X38" s="36"/>
      <c r="Y38" s="36"/>
      <c r="Z38" s="36"/>
      <c r="AA38" s="36"/>
      <c r="AB38" s="36"/>
      <c r="AC38" s="36"/>
      <c r="AD38" s="36"/>
      <c r="AE38" s="36"/>
      <c r="AF38" s="36"/>
      <c r="AG38" s="36"/>
      <c r="AH38" s="36"/>
      <c r="AI38" s="36"/>
      <c r="AJ38" s="36"/>
    </row>
    <row r="39" spans="1:36">
      <c r="A39" s="32" t="str">
        <f>IF(Config!A35&lt;&gt;"",Config!A35,"")</f>
        <v/>
      </c>
      <c r="B39" s="32" t="str">
        <f>IF(Config!B35&lt;&gt;"",Config!B35,"")</f>
        <v>COUMBA</v>
      </c>
      <c r="C39" s="36">
        <f t="shared" si="8"/>
        <v>0</v>
      </c>
      <c r="D39" s="36">
        <f t="shared" si="9"/>
        <v>0</v>
      </c>
      <c r="E39" s="36">
        <f t="shared" si="10"/>
        <v>0</v>
      </c>
      <c r="F39" s="36"/>
      <c r="G39" s="36"/>
      <c r="H39" s="36"/>
      <c r="I39" s="36"/>
      <c r="J39" s="36"/>
      <c r="K39" s="36"/>
      <c r="L39" s="36"/>
      <c r="M39" s="36"/>
      <c r="N39" s="36"/>
      <c r="O39" s="36"/>
      <c r="P39" s="36"/>
      <c r="Q39" s="36"/>
      <c r="R39" s="36"/>
      <c r="S39" s="36"/>
      <c r="T39" s="36"/>
      <c r="U39" s="36"/>
      <c r="V39" s="36"/>
      <c r="W39" s="36"/>
      <c r="X39" s="36"/>
      <c r="Y39" s="36"/>
      <c r="Z39" s="36"/>
      <c r="AA39" s="36"/>
      <c r="AB39" s="36"/>
      <c r="AC39" s="36"/>
      <c r="AD39" s="36"/>
      <c r="AE39" s="36"/>
      <c r="AF39" s="36"/>
      <c r="AG39" s="36"/>
      <c r="AH39" s="36"/>
      <c r="AI39" s="36"/>
      <c r="AJ39" s="36"/>
    </row>
    <row r="40" spans="1:36">
      <c r="A40" s="32" t="str">
        <f>IF(Config!A36&lt;&gt;"",Config!A36,"")</f>
        <v/>
      </c>
      <c r="B40" s="32" t="str">
        <f>IF(Config!B36&lt;&gt;"",Config!B36,"")</f>
        <v>SUZANNE</v>
      </c>
      <c r="C40" s="36">
        <f t="shared" si="8"/>
        <v>0</v>
      </c>
      <c r="D40" s="36">
        <f t="shared" si="9"/>
        <v>0</v>
      </c>
      <c r="E40" s="36">
        <f t="shared" si="10"/>
        <v>0</v>
      </c>
      <c r="F40" s="36"/>
      <c r="G40" s="36"/>
      <c r="H40" s="36"/>
      <c r="I40" s="36"/>
      <c r="J40" s="36"/>
      <c r="K40" s="36"/>
      <c r="L40" s="36"/>
      <c r="M40" s="36"/>
      <c r="N40" s="36"/>
      <c r="O40" s="36"/>
      <c r="P40" s="36"/>
      <c r="Q40" s="36"/>
      <c r="R40" s="36"/>
      <c r="S40" s="36"/>
      <c r="T40" s="36"/>
      <c r="U40" s="36"/>
      <c r="V40" s="36"/>
      <c r="W40" s="36"/>
      <c r="X40" s="36"/>
      <c r="Y40" s="36"/>
      <c r="Z40" s="36"/>
      <c r="AA40" s="36"/>
      <c r="AB40" s="36"/>
      <c r="AC40" s="36"/>
      <c r="AD40" s="36"/>
      <c r="AE40" s="36"/>
      <c r="AF40" s="36"/>
      <c r="AG40" s="36"/>
      <c r="AH40" s="36"/>
      <c r="AI40" s="36"/>
      <c r="AJ40" s="36"/>
    </row>
    <row r="41" spans="1:36">
      <c r="A41" s="32" t="str">
        <f>IF(Config!A37&lt;&gt;"",Config!A37,"")</f>
        <v/>
      </c>
      <c r="B41" s="32" t="str">
        <f>IF(Config!B37&lt;&gt;"",Config!B37,"")</f>
        <v>UMMUGUL</v>
      </c>
      <c r="C41" s="36">
        <f t="shared" si="8"/>
        <v>0</v>
      </c>
      <c r="D41" s="36">
        <f t="shared" si="9"/>
        <v>0</v>
      </c>
      <c r="E41" s="36">
        <f t="shared" si="10"/>
        <v>0</v>
      </c>
      <c r="F41" s="36"/>
      <c r="G41" s="36"/>
      <c r="H41" s="36"/>
      <c r="I41" s="36"/>
      <c r="J41" s="36"/>
      <c r="K41" s="36"/>
      <c r="L41" s="36"/>
      <c r="M41" s="36"/>
      <c r="N41" s="36"/>
      <c r="O41" s="36"/>
      <c r="P41" s="36"/>
      <c r="Q41" s="36"/>
      <c r="R41" s="36"/>
      <c r="S41" s="36"/>
      <c r="T41" s="36"/>
      <c r="U41" s="36"/>
      <c r="V41" s="36"/>
      <c r="W41" s="36"/>
      <c r="X41" s="36"/>
      <c r="Y41" s="36"/>
      <c r="Z41" s="36"/>
      <c r="AA41" s="36"/>
      <c r="AB41" s="36"/>
      <c r="AC41" s="36"/>
      <c r="AD41" s="36"/>
      <c r="AE41" s="36"/>
      <c r="AF41" s="36"/>
      <c r="AG41" s="36"/>
      <c r="AH41" s="36"/>
      <c r="AI41" s="36"/>
      <c r="AJ41" s="36"/>
    </row>
    <row r="42" spans="1:36">
      <c r="A42" s="32" t="str">
        <f>IF(Config!A38&lt;&gt;"",Config!A38,"")</f>
        <v/>
      </c>
      <c r="B42" s="32" t="str">
        <f>IF(Config!B38&lt;&gt;"",Config!B38,"")</f>
        <v>AYSE</v>
      </c>
      <c r="C42" s="36">
        <f t="shared" si="8"/>
        <v>0</v>
      </c>
      <c r="D42" s="36">
        <f t="shared" si="9"/>
        <v>0</v>
      </c>
      <c r="E42" s="36">
        <f t="shared" si="10"/>
        <v>0</v>
      </c>
      <c r="F42" s="36"/>
      <c r="G42" s="36"/>
      <c r="H42" s="36"/>
      <c r="I42" s="36"/>
      <c r="J42" s="36"/>
      <c r="K42" s="36"/>
      <c r="L42" s="36"/>
      <c r="M42" s="36"/>
      <c r="N42" s="36"/>
      <c r="O42" s="36"/>
      <c r="P42" s="36"/>
      <c r="Q42" s="36"/>
      <c r="R42" s="36"/>
      <c r="S42" s="36"/>
      <c r="T42" s="36"/>
      <c r="U42" s="36"/>
      <c r="V42" s="36"/>
      <c r="W42" s="36"/>
      <c r="X42" s="36"/>
      <c r="Y42" s="36"/>
      <c r="Z42" s="36"/>
      <c r="AA42" s="36"/>
      <c r="AB42" s="36"/>
      <c r="AC42" s="36"/>
      <c r="AD42" s="36"/>
      <c r="AE42" s="36"/>
      <c r="AF42" s="36"/>
      <c r="AG42" s="36"/>
      <c r="AH42" s="36"/>
      <c r="AI42" s="36"/>
      <c r="AJ42" s="36"/>
    </row>
    <row r="43" spans="1:36">
      <c r="A43" s="32" t="str">
        <f>IF(Config!A39&lt;&gt;"",Config!A39,"")</f>
        <v/>
      </c>
      <c r="B43" s="32" t="str">
        <f>IF(Config!B39&lt;&gt;"",Config!B39,"")</f>
        <v>NEDIM</v>
      </c>
      <c r="C43" s="36">
        <f t="shared" si="8"/>
        <v>0</v>
      </c>
      <c r="D43" s="36">
        <f t="shared" si="9"/>
        <v>0</v>
      </c>
      <c r="E43" s="36">
        <f t="shared" si="10"/>
        <v>0</v>
      </c>
      <c r="F43" s="36"/>
      <c r="G43" s="36"/>
      <c r="H43" s="36"/>
      <c r="I43" s="36"/>
      <c r="J43" s="36"/>
      <c r="K43" s="36"/>
      <c r="L43" s="36"/>
      <c r="M43" s="36"/>
      <c r="N43" s="36"/>
      <c r="O43" s="36"/>
      <c r="P43" s="36"/>
      <c r="Q43" s="36"/>
      <c r="R43" s="36"/>
      <c r="S43" s="36"/>
      <c r="T43" s="36"/>
      <c r="U43" s="36"/>
      <c r="V43" s="36"/>
      <c r="W43" s="36"/>
      <c r="X43" s="36"/>
      <c r="Y43" s="36"/>
      <c r="Z43" s="36"/>
      <c r="AA43" s="36"/>
      <c r="AB43" s="36"/>
      <c r="AC43" s="36"/>
      <c r="AD43" s="36"/>
      <c r="AE43" s="36"/>
      <c r="AF43" s="36"/>
      <c r="AG43" s="36"/>
      <c r="AH43" s="36"/>
      <c r="AI43" s="36"/>
      <c r="AJ43" s="36"/>
    </row>
    <row r="44" spans="1:36">
      <c r="A44" s="32" t="str">
        <f>IF(Config!A40&lt;&gt;"",Config!A40,"")</f>
        <v/>
      </c>
      <c r="B44" s="32" t="str">
        <f>IF(Config!B40&lt;&gt;"",Config!B40,"")</f>
        <v>NENE</v>
      </c>
      <c r="C44" s="36">
        <f t="shared" si="8"/>
        <v>0</v>
      </c>
      <c r="D44" s="36">
        <f t="shared" si="9"/>
        <v>0</v>
      </c>
      <c r="E44" s="36">
        <f t="shared" si="10"/>
        <v>0</v>
      </c>
      <c r="F44" s="36"/>
      <c r="G44" s="36"/>
      <c r="H44" s="36"/>
      <c r="I44" s="36"/>
      <c r="J44" s="36"/>
      <c r="K44" s="36"/>
      <c r="L44" s="36"/>
      <c r="M44" s="36"/>
      <c r="N44" s="36"/>
      <c r="O44" s="36"/>
      <c r="P44" s="36"/>
      <c r="Q44" s="36"/>
      <c r="R44" s="36"/>
      <c r="S44" s="36"/>
      <c r="T44" s="36"/>
      <c r="U44" s="36"/>
      <c r="V44" s="36"/>
      <c r="W44" s="36"/>
      <c r="X44" s="36"/>
      <c r="Y44" s="36"/>
      <c r="Z44" s="36"/>
      <c r="AA44" s="36"/>
      <c r="AB44" s="36"/>
      <c r="AC44" s="36"/>
      <c r="AD44" s="36"/>
      <c r="AE44" s="36"/>
      <c r="AF44" s="36"/>
      <c r="AG44" s="36"/>
      <c r="AH44" s="36"/>
      <c r="AI44" s="36"/>
      <c r="AJ44" s="36"/>
    </row>
    <row r="45" spans="1:36">
      <c r="A45" s="32" t="str">
        <f>IF(Config!A41&lt;&gt;"",Config!A41,"")</f>
        <v/>
      </c>
      <c r="B45" s="32" t="str">
        <f>IF(Config!B41&lt;&gt;"",Config!B41,"")</f>
        <v>NARY</v>
      </c>
      <c r="C45" s="36">
        <f t="shared" si="8"/>
        <v>0</v>
      </c>
      <c r="D45" s="36">
        <f t="shared" si="9"/>
        <v>0</v>
      </c>
      <c r="E45" s="36">
        <f t="shared" si="10"/>
        <v>0</v>
      </c>
      <c r="F45" s="36"/>
      <c r="G45" s="36"/>
      <c r="H45" s="36"/>
      <c r="I45" s="36"/>
      <c r="J45" s="36"/>
      <c r="K45" s="36"/>
      <c r="L45" s="36"/>
      <c r="M45" s="36"/>
      <c r="N45" s="36"/>
      <c r="O45" s="36"/>
      <c r="P45" s="36"/>
      <c r="Q45" s="36"/>
      <c r="R45" s="36"/>
      <c r="S45" s="36"/>
      <c r="T45" s="36"/>
      <c r="U45" s="36"/>
      <c r="V45" s="36"/>
      <c r="W45" s="36"/>
      <c r="X45" s="36"/>
      <c r="Y45" s="36"/>
      <c r="Z45" s="36"/>
      <c r="AA45" s="36"/>
      <c r="AB45" s="36"/>
      <c r="AC45" s="36"/>
      <c r="AD45" s="36"/>
      <c r="AE45" s="36"/>
      <c r="AF45" s="36"/>
      <c r="AG45" s="36"/>
      <c r="AH45" s="36"/>
      <c r="AI45" s="36"/>
      <c r="AJ45" s="36"/>
    </row>
    <row r="46" spans="1:36">
      <c r="A46" s="32" t="str">
        <f>IF(Config!A42&lt;&gt;"",Config!A42,"")</f>
        <v/>
      </c>
      <c r="B46" s="32" t="str">
        <f>IF(Config!B42&lt;&gt;"",Config!B42,"")</f>
        <v>MADI</v>
      </c>
      <c r="C46" s="36">
        <f t="shared" si="8"/>
        <v>0</v>
      </c>
      <c r="D46" s="36">
        <f t="shared" si="9"/>
        <v>0</v>
      </c>
      <c r="E46" s="36">
        <f t="shared" si="10"/>
        <v>0</v>
      </c>
      <c r="F46" s="36"/>
      <c r="G46" s="36"/>
      <c r="H46" s="36"/>
      <c r="I46" s="36"/>
      <c r="J46" s="36"/>
      <c r="K46" s="36"/>
      <c r="L46" s="36"/>
      <c r="M46" s="36"/>
      <c r="N46" s="36"/>
      <c r="O46" s="36"/>
      <c r="P46" s="36"/>
      <c r="Q46" s="36"/>
      <c r="R46" s="36"/>
      <c r="S46" s="36"/>
      <c r="T46" s="36"/>
      <c r="U46" s="36"/>
      <c r="V46" s="36"/>
      <c r="W46" s="36"/>
      <c r="X46" s="36"/>
      <c r="Y46" s="36"/>
      <c r="Z46" s="36"/>
      <c r="AA46" s="36"/>
      <c r="AB46" s="36"/>
      <c r="AC46" s="36"/>
      <c r="AD46" s="36"/>
      <c r="AE46" s="36"/>
      <c r="AF46" s="36"/>
      <c r="AG46" s="36"/>
      <c r="AH46" s="36"/>
      <c r="AI46" s="36"/>
      <c r="AJ46" s="36"/>
    </row>
    <row r="47" spans="1:36">
      <c r="A47" s="32" t="str">
        <f>IF(Config!A43&lt;&gt;"",Config!A43,"")</f>
        <v/>
      </c>
      <c r="B47" s="32" t="str">
        <f>IF(Config!B43&lt;&gt;"",Config!B43,"")</f>
        <v>FATMA</v>
      </c>
      <c r="C47" s="36">
        <f t="shared" ref="C47:C67" si="11">COUNTIF(F47:AJ47,"M")</f>
        <v>0</v>
      </c>
      <c r="D47" s="36">
        <f t="shared" ref="D47:D67" si="12">COUNTIF(F47:AJ47,"CP")</f>
        <v>0</v>
      </c>
      <c r="E47" s="36">
        <f t="shared" ref="E47:E67" si="13">COUNTIF(F47:AJ47,"RTT")</f>
        <v>0</v>
      </c>
      <c r="F47" s="36"/>
      <c r="G47" s="36"/>
      <c r="H47" s="36"/>
      <c r="I47" s="36"/>
      <c r="J47" s="36"/>
      <c r="K47" s="36"/>
      <c r="L47" s="36"/>
      <c r="M47" s="36"/>
      <c r="N47" s="36"/>
      <c r="O47" s="36"/>
      <c r="P47" s="36"/>
      <c r="Q47" s="36"/>
      <c r="R47" s="36"/>
      <c r="S47" s="36"/>
      <c r="T47" s="36"/>
      <c r="U47" s="36"/>
      <c r="V47" s="36"/>
      <c r="W47" s="36"/>
      <c r="X47" s="36"/>
      <c r="Y47" s="36"/>
      <c r="Z47" s="36"/>
      <c r="AA47" s="36"/>
      <c r="AB47" s="36"/>
      <c r="AC47" s="36"/>
      <c r="AD47" s="36"/>
      <c r="AE47" s="36"/>
      <c r="AF47" s="36"/>
      <c r="AG47" s="36"/>
      <c r="AH47" s="36"/>
      <c r="AI47" s="36"/>
      <c r="AJ47" s="36"/>
    </row>
    <row r="48" spans="1:36">
      <c r="A48" s="32" t="str">
        <f>IF(Config!A44&lt;&gt;"",Config!A44,"")</f>
        <v/>
      </c>
      <c r="B48" s="32" t="str">
        <f>IF(Config!B44&lt;&gt;"",Config!B44,"")</f>
        <v>ELIF</v>
      </c>
      <c r="C48" s="36">
        <f t="shared" si="11"/>
        <v>0</v>
      </c>
      <c r="D48" s="36">
        <f t="shared" si="12"/>
        <v>0</v>
      </c>
      <c r="E48" s="36">
        <f t="shared" si="13"/>
        <v>0</v>
      </c>
      <c r="F48" s="36"/>
      <c r="G48" s="36"/>
      <c r="H48" s="36"/>
      <c r="I48" s="36"/>
      <c r="J48" s="36"/>
      <c r="K48" s="36"/>
      <c r="L48" s="36"/>
      <c r="M48" s="36"/>
      <c r="N48" s="36"/>
      <c r="O48" s="36"/>
      <c r="P48" s="36"/>
      <c r="Q48" s="36"/>
      <c r="R48" s="36"/>
      <c r="S48" s="36"/>
      <c r="T48" s="36"/>
      <c r="U48" s="36"/>
      <c r="V48" s="36"/>
      <c r="W48" s="36"/>
      <c r="X48" s="36"/>
      <c r="Y48" s="36"/>
      <c r="Z48" s="36"/>
      <c r="AA48" s="36"/>
      <c r="AB48" s="36"/>
      <c r="AC48" s="36"/>
      <c r="AD48" s="36"/>
      <c r="AE48" s="36"/>
      <c r="AF48" s="36"/>
      <c r="AG48" s="36"/>
      <c r="AH48" s="36"/>
      <c r="AI48" s="36"/>
      <c r="AJ48" s="36"/>
    </row>
    <row r="49" spans="1:36">
      <c r="A49" s="32" t="str">
        <f>IF(Config!A45&lt;&gt;"",Config!A45,"")</f>
        <v/>
      </c>
      <c r="B49" s="32" t="str">
        <f>IF(Config!B45&lt;&gt;"",Config!B45,"")</f>
        <v>DJE THERESE</v>
      </c>
      <c r="C49" s="36">
        <f t="shared" si="11"/>
        <v>0</v>
      </c>
      <c r="D49" s="36">
        <f t="shared" si="12"/>
        <v>0</v>
      </c>
      <c r="E49" s="36">
        <f t="shared" si="13"/>
        <v>0</v>
      </c>
      <c r="F49" s="36"/>
      <c r="G49" s="36"/>
      <c r="H49" s="36"/>
      <c r="I49" s="36"/>
      <c r="J49" s="36"/>
      <c r="K49" s="36"/>
      <c r="L49" s="36"/>
      <c r="M49" s="36"/>
      <c r="N49" s="36"/>
      <c r="O49" s="36"/>
      <c r="P49" s="36"/>
      <c r="Q49" s="36"/>
      <c r="R49" s="36"/>
      <c r="S49" s="36"/>
      <c r="T49" s="36"/>
      <c r="U49" s="36"/>
      <c r="V49" s="36"/>
      <c r="W49" s="36"/>
      <c r="X49" s="36"/>
      <c r="Y49" s="36"/>
      <c r="Z49" s="36"/>
      <c r="AA49" s="36"/>
      <c r="AB49" s="36"/>
      <c r="AC49" s="36"/>
      <c r="AD49" s="36"/>
      <c r="AE49" s="36"/>
      <c r="AF49" s="36"/>
      <c r="AG49" s="36"/>
      <c r="AH49" s="36"/>
      <c r="AI49" s="36"/>
      <c r="AJ49" s="36"/>
    </row>
    <row r="50" spans="1:36">
      <c r="A50" s="32" t="str">
        <f>IF(Config!A46&lt;&gt;"",Config!A46,"")</f>
        <v/>
      </c>
      <c r="B50" s="32" t="str">
        <f>IF(Config!B46&lt;&gt;"",Config!B46,"")</f>
        <v>MARIE</v>
      </c>
      <c r="C50" s="36">
        <f t="shared" si="11"/>
        <v>0</v>
      </c>
      <c r="D50" s="36">
        <f t="shared" si="12"/>
        <v>0</v>
      </c>
      <c r="E50" s="36">
        <f t="shared" si="13"/>
        <v>0</v>
      </c>
      <c r="F50" s="36"/>
      <c r="G50" s="36"/>
      <c r="H50" s="36"/>
      <c r="I50" s="36"/>
      <c r="J50" s="36"/>
      <c r="K50" s="36"/>
      <c r="L50" s="36"/>
      <c r="M50" s="36"/>
      <c r="N50" s="36"/>
      <c r="O50" s="36"/>
      <c r="P50" s="36"/>
      <c r="Q50" s="36"/>
      <c r="R50" s="36"/>
      <c r="S50" s="36"/>
      <c r="T50" s="36"/>
      <c r="U50" s="36"/>
      <c r="V50" s="36"/>
      <c r="W50" s="36"/>
      <c r="X50" s="36"/>
      <c r="Y50" s="36"/>
      <c r="Z50" s="36"/>
      <c r="AA50" s="36"/>
      <c r="AB50" s="36"/>
      <c r="AC50" s="36"/>
      <c r="AD50" s="36"/>
      <c r="AE50" s="36"/>
      <c r="AF50" s="36"/>
      <c r="AG50" s="36"/>
      <c r="AH50" s="36"/>
      <c r="AI50" s="36"/>
      <c r="AJ50" s="36"/>
    </row>
    <row r="51" spans="1:36">
      <c r="A51" s="32" t="str">
        <f>IF(Config!A47&lt;&gt;"",Config!A47,"")</f>
        <v/>
      </c>
      <c r="B51" s="32" t="str">
        <f>IF(Config!B47&lt;&gt;"",Config!B47,"")</f>
        <v>MARIE</v>
      </c>
      <c r="C51" s="36">
        <f t="shared" si="11"/>
        <v>0</v>
      </c>
      <c r="D51" s="36">
        <f t="shared" si="12"/>
        <v>0</v>
      </c>
      <c r="E51" s="36">
        <f t="shared" si="13"/>
        <v>0</v>
      </c>
      <c r="F51" s="36"/>
      <c r="G51" s="36"/>
      <c r="H51" s="36"/>
      <c r="I51" s="36"/>
      <c r="J51" s="36"/>
      <c r="K51" s="36"/>
      <c r="L51" s="36"/>
      <c r="M51" s="36"/>
      <c r="N51" s="36"/>
      <c r="O51" s="36"/>
      <c r="P51" s="36"/>
      <c r="Q51" s="36"/>
      <c r="R51" s="36"/>
      <c r="S51" s="36"/>
      <c r="T51" s="36"/>
      <c r="U51" s="36"/>
      <c r="V51" s="36"/>
      <c r="W51" s="36"/>
      <c r="X51" s="36"/>
      <c r="Y51" s="36"/>
      <c r="Z51" s="36"/>
      <c r="AA51" s="36"/>
      <c r="AB51" s="36"/>
      <c r="AC51" s="36"/>
      <c r="AD51" s="36"/>
      <c r="AE51" s="36"/>
      <c r="AF51" s="36"/>
      <c r="AG51" s="36"/>
      <c r="AH51" s="36"/>
      <c r="AI51" s="36"/>
      <c r="AJ51" s="36"/>
    </row>
    <row r="52" spans="1:36">
      <c r="A52" s="32" t="str">
        <f>IF(Config!A48&lt;&gt;"",Config!A48,"")</f>
        <v/>
      </c>
      <c r="B52" s="32" t="str">
        <f>IF(Config!B48&lt;&gt;"",Config!B48,"")</f>
        <v>RENEE</v>
      </c>
      <c r="C52" s="36">
        <f t="shared" si="11"/>
        <v>0</v>
      </c>
      <c r="D52" s="36">
        <f t="shared" si="12"/>
        <v>0</v>
      </c>
      <c r="E52" s="36">
        <f t="shared" si="13"/>
        <v>0</v>
      </c>
      <c r="F52" s="36"/>
      <c r="G52" s="36"/>
      <c r="H52" s="36"/>
      <c r="I52" s="36"/>
      <c r="J52" s="36"/>
      <c r="K52" s="36"/>
      <c r="L52" s="36"/>
      <c r="M52" s="36"/>
      <c r="N52" s="36"/>
      <c r="O52" s="36"/>
      <c r="P52" s="36"/>
      <c r="Q52" s="36"/>
      <c r="R52" s="36"/>
      <c r="S52" s="36"/>
      <c r="T52" s="36"/>
      <c r="U52" s="36"/>
      <c r="V52" s="36"/>
      <c r="W52" s="36"/>
      <c r="X52" s="36"/>
      <c r="Y52" s="36"/>
      <c r="Z52" s="36"/>
      <c r="AA52" s="36"/>
      <c r="AB52" s="36"/>
      <c r="AC52" s="36"/>
      <c r="AD52" s="36"/>
      <c r="AE52" s="36"/>
      <c r="AF52" s="36"/>
      <c r="AG52" s="36"/>
      <c r="AH52" s="36"/>
      <c r="AI52" s="36"/>
      <c r="AJ52" s="36"/>
    </row>
    <row r="53" spans="1:36">
      <c r="A53" s="32" t="str">
        <f>IF(Config!A49&lt;&gt;"",Config!A49,"")</f>
        <v/>
      </c>
      <c r="B53" s="32" t="str">
        <f>IF(Config!B49&lt;&gt;"",Config!B49,"")</f>
        <v>CHOUROUK</v>
      </c>
      <c r="C53" s="36">
        <f t="shared" si="11"/>
        <v>0</v>
      </c>
      <c r="D53" s="36">
        <f t="shared" si="12"/>
        <v>0</v>
      </c>
      <c r="E53" s="36">
        <f t="shared" si="13"/>
        <v>0</v>
      </c>
      <c r="F53" s="36"/>
      <c r="G53" s="36"/>
      <c r="H53" s="36"/>
      <c r="I53" s="36"/>
      <c r="J53" s="36"/>
      <c r="K53" s="36"/>
      <c r="L53" s="36"/>
      <c r="M53" s="36"/>
      <c r="N53" s="36"/>
      <c r="O53" s="36"/>
      <c r="P53" s="36"/>
      <c r="Q53" s="36"/>
      <c r="R53" s="36"/>
      <c r="S53" s="36"/>
      <c r="T53" s="36"/>
      <c r="U53" s="36"/>
      <c r="V53" s="36"/>
      <c r="W53" s="36"/>
      <c r="X53" s="36"/>
      <c r="Y53" s="36"/>
      <c r="Z53" s="36"/>
      <c r="AA53" s="36"/>
      <c r="AB53" s="36"/>
      <c r="AC53" s="36"/>
      <c r="AD53" s="36"/>
      <c r="AE53" s="36"/>
      <c r="AF53" s="36"/>
      <c r="AG53" s="36"/>
      <c r="AH53" s="36"/>
      <c r="AI53" s="36"/>
      <c r="AJ53" s="36"/>
    </row>
    <row r="54" spans="1:36">
      <c r="A54" s="32" t="str">
        <f>IF(Config!A50&lt;&gt;"",Config!A50,"")</f>
        <v/>
      </c>
      <c r="B54" s="32" t="str">
        <f>IF(Config!B50&lt;&gt;"",Config!B50,"")</f>
        <v>AICHA</v>
      </c>
      <c r="C54" s="36">
        <f t="shared" si="11"/>
        <v>0</v>
      </c>
      <c r="D54" s="36">
        <f t="shared" si="12"/>
        <v>0</v>
      </c>
      <c r="E54" s="36">
        <f t="shared" si="13"/>
        <v>0</v>
      </c>
      <c r="F54" s="36"/>
      <c r="G54" s="36"/>
      <c r="H54" s="36"/>
      <c r="I54" s="36"/>
      <c r="J54" s="36"/>
      <c r="K54" s="36"/>
      <c r="L54" s="36"/>
      <c r="M54" s="36"/>
      <c r="N54" s="36"/>
      <c r="O54" s="36"/>
      <c r="P54" s="36"/>
      <c r="Q54" s="36"/>
      <c r="R54" s="36"/>
      <c r="S54" s="36"/>
      <c r="T54" s="36"/>
      <c r="U54" s="36"/>
      <c r="V54" s="36"/>
      <c r="W54" s="36"/>
      <c r="X54" s="36"/>
      <c r="Y54" s="36"/>
      <c r="Z54" s="36"/>
      <c r="AA54" s="36"/>
      <c r="AB54" s="36"/>
      <c r="AC54" s="36"/>
      <c r="AD54" s="36"/>
      <c r="AE54" s="36"/>
      <c r="AF54" s="36"/>
      <c r="AG54" s="36"/>
      <c r="AH54" s="36"/>
      <c r="AI54" s="36"/>
      <c r="AJ54" s="36"/>
    </row>
    <row r="55" spans="1:36">
      <c r="A55" s="32" t="str">
        <f>IF(Config!A51&lt;&gt;"",Config!A51,"")</f>
        <v/>
      </c>
      <c r="B55" s="32" t="str">
        <f>IF(Config!B51&lt;&gt;"",Config!B51,"")</f>
        <v>DJEMILA</v>
      </c>
      <c r="C55" s="36">
        <f t="shared" si="11"/>
        <v>0</v>
      </c>
      <c r="D55" s="36">
        <f t="shared" si="12"/>
        <v>0</v>
      </c>
      <c r="E55" s="36">
        <f t="shared" si="13"/>
        <v>0</v>
      </c>
      <c r="F55" s="36"/>
      <c r="G55" s="36"/>
      <c r="H55" s="36"/>
      <c r="I55" s="36"/>
      <c r="J55" s="36"/>
      <c r="K55" s="36"/>
      <c r="L55" s="36"/>
      <c r="M55" s="36"/>
      <c r="N55" s="36"/>
      <c r="O55" s="36"/>
      <c r="P55" s="36"/>
      <c r="Q55" s="36"/>
      <c r="R55" s="36"/>
      <c r="S55" s="36"/>
      <c r="T55" s="36"/>
      <c r="U55" s="36"/>
      <c r="V55" s="36"/>
      <c r="W55" s="36"/>
      <c r="X55" s="36"/>
      <c r="Y55" s="36"/>
      <c r="Z55" s="36"/>
      <c r="AA55" s="36"/>
      <c r="AB55" s="36"/>
      <c r="AC55" s="36"/>
      <c r="AD55" s="36"/>
      <c r="AE55" s="36"/>
      <c r="AF55" s="36"/>
      <c r="AG55" s="36"/>
      <c r="AH55" s="36"/>
      <c r="AI55" s="36"/>
      <c r="AJ55" s="36"/>
    </row>
    <row r="56" spans="1:36">
      <c r="A56" s="32" t="str">
        <f>IF(Config!A52&lt;&gt;"",Config!A52,"")</f>
        <v/>
      </c>
      <c r="B56" s="32" t="str">
        <f>IF(Config!B52&lt;&gt;"",Config!B52,"")</f>
        <v>POOSMOWTEE</v>
      </c>
      <c r="C56" s="36">
        <f t="shared" si="11"/>
        <v>0</v>
      </c>
      <c r="D56" s="36">
        <f t="shared" si="12"/>
        <v>0</v>
      </c>
      <c r="E56" s="36">
        <f t="shared" si="13"/>
        <v>0</v>
      </c>
      <c r="F56" s="36"/>
      <c r="G56" s="36"/>
      <c r="H56" s="36"/>
      <c r="I56" s="36"/>
      <c r="J56" s="36"/>
      <c r="K56" s="36"/>
      <c r="L56" s="36"/>
      <c r="M56" s="36"/>
      <c r="N56" s="36"/>
      <c r="O56" s="36"/>
      <c r="P56" s="36"/>
      <c r="Q56" s="36"/>
      <c r="R56" s="36"/>
      <c r="S56" s="36"/>
      <c r="T56" s="36"/>
      <c r="U56" s="36"/>
      <c r="V56" s="36"/>
      <c r="W56" s="36"/>
      <c r="X56" s="36"/>
      <c r="Y56" s="36"/>
      <c r="Z56" s="36"/>
      <c r="AA56" s="36"/>
      <c r="AB56" s="36"/>
      <c r="AC56" s="36"/>
      <c r="AD56" s="36"/>
      <c r="AE56" s="36"/>
      <c r="AF56" s="36"/>
      <c r="AG56" s="36"/>
      <c r="AH56" s="36"/>
      <c r="AI56" s="36"/>
      <c r="AJ56" s="36"/>
    </row>
    <row r="57" spans="1:36">
      <c r="A57" s="32" t="str">
        <f>IF(Config!A53&lt;&gt;"",Config!A53,"")</f>
        <v/>
      </c>
      <c r="B57" s="32" t="str">
        <f>IF(Config!B53&lt;&gt;"",Config!B53,"")</f>
        <v>KOOSKOWTEE</v>
      </c>
      <c r="C57" s="36">
        <f t="shared" si="11"/>
        <v>0</v>
      </c>
      <c r="D57" s="36">
        <f t="shared" si="12"/>
        <v>0</v>
      </c>
      <c r="E57" s="36">
        <f t="shared" si="13"/>
        <v>0</v>
      </c>
      <c r="F57" s="36"/>
      <c r="G57" s="36"/>
      <c r="H57" s="36"/>
      <c r="I57" s="36"/>
      <c r="J57" s="36"/>
      <c r="K57" s="36"/>
      <c r="L57" s="36"/>
      <c r="M57" s="36"/>
      <c r="N57" s="36"/>
      <c r="O57" s="36"/>
      <c r="P57" s="36"/>
      <c r="Q57" s="36"/>
      <c r="R57" s="36"/>
      <c r="S57" s="36"/>
      <c r="T57" s="36"/>
      <c r="U57" s="36"/>
      <c r="V57" s="36"/>
      <c r="W57" s="36"/>
      <c r="X57" s="36"/>
      <c r="Y57" s="36"/>
      <c r="Z57" s="36"/>
      <c r="AA57" s="36"/>
      <c r="AB57" s="36"/>
      <c r="AC57" s="36"/>
      <c r="AD57" s="36"/>
      <c r="AE57" s="36"/>
      <c r="AF57" s="36"/>
      <c r="AG57" s="36"/>
      <c r="AH57" s="36"/>
      <c r="AI57" s="36"/>
      <c r="AJ57" s="36"/>
    </row>
    <row r="58" spans="1:36">
      <c r="A58" s="32" t="str">
        <f>IF(Config!A54&lt;&gt;"",Config!A54,"")</f>
        <v/>
      </c>
      <c r="B58" s="32" t="str">
        <f>IF(Config!B54&lt;&gt;"",Config!B54,"")</f>
        <v xml:space="preserve">MARIE </v>
      </c>
      <c r="C58" s="36">
        <f t="shared" si="11"/>
        <v>0</v>
      </c>
      <c r="D58" s="36">
        <f t="shared" si="12"/>
        <v>0</v>
      </c>
      <c r="E58" s="36">
        <f t="shared" si="13"/>
        <v>0</v>
      </c>
      <c r="F58" s="36"/>
      <c r="G58" s="36"/>
      <c r="H58" s="36"/>
      <c r="I58" s="36"/>
      <c r="J58" s="36"/>
      <c r="K58" s="36"/>
      <c r="L58" s="36"/>
      <c r="M58" s="36"/>
      <c r="N58" s="36"/>
      <c r="O58" s="36"/>
      <c r="P58" s="36"/>
      <c r="Q58" s="36"/>
      <c r="R58" s="36"/>
      <c r="S58" s="36"/>
      <c r="T58" s="36"/>
      <c r="U58" s="36"/>
      <c r="V58" s="36"/>
      <c r="W58" s="36"/>
      <c r="X58" s="36"/>
      <c r="Y58" s="36"/>
      <c r="Z58" s="36"/>
      <c r="AA58" s="36"/>
      <c r="AB58" s="36"/>
      <c r="AC58" s="36"/>
      <c r="AD58" s="36"/>
      <c r="AE58" s="36"/>
      <c r="AF58" s="36"/>
      <c r="AG58" s="36"/>
      <c r="AH58" s="36"/>
      <c r="AI58" s="36"/>
      <c r="AJ58" s="36"/>
    </row>
    <row r="59" spans="1:36">
      <c r="A59" s="32" t="str">
        <f>IF(Config!A55&lt;&gt;"",Config!A55,"")</f>
        <v/>
      </c>
      <c r="B59" s="32" t="str">
        <f>IF(Config!B55&lt;&gt;"",Config!B55,"")</f>
        <v>SUKIRTHAMALAR</v>
      </c>
      <c r="C59" s="36">
        <f t="shared" si="11"/>
        <v>0</v>
      </c>
      <c r="D59" s="36">
        <f t="shared" si="12"/>
        <v>0</v>
      </c>
      <c r="E59" s="36">
        <f t="shared" si="13"/>
        <v>0</v>
      </c>
      <c r="F59" s="36"/>
      <c r="G59" s="36"/>
      <c r="H59" s="36"/>
      <c r="I59" s="36"/>
      <c r="J59" s="36"/>
      <c r="K59" s="36"/>
      <c r="L59" s="36"/>
      <c r="M59" s="36"/>
      <c r="N59" s="36"/>
      <c r="O59" s="36"/>
      <c r="P59" s="36"/>
      <c r="Q59" s="36"/>
      <c r="R59" s="36"/>
      <c r="S59" s="36"/>
      <c r="T59" s="36"/>
      <c r="U59" s="36"/>
      <c r="V59" s="36"/>
      <c r="W59" s="36"/>
      <c r="X59" s="36"/>
      <c r="Y59" s="36"/>
      <c r="Z59" s="36"/>
      <c r="AA59" s="36"/>
      <c r="AB59" s="36"/>
      <c r="AC59" s="36"/>
      <c r="AD59" s="36"/>
      <c r="AE59" s="36"/>
      <c r="AF59" s="36"/>
      <c r="AG59" s="36"/>
      <c r="AH59" s="36"/>
      <c r="AI59" s="36"/>
      <c r="AJ59" s="36"/>
    </row>
    <row r="60" spans="1:36">
      <c r="A60" s="32" t="str">
        <f>IF(Config!A56&lt;&gt;"",Config!A56,"")</f>
        <v/>
      </c>
      <c r="B60" s="32" t="str">
        <f>IF(Config!B56&lt;&gt;"",Config!B56,"")</f>
        <v>SALIMA</v>
      </c>
      <c r="C60" s="36">
        <f t="shared" si="11"/>
        <v>0</v>
      </c>
      <c r="D60" s="36">
        <f t="shared" si="12"/>
        <v>0</v>
      </c>
      <c r="E60" s="36">
        <f t="shared" si="13"/>
        <v>0</v>
      </c>
      <c r="F60" s="36"/>
      <c r="G60" s="36"/>
      <c r="H60" s="36"/>
      <c r="I60" s="36"/>
      <c r="J60" s="36"/>
      <c r="K60" s="36"/>
      <c r="L60" s="36"/>
      <c r="M60" s="36"/>
      <c r="N60" s="36"/>
      <c r="O60" s="36"/>
      <c r="P60" s="36"/>
      <c r="Q60" s="36"/>
      <c r="R60" s="36"/>
      <c r="S60" s="36"/>
      <c r="T60" s="36"/>
      <c r="U60" s="36"/>
      <c r="V60" s="36"/>
      <c r="W60" s="36"/>
      <c r="X60" s="36"/>
      <c r="Y60" s="36"/>
      <c r="Z60" s="36"/>
      <c r="AA60" s="36"/>
      <c r="AB60" s="36"/>
      <c r="AC60" s="36"/>
      <c r="AD60" s="36"/>
      <c r="AE60" s="36"/>
      <c r="AF60" s="36"/>
      <c r="AG60" s="36"/>
      <c r="AH60" s="36"/>
      <c r="AI60" s="36"/>
      <c r="AJ60" s="36"/>
    </row>
    <row r="61" spans="1:36">
      <c r="A61" s="32" t="str">
        <f>IF(Config!A57&lt;&gt;"",Config!A57,"")</f>
        <v/>
      </c>
      <c r="B61" s="32" t="str">
        <f>IF(Config!B57&lt;&gt;"",Config!B57,"")</f>
        <v>LOUIZA</v>
      </c>
      <c r="C61" s="36">
        <f t="shared" si="11"/>
        <v>0</v>
      </c>
      <c r="D61" s="36">
        <f t="shared" si="12"/>
        <v>0</v>
      </c>
      <c r="E61" s="36">
        <f t="shared" si="13"/>
        <v>0</v>
      </c>
      <c r="F61" s="36"/>
      <c r="G61" s="36"/>
      <c r="H61" s="36"/>
      <c r="I61" s="36"/>
      <c r="J61" s="36"/>
      <c r="K61" s="36"/>
      <c r="L61" s="36"/>
      <c r="M61" s="36"/>
      <c r="N61" s="36"/>
      <c r="O61" s="36"/>
      <c r="P61" s="36"/>
      <c r="Q61" s="36"/>
      <c r="R61" s="36"/>
      <c r="S61" s="36"/>
      <c r="T61" s="36"/>
      <c r="U61" s="36"/>
      <c r="V61" s="36"/>
      <c r="W61" s="36"/>
      <c r="X61" s="36"/>
      <c r="Y61" s="36"/>
      <c r="Z61" s="36"/>
      <c r="AA61" s="36"/>
      <c r="AB61" s="36"/>
      <c r="AC61" s="36"/>
      <c r="AD61" s="36"/>
      <c r="AE61" s="36"/>
      <c r="AF61" s="36"/>
      <c r="AG61" s="36"/>
      <c r="AH61" s="36"/>
      <c r="AI61" s="36"/>
      <c r="AJ61" s="36"/>
    </row>
    <row r="62" spans="1:36">
      <c r="A62" s="32" t="str">
        <f>IF(Config!A58&lt;&gt;"",Config!A58,"")</f>
        <v/>
      </c>
      <c r="B62" s="32" t="str">
        <f>IF(Config!B58&lt;&gt;"",Config!B58,"")</f>
        <v>FATIMA</v>
      </c>
      <c r="C62" s="36">
        <f t="shared" si="11"/>
        <v>0</v>
      </c>
      <c r="D62" s="36">
        <f t="shared" si="12"/>
        <v>0</v>
      </c>
      <c r="E62" s="36">
        <f t="shared" si="13"/>
        <v>0</v>
      </c>
      <c r="F62" s="36"/>
      <c r="G62" s="36"/>
      <c r="H62" s="36"/>
      <c r="I62" s="36"/>
      <c r="J62" s="36"/>
      <c r="K62" s="36"/>
      <c r="L62" s="36"/>
      <c r="M62" s="36"/>
      <c r="N62" s="36"/>
      <c r="O62" s="36"/>
      <c r="P62" s="36"/>
      <c r="Q62" s="36"/>
      <c r="R62" s="36"/>
      <c r="S62" s="36"/>
      <c r="T62" s="36"/>
      <c r="U62" s="36"/>
      <c r="V62" s="36"/>
      <c r="W62" s="36"/>
      <c r="X62" s="36"/>
      <c r="Y62" s="36"/>
      <c r="Z62" s="36"/>
      <c r="AA62" s="36"/>
      <c r="AB62" s="36"/>
      <c r="AC62" s="36"/>
      <c r="AD62" s="36"/>
      <c r="AE62" s="36"/>
      <c r="AF62" s="36"/>
      <c r="AG62" s="36"/>
      <c r="AH62" s="36"/>
      <c r="AI62" s="36"/>
      <c r="AJ62" s="36"/>
    </row>
    <row r="63" spans="1:36">
      <c r="A63" s="32" t="str">
        <f>IF(Config!A59&lt;&gt;"",Config!A59,"")</f>
        <v/>
      </c>
      <c r="B63" s="32" t="str">
        <f>IF(Config!B59&lt;&gt;"",Config!B59,"")</f>
        <v>BINTOU</v>
      </c>
      <c r="C63" s="36">
        <f t="shared" si="11"/>
        <v>0</v>
      </c>
      <c r="D63" s="36">
        <f t="shared" si="12"/>
        <v>0</v>
      </c>
      <c r="E63" s="36">
        <f t="shared" si="13"/>
        <v>0</v>
      </c>
      <c r="F63" s="36"/>
      <c r="G63" s="36"/>
      <c r="H63" s="36"/>
      <c r="I63" s="36"/>
      <c r="J63" s="36"/>
      <c r="K63" s="36"/>
      <c r="L63" s="36"/>
      <c r="M63" s="36"/>
      <c r="N63" s="36"/>
      <c r="O63" s="36"/>
      <c r="P63" s="36"/>
      <c r="Q63" s="36"/>
      <c r="R63" s="36"/>
      <c r="S63" s="36"/>
      <c r="T63" s="36"/>
      <c r="U63" s="36"/>
      <c r="V63" s="36"/>
      <c r="W63" s="36"/>
      <c r="X63" s="36"/>
      <c r="Y63" s="36"/>
      <c r="Z63" s="36"/>
      <c r="AA63" s="36"/>
      <c r="AB63" s="36"/>
      <c r="AC63" s="36"/>
      <c r="AD63" s="36"/>
      <c r="AE63" s="36"/>
      <c r="AF63" s="36"/>
      <c r="AG63" s="36"/>
      <c r="AH63" s="36"/>
      <c r="AI63" s="36"/>
      <c r="AJ63" s="36"/>
    </row>
    <row r="64" spans="1:36">
      <c r="A64" s="32" t="str">
        <f>IF(Config!A60&lt;&gt;"",Config!A60,"")</f>
        <v/>
      </c>
      <c r="B64" s="32" t="str">
        <f>IF(Config!B60&lt;&gt;"",Config!B60,"")</f>
        <v>SANDRA</v>
      </c>
      <c r="C64" s="36">
        <f t="shared" si="11"/>
        <v>0</v>
      </c>
      <c r="D64" s="36">
        <f t="shared" si="12"/>
        <v>0</v>
      </c>
      <c r="E64" s="36">
        <f t="shared" si="13"/>
        <v>0</v>
      </c>
      <c r="F64" s="36"/>
      <c r="G64" s="36"/>
      <c r="H64" s="36"/>
      <c r="I64" s="36"/>
      <c r="J64" s="36"/>
      <c r="K64" s="36"/>
      <c r="L64" s="36"/>
      <c r="M64" s="36"/>
      <c r="N64" s="36"/>
      <c r="O64" s="36"/>
      <c r="P64" s="36"/>
      <c r="Q64" s="36"/>
      <c r="R64" s="36"/>
      <c r="S64" s="36"/>
      <c r="T64" s="36"/>
      <c r="U64" s="36"/>
      <c r="V64" s="36"/>
      <c r="W64" s="36"/>
      <c r="X64" s="36"/>
      <c r="Y64" s="36"/>
      <c r="Z64" s="36"/>
      <c r="AA64" s="36"/>
      <c r="AB64" s="36"/>
      <c r="AC64" s="36"/>
      <c r="AD64" s="36"/>
      <c r="AE64" s="36"/>
      <c r="AF64" s="36"/>
      <c r="AG64" s="36"/>
      <c r="AH64" s="36"/>
      <c r="AI64" s="36"/>
      <c r="AJ64" s="36"/>
    </row>
    <row r="65" spans="1:36">
      <c r="A65" s="32" t="str">
        <f>IF(Config!A61&lt;&gt;"",Config!A61,"")</f>
        <v/>
      </c>
      <c r="B65" s="32" t="str">
        <f>IF(Config!B61&lt;&gt;"",Config!B61,"")</f>
        <v>SOURIEZ</v>
      </c>
      <c r="C65" s="36">
        <f t="shared" si="11"/>
        <v>0</v>
      </c>
      <c r="D65" s="36">
        <f t="shared" si="12"/>
        <v>0</v>
      </c>
      <c r="E65" s="36">
        <f t="shared" si="13"/>
        <v>0</v>
      </c>
      <c r="F65" s="36"/>
      <c r="G65" s="36"/>
      <c r="H65" s="36"/>
      <c r="I65" s="36"/>
      <c r="J65" s="36"/>
      <c r="K65" s="36"/>
      <c r="L65" s="36"/>
      <c r="M65" s="36"/>
      <c r="N65" s="36"/>
      <c r="O65" s="36"/>
      <c r="P65" s="36"/>
      <c r="Q65" s="36"/>
      <c r="R65" s="36"/>
      <c r="S65" s="36"/>
      <c r="T65" s="36"/>
      <c r="U65" s="36"/>
      <c r="V65" s="36"/>
      <c r="W65" s="36"/>
      <c r="X65" s="36"/>
      <c r="Y65" s="36"/>
      <c r="Z65" s="36"/>
      <c r="AA65" s="36"/>
      <c r="AB65" s="36"/>
      <c r="AC65" s="36"/>
      <c r="AD65" s="36"/>
      <c r="AE65" s="36"/>
      <c r="AF65" s="36"/>
      <c r="AG65" s="36"/>
      <c r="AH65" s="36"/>
      <c r="AI65" s="36"/>
      <c r="AJ65" s="36"/>
    </row>
    <row r="66" spans="1:36">
      <c r="A66" s="32" t="str">
        <f>IF(Config!A62&lt;&gt;"",Config!A62,"")</f>
        <v/>
      </c>
      <c r="B66" s="32" t="str">
        <f>IF(Config!B62&lt;&gt;"",Config!B62,"")</f>
        <v>YACOUBA</v>
      </c>
      <c r="C66" s="36">
        <f t="shared" si="11"/>
        <v>0</v>
      </c>
      <c r="D66" s="36">
        <f t="shared" si="12"/>
        <v>0</v>
      </c>
      <c r="E66" s="36">
        <f t="shared" si="13"/>
        <v>0</v>
      </c>
      <c r="F66" s="36"/>
      <c r="G66" s="36"/>
      <c r="H66" s="36"/>
      <c r="I66" s="36"/>
      <c r="J66" s="36"/>
      <c r="K66" s="36"/>
      <c r="L66" s="36"/>
      <c r="M66" s="36"/>
      <c r="N66" s="36"/>
      <c r="O66" s="36"/>
      <c r="P66" s="36"/>
      <c r="Q66" s="36"/>
      <c r="R66" s="36"/>
      <c r="S66" s="36"/>
      <c r="T66" s="36"/>
      <c r="U66" s="36"/>
      <c r="V66" s="36"/>
      <c r="W66" s="36"/>
      <c r="X66" s="36"/>
      <c r="Y66" s="36"/>
      <c r="Z66" s="36"/>
      <c r="AA66" s="36"/>
      <c r="AB66" s="36"/>
      <c r="AC66" s="36"/>
      <c r="AD66" s="36"/>
      <c r="AE66" s="36"/>
      <c r="AF66" s="36"/>
      <c r="AG66" s="36"/>
      <c r="AH66" s="36"/>
      <c r="AI66" s="36"/>
      <c r="AJ66" s="36"/>
    </row>
    <row r="67" spans="1:36">
      <c r="A67" s="32" t="str">
        <f>IF(Config!A63&lt;&gt;"",Config!A63,"")</f>
        <v/>
      </c>
      <c r="B67" s="32" t="str">
        <f>IF(Config!B63&lt;&gt;"",Config!B63,"")</f>
        <v>NAJAT</v>
      </c>
      <c r="C67" s="36">
        <f t="shared" si="11"/>
        <v>0</v>
      </c>
      <c r="D67" s="36">
        <f t="shared" si="12"/>
        <v>0</v>
      </c>
      <c r="E67" s="36">
        <f t="shared" si="13"/>
        <v>0</v>
      </c>
      <c r="F67" s="36"/>
      <c r="G67" s="36"/>
      <c r="H67" s="36"/>
      <c r="I67" s="36"/>
      <c r="J67" s="36"/>
      <c r="K67" s="36"/>
      <c r="L67" s="36"/>
      <c r="M67" s="36"/>
      <c r="N67" s="36"/>
      <c r="O67" s="36"/>
      <c r="P67" s="36"/>
      <c r="Q67" s="36"/>
      <c r="R67" s="36"/>
      <c r="S67" s="36"/>
      <c r="T67" s="36"/>
      <c r="U67" s="36"/>
      <c r="V67" s="36"/>
      <c r="W67" s="36"/>
      <c r="X67" s="36"/>
      <c r="Y67" s="36"/>
      <c r="Z67" s="36"/>
      <c r="AA67" s="36"/>
      <c r="AB67" s="36"/>
      <c r="AC67" s="36"/>
      <c r="AD67" s="36"/>
      <c r="AE67" s="36"/>
      <c r="AF67" s="36"/>
      <c r="AG67" s="36"/>
      <c r="AH67" s="36"/>
      <c r="AI67" s="36"/>
      <c r="AJ67" s="36"/>
    </row>
    <row r="68" spans="1:36">
      <c r="A68" s="32" t="str">
        <f>IF(Config!A64&lt;&gt;"",Config!A64,"")</f>
        <v/>
      </c>
      <c r="B68" s="32" t="str">
        <f>IF(Config!B64&lt;&gt;"",Config!B64,"")</f>
        <v>FATIMA</v>
      </c>
      <c r="C68" s="36">
        <f t="shared" ref="C68:C73" si="14">COUNTIF(F68:AJ68,"M")</f>
        <v>0</v>
      </c>
      <c r="D68" s="36">
        <f t="shared" ref="D68:D73" si="15">COUNTIF(F68:AJ68,"CP")</f>
        <v>0</v>
      </c>
      <c r="E68" s="36">
        <f t="shared" ref="E68:E73" si="16">COUNTIF(F68:AJ68,"RTT")</f>
        <v>0</v>
      </c>
      <c r="F68" s="36"/>
      <c r="G68" s="36"/>
      <c r="H68" s="36"/>
      <c r="I68" s="36"/>
      <c r="J68" s="36"/>
      <c r="K68" s="36"/>
      <c r="L68" s="36"/>
      <c r="M68" s="36"/>
      <c r="N68" s="36"/>
      <c r="O68" s="36"/>
      <c r="P68" s="36"/>
      <c r="Q68" s="36"/>
      <c r="R68" s="36"/>
      <c r="S68" s="36"/>
      <c r="T68" s="36"/>
      <c r="U68" s="36"/>
      <c r="V68" s="36"/>
      <c r="W68" s="36"/>
      <c r="X68" s="36"/>
      <c r="Y68" s="36"/>
      <c r="Z68" s="36"/>
      <c r="AA68" s="36"/>
      <c r="AB68" s="36"/>
      <c r="AC68" s="36"/>
      <c r="AD68" s="36"/>
      <c r="AE68" s="36"/>
      <c r="AF68" s="36"/>
      <c r="AG68" s="36"/>
      <c r="AH68" s="36"/>
      <c r="AI68" s="36"/>
      <c r="AJ68" s="36"/>
    </row>
    <row r="69" spans="1:36">
      <c r="A69" s="32" t="str">
        <f>IF(Config!A65&lt;&gt;"",Config!A65,"")</f>
        <v/>
      </c>
      <c r="B69" s="32" t="str">
        <f>IF(Config!B65&lt;&gt;"",Config!B65,"")</f>
        <v>EMINE</v>
      </c>
      <c r="C69" s="36">
        <f t="shared" si="14"/>
        <v>0</v>
      </c>
      <c r="D69" s="36">
        <f t="shared" si="15"/>
        <v>0</v>
      </c>
      <c r="E69" s="36">
        <f t="shared" si="16"/>
        <v>0</v>
      </c>
      <c r="F69" s="36"/>
      <c r="G69" s="36"/>
      <c r="H69" s="36"/>
      <c r="I69" s="36"/>
      <c r="J69" s="36"/>
      <c r="K69" s="36"/>
      <c r="L69" s="36"/>
      <c r="M69" s="36"/>
      <c r="N69" s="36"/>
      <c r="O69" s="36"/>
      <c r="P69" s="36"/>
      <c r="Q69" s="36"/>
      <c r="R69" s="36"/>
      <c r="S69" s="36"/>
      <c r="T69" s="36"/>
      <c r="U69" s="36"/>
      <c r="V69" s="36"/>
      <c r="W69" s="36"/>
      <c r="X69" s="36"/>
      <c r="Y69" s="36"/>
      <c r="Z69" s="36"/>
      <c r="AA69" s="36"/>
      <c r="AB69" s="36"/>
      <c r="AC69" s="36"/>
      <c r="AD69" s="36"/>
      <c r="AE69" s="36"/>
      <c r="AF69" s="36"/>
      <c r="AG69" s="36"/>
      <c r="AH69" s="36"/>
      <c r="AI69" s="36"/>
      <c r="AJ69" s="36"/>
    </row>
    <row r="70" spans="1:36">
      <c r="A70" s="32" t="str">
        <f>IF(Config!A66&lt;&gt;"",Config!A66,"")</f>
        <v/>
      </c>
      <c r="B70" s="32" t="str">
        <f>IF(Config!B66&lt;&gt;"",Config!B66,"")</f>
        <v>NESE</v>
      </c>
      <c r="C70" s="36">
        <f t="shared" si="14"/>
        <v>0</v>
      </c>
      <c r="D70" s="36">
        <f t="shared" si="15"/>
        <v>0</v>
      </c>
      <c r="E70" s="36">
        <f t="shared" si="16"/>
        <v>0</v>
      </c>
      <c r="F70" s="36"/>
      <c r="G70" s="36"/>
      <c r="H70" s="36"/>
      <c r="I70" s="36"/>
      <c r="J70" s="36"/>
      <c r="K70" s="36"/>
      <c r="L70" s="36"/>
      <c r="M70" s="36"/>
      <c r="N70" s="36"/>
      <c r="O70" s="36"/>
      <c r="P70" s="36"/>
      <c r="Q70" s="36"/>
      <c r="R70" s="36"/>
      <c r="S70" s="36"/>
      <c r="T70" s="36"/>
      <c r="U70" s="36"/>
      <c r="V70" s="36"/>
      <c r="W70" s="36"/>
      <c r="X70" s="36"/>
      <c r="Y70" s="36"/>
      <c r="Z70" s="36"/>
      <c r="AA70" s="36"/>
      <c r="AB70" s="36"/>
      <c r="AC70" s="36"/>
      <c r="AD70" s="36"/>
      <c r="AE70" s="36"/>
      <c r="AF70" s="36"/>
      <c r="AG70" s="36"/>
      <c r="AH70" s="36"/>
      <c r="AI70" s="36"/>
      <c r="AJ70" s="36"/>
    </row>
    <row r="71" spans="1:36">
      <c r="A71" s="32" t="str">
        <f>IF(Config!A67&lt;&gt;"",Config!A67,"")</f>
        <v/>
      </c>
      <c r="B71" s="32" t="str">
        <f>IF(Config!B67&lt;&gt;"",Config!B67,"")</f>
        <v>ISAAC</v>
      </c>
      <c r="C71" s="36">
        <f t="shared" si="14"/>
        <v>0</v>
      </c>
      <c r="D71" s="36">
        <f t="shared" si="15"/>
        <v>0</v>
      </c>
      <c r="E71" s="36">
        <f t="shared" si="16"/>
        <v>0</v>
      </c>
      <c r="F71" s="36"/>
      <c r="G71" s="36"/>
      <c r="H71" s="36"/>
      <c r="I71" s="36"/>
      <c r="J71" s="36"/>
      <c r="K71" s="36"/>
      <c r="L71" s="36"/>
      <c r="M71" s="36"/>
      <c r="N71" s="36"/>
      <c r="O71" s="36"/>
      <c r="P71" s="36"/>
      <c r="Q71" s="36"/>
      <c r="R71" s="36"/>
      <c r="S71" s="36"/>
      <c r="T71" s="36"/>
      <c r="U71" s="36"/>
      <c r="V71" s="36"/>
      <c r="W71" s="36"/>
      <c r="X71" s="36"/>
      <c r="Y71" s="36"/>
      <c r="Z71" s="36"/>
      <c r="AA71" s="36"/>
      <c r="AB71" s="36"/>
      <c r="AC71" s="36"/>
      <c r="AD71" s="36"/>
      <c r="AE71" s="36"/>
      <c r="AF71" s="36"/>
      <c r="AG71" s="36"/>
      <c r="AH71" s="36"/>
      <c r="AI71" s="36"/>
      <c r="AJ71" s="36"/>
    </row>
    <row r="72" spans="1:36">
      <c r="A72" s="32" t="str">
        <f>IF(Config!A68&lt;&gt;"",Config!A68,"")</f>
        <v/>
      </c>
      <c r="B72" s="32" t="str">
        <f>IF(Config!B68&lt;&gt;"",Config!B68,"")</f>
        <v>CEMILE</v>
      </c>
      <c r="C72" s="36">
        <f t="shared" si="14"/>
        <v>0</v>
      </c>
      <c r="D72" s="36">
        <f t="shared" si="15"/>
        <v>0</v>
      </c>
      <c r="E72" s="36">
        <f t="shared" si="16"/>
        <v>0</v>
      </c>
      <c r="F72" s="36"/>
      <c r="G72" s="36"/>
      <c r="H72" s="36"/>
      <c r="I72" s="36"/>
      <c r="J72" s="36"/>
      <c r="K72" s="36"/>
      <c r="L72" s="36"/>
      <c r="M72" s="36"/>
      <c r="N72" s="36"/>
      <c r="O72" s="36"/>
      <c r="P72" s="36"/>
      <c r="Q72" s="36"/>
      <c r="R72" s="36"/>
      <c r="S72" s="36"/>
      <c r="T72" s="36"/>
      <c r="U72" s="36"/>
      <c r="V72" s="36"/>
      <c r="W72" s="36"/>
      <c r="X72" s="36"/>
      <c r="Y72" s="36"/>
      <c r="Z72" s="36"/>
      <c r="AA72" s="36"/>
      <c r="AB72" s="36"/>
      <c r="AC72" s="36"/>
      <c r="AD72" s="36"/>
      <c r="AE72" s="36"/>
      <c r="AF72" s="36"/>
      <c r="AG72" s="36"/>
      <c r="AH72" s="36"/>
      <c r="AI72" s="36"/>
      <c r="AJ72" s="36"/>
    </row>
    <row r="73" spans="1:36">
      <c r="A73" s="32" t="str">
        <f>IF(Config!A69&lt;&gt;"",Config!A69,"")</f>
        <v/>
      </c>
      <c r="B73" s="32" t="str">
        <f>IF(Config!B69&lt;&gt;"",Config!B69,"")</f>
        <v>SALIHA</v>
      </c>
      <c r="C73" s="36">
        <f t="shared" si="14"/>
        <v>0</v>
      </c>
      <c r="D73" s="36">
        <f t="shared" si="15"/>
        <v>0</v>
      </c>
      <c r="E73" s="36">
        <f t="shared" si="16"/>
        <v>0</v>
      </c>
      <c r="F73" s="36"/>
      <c r="G73" s="36"/>
      <c r="H73" s="36"/>
      <c r="I73" s="36"/>
      <c r="J73" s="36"/>
      <c r="K73" s="36"/>
      <c r="L73" s="36"/>
      <c r="M73" s="36"/>
      <c r="N73" s="36"/>
      <c r="O73" s="36"/>
      <c r="P73" s="36"/>
      <c r="Q73" s="36"/>
      <c r="R73" s="36"/>
      <c r="S73" s="36"/>
      <c r="T73" s="36"/>
      <c r="U73" s="36"/>
      <c r="V73" s="36"/>
      <c r="W73" s="36"/>
      <c r="X73" s="36"/>
      <c r="Y73" s="36"/>
      <c r="Z73" s="36"/>
      <c r="AA73" s="36"/>
      <c r="AB73" s="36"/>
      <c r="AC73" s="36"/>
      <c r="AD73" s="36"/>
      <c r="AE73" s="36"/>
      <c r="AF73" s="36"/>
      <c r="AG73" s="36"/>
      <c r="AH73" s="36"/>
      <c r="AI73" s="36"/>
      <c r="AJ73" s="36"/>
    </row>
    <row r="75" spans="1:36">
      <c r="A75" t="str">
        <f>IF(Config!A70&lt;&gt;"",Config!A70,"")</f>
        <v/>
      </c>
      <c r="B75" t="str">
        <f>IF(Config!B70&lt;&gt;"",Config!B70,"")</f>
        <v/>
      </c>
    </row>
    <row r="76" spans="1:36">
      <c r="A76" t="str">
        <f>IF(Config!A71&lt;&gt;"",Config!A71,"")</f>
        <v/>
      </c>
      <c r="B76" t="str">
        <f>IF(Config!B71&lt;&gt;"",Config!B71,"")</f>
        <v/>
      </c>
      <c r="F76" s="42" t="s">
        <v>139</v>
      </c>
      <c r="G76" t="s">
        <v>136</v>
      </c>
    </row>
    <row r="77" spans="1:36">
      <c r="A77" t="str">
        <f>IF(Config!A72&lt;&gt;"",Config!A72,"")</f>
        <v/>
      </c>
      <c r="B77" t="str">
        <f>IF(Config!B72&lt;&gt;"",Config!B72,"")</f>
        <v/>
      </c>
      <c r="F77" s="115" t="s">
        <v>156</v>
      </c>
      <c r="G77" t="s">
        <v>157</v>
      </c>
    </row>
    <row r="78" spans="1:36">
      <c r="A78" t="str">
        <f>IF(Config!A73&lt;&gt;"",Config!A73,"")</f>
        <v/>
      </c>
      <c r="B78" t="str">
        <f>IF(Config!B73&lt;&gt;"",Config!B73,"")</f>
        <v/>
      </c>
      <c r="F78" s="116" t="s">
        <v>154</v>
      </c>
      <c r="G78" t="s">
        <v>155</v>
      </c>
    </row>
    <row r="79" spans="1:36">
      <c r="A79" t="str">
        <f>IF(Config!A74&lt;&gt;"",Config!A74,"")</f>
        <v/>
      </c>
      <c r="B79" t="str">
        <f>IF(Config!B74&lt;&gt;"",Config!B74,"")</f>
        <v/>
      </c>
      <c r="F79" s="41" t="s">
        <v>137</v>
      </c>
      <c r="G79" t="s">
        <v>137</v>
      </c>
    </row>
    <row r="80" spans="1:36">
      <c r="A80" t="str">
        <f>IF(Config!A75&lt;&gt;"",Config!A75,"")</f>
        <v/>
      </c>
      <c r="B80" t="str">
        <f>IF(Config!B75&lt;&gt;"",Config!B75,"")</f>
        <v/>
      </c>
      <c r="F80" s="40" t="s">
        <v>140</v>
      </c>
      <c r="G80" t="s">
        <v>135</v>
      </c>
    </row>
    <row r="81" spans="1:7">
      <c r="A81" t="str">
        <f>IF(Config!A76&lt;&gt;"",Config!A76,"")</f>
        <v/>
      </c>
      <c r="B81" t="str">
        <f>IF(Config!B76&lt;&gt;"",Config!B76,"")</f>
        <v/>
      </c>
      <c r="F81" t="s">
        <v>158</v>
      </c>
      <c r="G81" t="s">
        <v>159</v>
      </c>
    </row>
    <row r="82" spans="1:7">
      <c r="A82" t="str">
        <f>IF(Config!A77&lt;&gt;"",Config!A77,"")</f>
        <v/>
      </c>
      <c r="B82" t="str">
        <f>IF(Config!B77&lt;&gt;"",Config!B77,"")</f>
        <v/>
      </c>
      <c r="F82" t="s">
        <v>160</v>
      </c>
      <c r="G82" t="s">
        <v>161</v>
      </c>
    </row>
    <row r="83" spans="1:7">
      <c r="F83" t="s">
        <v>162</v>
      </c>
      <c r="G83" t="s">
        <v>163</v>
      </c>
    </row>
    <row r="84" spans="1:7">
      <c r="F84" t="s">
        <v>164</v>
      </c>
      <c r="G84" t="s">
        <v>165</v>
      </c>
    </row>
    <row r="85" spans="1:7">
      <c r="F85" t="s">
        <v>166</v>
      </c>
      <c r="G85" t="s">
        <v>167</v>
      </c>
    </row>
    <row r="86" spans="1:7">
      <c r="F86" t="s">
        <v>168</v>
      </c>
      <c r="G86" t="s">
        <v>169</v>
      </c>
    </row>
  </sheetData>
  <mergeCells count="1">
    <mergeCell ref="B4:AJ6"/>
  </mergeCells>
  <conditionalFormatting sqref="F9:AJ9">
    <cfRule type="expression" dxfId="71" priority="6">
      <formula>OR(F$9=1,F$9=7)</formula>
    </cfRule>
  </conditionalFormatting>
  <conditionalFormatting sqref="F10:AJ73">
    <cfRule type="cellIs" dxfId="70" priority="2" operator="equal">
      <formula>"M"</formula>
    </cfRule>
    <cfRule type="cellIs" dxfId="69" priority="3" operator="equal">
      <formula>"RTT"</formula>
    </cfRule>
    <cfRule type="cellIs" dxfId="68" priority="4" operator="equal">
      <formula>"CP"</formula>
    </cfRule>
    <cfRule type="expression" dxfId="67" priority="5">
      <formula>OR(F$9=1,F$9=7)</formula>
    </cfRule>
  </conditionalFormatting>
  <conditionalFormatting sqref="C10:E73">
    <cfRule type="cellIs" dxfId="66" priority="1" operator="equal">
      <formula>0</formula>
    </cfRule>
  </conditionalFormatting>
  <dataValidations count="1">
    <dataValidation type="list" allowBlank="1" showInputMessage="1" showErrorMessage="1" sqref="F10:AJ73">
      <formula1>"CP,RTT,M"</formula1>
    </dataValidation>
  </dataValidations>
  <pageMargins left="0.7" right="0.7" top="0.75" bottom="0.75" header="0.3" footer="0.3"/>
  <pageSetup paperSize="9"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2"/>
  <sheetViews>
    <sheetView showGridLines="0" topLeftCell="A40" workbookViewId="0">
      <selection activeCell="M11" sqref="M11"/>
    </sheetView>
  </sheetViews>
  <sheetFormatPr baseColWidth="10" defaultRowHeight="15"/>
  <cols>
    <col min="3" max="5" width="8.28515625" customWidth="1"/>
    <col min="6" max="36" width="4.5703125" customWidth="1"/>
  </cols>
  <sheetData>
    <row r="1" spans="1:36" hidden="1">
      <c r="A1" s="33">
        <f>Config!H6</f>
        <v>42767</v>
      </c>
    </row>
    <row r="2" spans="1:36" hidden="1">
      <c r="A2" s="33">
        <f>Config!I6</f>
        <v>42794</v>
      </c>
    </row>
    <row r="3" spans="1:36" ht="65.25" hidden="1" customHeight="1">
      <c r="F3" s="39">
        <f>A1</f>
        <v>42767</v>
      </c>
      <c r="G3" s="39">
        <f>F3+1</f>
        <v>42768</v>
      </c>
      <c r="H3" s="39">
        <f t="shared" ref="H3:AF3" si="0">G3+1</f>
        <v>42769</v>
      </c>
      <c r="I3" s="39">
        <f t="shared" si="0"/>
        <v>42770</v>
      </c>
      <c r="J3" s="39">
        <f t="shared" si="0"/>
        <v>42771</v>
      </c>
      <c r="K3" s="39">
        <f t="shared" si="0"/>
        <v>42772</v>
      </c>
      <c r="L3" s="39">
        <f t="shared" si="0"/>
        <v>42773</v>
      </c>
      <c r="M3" s="39">
        <f t="shared" si="0"/>
        <v>42774</v>
      </c>
      <c r="N3" s="39">
        <f t="shared" si="0"/>
        <v>42775</v>
      </c>
      <c r="O3" s="39">
        <f t="shared" si="0"/>
        <v>42776</v>
      </c>
      <c r="P3" s="39">
        <f t="shared" si="0"/>
        <v>42777</v>
      </c>
      <c r="Q3" s="39">
        <f t="shared" si="0"/>
        <v>42778</v>
      </c>
      <c r="R3" s="39">
        <f t="shared" si="0"/>
        <v>42779</v>
      </c>
      <c r="S3" s="39">
        <f t="shared" si="0"/>
        <v>42780</v>
      </c>
      <c r="T3" s="39">
        <f t="shared" si="0"/>
        <v>42781</v>
      </c>
      <c r="U3" s="39">
        <f t="shared" si="0"/>
        <v>42782</v>
      </c>
      <c r="V3" s="39">
        <f t="shared" si="0"/>
        <v>42783</v>
      </c>
      <c r="W3" s="39">
        <f t="shared" si="0"/>
        <v>42784</v>
      </c>
      <c r="X3" s="39">
        <f t="shared" si="0"/>
        <v>42785</v>
      </c>
      <c r="Y3" s="39">
        <f t="shared" si="0"/>
        <v>42786</v>
      </c>
      <c r="Z3" s="39">
        <f t="shared" si="0"/>
        <v>42787</v>
      </c>
      <c r="AA3" s="39">
        <f t="shared" si="0"/>
        <v>42788</v>
      </c>
      <c r="AB3" s="39">
        <f t="shared" si="0"/>
        <v>42789</v>
      </c>
      <c r="AC3" s="39">
        <f>AB3+1</f>
        <v>42790</v>
      </c>
      <c r="AD3" s="39">
        <f t="shared" si="0"/>
        <v>42791</v>
      </c>
      <c r="AE3" s="39">
        <f t="shared" si="0"/>
        <v>42792</v>
      </c>
      <c r="AF3" s="39">
        <f t="shared" si="0"/>
        <v>42793</v>
      </c>
      <c r="AG3" s="39">
        <f>IF(AF3+1&gt;$A$2,"",AF3+1)</f>
        <v>42794</v>
      </c>
      <c r="AH3" s="39" t="str">
        <f>IFERROR(IF(AG3+1&gt;$A$2,"",AG3+1),"")</f>
        <v/>
      </c>
      <c r="AI3" s="39" t="str">
        <f t="shared" ref="AI3:AJ3" si="1">IFERROR(IF(AH3+1&gt;$A$2,"",AH3+1),"")</f>
        <v/>
      </c>
      <c r="AJ3" s="39" t="str">
        <f t="shared" si="1"/>
        <v/>
      </c>
    </row>
    <row r="4" spans="1:36">
      <c r="B4" s="113" t="str">
        <f>TEXT(A1,"mmmmmmmmm")</f>
        <v>février</v>
      </c>
      <c r="C4" s="113"/>
      <c r="D4" s="113"/>
      <c r="E4" s="113"/>
      <c r="F4" s="113"/>
      <c r="G4" s="113"/>
      <c r="H4" s="113"/>
      <c r="I4" s="113"/>
      <c r="J4" s="113"/>
      <c r="K4" s="113"/>
      <c r="L4" s="113"/>
      <c r="M4" s="113"/>
      <c r="N4" s="113"/>
      <c r="O4" s="113"/>
      <c r="P4" s="113"/>
      <c r="Q4" s="113"/>
      <c r="R4" s="113"/>
      <c r="S4" s="113"/>
      <c r="T4" s="113"/>
      <c r="U4" s="113"/>
      <c r="V4" s="113"/>
      <c r="W4" s="113"/>
      <c r="X4" s="113"/>
      <c r="Y4" s="113"/>
      <c r="Z4" s="113"/>
      <c r="AA4" s="113"/>
      <c r="AB4" s="113"/>
      <c r="AC4" s="113"/>
      <c r="AD4" s="113"/>
      <c r="AE4" s="113"/>
      <c r="AF4" s="113"/>
      <c r="AG4" s="113"/>
      <c r="AH4" s="113"/>
      <c r="AI4" s="113"/>
      <c r="AJ4" s="113"/>
    </row>
    <row r="5" spans="1:36">
      <c r="B5" s="113"/>
      <c r="C5" s="113"/>
      <c r="D5" s="113"/>
      <c r="E5" s="113"/>
      <c r="F5" s="113"/>
      <c r="G5" s="113"/>
      <c r="H5" s="113"/>
      <c r="I5" s="113"/>
      <c r="J5" s="113"/>
      <c r="K5" s="113"/>
      <c r="L5" s="113"/>
      <c r="M5" s="113"/>
      <c r="N5" s="113"/>
      <c r="O5" s="113"/>
      <c r="P5" s="113"/>
      <c r="Q5" s="113"/>
      <c r="R5" s="113"/>
      <c r="S5" s="113"/>
      <c r="T5" s="113"/>
      <c r="U5" s="113"/>
      <c r="V5" s="113"/>
      <c r="W5" s="113"/>
      <c r="X5" s="113"/>
      <c r="Y5" s="113"/>
      <c r="Z5" s="113"/>
      <c r="AA5" s="113"/>
      <c r="AB5" s="113"/>
      <c r="AC5" s="113"/>
      <c r="AD5" s="113"/>
      <c r="AE5" s="113"/>
      <c r="AF5" s="113"/>
      <c r="AG5" s="113"/>
      <c r="AH5" s="113"/>
      <c r="AI5" s="113"/>
      <c r="AJ5" s="113"/>
    </row>
    <row r="6" spans="1:36">
      <c r="B6" s="113"/>
      <c r="C6" s="113"/>
      <c r="D6" s="113"/>
      <c r="E6" s="113"/>
      <c r="F6" s="113"/>
      <c r="G6" s="113"/>
      <c r="H6" s="113"/>
      <c r="I6" s="113"/>
      <c r="J6" s="113"/>
      <c r="K6" s="113"/>
      <c r="L6" s="113"/>
      <c r="M6" s="113"/>
      <c r="N6" s="113"/>
      <c r="O6" s="113"/>
      <c r="P6" s="113"/>
      <c r="Q6" s="113"/>
      <c r="R6" s="113"/>
      <c r="S6" s="113"/>
      <c r="T6" s="113"/>
      <c r="U6" s="113"/>
      <c r="V6" s="113"/>
      <c r="W6" s="113"/>
      <c r="X6" s="113"/>
      <c r="Y6" s="113"/>
      <c r="Z6" s="113"/>
      <c r="AA6" s="113"/>
      <c r="AB6" s="113"/>
      <c r="AC6" s="113"/>
      <c r="AD6" s="113"/>
      <c r="AE6" s="113"/>
      <c r="AF6" s="113"/>
      <c r="AG6" s="113"/>
      <c r="AH6" s="113"/>
      <c r="AI6" s="113"/>
      <c r="AJ6" s="113"/>
    </row>
    <row r="7" spans="1:36" ht="15.75" thickBot="1"/>
    <row r="8" spans="1:36" ht="15.75" thickBot="1">
      <c r="F8" s="43">
        <f>DAY(F3)</f>
        <v>1</v>
      </c>
      <c r="G8" s="44">
        <f t="shared" ref="G8:AF8" si="2">DAY(G3)</f>
        <v>2</v>
      </c>
      <c r="H8" s="44">
        <f t="shared" si="2"/>
        <v>3</v>
      </c>
      <c r="I8" s="44">
        <f t="shared" si="2"/>
        <v>4</v>
      </c>
      <c r="J8" s="44">
        <f t="shared" si="2"/>
        <v>5</v>
      </c>
      <c r="K8" s="44">
        <f t="shared" si="2"/>
        <v>6</v>
      </c>
      <c r="L8" s="44">
        <f t="shared" si="2"/>
        <v>7</v>
      </c>
      <c r="M8" s="44">
        <f t="shared" si="2"/>
        <v>8</v>
      </c>
      <c r="N8" s="44">
        <f t="shared" si="2"/>
        <v>9</v>
      </c>
      <c r="O8" s="44">
        <f t="shared" si="2"/>
        <v>10</v>
      </c>
      <c r="P8" s="44">
        <f t="shared" si="2"/>
        <v>11</v>
      </c>
      <c r="Q8" s="44">
        <f t="shared" si="2"/>
        <v>12</v>
      </c>
      <c r="R8" s="44">
        <f t="shared" si="2"/>
        <v>13</v>
      </c>
      <c r="S8" s="44">
        <f t="shared" si="2"/>
        <v>14</v>
      </c>
      <c r="T8" s="44">
        <f t="shared" si="2"/>
        <v>15</v>
      </c>
      <c r="U8" s="44">
        <f t="shared" si="2"/>
        <v>16</v>
      </c>
      <c r="V8" s="44">
        <f t="shared" si="2"/>
        <v>17</v>
      </c>
      <c r="W8" s="44">
        <f t="shared" si="2"/>
        <v>18</v>
      </c>
      <c r="X8" s="44">
        <f t="shared" si="2"/>
        <v>19</v>
      </c>
      <c r="Y8" s="44">
        <f t="shared" si="2"/>
        <v>20</v>
      </c>
      <c r="Z8" s="44">
        <f t="shared" si="2"/>
        <v>21</v>
      </c>
      <c r="AA8" s="44">
        <f t="shared" si="2"/>
        <v>22</v>
      </c>
      <c r="AB8" s="44">
        <f t="shared" si="2"/>
        <v>23</v>
      </c>
      <c r="AC8" s="44">
        <f t="shared" si="2"/>
        <v>24</v>
      </c>
      <c r="AD8" s="44">
        <f t="shared" si="2"/>
        <v>25</v>
      </c>
      <c r="AE8" s="44">
        <f t="shared" si="2"/>
        <v>26</v>
      </c>
      <c r="AF8" s="44">
        <f t="shared" si="2"/>
        <v>27</v>
      </c>
      <c r="AG8" s="44">
        <f>IFERROR(DAY(AG3),"")</f>
        <v>28</v>
      </c>
      <c r="AH8" s="44" t="str">
        <f t="shared" ref="AH8:AJ8" si="3">IFERROR(DAY(AH3),"")</f>
        <v/>
      </c>
      <c r="AI8" s="44" t="str">
        <f t="shared" si="3"/>
        <v/>
      </c>
      <c r="AJ8" s="44" t="str">
        <f t="shared" si="3"/>
        <v/>
      </c>
    </row>
    <row r="9" spans="1:36" ht="15.75" thickBot="1">
      <c r="A9" s="48" t="s">
        <v>0</v>
      </c>
      <c r="B9" s="49" t="s">
        <v>1</v>
      </c>
      <c r="C9" s="44" t="s">
        <v>135</v>
      </c>
      <c r="D9" s="44" t="s">
        <v>138</v>
      </c>
      <c r="E9" s="45" t="s">
        <v>137</v>
      </c>
      <c r="F9" s="50">
        <f>IFERROR(WEEKDAY(F3),"")</f>
        <v>4</v>
      </c>
      <c r="G9" s="51">
        <f t="shared" ref="G9:AJ9" si="4">IFERROR(WEEKDAY(G3),"")</f>
        <v>5</v>
      </c>
      <c r="H9" s="51">
        <f t="shared" si="4"/>
        <v>6</v>
      </c>
      <c r="I9" s="51">
        <f t="shared" si="4"/>
        <v>7</v>
      </c>
      <c r="J9" s="51">
        <f t="shared" si="4"/>
        <v>1</v>
      </c>
      <c r="K9" s="51">
        <f t="shared" si="4"/>
        <v>2</v>
      </c>
      <c r="L9" s="51">
        <f t="shared" si="4"/>
        <v>3</v>
      </c>
      <c r="M9" s="51">
        <f t="shared" si="4"/>
        <v>4</v>
      </c>
      <c r="N9" s="51">
        <f t="shared" si="4"/>
        <v>5</v>
      </c>
      <c r="O9" s="51">
        <f t="shared" si="4"/>
        <v>6</v>
      </c>
      <c r="P9" s="51">
        <f t="shared" si="4"/>
        <v>7</v>
      </c>
      <c r="Q9" s="51">
        <f t="shared" si="4"/>
        <v>1</v>
      </c>
      <c r="R9" s="51">
        <f t="shared" si="4"/>
        <v>2</v>
      </c>
      <c r="S9" s="51">
        <f t="shared" si="4"/>
        <v>3</v>
      </c>
      <c r="T9" s="51">
        <f t="shared" si="4"/>
        <v>4</v>
      </c>
      <c r="U9" s="51">
        <f t="shared" si="4"/>
        <v>5</v>
      </c>
      <c r="V9" s="51">
        <f t="shared" si="4"/>
        <v>6</v>
      </c>
      <c r="W9" s="51">
        <f t="shared" si="4"/>
        <v>7</v>
      </c>
      <c r="X9" s="51">
        <f t="shared" si="4"/>
        <v>1</v>
      </c>
      <c r="Y9" s="51">
        <f t="shared" si="4"/>
        <v>2</v>
      </c>
      <c r="Z9" s="51">
        <f t="shared" si="4"/>
        <v>3</v>
      </c>
      <c r="AA9" s="51">
        <f t="shared" si="4"/>
        <v>4</v>
      </c>
      <c r="AB9" s="51">
        <f t="shared" si="4"/>
        <v>5</v>
      </c>
      <c r="AC9" s="51">
        <f t="shared" si="4"/>
        <v>6</v>
      </c>
      <c r="AD9" s="51">
        <f t="shared" si="4"/>
        <v>7</v>
      </c>
      <c r="AE9" s="51">
        <f t="shared" si="4"/>
        <v>1</v>
      </c>
      <c r="AF9" s="51">
        <f t="shared" si="4"/>
        <v>2</v>
      </c>
      <c r="AG9" s="51">
        <f t="shared" si="4"/>
        <v>3</v>
      </c>
      <c r="AH9" s="51" t="str">
        <f t="shared" si="4"/>
        <v/>
      </c>
      <c r="AI9" s="51" t="str">
        <f t="shared" si="4"/>
        <v/>
      </c>
      <c r="AJ9" s="52" t="str">
        <f t="shared" si="4"/>
        <v/>
      </c>
    </row>
    <row r="10" spans="1:36">
      <c r="A10" s="46" t="str">
        <f>IF(Config!A6&lt;&gt;"",Config!A6,"")</f>
        <v>TATA</v>
      </c>
      <c r="B10" s="46" t="str">
        <f>IF(Config!B6&lt;&gt;"",Config!B6,"")</f>
        <v>MAIMOUNA</v>
      </c>
      <c r="C10" s="47">
        <f>COUNTIF(F10:AJ10,"M")</f>
        <v>0</v>
      </c>
      <c r="D10" s="47">
        <f>COUNTIF(F10:AJ10,"CP")</f>
        <v>0</v>
      </c>
      <c r="E10" s="47">
        <f>COUNTIF(F10:AJ10,"RTT")</f>
        <v>0</v>
      </c>
      <c r="F10" s="47"/>
      <c r="G10" s="47"/>
      <c r="H10" s="47"/>
      <c r="I10" s="47"/>
      <c r="J10" s="47"/>
      <c r="K10" s="47"/>
      <c r="L10" s="47"/>
      <c r="M10" s="47"/>
      <c r="N10" s="47"/>
      <c r="O10" s="47"/>
      <c r="P10" s="47"/>
      <c r="Q10" s="47"/>
      <c r="R10" s="47"/>
      <c r="S10" s="47"/>
      <c r="T10" s="47"/>
      <c r="U10" s="47"/>
      <c r="V10" s="47"/>
      <c r="W10" s="47"/>
      <c r="X10" s="47"/>
      <c r="Y10" s="47"/>
      <c r="Z10" s="47"/>
      <c r="AA10" s="47"/>
      <c r="AB10" s="47"/>
      <c r="AC10" s="47"/>
      <c r="AD10" s="47"/>
      <c r="AE10" s="47"/>
      <c r="AF10" s="47"/>
      <c r="AG10" s="47"/>
      <c r="AH10" s="47"/>
      <c r="AI10" s="47"/>
      <c r="AJ10" s="47"/>
    </row>
    <row r="11" spans="1:36">
      <c r="A11" s="32" t="str">
        <f>IF(Config!A7&lt;&gt;"",Config!A7,"")</f>
        <v>TOTO</v>
      </c>
      <c r="B11" s="32" t="str">
        <f>IF(Config!B7&lt;&gt;"",Config!B7,"")</f>
        <v>SUZAN</v>
      </c>
      <c r="C11" s="36">
        <f t="shared" ref="C11:C73" si="5">COUNTIF(F11:AJ11,"M")</f>
        <v>0</v>
      </c>
      <c r="D11" s="36">
        <f t="shared" ref="D11:D73" si="6">COUNTIF(F11:AJ11,"CP")</f>
        <v>0</v>
      </c>
      <c r="E11" s="36">
        <f t="shared" ref="E11:E73" si="7">COUNTIF(F11:AJ11,"RTT")</f>
        <v>0</v>
      </c>
      <c r="F11" s="36"/>
      <c r="G11" s="36"/>
      <c r="H11" s="36"/>
      <c r="I11" s="36"/>
      <c r="J11" s="36"/>
      <c r="K11" s="36"/>
      <c r="L11" s="36"/>
      <c r="M11" s="36"/>
      <c r="N11" s="36"/>
      <c r="O11" s="36"/>
      <c r="P11" s="36"/>
      <c r="Q11" s="36"/>
      <c r="R11" s="36"/>
      <c r="S11" s="36"/>
      <c r="T11" s="36"/>
      <c r="U11" s="36"/>
      <c r="V11" s="36"/>
      <c r="W11" s="36"/>
      <c r="X11" s="36"/>
      <c r="Y11" s="36"/>
      <c r="Z11" s="36"/>
      <c r="AA11" s="36"/>
      <c r="AB11" s="36"/>
      <c r="AC11" s="36"/>
      <c r="AD11" s="36"/>
      <c r="AE11" s="36"/>
      <c r="AF11" s="36"/>
      <c r="AG11" s="36"/>
      <c r="AH11" s="36"/>
      <c r="AI11" s="36"/>
      <c r="AJ11" s="36"/>
    </row>
    <row r="12" spans="1:36">
      <c r="A12" s="32" t="str">
        <f>IF(Config!A8&lt;&gt;"",Config!A8,"")</f>
        <v>TIITI</v>
      </c>
      <c r="B12" s="32" t="str">
        <f>IF(Config!B8&lt;&gt;"",Config!B8,"")</f>
        <v>YASMINA</v>
      </c>
      <c r="C12" s="36">
        <f t="shared" si="5"/>
        <v>0</v>
      </c>
      <c r="D12" s="36">
        <f t="shared" si="6"/>
        <v>0</v>
      </c>
      <c r="E12" s="36">
        <f t="shared" si="7"/>
        <v>0</v>
      </c>
      <c r="F12" s="36"/>
      <c r="G12" s="36"/>
      <c r="H12" s="36"/>
      <c r="I12" s="36"/>
      <c r="J12" s="36"/>
      <c r="K12" s="36"/>
      <c r="L12" s="36"/>
      <c r="M12" s="36"/>
      <c r="N12" s="36"/>
      <c r="O12" s="36"/>
      <c r="P12" s="36"/>
      <c r="Q12" s="36"/>
      <c r="R12" s="36"/>
      <c r="S12" s="36"/>
      <c r="T12" s="36"/>
      <c r="U12" s="36"/>
      <c r="V12" s="36"/>
      <c r="W12" s="36"/>
      <c r="X12" s="36"/>
      <c r="Y12" s="36"/>
      <c r="Z12" s="36"/>
      <c r="AA12" s="36"/>
      <c r="AB12" s="36"/>
      <c r="AC12" s="36"/>
      <c r="AD12" s="36"/>
      <c r="AE12" s="36"/>
      <c r="AF12" s="36"/>
      <c r="AG12" s="36"/>
      <c r="AH12" s="36"/>
      <c r="AI12" s="36"/>
      <c r="AJ12" s="36"/>
    </row>
    <row r="13" spans="1:36">
      <c r="A13" s="32" t="str">
        <f>IF(Config!A9&lt;&gt;"",Config!A9,"")</f>
        <v>DEDE</v>
      </c>
      <c r="B13" s="32" t="str">
        <f>IF(Config!B9&lt;&gt;"",Config!B9,"")</f>
        <v>MARIA LUISA</v>
      </c>
      <c r="C13" s="36">
        <f t="shared" si="5"/>
        <v>0</v>
      </c>
      <c r="D13" s="36">
        <f t="shared" si="6"/>
        <v>0</v>
      </c>
      <c r="E13" s="36">
        <f t="shared" si="7"/>
        <v>0</v>
      </c>
      <c r="F13" s="36"/>
      <c r="G13" s="36"/>
      <c r="H13" s="36"/>
      <c r="I13" s="36"/>
      <c r="J13" s="36"/>
      <c r="K13" s="36"/>
      <c r="L13" s="36"/>
      <c r="M13" s="36"/>
      <c r="N13" s="36"/>
      <c r="O13" s="36"/>
      <c r="P13" s="36"/>
      <c r="Q13" s="36"/>
      <c r="R13" s="36"/>
      <c r="S13" s="36"/>
      <c r="T13" s="36"/>
      <c r="U13" s="36"/>
      <c r="V13" s="36"/>
      <c r="W13" s="36"/>
      <c r="X13" s="36"/>
      <c r="Y13" s="36"/>
      <c r="Z13" s="36"/>
      <c r="AA13" s="36"/>
      <c r="AB13" s="36"/>
      <c r="AC13" s="36"/>
      <c r="AD13" s="36"/>
      <c r="AE13" s="36"/>
      <c r="AF13" s="36"/>
      <c r="AG13" s="36"/>
      <c r="AH13" s="36"/>
      <c r="AI13" s="36"/>
      <c r="AJ13" s="36"/>
    </row>
    <row r="14" spans="1:36">
      <c r="A14" s="32" t="str">
        <f>IF(Config!A10&lt;&gt;"",Config!A10,"")</f>
        <v/>
      </c>
      <c r="B14" s="32" t="str">
        <f>IF(Config!B10&lt;&gt;"",Config!B10,"")</f>
        <v>SADIA</v>
      </c>
      <c r="C14" s="36">
        <f t="shared" si="5"/>
        <v>0</v>
      </c>
      <c r="D14" s="36">
        <f t="shared" si="6"/>
        <v>0</v>
      </c>
      <c r="E14" s="36">
        <f t="shared" si="7"/>
        <v>0</v>
      </c>
      <c r="F14" s="36"/>
      <c r="G14" s="36"/>
      <c r="H14" s="36"/>
      <c r="I14" s="36"/>
      <c r="J14" s="36"/>
      <c r="K14" s="36"/>
      <c r="L14" s="36"/>
      <c r="M14" s="36"/>
      <c r="N14" s="36"/>
      <c r="O14" s="36"/>
      <c r="P14" s="36"/>
      <c r="Q14" s="36"/>
      <c r="R14" s="36"/>
      <c r="S14" s="36"/>
      <c r="T14" s="36"/>
      <c r="U14" s="36"/>
      <c r="V14" s="36"/>
      <c r="W14" s="36"/>
      <c r="X14" s="36"/>
      <c r="Y14" s="36"/>
      <c r="Z14" s="36"/>
      <c r="AA14" s="36"/>
      <c r="AB14" s="36"/>
      <c r="AC14" s="36"/>
      <c r="AD14" s="36"/>
      <c r="AE14" s="36"/>
      <c r="AF14" s="36"/>
      <c r="AG14" s="36"/>
      <c r="AH14" s="36"/>
      <c r="AI14" s="36"/>
      <c r="AJ14" s="36"/>
    </row>
    <row r="15" spans="1:36">
      <c r="A15" s="32" t="str">
        <f>IF(Config!A11&lt;&gt;"",Config!A11,"")</f>
        <v/>
      </c>
      <c r="B15" s="32" t="str">
        <f>IF(Config!B11&lt;&gt;"",Config!B11,"")</f>
        <v>SAADIA</v>
      </c>
      <c r="C15" s="36">
        <f t="shared" si="5"/>
        <v>0</v>
      </c>
      <c r="D15" s="36">
        <f t="shared" si="6"/>
        <v>0</v>
      </c>
      <c r="E15" s="36">
        <f t="shared" si="7"/>
        <v>0</v>
      </c>
      <c r="F15" s="36"/>
      <c r="G15" s="36"/>
      <c r="H15" s="36"/>
      <c r="I15" s="36"/>
      <c r="J15" s="36"/>
      <c r="K15" s="36"/>
      <c r="L15" s="36"/>
      <c r="M15" s="36"/>
      <c r="N15" s="36"/>
      <c r="O15" s="36"/>
      <c r="P15" s="36"/>
      <c r="Q15" s="36"/>
      <c r="R15" s="36"/>
      <c r="S15" s="36"/>
      <c r="T15" s="36"/>
      <c r="U15" s="36"/>
      <c r="V15" s="36"/>
      <c r="W15" s="36"/>
      <c r="X15" s="36"/>
      <c r="Y15" s="36"/>
      <c r="Z15" s="36"/>
      <c r="AA15" s="36"/>
      <c r="AB15" s="36"/>
      <c r="AC15" s="36"/>
      <c r="AD15" s="36"/>
      <c r="AE15" s="36"/>
      <c r="AF15" s="36"/>
      <c r="AG15" s="36"/>
      <c r="AH15" s="36"/>
      <c r="AI15" s="36"/>
      <c r="AJ15" s="36"/>
    </row>
    <row r="16" spans="1:36">
      <c r="A16" s="32" t="str">
        <f>IF(Config!A12&lt;&gt;"",Config!A12,"")</f>
        <v/>
      </c>
      <c r="B16" s="32" t="str">
        <f>IF(Config!B12&lt;&gt;"",Config!B12,"")</f>
        <v>BEEBEE</v>
      </c>
      <c r="C16" s="36">
        <f t="shared" si="5"/>
        <v>0</v>
      </c>
      <c r="D16" s="36">
        <f t="shared" si="6"/>
        <v>0</v>
      </c>
      <c r="E16" s="36">
        <f t="shared" si="7"/>
        <v>0</v>
      </c>
      <c r="F16" s="36"/>
      <c r="G16" s="36"/>
      <c r="H16" s="36"/>
      <c r="I16" s="36"/>
      <c r="J16" s="36"/>
      <c r="K16" s="36"/>
      <c r="L16" s="36"/>
      <c r="M16" s="36"/>
      <c r="N16" s="36"/>
      <c r="O16" s="36"/>
      <c r="P16" s="36"/>
      <c r="Q16" s="36"/>
      <c r="R16" s="36"/>
      <c r="S16" s="36"/>
      <c r="T16" s="36"/>
      <c r="U16" s="36"/>
      <c r="V16" s="36"/>
      <c r="W16" s="36"/>
      <c r="X16" s="36"/>
      <c r="Y16" s="36"/>
      <c r="Z16" s="36"/>
      <c r="AA16" s="36"/>
      <c r="AB16" s="36"/>
      <c r="AC16" s="36"/>
      <c r="AD16" s="36"/>
      <c r="AE16" s="36"/>
      <c r="AF16" s="36"/>
      <c r="AG16" s="36"/>
      <c r="AH16" s="36"/>
      <c r="AI16" s="36"/>
      <c r="AJ16" s="36"/>
    </row>
    <row r="17" spans="1:36">
      <c r="A17" s="32" t="str">
        <f>IF(Config!A13&lt;&gt;"",Config!A13,"")</f>
        <v/>
      </c>
      <c r="B17" s="32" t="str">
        <f>IF(Config!B13&lt;&gt;"",Config!B13,"")</f>
        <v>OUACILA</v>
      </c>
      <c r="C17" s="36">
        <f t="shared" si="5"/>
        <v>0</v>
      </c>
      <c r="D17" s="36">
        <f t="shared" si="6"/>
        <v>0</v>
      </c>
      <c r="E17" s="36">
        <f t="shared" si="7"/>
        <v>0</v>
      </c>
      <c r="F17" s="36"/>
      <c r="G17" s="36"/>
      <c r="H17" s="36"/>
      <c r="I17" s="36"/>
      <c r="J17" s="36"/>
      <c r="K17" s="36"/>
      <c r="L17" s="36"/>
      <c r="M17" s="36"/>
      <c r="N17" s="36"/>
      <c r="O17" s="36"/>
      <c r="P17" s="36"/>
      <c r="Q17" s="36"/>
      <c r="R17" s="36"/>
      <c r="S17" s="36"/>
      <c r="T17" s="36"/>
      <c r="U17" s="36"/>
      <c r="V17" s="36"/>
      <c r="W17" s="36"/>
      <c r="X17" s="36"/>
      <c r="Y17" s="36"/>
      <c r="Z17" s="36"/>
      <c r="AA17" s="36"/>
      <c r="AB17" s="36"/>
      <c r="AC17" s="36"/>
      <c r="AD17" s="36"/>
      <c r="AE17" s="36"/>
      <c r="AF17" s="36"/>
      <c r="AG17" s="36"/>
      <c r="AH17" s="36"/>
      <c r="AI17" s="36"/>
      <c r="AJ17" s="36"/>
    </row>
    <row r="18" spans="1:36">
      <c r="A18" s="32" t="str">
        <f>IF(Config!A14&lt;&gt;"",Config!A14,"")</f>
        <v/>
      </c>
      <c r="B18" s="32" t="str">
        <f>IF(Config!B14&lt;&gt;"",Config!B14,"")</f>
        <v>HAFIDA</v>
      </c>
      <c r="C18" s="36">
        <f t="shared" si="5"/>
        <v>0</v>
      </c>
      <c r="D18" s="36">
        <f t="shared" si="6"/>
        <v>0</v>
      </c>
      <c r="E18" s="36">
        <f t="shared" si="7"/>
        <v>0</v>
      </c>
      <c r="F18" s="36"/>
      <c r="G18" s="36"/>
      <c r="H18" s="36"/>
      <c r="I18" s="36"/>
      <c r="J18" s="36"/>
      <c r="K18" s="36"/>
      <c r="L18" s="36"/>
      <c r="M18" s="36"/>
      <c r="N18" s="36"/>
      <c r="O18" s="36"/>
      <c r="P18" s="36"/>
      <c r="Q18" s="36"/>
      <c r="R18" s="36"/>
      <c r="S18" s="36"/>
      <c r="T18" s="36"/>
      <c r="U18" s="36"/>
      <c r="V18" s="36"/>
      <c r="W18" s="36"/>
      <c r="X18" s="36"/>
      <c r="Y18" s="36"/>
      <c r="Z18" s="36"/>
      <c r="AA18" s="36"/>
      <c r="AB18" s="36"/>
      <c r="AC18" s="36"/>
      <c r="AD18" s="36"/>
      <c r="AE18" s="36"/>
      <c r="AF18" s="36"/>
      <c r="AG18" s="36"/>
      <c r="AH18" s="36"/>
      <c r="AI18" s="36"/>
      <c r="AJ18" s="36"/>
    </row>
    <row r="19" spans="1:36">
      <c r="A19" s="32" t="str">
        <f>IF(Config!A15&lt;&gt;"",Config!A15,"")</f>
        <v/>
      </c>
      <c r="B19" s="32" t="str">
        <f>IF(Config!B15&lt;&gt;"",Config!B15,"")</f>
        <v>AHMED</v>
      </c>
      <c r="C19" s="36">
        <f t="shared" si="5"/>
        <v>0</v>
      </c>
      <c r="D19" s="36">
        <f t="shared" si="6"/>
        <v>0</v>
      </c>
      <c r="E19" s="36">
        <f t="shared" si="7"/>
        <v>0</v>
      </c>
      <c r="F19" s="36"/>
      <c r="G19" s="36"/>
      <c r="H19" s="36"/>
      <c r="I19" s="36"/>
      <c r="J19" s="36"/>
      <c r="K19" s="36"/>
      <c r="L19" s="36"/>
      <c r="M19" s="36"/>
      <c r="N19" s="36"/>
      <c r="O19" s="36"/>
      <c r="P19" s="36"/>
      <c r="Q19" s="36"/>
      <c r="R19" s="36"/>
      <c r="S19" s="36"/>
      <c r="T19" s="36"/>
      <c r="U19" s="36"/>
      <c r="V19" s="36"/>
      <c r="W19" s="36"/>
      <c r="X19" s="36"/>
      <c r="Y19" s="36"/>
      <c r="Z19" s="36"/>
      <c r="AA19" s="36"/>
      <c r="AB19" s="36"/>
      <c r="AC19" s="36"/>
      <c r="AD19" s="36"/>
      <c r="AE19" s="36"/>
      <c r="AF19" s="36"/>
      <c r="AG19" s="36"/>
      <c r="AH19" s="36"/>
      <c r="AI19" s="36"/>
      <c r="AJ19" s="36"/>
    </row>
    <row r="20" spans="1:36">
      <c r="A20" s="32" t="str">
        <f>IF(Config!A16&lt;&gt;"",Config!A16,"")</f>
        <v/>
      </c>
      <c r="B20" s="32" t="str">
        <f>IF(Config!B16&lt;&gt;"",Config!B16,"")</f>
        <v>SULTAN</v>
      </c>
      <c r="C20" s="36">
        <f t="shared" si="5"/>
        <v>0</v>
      </c>
      <c r="D20" s="36">
        <f t="shared" si="6"/>
        <v>0</v>
      </c>
      <c r="E20" s="36">
        <f t="shared" si="7"/>
        <v>0</v>
      </c>
      <c r="F20" s="36"/>
      <c r="G20" s="36"/>
      <c r="H20" s="36"/>
      <c r="I20" s="36"/>
      <c r="J20" s="36"/>
      <c r="K20" s="36"/>
      <c r="L20" s="36"/>
      <c r="M20" s="36"/>
      <c r="N20" s="36"/>
      <c r="O20" s="36"/>
      <c r="P20" s="36"/>
      <c r="Q20" s="36"/>
      <c r="R20" s="36"/>
      <c r="S20" s="36"/>
      <c r="T20" s="36"/>
      <c r="U20" s="36"/>
      <c r="V20" s="36"/>
      <c r="W20" s="36"/>
      <c r="X20" s="36"/>
      <c r="Y20" s="36"/>
      <c r="Z20" s="36"/>
      <c r="AA20" s="36"/>
      <c r="AB20" s="36"/>
      <c r="AC20" s="36"/>
      <c r="AD20" s="36"/>
      <c r="AE20" s="36"/>
      <c r="AF20" s="36"/>
      <c r="AG20" s="36"/>
      <c r="AH20" s="36"/>
      <c r="AI20" s="36"/>
      <c r="AJ20" s="36"/>
    </row>
    <row r="21" spans="1:36">
      <c r="A21" s="32" t="str">
        <f>IF(Config!A17&lt;&gt;"",Config!A17,"")</f>
        <v/>
      </c>
      <c r="B21" s="32" t="str">
        <f>IF(Config!B17&lt;&gt;"",Config!B17,"")</f>
        <v>HAYAT</v>
      </c>
      <c r="C21" s="36">
        <f t="shared" si="5"/>
        <v>0</v>
      </c>
      <c r="D21" s="36">
        <f t="shared" si="6"/>
        <v>0</v>
      </c>
      <c r="E21" s="36">
        <f t="shared" si="7"/>
        <v>0</v>
      </c>
      <c r="F21" s="36"/>
      <c r="G21" s="36"/>
      <c r="H21" s="36"/>
      <c r="I21" s="36"/>
      <c r="J21" s="36"/>
      <c r="K21" s="36"/>
      <c r="L21" s="36"/>
      <c r="M21" s="36"/>
      <c r="N21" s="36"/>
      <c r="O21" s="36"/>
      <c r="P21" s="36"/>
      <c r="Q21" s="36"/>
      <c r="R21" s="36"/>
      <c r="S21" s="36"/>
      <c r="T21" s="36"/>
      <c r="U21" s="36"/>
      <c r="V21" s="36"/>
      <c r="W21" s="36"/>
      <c r="X21" s="36"/>
      <c r="Y21" s="36"/>
      <c r="Z21" s="36"/>
      <c r="AA21" s="36"/>
      <c r="AB21" s="36"/>
      <c r="AC21" s="36"/>
      <c r="AD21" s="36"/>
      <c r="AE21" s="36"/>
      <c r="AF21" s="36"/>
      <c r="AG21" s="36"/>
      <c r="AH21" s="36"/>
      <c r="AI21" s="36"/>
      <c r="AJ21" s="36"/>
    </row>
    <row r="22" spans="1:36">
      <c r="A22" s="32" t="str">
        <f>IF(Config!A18&lt;&gt;"",Config!A18,"")</f>
        <v/>
      </c>
      <c r="B22" s="32" t="str">
        <f>IF(Config!B18&lt;&gt;"",Config!B18,"")</f>
        <v>MARIA GORETI</v>
      </c>
      <c r="C22" s="36">
        <f t="shared" si="5"/>
        <v>0</v>
      </c>
      <c r="D22" s="36">
        <f t="shared" si="6"/>
        <v>0</v>
      </c>
      <c r="E22" s="36">
        <f t="shared" si="7"/>
        <v>0</v>
      </c>
      <c r="F22" s="36"/>
      <c r="G22" s="36"/>
      <c r="H22" s="36"/>
      <c r="I22" s="36"/>
      <c r="J22" s="36"/>
      <c r="K22" s="36"/>
      <c r="L22" s="36"/>
      <c r="M22" s="36"/>
      <c r="N22" s="36"/>
      <c r="O22" s="36"/>
      <c r="P22" s="36"/>
      <c r="Q22" s="36"/>
      <c r="R22" s="36"/>
      <c r="S22" s="36"/>
      <c r="T22" s="36"/>
      <c r="U22" s="36"/>
      <c r="V22" s="36"/>
      <c r="W22" s="36"/>
      <c r="X22" s="36"/>
      <c r="Y22" s="36"/>
      <c r="Z22" s="36"/>
      <c r="AA22" s="36"/>
      <c r="AB22" s="36"/>
      <c r="AC22" s="36"/>
      <c r="AD22" s="36"/>
      <c r="AE22" s="36"/>
      <c r="AF22" s="36"/>
      <c r="AG22" s="36"/>
      <c r="AH22" s="36"/>
      <c r="AI22" s="36"/>
      <c r="AJ22" s="36"/>
    </row>
    <row r="23" spans="1:36">
      <c r="A23" s="32" t="str">
        <f>IF(Config!A19&lt;&gt;"",Config!A19,"")</f>
        <v/>
      </c>
      <c r="B23" s="32" t="str">
        <f>IF(Config!B19&lt;&gt;"",Config!B19,"")</f>
        <v>COLETTE</v>
      </c>
      <c r="C23" s="36">
        <f t="shared" si="5"/>
        <v>0</v>
      </c>
      <c r="D23" s="36">
        <f t="shared" si="6"/>
        <v>0</v>
      </c>
      <c r="E23" s="36">
        <f t="shared" si="7"/>
        <v>0</v>
      </c>
      <c r="F23" s="36"/>
      <c r="G23" s="36"/>
      <c r="H23" s="36"/>
      <c r="I23" s="36"/>
      <c r="J23" s="36"/>
      <c r="K23" s="36"/>
      <c r="L23" s="36"/>
      <c r="M23" s="36"/>
      <c r="N23" s="36"/>
      <c r="O23" s="36"/>
      <c r="P23" s="36"/>
      <c r="Q23" s="36"/>
      <c r="R23" s="36"/>
      <c r="S23" s="36"/>
      <c r="T23" s="36"/>
      <c r="U23" s="36"/>
      <c r="V23" s="36"/>
      <c r="W23" s="36"/>
      <c r="X23" s="36"/>
      <c r="Y23" s="36"/>
      <c r="Z23" s="36"/>
      <c r="AA23" s="36"/>
      <c r="AB23" s="36"/>
      <c r="AC23" s="36"/>
      <c r="AD23" s="36"/>
      <c r="AE23" s="36"/>
      <c r="AF23" s="36"/>
      <c r="AG23" s="36"/>
      <c r="AH23" s="36"/>
      <c r="AI23" s="36"/>
      <c r="AJ23" s="36"/>
    </row>
    <row r="24" spans="1:36">
      <c r="A24" s="32" t="str">
        <f>IF(Config!A20&lt;&gt;"",Config!A20,"")</f>
        <v/>
      </c>
      <c r="B24" s="32" t="str">
        <f>IF(Config!B20&lt;&gt;"",Config!B20,"")</f>
        <v>AYSE</v>
      </c>
      <c r="C24" s="36">
        <f t="shared" si="5"/>
        <v>0</v>
      </c>
      <c r="D24" s="36">
        <f t="shared" si="6"/>
        <v>0</v>
      </c>
      <c r="E24" s="36">
        <f t="shared" si="7"/>
        <v>0</v>
      </c>
      <c r="F24" s="36"/>
      <c r="G24" s="36"/>
      <c r="H24" s="36"/>
      <c r="I24" s="36"/>
      <c r="J24" s="36"/>
      <c r="K24" s="36"/>
      <c r="L24" s="36"/>
      <c r="M24" s="36"/>
      <c r="N24" s="36"/>
      <c r="O24" s="36"/>
      <c r="P24" s="36"/>
      <c r="Q24" s="36"/>
      <c r="R24" s="36"/>
      <c r="S24" s="36"/>
      <c r="T24" s="36"/>
      <c r="U24" s="36"/>
      <c r="V24" s="36"/>
      <c r="W24" s="36"/>
      <c r="X24" s="36"/>
      <c r="Y24" s="36"/>
      <c r="Z24" s="36"/>
      <c r="AA24" s="36"/>
      <c r="AB24" s="36"/>
      <c r="AC24" s="36"/>
      <c r="AD24" s="36"/>
      <c r="AE24" s="36"/>
      <c r="AF24" s="36"/>
      <c r="AG24" s="36"/>
      <c r="AH24" s="36"/>
      <c r="AI24" s="36"/>
      <c r="AJ24" s="36"/>
    </row>
    <row r="25" spans="1:36">
      <c r="A25" s="32" t="str">
        <f>IF(Config!A21&lt;&gt;"",Config!A21,"")</f>
        <v/>
      </c>
      <c r="B25" s="32" t="str">
        <f>IF(Config!B21&lt;&gt;"",Config!B21,"")</f>
        <v>KHADIDJA</v>
      </c>
      <c r="C25" s="36">
        <f t="shared" si="5"/>
        <v>0</v>
      </c>
      <c r="D25" s="36">
        <f t="shared" si="6"/>
        <v>0</v>
      </c>
      <c r="E25" s="36">
        <f t="shared" si="7"/>
        <v>0</v>
      </c>
      <c r="F25" s="36"/>
      <c r="G25" s="36"/>
      <c r="H25" s="36"/>
      <c r="I25" s="36"/>
      <c r="J25" s="36"/>
      <c r="K25" s="36"/>
      <c r="L25" s="36"/>
      <c r="M25" s="36"/>
      <c r="N25" s="36"/>
      <c r="O25" s="36"/>
      <c r="P25" s="36"/>
      <c r="Q25" s="36"/>
      <c r="R25" s="36"/>
      <c r="S25" s="36"/>
      <c r="T25" s="36"/>
      <c r="U25" s="36"/>
      <c r="V25" s="36"/>
      <c r="W25" s="36"/>
      <c r="X25" s="36"/>
      <c r="Y25" s="36"/>
      <c r="Z25" s="36"/>
      <c r="AA25" s="36"/>
      <c r="AB25" s="36"/>
      <c r="AC25" s="36"/>
      <c r="AD25" s="36"/>
      <c r="AE25" s="36"/>
      <c r="AF25" s="36"/>
      <c r="AG25" s="36"/>
      <c r="AH25" s="36"/>
      <c r="AI25" s="36"/>
      <c r="AJ25" s="36"/>
    </row>
    <row r="26" spans="1:36">
      <c r="A26" s="32" t="str">
        <f>IF(Config!A22&lt;&gt;"",Config!A22,"")</f>
        <v/>
      </c>
      <c r="B26" s="32" t="str">
        <f>IF(Config!B22&lt;&gt;"",Config!B22,"")</f>
        <v>MARIAM</v>
      </c>
      <c r="C26" s="36">
        <f t="shared" si="5"/>
        <v>0</v>
      </c>
      <c r="D26" s="36">
        <f t="shared" si="6"/>
        <v>0</v>
      </c>
      <c r="E26" s="36">
        <f t="shared" si="7"/>
        <v>0</v>
      </c>
      <c r="F26" s="36"/>
      <c r="G26" s="36"/>
      <c r="H26" s="36"/>
      <c r="I26" s="36"/>
      <c r="J26" s="36"/>
      <c r="K26" s="36"/>
      <c r="L26" s="36"/>
      <c r="M26" s="36"/>
      <c r="N26" s="36"/>
      <c r="O26" s="36"/>
      <c r="P26" s="36"/>
      <c r="Q26" s="36"/>
      <c r="R26" s="36"/>
      <c r="S26" s="36"/>
      <c r="T26" s="36"/>
      <c r="U26" s="36"/>
      <c r="V26" s="36"/>
      <c r="W26" s="36"/>
      <c r="X26" s="36"/>
      <c r="Y26" s="36"/>
      <c r="Z26" s="36"/>
      <c r="AA26" s="36"/>
      <c r="AB26" s="36"/>
      <c r="AC26" s="36"/>
      <c r="AD26" s="36"/>
      <c r="AE26" s="36"/>
      <c r="AF26" s="36"/>
      <c r="AG26" s="36"/>
      <c r="AH26" s="36"/>
      <c r="AI26" s="36"/>
      <c r="AJ26" s="36"/>
    </row>
    <row r="27" spans="1:36">
      <c r="A27" s="32" t="str">
        <f>IF(Config!A23&lt;&gt;"",Config!A23,"")</f>
        <v/>
      </c>
      <c r="B27" s="32" t="str">
        <f>IF(Config!B23&lt;&gt;"",Config!B23,"")</f>
        <v>HADAMA</v>
      </c>
      <c r="C27" s="36">
        <f t="shared" si="5"/>
        <v>0</v>
      </c>
      <c r="D27" s="36">
        <f t="shared" si="6"/>
        <v>0</v>
      </c>
      <c r="E27" s="36">
        <f t="shared" si="7"/>
        <v>0</v>
      </c>
      <c r="F27" s="36"/>
      <c r="G27" s="36"/>
      <c r="H27" s="36"/>
      <c r="I27" s="36"/>
      <c r="J27" s="36"/>
      <c r="K27" s="36"/>
      <c r="L27" s="36"/>
      <c r="M27" s="36"/>
      <c r="N27" s="36"/>
      <c r="O27" s="36"/>
      <c r="P27" s="36"/>
      <c r="Q27" s="36"/>
      <c r="R27" s="36"/>
      <c r="S27" s="36"/>
      <c r="T27" s="36"/>
      <c r="U27" s="36"/>
      <c r="V27" s="36"/>
      <c r="W27" s="36"/>
      <c r="X27" s="36"/>
      <c r="Y27" s="36"/>
      <c r="Z27" s="36"/>
      <c r="AA27" s="36"/>
      <c r="AB27" s="36"/>
      <c r="AC27" s="36"/>
      <c r="AD27" s="36"/>
      <c r="AE27" s="36"/>
      <c r="AF27" s="36"/>
      <c r="AG27" s="36"/>
      <c r="AH27" s="36"/>
      <c r="AI27" s="36"/>
      <c r="AJ27" s="36"/>
    </row>
    <row r="28" spans="1:36">
      <c r="A28" s="32" t="str">
        <f>IF(Config!A24&lt;&gt;"",Config!A24,"")</f>
        <v/>
      </c>
      <c r="B28" s="32" t="str">
        <f>IF(Config!B24&lt;&gt;"",Config!B24,"")</f>
        <v xml:space="preserve">MARIA CELESTE </v>
      </c>
      <c r="C28" s="36">
        <f t="shared" si="5"/>
        <v>0</v>
      </c>
      <c r="D28" s="36">
        <f t="shared" si="6"/>
        <v>0</v>
      </c>
      <c r="E28" s="36">
        <f t="shared" si="7"/>
        <v>0</v>
      </c>
      <c r="F28" s="36"/>
      <c r="G28" s="36"/>
      <c r="H28" s="36"/>
      <c r="I28" s="36"/>
      <c r="J28" s="36"/>
      <c r="K28" s="36"/>
      <c r="L28" s="36"/>
      <c r="M28" s="36"/>
      <c r="N28" s="36"/>
      <c r="O28" s="36"/>
      <c r="P28" s="36"/>
      <c r="Q28" s="36"/>
      <c r="R28" s="36"/>
      <c r="S28" s="36"/>
      <c r="T28" s="36"/>
      <c r="U28" s="36"/>
      <c r="V28" s="36"/>
      <c r="W28" s="36"/>
      <c r="X28" s="36"/>
      <c r="Y28" s="36"/>
      <c r="Z28" s="36"/>
      <c r="AA28" s="36"/>
      <c r="AB28" s="36"/>
      <c r="AC28" s="36"/>
      <c r="AD28" s="36"/>
      <c r="AE28" s="36"/>
      <c r="AF28" s="36"/>
      <c r="AG28" s="36"/>
      <c r="AH28" s="36"/>
      <c r="AI28" s="36"/>
      <c r="AJ28" s="36"/>
    </row>
    <row r="29" spans="1:36">
      <c r="A29" s="32" t="str">
        <f>IF(Config!A25&lt;&gt;"",Config!A25,"")</f>
        <v/>
      </c>
      <c r="B29" s="32" t="str">
        <f>IF(Config!B25&lt;&gt;"",Config!B25,"")</f>
        <v>KARIMA</v>
      </c>
      <c r="C29" s="36">
        <f t="shared" si="5"/>
        <v>0</v>
      </c>
      <c r="D29" s="36">
        <f t="shared" si="6"/>
        <v>0</v>
      </c>
      <c r="E29" s="36">
        <f t="shared" si="7"/>
        <v>0</v>
      </c>
      <c r="F29" s="36"/>
      <c r="G29" s="36"/>
      <c r="H29" s="36"/>
      <c r="I29" s="36"/>
      <c r="J29" s="36"/>
      <c r="K29" s="36"/>
      <c r="L29" s="36"/>
      <c r="M29" s="36"/>
      <c r="N29" s="36"/>
      <c r="O29" s="36"/>
      <c r="P29" s="36"/>
      <c r="Q29" s="36"/>
      <c r="R29" s="36"/>
      <c r="S29" s="36"/>
      <c r="T29" s="36"/>
      <c r="U29" s="36"/>
      <c r="V29" s="36"/>
      <c r="W29" s="36"/>
      <c r="X29" s="36"/>
      <c r="Y29" s="36"/>
      <c r="Z29" s="36"/>
      <c r="AA29" s="36"/>
      <c r="AB29" s="36"/>
      <c r="AC29" s="36"/>
      <c r="AD29" s="36"/>
      <c r="AE29" s="36"/>
      <c r="AF29" s="36"/>
      <c r="AG29" s="36"/>
      <c r="AH29" s="36"/>
      <c r="AI29" s="36"/>
      <c r="AJ29" s="36"/>
    </row>
    <row r="30" spans="1:36">
      <c r="A30" s="32" t="str">
        <f>IF(Config!A26&lt;&gt;"",Config!A26,"")</f>
        <v/>
      </c>
      <c r="B30" s="32" t="str">
        <f>IF(Config!B26&lt;&gt;"",Config!B26,"")</f>
        <v>LUSIN</v>
      </c>
      <c r="C30" s="36">
        <f t="shared" si="5"/>
        <v>0</v>
      </c>
      <c r="D30" s="36">
        <f t="shared" si="6"/>
        <v>0</v>
      </c>
      <c r="E30" s="36">
        <f t="shared" si="7"/>
        <v>0</v>
      </c>
      <c r="F30" s="36"/>
      <c r="G30" s="36"/>
      <c r="H30" s="36"/>
      <c r="I30" s="36"/>
      <c r="J30" s="36"/>
      <c r="K30" s="36"/>
      <c r="L30" s="36"/>
      <c r="M30" s="36"/>
      <c r="N30" s="36"/>
      <c r="O30" s="36"/>
      <c r="P30" s="36"/>
      <c r="Q30" s="36"/>
      <c r="R30" s="36"/>
      <c r="S30" s="36"/>
      <c r="T30" s="36"/>
      <c r="U30" s="36"/>
      <c r="V30" s="36"/>
      <c r="W30" s="36"/>
      <c r="X30" s="36"/>
      <c r="Y30" s="36"/>
      <c r="Z30" s="36"/>
      <c r="AA30" s="36"/>
      <c r="AB30" s="36"/>
      <c r="AC30" s="36"/>
      <c r="AD30" s="36"/>
      <c r="AE30" s="36"/>
      <c r="AF30" s="36"/>
      <c r="AG30" s="36"/>
      <c r="AH30" s="36"/>
      <c r="AI30" s="36"/>
      <c r="AJ30" s="36"/>
    </row>
    <row r="31" spans="1:36">
      <c r="A31" s="32" t="str">
        <f>IF(Config!A27&lt;&gt;"",Config!A27,"")</f>
        <v/>
      </c>
      <c r="B31" s="32" t="str">
        <f>IF(Config!B27&lt;&gt;"",Config!B27,"")</f>
        <v>SAFIRA</v>
      </c>
      <c r="C31" s="36">
        <f t="shared" si="5"/>
        <v>0</v>
      </c>
      <c r="D31" s="36">
        <f t="shared" si="6"/>
        <v>0</v>
      </c>
      <c r="E31" s="36">
        <f t="shared" si="7"/>
        <v>0</v>
      </c>
      <c r="F31" s="36"/>
      <c r="G31" s="36"/>
      <c r="H31" s="36"/>
      <c r="I31" s="36"/>
      <c r="J31" s="36"/>
      <c r="K31" s="36"/>
      <c r="L31" s="36"/>
      <c r="M31" s="36"/>
      <c r="N31" s="36"/>
      <c r="O31" s="36"/>
      <c r="P31" s="36"/>
      <c r="Q31" s="36"/>
      <c r="R31" s="36"/>
      <c r="S31" s="36"/>
      <c r="T31" s="36"/>
      <c r="U31" s="36"/>
      <c r="V31" s="36"/>
      <c r="W31" s="36"/>
      <c r="X31" s="36"/>
      <c r="Y31" s="36"/>
      <c r="Z31" s="36"/>
      <c r="AA31" s="36"/>
      <c r="AB31" s="36"/>
      <c r="AC31" s="36"/>
      <c r="AD31" s="36"/>
      <c r="AE31" s="36"/>
      <c r="AF31" s="36"/>
      <c r="AG31" s="36"/>
      <c r="AH31" s="36"/>
      <c r="AI31" s="36"/>
      <c r="AJ31" s="36"/>
    </row>
    <row r="32" spans="1:36">
      <c r="A32" s="32" t="str">
        <f>IF(Config!A28&lt;&gt;"",Config!A28,"")</f>
        <v/>
      </c>
      <c r="B32" s="32" t="str">
        <f>IF(Config!B28&lt;&gt;"",Config!B28,"")</f>
        <v>YAMINA</v>
      </c>
      <c r="C32" s="36">
        <f t="shared" si="5"/>
        <v>0</v>
      </c>
      <c r="D32" s="36">
        <f t="shared" si="6"/>
        <v>0</v>
      </c>
      <c r="E32" s="36">
        <f t="shared" si="7"/>
        <v>0</v>
      </c>
      <c r="F32" s="36"/>
      <c r="G32" s="36"/>
      <c r="H32" s="36"/>
      <c r="I32" s="36"/>
      <c r="J32" s="36"/>
      <c r="K32" s="36"/>
      <c r="L32" s="36"/>
      <c r="M32" s="36"/>
      <c r="N32" s="36"/>
      <c r="O32" s="36"/>
      <c r="P32" s="36"/>
      <c r="Q32" s="36"/>
      <c r="R32" s="36"/>
      <c r="S32" s="36"/>
      <c r="T32" s="36"/>
      <c r="U32" s="36"/>
      <c r="V32" s="36"/>
      <c r="W32" s="36"/>
      <c r="X32" s="36"/>
      <c r="Y32" s="36"/>
      <c r="Z32" s="36"/>
      <c r="AA32" s="36"/>
      <c r="AB32" s="36"/>
      <c r="AC32" s="36"/>
      <c r="AD32" s="36"/>
      <c r="AE32" s="36"/>
      <c r="AF32" s="36"/>
      <c r="AG32" s="36"/>
      <c r="AH32" s="36"/>
      <c r="AI32" s="36"/>
      <c r="AJ32" s="36"/>
    </row>
    <row r="33" spans="1:36">
      <c r="A33" s="32" t="str">
        <f>IF(Config!A29&lt;&gt;"",Config!A29,"")</f>
        <v/>
      </c>
      <c r="B33" s="32" t="str">
        <f>IF(Config!B29&lt;&gt;"",Config!B29,"")</f>
        <v>Malika</v>
      </c>
      <c r="C33" s="36">
        <f t="shared" si="5"/>
        <v>0</v>
      </c>
      <c r="D33" s="36">
        <f t="shared" si="6"/>
        <v>0</v>
      </c>
      <c r="E33" s="36">
        <f t="shared" si="7"/>
        <v>0</v>
      </c>
      <c r="F33" s="36"/>
      <c r="G33" s="36"/>
      <c r="H33" s="36"/>
      <c r="I33" s="36"/>
      <c r="J33" s="36"/>
      <c r="K33" s="36"/>
      <c r="L33" s="36"/>
      <c r="M33" s="36"/>
      <c r="N33" s="36"/>
      <c r="O33" s="36"/>
      <c r="P33" s="36"/>
      <c r="Q33" s="36"/>
      <c r="R33" s="36"/>
      <c r="S33" s="36"/>
      <c r="T33" s="36"/>
      <c r="U33" s="36"/>
      <c r="V33" s="36"/>
      <c r="W33" s="36"/>
      <c r="X33" s="36"/>
      <c r="Y33" s="36"/>
      <c r="Z33" s="36"/>
      <c r="AA33" s="36"/>
      <c r="AB33" s="36"/>
      <c r="AC33" s="36"/>
      <c r="AD33" s="36"/>
      <c r="AE33" s="36"/>
      <c r="AF33" s="36"/>
      <c r="AG33" s="36"/>
      <c r="AH33" s="36"/>
      <c r="AI33" s="36"/>
      <c r="AJ33" s="36"/>
    </row>
    <row r="34" spans="1:36">
      <c r="A34" s="32" t="str">
        <f>IF(Config!A30&lt;&gt;"",Config!A30,"")</f>
        <v/>
      </c>
      <c r="B34" s="32" t="str">
        <f>IF(Config!B30&lt;&gt;"",Config!B30,"")</f>
        <v>MARIA DO ROSARIO</v>
      </c>
      <c r="C34" s="36">
        <f t="shared" si="5"/>
        <v>0</v>
      </c>
      <c r="D34" s="36">
        <f t="shared" si="6"/>
        <v>0</v>
      </c>
      <c r="E34" s="36">
        <f t="shared" si="7"/>
        <v>0</v>
      </c>
      <c r="F34" s="36"/>
      <c r="G34" s="36"/>
      <c r="H34" s="36"/>
      <c r="I34" s="36"/>
      <c r="J34" s="36"/>
      <c r="K34" s="36"/>
      <c r="L34" s="36"/>
      <c r="M34" s="36"/>
      <c r="N34" s="36"/>
      <c r="O34" s="36"/>
      <c r="P34" s="36"/>
      <c r="Q34" s="36"/>
      <c r="R34" s="36"/>
      <c r="S34" s="36"/>
      <c r="T34" s="36"/>
      <c r="U34" s="36"/>
      <c r="V34" s="36"/>
      <c r="W34" s="36"/>
      <c r="X34" s="36"/>
      <c r="Y34" s="36"/>
      <c r="Z34" s="36"/>
      <c r="AA34" s="36"/>
      <c r="AB34" s="36"/>
      <c r="AC34" s="36"/>
      <c r="AD34" s="36"/>
      <c r="AE34" s="36"/>
      <c r="AF34" s="36"/>
      <c r="AG34" s="36"/>
      <c r="AH34" s="36"/>
      <c r="AI34" s="36"/>
      <c r="AJ34" s="36"/>
    </row>
    <row r="35" spans="1:36">
      <c r="A35" s="32" t="str">
        <f>IF(Config!A31&lt;&gt;"",Config!A31,"")</f>
        <v/>
      </c>
      <c r="B35" s="32" t="str">
        <f>IF(Config!B31&lt;&gt;"",Config!B31,"")</f>
        <v>MAMMAT</v>
      </c>
      <c r="C35" s="36">
        <f t="shared" si="5"/>
        <v>0</v>
      </c>
      <c r="D35" s="36">
        <f t="shared" si="6"/>
        <v>0</v>
      </c>
      <c r="E35" s="36">
        <f t="shared" si="7"/>
        <v>0</v>
      </c>
      <c r="F35" s="36"/>
      <c r="G35" s="36"/>
      <c r="H35" s="36"/>
      <c r="I35" s="36"/>
      <c r="J35" s="36"/>
      <c r="K35" s="36"/>
      <c r="L35" s="36"/>
      <c r="M35" s="36"/>
      <c r="N35" s="36"/>
      <c r="O35" s="36"/>
      <c r="P35" s="36"/>
      <c r="Q35" s="36"/>
      <c r="R35" s="36"/>
      <c r="S35" s="36"/>
      <c r="T35" s="36"/>
      <c r="U35" s="36"/>
      <c r="V35" s="36"/>
      <c r="W35" s="36"/>
      <c r="X35" s="36"/>
      <c r="Y35" s="36"/>
      <c r="Z35" s="36"/>
      <c r="AA35" s="36"/>
      <c r="AB35" s="36"/>
      <c r="AC35" s="36"/>
      <c r="AD35" s="36"/>
      <c r="AE35" s="36"/>
      <c r="AF35" s="36"/>
      <c r="AG35" s="36"/>
      <c r="AH35" s="36"/>
      <c r="AI35" s="36"/>
      <c r="AJ35" s="36"/>
    </row>
    <row r="36" spans="1:36">
      <c r="A36" s="32" t="str">
        <f>IF(Config!A32&lt;&gt;"",Config!A32,"")</f>
        <v/>
      </c>
      <c r="B36" s="32" t="str">
        <f>IF(Config!B32&lt;&gt;"",Config!B32,"")</f>
        <v>SAYMA</v>
      </c>
      <c r="C36" s="36">
        <f t="shared" si="5"/>
        <v>0</v>
      </c>
      <c r="D36" s="36">
        <f t="shared" si="6"/>
        <v>0</v>
      </c>
      <c r="E36" s="36">
        <f t="shared" si="7"/>
        <v>0</v>
      </c>
      <c r="F36" s="36"/>
      <c r="G36" s="36"/>
      <c r="H36" s="36"/>
      <c r="I36" s="36"/>
      <c r="J36" s="36"/>
      <c r="K36" s="36"/>
      <c r="L36" s="36"/>
      <c r="M36" s="36"/>
      <c r="N36" s="36"/>
      <c r="O36" s="36"/>
      <c r="P36" s="36"/>
      <c r="Q36" s="36"/>
      <c r="R36" s="36"/>
      <c r="S36" s="36"/>
      <c r="T36" s="36"/>
      <c r="U36" s="36"/>
      <c r="V36" s="36"/>
      <c r="W36" s="36"/>
      <c r="X36" s="36"/>
      <c r="Y36" s="36"/>
      <c r="Z36" s="36"/>
      <c r="AA36" s="36"/>
      <c r="AB36" s="36"/>
      <c r="AC36" s="36"/>
      <c r="AD36" s="36"/>
      <c r="AE36" s="36"/>
      <c r="AF36" s="36"/>
      <c r="AG36" s="36"/>
      <c r="AH36" s="36"/>
      <c r="AI36" s="36"/>
      <c r="AJ36" s="36"/>
    </row>
    <row r="37" spans="1:36">
      <c r="A37" s="32" t="str">
        <f>IF(Config!A33&lt;&gt;"",Config!A33,"")</f>
        <v/>
      </c>
      <c r="B37" s="32" t="str">
        <f>IF(Config!B33&lt;&gt;"",Config!B33,"")</f>
        <v>ELMAS</v>
      </c>
      <c r="C37" s="36">
        <f t="shared" si="5"/>
        <v>0</v>
      </c>
      <c r="D37" s="36">
        <f t="shared" si="6"/>
        <v>0</v>
      </c>
      <c r="E37" s="36">
        <f t="shared" si="7"/>
        <v>0</v>
      </c>
      <c r="F37" s="36"/>
      <c r="G37" s="36"/>
      <c r="H37" s="36"/>
      <c r="I37" s="36"/>
      <c r="J37" s="36"/>
      <c r="K37" s="36"/>
      <c r="L37" s="36"/>
      <c r="M37" s="36"/>
      <c r="N37" s="36"/>
      <c r="O37" s="36"/>
      <c r="P37" s="36"/>
      <c r="Q37" s="36"/>
      <c r="R37" s="36"/>
      <c r="S37" s="36"/>
      <c r="T37" s="36"/>
      <c r="U37" s="36"/>
      <c r="V37" s="36"/>
      <c r="W37" s="36"/>
      <c r="X37" s="36"/>
      <c r="Y37" s="36"/>
      <c r="Z37" s="36"/>
      <c r="AA37" s="36"/>
      <c r="AB37" s="36"/>
      <c r="AC37" s="36"/>
      <c r="AD37" s="36"/>
      <c r="AE37" s="36"/>
      <c r="AF37" s="36"/>
      <c r="AG37" s="36"/>
      <c r="AH37" s="36"/>
      <c r="AI37" s="36"/>
      <c r="AJ37" s="36"/>
    </row>
    <row r="38" spans="1:36">
      <c r="A38" s="32" t="str">
        <f>IF(Config!A34&lt;&gt;"",Config!A34,"")</f>
        <v/>
      </c>
      <c r="B38" s="32" t="str">
        <f>IF(Config!B34&lt;&gt;"",Config!B34,"")</f>
        <v>CHRISTINE</v>
      </c>
      <c r="C38" s="36">
        <f t="shared" si="5"/>
        <v>0</v>
      </c>
      <c r="D38" s="36">
        <f t="shared" si="6"/>
        <v>0</v>
      </c>
      <c r="E38" s="36">
        <f t="shared" si="7"/>
        <v>0</v>
      </c>
      <c r="F38" s="36"/>
      <c r="G38" s="36"/>
      <c r="H38" s="36"/>
      <c r="I38" s="36"/>
      <c r="J38" s="36"/>
      <c r="K38" s="36"/>
      <c r="L38" s="36"/>
      <c r="M38" s="36"/>
      <c r="N38" s="36"/>
      <c r="O38" s="36"/>
      <c r="P38" s="36"/>
      <c r="Q38" s="36"/>
      <c r="R38" s="36"/>
      <c r="S38" s="36"/>
      <c r="T38" s="36"/>
      <c r="U38" s="36"/>
      <c r="V38" s="36"/>
      <c r="W38" s="36"/>
      <c r="X38" s="36"/>
      <c r="Y38" s="36"/>
      <c r="Z38" s="36"/>
      <c r="AA38" s="36"/>
      <c r="AB38" s="36"/>
      <c r="AC38" s="36"/>
      <c r="AD38" s="36"/>
      <c r="AE38" s="36"/>
      <c r="AF38" s="36"/>
      <c r="AG38" s="36"/>
      <c r="AH38" s="36"/>
      <c r="AI38" s="36"/>
      <c r="AJ38" s="36"/>
    </row>
    <row r="39" spans="1:36">
      <c r="A39" s="32" t="str">
        <f>IF(Config!A35&lt;&gt;"",Config!A35,"")</f>
        <v/>
      </c>
      <c r="B39" s="32" t="str">
        <f>IF(Config!B35&lt;&gt;"",Config!B35,"")</f>
        <v>COUMBA</v>
      </c>
      <c r="C39" s="36">
        <f t="shared" si="5"/>
        <v>0</v>
      </c>
      <c r="D39" s="36">
        <f t="shared" si="6"/>
        <v>0</v>
      </c>
      <c r="E39" s="36">
        <f t="shared" si="7"/>
        <v>0</v>
      </c>
      <c r="F39" s="36"/>
      <c r="G39" s="36"/>
      <c r="H39" s="36"/>
      <c r="I39" s="36"/>
      <c r="J39" s="36"/>
      <c r="K39" s="36"/>
      <c r="L39" s="36"/>
      <c r="M39" s="36"/>
      <c r="N39" s="36"/>
      <c r="O39" s="36"/>
      <c r="P39" s="36"/>
      <c r="Q39" s="36"/>
      <c r="R39" s="36"/>
      <c r="S39" s="36"/>
      <c r="T39" s="36"/>
      <c r="U39" s="36"/>
      <c r="V39" s="36"/>
      <c r="W39" s="36"/>
      <c r="X39" s="36"/>
      <c r="Y39" s="36"/>
      <c r="Z39" s="36"/>
      <c r="AA39" s="36"/>
      <c r="AB39" s="36"/>
      <c r="AC39" s="36"/>
      <c r="AD39" s="36"/>
      <c r="AE39" s="36"/>
      <c r="AF39" s="36"/>
      <c r="AG39" s="36"/>
      <c r="AH39" s="36"/>
      <c r="AI39" s="36"/>
      <c r="AJ39" s="36"/>
    </row>
    <row r="40" spans="1:36">
      <c r="A40" s="32" t="str">
        <f>IF(Config!A36&lt;&gt;"",Config!A36,"")</f>
        <v/>
      </c>
      <c r="B40" s="32" t="str">
        <f>IF(Config!B36&lt;&gt;"",Config!B36,"")</f>
        <v>SUZANNE</v>
      </c>
      <c r="C40" s="36">
        <f t="shared" si="5"/>
        <v>0</v>
      </c>
      <c r="D40" s="36">
        <f t="shared" si="6"/>
        <v>0</v>
      </c>
      <c r="E40" s="36">
        <f t="shared" si="7"/>
        <v>0</v>
      </c>
      <c r="F40" s="36"/>
      <c r="G40" s="36"/>
      <c r="H40" s="36"/>
      <c r="I40" s="36"/>
      <c r="J40" s="36"/>
      <c r="K40" s="36"/>
      <c r="L40" s="36"/>
      <c r="M40" s="36"/>
      <c r="N40" s="36"/>
      <c r="O40" s="36"/>
      <c r="P40" s="36"/>
      <c r="Q40" s="36"/>
      <c r="R40" s="36"/>
      <c r="S40" s="36"/>
      <c r="T40" s="36"/>
      <c r="U40" s="36"/>
      <c r="V40" s="36"/>
      <c r="W40" s="36"/>
      <c r="X40" s="36"/>
      <c r="Y40" s="36"/>
      <c r="Z40" s="36"/>
      <c r="AA40" s="36"/>
      <c r="AB40" s="36"/>
      <c r="AC40" s="36"/>
      <c r="AD40" s="36"/>
      <c r="AE40" s="36"/>
      <c r="AF40" s="36"/>
      <c r="AG40" s="36"/>
      <c r="AH40" s="36"/>
      <c r="AI40" s="36"/>
      <c r="AJ40" s="36"/>
    </row>
    <row r="41" spans="1:36">
      <c r="A41" s="32" t="str">
        <f>IF(Config!A37&lt;&gt;"",Config!A37,"")</f>
        <v/>
      </c>
      <c r="B41" s="32" t="str">
        <f>IF(Config!B37&lt;&gt;"",Config!B37,"")</f>
        <v>UMMUGUL</v>
      </c>
      <c r="C41" s="36">
        <f t="shared" si="5"/>
        <v>0</v>
      </c>
      <c r="D41" s="36">
        <f t="shared" si="6"/>
        <v>0</v>
      </c>
      <c r="E41" s="36">
        <f t="shared" si="7"/>
        <v>0</v>
      </c>
      <c r="F41" s="36"/>
      <c r="G41" s="36"/>
      <c r="H41" s="36"/>
      <c r="I41" s="36"/>
      <c r="J41" s="36"/>
      <c r="K41" s="36"/>
      <c r="L41" s="36"/>
      <c r="M41" s="36"/>
      <c r="N41" s="36"/>
      <c r="O41" s="36"/>
      <c r="P41" s="36"/>
      <c r="Q41" s="36"/>
      <c r="R41" s="36"/>
      <c r="S41" s="36"/>
      <c r="T41" s="36"/>
      <c r="U41" s="36"/>
      <c r="V41" s="36"/>
      <c r="W41" s="36"/>
      <c r="X41" s="36"/>
      <c r="Y41" s="36"/>
      <c r="Z41" s="36"/>
      <c r="AA41" s="36"/>
      <c r="AB41" s="36"/>
      <c r="AC41" s="36"/>
      <c r="AD41" s="36"/>
      <c r="AE41" s="36"/>
      <c r="AF41" s="36"/>
      <c r="AG41" s="36"/>
      <c r="AH41" s="36"/>
      <c r="AI41" s="36"/>
      <c r="AJ41" s="36"/>
    </row>
    <row r="42" spans="1:36">
      <c r="A42" s="32" t="str">
        <f>IF(Config!A38&lt;&gt;"",Config!A38,"")</f>
        <v/>
      </c>
      <c r="B42" s="32" t="str">
        <f>IF(Config!B38&lt;&gt;"",Config!B38,"")</f>
        <v>AYSE</v>
      </c>
      <c r="C42" s="36">
        <f t="shared" si="5"/>
        <v>0</v>
      </c>
      <c r="D42" s="36">
        <f t="shared" si="6"/>
        <v>0</v>
      </c>
      <c r="E42" s="36">
        <f t="shared" si="7"/>
        <v>0</v>
      </c>
      <c r="F42" s="36"/>
      <c r="G42" s="36"/>
      <c r="H42" s="36"/>
      <c r="I42" s="36"/>
      <c r="J42" s="36"/>
      <c r="K42" s="36"/>
      <c r="L42" s="36"/>
      <c r="M42" s="36"/>
      <c r="N42" s="36"/>
      <c r="O42" s="36"/>
      <c r="P42" s="36"/>
      <c r="Q42" s="36"/>
      <c r="R42" s="36"/>
      <c r="S42" s="36"/>
      <c r="T42" s="36"/>
      <c r="U42" s="36"/>
      <c r="V42" s="36"/>
      <c r="W42" s="36"/>
      <c r="X42" s="36"/>
      <c r="Y42" s="36"/>
      <c r="Z42" s="36"/>
      <c r="AA42" s="36"/>
      <c r="AB42" s="36"/>
      <c r="AC42" s="36"/>
      <c r="AD42" s="36"/>
      <c r="AE42" s="36"/>
      <c r="AF42" s="36"/>
      <c r="AG42" s="36"/>
      <c r="AH42" s="36"/>
      <c r="AI42" s="36"/>
      <c r="AJ42" s="36"/>
    </row>
    <row r="43" spans="1:36">
      <c r="A43" s="32" t="str">
        <f>IF(Config!A39&lt;&gt;"",Config!A39,"")</f>
        <v/>
      </c>
      <c r="B43" s="32" t="str">
        <f>IF(Config!B39&lt;&gt;"",Config!B39,"")</f>
        <v>NEDIM</v>
      </c>
      <c r="C43" s="36">
        <f t="shared" si="5"/>
        <v>0</v>
      </c>
      <c r="D43" s="36">
        <f t="shared" si="6"/>
        <v>0</v>
      </c>
      <c r="E43" s="36">
        <f t="shared" si="7"/>
        <v>0</v>
      </c>
      <c r="F43" s="36"/>
      <c r="G43" s="36"/>
      <c r="H43" s="36"/>
      <c r="I43" s="36"/>
      <c r="J43" s="36"/>
      <c r="K43" s="36"/>
      <c r="L43" s="36"/>
      <c r="M43" s="36"/>
      <c r="N43" s="36"/>
      <c r="O43" s="36"/>
      <c r="P43" s="36"/>
      <c r="Q43" s="36"/>
      <c r="R43" s="36"/>
      <c r="S43" s="36"/>
      <c r="T43" s="36"/>
      <c r="U43" s="36"/>
      <c r="V43" s="36"/>
      <c r="W43" s="36"/>
      <c r="X43" s="36"/>
      <c r="Y43" s="36"/>
      <c r="Z43" s="36"/>
      <c r="AA43" s="36"/>
      <c r="AB43" s="36"/>
      <c r="AC43" s="36"/>
      <c r="AD43" s="36"/>
      <c r="AE43" s="36"/>
      <c r="AF43" s="36"/>
      <c r="AG43" s="36"/>
      <c r="AH43" s="36"/>
      <c r="AI43" s="36"/>
      <c r="AJ43" s="36"/>
    </row>
    <row r="44" spans="1:36">
      <c r="A44" s="32" t="str">
        <f>IF(Config!A40&lt;&gt;"",Config!A40,"")</f>
        <v/>
      </c>
      <c r="B44" s="32" t="str">
        <f>IF(Config!B40&lt;&gt;"",Config!B40,"")</f>
        <v>NENE</v>
      </c>
      <c r="C44" s="36">
        <f t="shared" si="5"/>
        <v>0</v>
      </c>
      <c r="D44" s="36">
        <f t="shared" si="6"/>
        <v>0</v>
      </c>
      <c r="E44" s="36">
        <f t="shared" si="7"/>
        <v>0</v>
      </c>
      <c r="F44" s="36"/>
      <c r="G44" s="36"/>
      <c r="H44" s="36"/>
      <c r="I44" s="36"/>
      <c r="J44" s="36"/>
      <c r="K44" s="36"/>
      <c r="L44" s="36"/>
      <c r="M44" s="36"/>
      <c r="N44" s="36"/>
      <c r="O44" s="36"/>
      <c r="P44" s="36"/>
      <c r="Q44" s="36"/>
      <c r="R44" s="36"/>
      <c r="S44" s="36"/>
      <c r="T44" s="36"/>
      <c r="U44" s="36"/>
      <c r="V44" s="36"/>
      <c r="W44" s="36"/>
      <c r="X44" s="36"/>
      <c r="Y44" s="36"/>
      <c r="Z44" s="36"/>
      <c r="AA44" s="36"/>
      <c r="AB44" s="36"/>
      <c r="AC44" s="36"/>
      <c r="AD44" s="36"/>
      <c r="AE44" s="36"/>
      <c r="AF44" s="36"/>
      <c r="AG44" s="36"/>
      <c r="AH44" s="36"/>
      <c r="AI44" s="36"/>
      <c r="AJ44" s="36"/>
    </row>
    <row r="45" spans="1:36">
      <c r="A45" s="32" t="str">
        <f>IF(Config!A41&lt;&gt;"",Config!A41,"")</f>
        <v/>
      </c>
      <c r="B45" s="32" t="str">
        <f>IF(Config!B41&lt;&gt;"",Config!B41,"")</f>
        <v>NARY</v>
      </c>
      <c r="C45" s="36">
        <f t="shared" si="5"/>
        <v>0</v>
      </c>
      <c r="D45" s="36">
        <f t="shared" si="6"/>
        <v>0</v>
      </c>
      <c r="E45" s="36">
        <f t="shared" si="7"/>
        <v>0</v>
      </c>
      <c r="F45" s="36"/>
      <c r="G45" s="36"/>
      <c r="H45" s="36"/>
      <c r="I45" s="36"/>
      <c r="J45" s="36"/>
      <c r="K45" s="36"/>
      <c r="L45" s="36"/>
      <c r="M45" s="36"/>
      <c r="N45" s="36"/>
      <c r="O45" s="36"/>
      <c r="P45" s="36"/>
      <c r="Q45" s="36"/>
      <c r="R45" s="36"/>
      <c r="S45" s="36"/>
      <c r="T45" s="36"/>
      <c r="U45" s="36"/>
      <c r="V45" s="36"/>
      <c r="W45" s="36"/>
      <c r="X45" s="36"/>
      <c r="Y45" s="36"/>
      <c r="Z45" s="36"/>
      <c r="AA45" s="36"/>
      <c r="AB45" s="36"/>
      <c r="AC45" s="36"/>
      <c r="AD45" s="36"/>
      <c r="AE45" s="36"/>
      <c r="AF45" s="36"/>
      <c r="AG45" s="36"/>
      <c r="AH45" s="36"/>
      <c r="AI45" s="36"/>
      <c r="AJ45" s="36"/>
    </row>
    <row r="46" spans="1:36">
      <c r="A46" s="32" t="str">
        <f>IF(Config!A42&lt;&gt;"",Config!A42,"")</f>
        <v/>
      </c>
      <c r="B46" s="32" t="str">
        <f>IF(Config!B42&lt;&gt;"",Config!B42,"")</f>
        <v>MADI</v>
      </c>
      <c r="C46" s="36">
        <f t="shared" si="5"/>
        <v>0</v>
      </c>
      <c r="D46" s="36">
        <f t="shared" si="6"/>
        <v>0</v>
      </c>
      <c r="E46" s="36">
        <f t="shared" si="7"/>
        <v>0</v>
      </c>
      <c r="F46" s="36"/>
      <c r="G46" s="36"/>
      <c r="H46" s="36"/>
      <c r="I46" s="36"/>
      <c r="J46" s="36"/>
      <c r="K46" s="36"/>
      <c r="L46" s="36"/>
      <c r="M46" s="36"/>
      <c r="N46" s="36"/>
      <c r="O46" s="36"/>
      <c r="P46" s="36"/>
      <c r="Q46" s="36"/>
      <c r="R46" s="36"/>
      <c r="S46" s="36"/>
      <c r="T46" s="36"/>
      <c r="U46" s="36"/>
      <c r="V46" s="36"/>
      <c r="W46" s="36"/>
      <c r="X46" s="36"/>
      <c r="Y46" s="36"/>
      <c r="Z46" s="36"/>
      <c r="AA46" s="36"/>
      <c r="AB46" s="36"/>
      <c r="AC46" s="36"/>
      <c r="AD46" s="36"/>
      <c r="AE46" s="36"/>
      <c r="AF46" s="36"/>
      <c r="AG46" s="36"/>
      <c r="AH46" s="36"/>
      <c r="AI46" s="36"/>
      <c r="AJ46" s="36"/>
    </row>
    <row r="47" spans="1:36">
      <c r="A47" s="32" t="str">
        <f>IF(Config!A43&lt;&gt;"",Config!A43,"")</f>
        <v/>
      </c>
      <c r="B47" s="32" t="str">
        <f>IF(Config!B43&lt;&gt;"",Config!B43,"")</f>
        <v>FATMA</v>
      </c>
      <c r="C47" s="36">
        <f t="shared" si="5"/>
        <v>0</v>
      </c>
      <c r="D47" s="36">
        <f t="shared" si="6"/>
        <v>0</v>
      </c>
      <c r="E47" s="36">
        <f t="shared" si="7"/>
        <v>0</v>
      </c>
      <c r="F47" s="36"/>
      <c r="G47" s="36"/>
      <c r="H47" s="36"/>
      <c r="I47" s="36"/>
      <c r="J47" s="36"/>
      <c r="K47" s="36"/>
      <c r="L47" s="36"/>
      <c r="M47" s="36"/>
      <c r="N47" s="36"/>
      <c r="O47" s="36"/>
      <c r="P47" s="36"/>
      <c r="Q47" s="36"/>
      <c r="R47" s="36"/>
      <c r="S47" s="36"/>
      <c r="T47" s="36"/>
      <c r="U47" s="36"/>
      <c r="V47" s="36"/>
      <c r="W47" s="36"/>
      <c r="X47" s="36"/>
      <c r="Y47" s="36"/>
      <c r="Z47" s="36"/>
      <c r="AA47" s="36"/>
      <c r="AB47" s="36"/>
      <c r="AC47" s="36"/>
      <c r="AD47" s="36"/>
      <c r="AE47" s="36"/>
      <c r="AF47" s="36"/>
      <c r="AG47" s="36"/>
      <c r="AH47" s="36"/>
      <c r="AI47" s="36"/>
      <c r="AJ47" s="36"/>
    </row>
    <row r="48" spans="1:36">
      <c r="A48" s="32" t="str">
        <f>IF(Config!A44&lt;&gt;"",Config!A44,"")</f>
        <v/>
      </c>
      <c r="B48" s="32" t="str">
        <f>IF(Config!B44&lt;&gt;"",Config!B44,"")</f>
        <v>ELIF</v>
      </c>
      <c r="C48" s="36">
        <f t="shared" si="5"/>
        <v>0</v>
      </c>
      <c r="D48" s="36">
        <f t="shared" si="6"/>
        <v>0</v>
      </c>
      <c r="E48" s="36">
        <f t="shared" si="7"/>
        <v>0</v>
      </c>
      <c r="F48" s="36"/>
      <c r="G48" s="36"/>
      <c r="H48" s="36"/>
      <c r="I48" s="36"/>
      <c r="J48" s="36"/>
      <c r="K48" s="36"/>
      <c r="L48" s="36"/>
      <c r="M48" s="36"/>
      <c r="N48" s="36"/>
      <c r="O48" s="36"/>
      <c r="P48" s="36"/>
      <c r="Q48" s="36"/>
      <c r="R48" s="36"/>
      <c r="S48" s="36"/>
      <c r="T48" s="36"/>
      <c r="U48" s="36"/>
      <c r="V48" s="36"/>
      <c r="W48" s="36"/>
      <c r="X48" s="36"/>
      <c r="Y48" s="36"/>
      <c r="Z48" s="36"/>
      <c r="AA48" s="36"/>
      <c r="AB48" s="36"/>
      <c r="AC48" s="36"/>
      <c r="AD48" s="36"/>
      <c r="AE48" s="36"/>
      <c r="AF48" s="36"/>
      <c r="AG48" s="36"/>
      <c r="AH48" s="36"/>
      <c r="AI48" s="36"/>
      <c r="AJ48" s="36"/>
    </row>
    <row r="49" spans="1:36">
      <c r="A49" s="32" t="str">
        <f>IF(Config!A45&lt;&gt;"",Config!A45,"")</f>
        <v/>
      </c>
      <c r="B49" s="32" t="str">
        <f>IF(Config!B45&lt;&gt;"",Config!B45,"")</f>
        <v>DJE THERESE</v>
      </c>
      <c r="C49" s="36">
        <f t="shared" si="5"/>
        <v>0</v>
      </c>
      <c r="D49" s="36">
        <f t="shared" si="6"/>
        <v>0</v>
      </c>
      <c r="E49" s="36">
        <f t="shared" si="7"/>
        <v>0</v>
      </c>
      <c r="F49" s="36"/>
      <c r="G49" s="36"/>
      <c r="H49" s="36"/>
      <c r="I49" s="36"/>
      <c r="J49" s="36"/>
      <c r="K49" s="36"/>
      <c r="L49" s="36"/>
      <c r="M49" s="36"/>
      <c r="N49" s="36"/>
      <c r="O49" s="36"/>
      <c r="P49" s="36"/>
      <c r="Q49" s="36"/>
      <c r="R49" s="36"/>
      <c r="S49" s="36"/>
      <c r="T49" s="36"/>
      <c r="U49" s="36"/>
      <c r="V49" s="36"/>
      <c r="W49" s="36"/>
      <c r="X49" s="36"/>
      <c r="Y49" s="36"/>
      <c r="Z49" s="36"/>
      <c r="AA49" s="36"/>
      <c r="AB49" s="36"/>
      <c r="AC49" s="36"/>
      <c r="AD49" s="36"/>
      <c r="AE49" s="36"/>
      <c r="AF49" s="36"/>
      <c r="AG49" s="36"/>
      <c r="AH49" s="36"/>
      <c r="AI49" s="36"/>
      <c r="AJ49" s="36"/>
    </row>
    <row r="50" spans="1:36">
      <c r="A50" s="32" t="str">
        <f>IF(Config!A46&lt;&gt;"",Config!A46,"")</f>
        <v/>
      </c>
      <c r="B50" s="32" t="str">
        <f>IF(Config!B46&lt;&gt;"",Config!B46,"")</f>
        <v>MARIE</v>
      </c>
      <c r="C50" s="36">
        <f t="shared" si="5"/>
        <v>0</v>
      </c>
      <c r="D50" s="36">
        <f t="shared" si="6"/>
        <v>0</v>
      </c>
      <c r="E50" s="36">
        <f t="shared" si="7"/>
        <v>0</v>
      </c>
      <c r="F50" s="36"/>
      <c r="G50" s="36"/>
      <c r="H50" s="36"/>
      <c r="I50" s="36"/>
      <c r="J50" s="36"/>
      <c r="K50" s="36"/>
      <c r="L50" s="36"/>
      <c r="M50" s="36"/>
      <c r="N50" s="36"/>
      <c r="O50" s="36"/>
      <c r="P50" s="36"/>
      <c r="Q50" s="36"/>
      <c r="R50" s="36"/>
      <c r="S50" s="36"/>
      <c r="T50" s="36"/>
      <c r="U50" s="36"/>
      <c r="V50" s="36"/>
      <c r="W50" s="36"/>
      <c r="X50" s="36"/>
      <c r="Y50" s="36"/>
      <c r="Z50" s="36"/>
      <c r="AA50" s="36"/>
      <c r="AB50" s="36"/>
      <c r="AC50" s="36"/>
      <c r="AD50" s="36"/>
      <c r="AE50" s="36"/>
      <c r="AF50" s="36"/>
      <c r="AG50" s="36"/>
      <c r="AH50" s="36"/>
      <c r="AI50" s="36"/>
      <c r="AJ50" s="36"/>
    </row>
    <row r="51" spans="1:36">
      <c r="A51" s="32" t="str">
        <f>IF(Config!A47&lt;&gt;"",Config!A47,"")</f>
        <v/>
      </c>
      <c r="B51" s="32" t="str">
        <f>IF(Config!B47&lt;&gt;"",Config!B47,"")</f>
        <v>MARIE</v>
      </c>
      <c r="C51" s="36">
        <f t="shared" si="5"/>
        <v>0</v>
      </c>
      <c r="D51" s="36">
        <f t="shared" si="6"/>
        <v>0</v>
      </c>
      <c r="E51" s="36">
        <f t="shared" si="7"/>
        <v>0</v>
      </c>
      <c r="F51" s="36"/>
      <c r="G51" s="36"/>
      <c r="H51" s="36"/>
      <c r="I51" s="36"/>
      <c r="J51" s="36"/>
      <c r="K51" s="36"/>
      <c r="L51" s="36"/>
      <c r="M51" s="36"/>
      <c r="N51" s="36"/>
      <c r="O51" s="36"/>
      <c r="P51" s="36"/>
      <c r="Q51" s="36"/>
      <c r="R51" s="36"/>
      <c r="S51" s="36"/>
      <c r="T51" s="36"/>
      <c r="U51" s="36"/>
      <c r="V51" s="36"/>
      <c r="W51" s="36"/>
      <c r="X51" s="36"/>
      <c r="Y51" s="36"/>
      <c r="Z51" s="36"/>
      <c r="AA51" s="36"/>
      <c r="AB51" s="36"/>
      <c r="AC51" s="36"/>
      <c r="AD51" s="36"/>
      <c r="AE51" s="36"/>
      <c r="AF51" s="36"/>
      <c r="AG51" s="36"/>
      <c r="AH51" s="36"/>
      <c r="AI51" s="36"/>
      <c r="AJ51" s="36"/>
    </row>
    <row r="52" spans="1:36">
      <c r="A52" s="32" t="str">
        <f>IF(Config!A48&lt;&gt;"",Config!A48,"")</f>
        <v/>
      </c>
      <c r="B52" s="32" t="str">
        <f>IF(Config!B48&lt;&gt;"",Config!B48,"")</f>
        <v>RENEE</v>
      </c>
      <c r="C52" s="36">
        <f t="shared" si="5"/>
        <v>0</v>
      </c>
      <c r="D52" s="36">
        <f t="shared" si="6"/>
        <v>0</v>
      </c>
      <c r="E52" s="36">
        <f t="shared" si="7"/>
        <v>0</v>
      </c>
      <c r="F52" s="36"/>
      <c r="G52" s="36"/>
      <c r="H52" s="36"/>
      <c r="I52" s="36"/>
      <c r="J52" s="36"/>
      <c r="K52" s="36"/>
      <c r="L52" s="36"/>
      <c r="M52" s="36"/>
      <c r="N52" s="36"/>
      <c r="O52" s="36"/>
      <c r="P52" s="36"/>
      <c r="Q52" s="36"/>
      <c r="R52" s="36"/>
      <c r="S52" s="36"/>
      <c r="T52" s="36"/>
      <c r="U52" s="36"/>
      <c r="V52" s="36"/>
      <c r="W52" s="36"/>
      <c r="X52" s="36"/>
      <c r="Y52" s="36"/>
      <c r="Z52" s="36"/>
      <c r="AA52" s="36"/>
      <c r="AB52" s="36"/>
      <c r="AC52" s="36"/>
      <c r="AD52" s="36"/>
      <c r="AE52" s="36"/>
      <c r="AF52" s="36"/>
      <c r="AG52" s="36"/>
      <c r="AH52" s="36"/>
      <c r="AI52" s="36"/>
      <c r="AJ52" s="36"/>
    </row>
    <row r="53" spans="1:36">
      <c r="A53" s="32" t="str">
        <f>IF(Config!A49&lt;&gt;"",Config!A49,"")</f>
        <v/>
      </c>
      <c r="B53" s="32" t="str">
        <f>IF(Config!B49&lt;&gt;"",Config!B49,"")</f>
        <v>CHOUROUK</v>
      </c>
      <c r="C53" s="36">
        <f t="shared" si="5"/>
        <v>0</v>
      </c>
      <c r="D53" s="36">
        <f t="shared" si="6"/>
        <v>0</v>
      </c>
      <c r="E53" s="36">
        <f t="shared" si="7"/>
        <v>0</v>
      </c>
      <c r="F53" s="36"/>
      <c r="G53" s="36"/>
      <c r="H53" s="36"/>
      <c r="I53" s="36"/>
      <c r="J53" s="36"/>
      <c r="K53" s="36"/>
      <c r="L53" s="36"/>
      <c r="M53" s="36"/>
      <c r="N53" s="36"/>
      <c r="O53" s="36"/>
      <c r="P53" s="36"/>
      <c r="Q53" s="36"/>
      <c r="R53" s="36"/>
      <c r="S53" s="36"/>
      <c r="T53" s="36"/>
      <c r="U53" s="36"/>
      <c r="V53" s="36"/>
      <c r="W53" s="36"/>
      <c r="X53" s="36"/>
      <c r="Y53" s="36"/>
      <c r="Z53" s="36"/>
      <c r="AA53" s="36"/>
      <c r="AB53" s="36"/>
      <c r="AC53" s="36"/>
      <c r="AD53" s="36"/>
      <c r="AE53" s="36"/>
      <c r="AF53" s="36"/>
      <c r="AG53" s="36"/>
      <c r="AH53" s="36"/>
      <c r="AI53" s="36"/>
      <c r="AJ53" s="36"/>
    </row>
    <row r="54" spans="1:36">
      <c r="A54" s="32" t="str">
        <f>IF(Config!A50&lt;&gt;"",Config!A50,"")</f>
        <v/>
      </c>
      <c r="B54" s="32" t="str">
        <f>IF(Config!B50&lt;&gt;"",Config!B50,"")</f>
        <v>AICHA</v>
      </c>
      <c r="C54" s="36">
        <f t="shared" si="5"/>
        <v>0</v>
      </c>
      <c r="D54" s="36">
        <f t="shared" si="6"/>
        <v>0</v>
      </c>
      <c r="E54" s="36">
        <f t="shared" si="7"/>
        <v>0</v>
      </c>
      <c r="F54" s="36"/>
      <c r="G54" s="36"/>
      <c r="H54" s="36"/>
      <c r="I54" s="36"/>
      <c r="J54" s="36"/>
      <c r="K54" s="36"/>
      <c r="L54" s="36"/>
      <c r="M54" s="36"/>
      <c r="N54" s="36"/>
      <c r="O54" s="36"/>
      <c r="P54" s="36"/>
      <c r="Q54" s="36"/>
      <c r="R54" s="36"/>
      <c r="S54" s="36"/>
      <c r="T54" s="36"/>
      <c r="U54" s="36"/>
      <c r="V54" s="36"/>
      <c r="W54" s="36"/>
      <c r="X54" s="36"/>
      <c r="Y54" s="36"/>
      <c r="Z54" s="36"/>
      <c r="AA54" s="36"/>
      <c r="AB54" s="36"/>
      <c r="AC54" s="36"/>
      <c r="AD54" s="36"/>
      <c r="AE54" s="36"/>
      <c r="AF54" s="36"/>
      <c r="AG54" s="36"/>
      <c r="AH54" s="36"/>
      <c r="AI54" s="36"/>
      <c r="AJ54" s="36"/>
    </row>
    <row r="55" spans="1:36">
      <c r="A55" s="32" t="str">
        <f>IF(Config!A51&lt;&gt;"",Config!A51,"")</f>
        <v/>
      </c>
      <c r="B55" s="32" t="str">
        <f>IF(Config!B51&lt;&gt;"",Config!B51,"")</f>
        <v>DJEMILA</v>
      </c>
      <c r="C55" s="36">
        <f t="shared" si="5"/>
        <v>0</v>
      </c>
      <c r="D55" s="36">
        <f t="shared" si="6"/>
        <v>0</v>
      </c>
      <c r="E55" s="36">
        <f t="shared" si="7"/>
        <v>0</v>
      </c>
      <c r="F55" s="36"/>
      <c r="G55" s="36"/>
      <c r="H55" s="36"/>
      <c r="I55" s="36"/>
      <c r="J55" s="36"/>
      <c r="K55" s="36"/>
      <c r="L55" s="36"/>
      <c r="M55" s="36"/>
      <c r="N55" s="36"/>
      <c r="O55" s="36"/>
      <c r="P55" s="36"/>
      <c r="Q55" s="36"/>
      <c r="R55" s="36"/>
      <c r="S55" s="36"/>
      <c r="T55" s="36"/>
      <c r="U55" s="36"/>
      <c r="V55" s="36"/>
      <c r="W55" s="36"/>
      <c r="X55" s="36"/>
      <c r="Y55" s="36"/>
      <c r="Z55" s="36"/>
      <c r="AA55" s="36"/>
      <c r="AB55" s="36"/>
      <c r="AC55" s="36"/>
      <c r="AD55" s="36"/>
      <c r="AE55" s="36"/>
      <c r="AF55" s="36"/>
      <c r="AG55" s="36"/>
      <c r="AH55" s="36"/>
      <c r="AI55" s="36"/>
      <c r="AJ55" s="36"/>
    </row>
    <row r="56" spans="1:36">
      <c r="A56" s="32" t="str">
        <f>IF(Config!A52&lt;&gt;"",Config!A52,"")</f>
        <v/>
      </c>
      <c r="B56" s="32" t="str">
        <f>IF(Config!B52&lt;&gt;"",Config!B52,"")</f>
        <v>POOSMOWTEE</v>
      </c>
      <c r="C56" s="36">
        <f t="shared" si="5"/>
        <v>0</v>
      </c>
      <c r="D56" s="36">
        <f t="shared" si="6"/>
        <v>0</v>
      </c>
      <c r="E56" s="36">
        <f t="shared" si="7"/>
        <v>0</v>
      </c>
      <c r="F56" s="36"/>
      <c r="G56" s="36"/>
      <c r="H56" s="36"/>
      <c r="I56" s="36"/>
      <c r="J56" s="36"/>
      <c r="K56" s="36"/>
      <c r="L56" s="36"/>
      <c r="M56" s="36"/>
      <c r="N56" s="36"/>
      <c r="O56" s="36"/>
      <c r="P56" s="36"/>
      <c r="Q56" s="36"/>
      <c r="R56" s="36"/>
      <c r="S56" s="36"/>
      <c r="T56" s="36"/>
      <c r="U56" s="36"/>
      <c r="V56" s="36"/>
      <c r="W56" s="36"/>
      <c r="X56" s="36"/>
      <c r="Y56" s="36"/>
      <c r="Z56" s="36"/>
      <c r="AA56" s="36"/>
      <c r="AB56" s="36"/>
      <c r="AC56" s="36"/>
      <c r="AD56" s="36"/>
      <c r="AE56" s="36"/>
      <c r="AF56" s="36"/>
      <c r="AG56" s="36"/>
      <c r="AH56" s="36"/>
      <c r="AI56" s="36"/>
      <c r="AJ56" s="36"/>
    </row>
    <row r="57" spans="1:36">
      <c r="A57" s="32" t="str">
        <f>IF(Config!A53&lt;&gt;"",Config!A53,"")</f>
        <v/>
      </c>
      <c r="B57" s="32" t="str">
        <f>IF(Config!B53&lt;&gt;"",Config!B53,"")</f>
        <v>KOOSKOWTEE</v>
      </c>
      <c r="C57" s="36">
        <f t="shared" si="5"/>
        <v>0</v>
      </c>
      <c r="D57" s="36">
        <f t="shared" si="6"/>
        <v>0</v>
      </c>
      <c r="E57" s="36">
        <f t="shared" si="7"/>
        <v>0</v>
      </c>
      <c r="F57" s="36"/>
      <c r="G57" s="36"/>
      <c r="H57" s="36"/>
      <c r="I57" s="36"/>
      <c r="J57" s="36"/>
      <c r="K57" s="36"/>
      <c r="L57" s="36"/>
      <c r="M57" s="36"/>
      <c r="N57" s="36"/>
      <c r="O57" s="36"/>
      <c r="P57" s="36"/>
      <c r="Q57" s="36"/>
      <c r="R57" s="36"/>
      <c r="S57" s="36"/>
      <c r="T57" s="36"/>
      <c r="U57" s="36"/>
      <c r="V57" s="36"/>
      <c r="W57" s="36"/>
      <c r="X57" s="36"/>
      <c r="Y57" s="36"/>
      <c r="Z57" s="36"/>
      <c r="AA57" s="36"/>
      <c r="AB57" s="36"/>
      <c r="AC57" s="36"/>
      <c r="AD57" s="36"/>
      <c r="AE57" s="36"/>
      <c r="AF57" s="36"/>
      <c r="AG57" s="36"/>
      <c r="AH57" s="36"/>
      <c r="AI57" s="36"/>
      <c r="AJ57" s="36"/>
    </row>
    <row r="58" spans="1:36">
      <c r="A58" s="32" t="str">
        <f>IF(Config!A54&lt;&gt;"",Config!A54,"")</f>
        <v/>
      </c>
      <c r="B58" s="32" t="str">
        <f>IF(Config!B54&lt;&gt;"",Config!B54,"")</f>
        <v xml:space="preserve">MARIE </v>
      </c>
      <c r="C58" s="36">
        <f t="shared" si="5"/>
        <v>0</v>
      </c>
      <c r="D58" s="36">
        <f t="shared" si="6"/>
        <v>0</v>
      </c>
      <c r="E58" s="36">
        <f t="shared" si="7"/>
        <v>0</v>
      </c>
      <c r="F58" s="36"/>
      <c r="G58" s="36"/>
      <c r="H58" s="36"/>
      <c r="I58" s="36"/>
      <c r="J58" s="36"/>
      <c r="K58" s="36"/>
      <c r="L58" s="36"/>
      <c r="M58" s="36"/>
      <c r="N58" s="36"/>
      <c r="O58" s="36"/>
      <c r="P58" s="36"/>
      <c r="Q58" s="36"/>
      <c r="R58" s="36"/>
      <c r="S58" s="36"/>
      <c r="T58" s="36"/>
      <c r="U58" s="36"/>
      <c r="V58" s="36"/>
      <c r="W58" s="36"/>
      <c r="X58" s="36"/>
      <c r="Y58" s="36"/>
      <c r="Z58" s="36"/>
      <c r="AA58" s="36"/>
      <c r="AB58" s="36"/>
      <c r="AC58" s="36"/>
      <c r="AD58" s="36"/>
      <c r="AE58" s="36"/>
      <c r="AF58" s="36"/>
      <c r="AG58" s="36"/>
      <c r="AH58" s="36"/>
      <c r="AI58" s="36"/>
      <c r="AJ58" s="36"/>
    </row>
    <row r="59" spans="1:36">
      <c r="A59" s="32" t="str">
        <f>IF(Config!A55&lt;&gt;"",Config!A55,"")</f>
        <v/>
      </c>
      <c r="B59" s="32" t="str">
        <f>IF(Config!B55&lt;&gt;"",Config!B55,"")</f>
        <v>SUKIRTHAMALAR</v>
      </c>
      <c r="C59" s="36">
        <f t="shared" si="5"/>
        <v>0</v>
      </c>
      <c r="D59" s="36">
        <f t="shared" si="6"/>
        <v>0</v>
      </c>
      <c r="E59" s="36">
        <f t="shared" si="7"/>
        <v>0</v>
      </c>
      <c r="F59" s="36"/>
      <c r="G59" s="36"/>
      <c r="H59" s="36"/>
      <c r="I59" s="36"/>
      <c r="J59" s="36"/>
      <c r="K59" s="36"/>
      <c r="L59" s="36"/>
      <c r="M59" s="36"/>
      <c r="N59" s="36"/>
      <c r="O59" s="36"/>
      <c r="P59" s="36"/>
      <c r="Q59" s="36"/>
      <c r="R59" s="36"/>
      <c r="S59" s="36"/>
      <c r="T59" s="36"/>
      <c r="U59" s="36"/>
      <c r="V59" s="36"/>
      <c r="W59" s="36"/>
      <c r="X59" s="36"/>
      <c r="Y59" s="36"/>
      <c r="Z59" s="36"/>
      <c r="AA59" s="36"/>
      <c r="AB59" s="36"/>
      <c r="AC59" s="36"/>
      <c r="AD59" s="36"/>
      <c r="AE59" s="36"/>
      <c r="AF59" s="36"/>
      <c r="AG59" s="36"/>
      <c r="AH59" s="36"/>
      <c r="AI59" s="36"/>
      <c r="AJ59" s="36"/>
    </row>
    <row r="60" spans="1:36">
      <c r="A60" s="32" t="str">
        <f>IF(Config!A56&lt;&gt;"",Config!A56,"")</f>
        <v/>
      </c>
      <c r="B60" s="32" t="str">
        <f>IF(Config!B56&lt;&gt;"",Config!B56,"")</f>
        <v>SALIMA</v>
      </c>
      <c r="C60" s="36">
        <f t="shared" si="5"/>
        <v>0</v>
      </c>
      <c r="D60" s="36">
        <f t="shared" si="6"/>
        <v>0</v>
      </c>
      <c r="E60" s="36">
        <f t="shared" si="7"/>
        <v>0</v>
      </c>
      <c r="F60" s="36"/>
      <c r="G60" s="36"/>
      <c r="H60" s="36"/>
      <c r="I60" s="36"/>
      <c r="J60" s="36"/>
      <c r="K60" s="36"/>
      <c r="L60" s="36"/>
      <c r="M60" s="36"/>
      <c r="N60" s="36"/>
      <c r="O60" s="36"/>
      <c r="P60" s="36"/>
      <c r="Q60" s="36"/>
      <c r="R60" s="36"/>
      <c r="S60" s="36"/>
      <c r="T60" s="36"/>
      <c r="U60" s="36"/>
      <c r="V60" s="36"/>
      <c r="W60" s="36"/>
      <c r="X60" s="36"/>
      <c r="Y60" s="36"/>
      <c r="Z60" s="36"/>
      <c r="AA60" s="36"/>
      <c r="AB60" s="36"/>
      <c r="AC60" s="36"/>
      <c r="AD60" s="36"/>
      <c r="AE60" s="36"/>
      <c r="AF60" s="36"/>
      <c r="AG60" s="36"/>
      <c r="AH60" s="36"/>
      <c r="AI60" s="36"/>
      <c r="AJ60" s="36"/>
    </row>
    <row r="61" spans="1:36">
      <c r="A61" s="32" t="str">
        <f>IF(Config!A57&lt;&gt;"",Config!A57,"")</f>
        <v/>
      </c>
      <c r="B61" s="32" t="str">
        <f>IF(Config!B57&lt;&gt;"",Config!B57,"")</f>
        <v>LOUIZA</v>
      </c>
      <c r="C61" s="36">
        <f t="shared" si="5"/>
        <v>0</v>
      </c>
      <c r="D61" s="36">
        <f t="shared" si="6"/>
        <v>0</v>
      </c>
      <c r="E61" s="36">
        <f t="shared" si="7"/>
        <v>0</v>
      </c>
      <c r="F61" s="36"/>
      <c r="G61" s="36"/>
      <c r="H61" s="36"/>
      <c r="I61" s="36"/>
      <c r="J61" s="36"/>
      <c r="K61" s="36"/>
      <c r="L61" s="36"/>
      <c r="M61" s="36"/>
      <c r="N61" s="36"/>
      <c r="O61" s="36"/>
      <c r="P61" s="36"/>
      <c r="Q61" s="36"/>
      <c r="R61" s="36"/>
      <c r="S61" s="36"/>
      <c r="T61" s="36"/>
      <c r="U61" s="36"/>
      <c r="V61" s="36"/>
      <c r="W61" s="36"/>
      <c r="X61" s="36"/>
      <c r="Y61" s="36"/>
      <c r="Z61" s="36"/>
      <c r="AA61" s="36"/>
      <c r="AB61" s="36"/>
      <c r="AC61" s="36"/>
      <c r="AD61" s="36"/>
      <c r="AE61" s="36"/>
      <c r="AF61" s="36"/>
      <c r="AG61" s="36"/>
      <c r="AH61" s="36"/>
      <c r="AI61" s="36"/>
      <c r="AJ61" s="36"/>
    </row>
    <row r="62" spans="1:36">
      <c r="A62" s="32" t="str">
        <f>IF(Config!A58&lt;&gt;"",Config!A58,"")</f>
        <v/>
      </c>
      <c r="B62" s="32" t="str">
        <f>IF(Config!B58&lt;&gt;"",Config!B58,"")</f>
        <v>FATIMA</v>
      </c>
      <c r="C62" s="36">
        <f t="shared" si="5"/>
        <v>0</v>
      </c>
      <c r="D62" s="36">
        <f t="shared" si="6"/>
        <v>0</v>
      </c>
      <c r="E62" s="36">
        <f t="shared" si="7"/>
        <v>0</v>
      </c>
      <c r="F62" s="36"/>
      <c r="G62" s="36"/>
      <c r="H62" s="36"/>
      <c r="I62" s="36"/>
      <c r="J62" s="36"/>
      <c r="K62" s="36"/>
      <c r="L62" s="36"/>
      <c r="M62" s="36"/>
      <c r="N62" s="36"/>
      <c r="O62" s="36"/>
      <c r="P62" s="36"/>
      <c r="Q62" s="36"/>
      <c r="R62" s="36"/>
      <c r="S62" s="36"/>
      <c r="T62" s="36"/>
      <c r="U62" s="36"/>
      <c r="V62" s="36"/>
      <c r="W62" s="36"/>
      <c r="X62" s="36"/>
      <c r="Y62" s="36"/>
      <c r="Z62" s="36"/>
      <c r="AA62" s="36"/>
      <c r="AB62" s="36"/>
      <c r="AC62" s="36"/>
      <c r="AD62" s="36"/>
      <c r="AE62" s="36"/>
      <c r="AF62" s="36"/>
      <c r="AG62" s="36"/>
      <c r="AH62" s="36"/>
      <c r="AI62" s="36"/>
      <c r="AJ62" s="36"/>
    </row>
    <row r="63" spans="1:36">
      <c r="A63" s="32" t="str">
        <f>IF(Config!A59&lt;&gt;"",Config!A59,"")</f>
        <v/>
      </c>
      <c r="B63" s="32" t="str">
        <f>IF(Config!B59&lt;&gt;"",Config!B59,"")</f>
        <v>BINTOU</v>
      </c>
      <c r="C63" s="36">
        <f t="shared" si="5"/>
        <v>0</v>
      </c>
      <c r="D63" s="36">
        <f t="shared" si="6"/>
        <v>0</v>
      </c>
      <c r="E63" s="36">
        <f t="shared" si="7"/>
        <v>0</v>
      </c>
      <c r="F63" s="36"/>
      <c r="G63" s="36"/>
      <c r="H63" s="36"/>
      <c r="I63" s="36"/>
      <c r="J63" s="36"/>
      <c r="K63" s="36"/>
      <c r="L63" s="36"/>
      <c r="M63" s="36"/>
      <c r="N63" s="36"/>
      <c r="O63" s="36"/>
      <c r="P63" s="36"/>
      <c r="Q63" s="36"/>
      <c r="R63" s="36"/>
      <c r="S63" s="36"/>
      <c r="T63" s="36"/>
      <c r="U63" s="36"/>
      <c r="V63" s="36"/>
      <c r="W63" s="36"/>
      <c r="X63" s="36"/>
      <c r="Y63" s="36"/>
      <c r="Z63" s="36"/>
      <c r="AA63" s="36"/>
      <c r="AB63" s="36"/>
      <c r="AC63" s="36"/>
      <c r="AD63" s="36"/>
      <c r="AE63" s="36"/>
      <c r="AF63" s="36"/>
      <c r="AG63" s="36"/>
      <c r="AH63" s="36"/>
      <c r="AI63" s="36"/>
      <c r="AJ63" s="36"/>
    </row>
    <row r="64" spans="1:36">
      <c r="A64" s="32" t="str">
        <f>IF(Config!A60&lt;&gt;"",Config!A60,"")</f>
        <v/>
      </c>
      <c r="B64" s="32" t="str">
        <f>IF(Config!B60&lt;&gt;"",Config!B60,"")</f>
        <v>SANDRA</v>
      </c>
      <c r="C64" s="36">
        <f t="shared" si="5"/>
        <v>0</v>
      </c>
      <c r="D64" s="36">
        <f t="shared" si="6"/>
        <v>0</v>
      </c>
      <c r="E64" s="36">
        <f t="shared" si="7"/>
        <v>0</v>
      </c>
      <c r="F64" s="36"/>
      <c r="G64" s="36"/>
      <c r="H64" s="36"/>
      <c r="I64" s="36"/>
      <c r="J64" s="36"/>
      <c r="K64" s="36"/>
      <c r="L64" s="36"/>
      <c r="M64" s="36"/>
      <c r="N64" s="36"/>
      <c r="O64" s="36"/>
      <c r="P64" s="36"/>
      <c r="Q64" s="36"/>
      <c r="R64" s="36"/>
      <c r="S64" s="36"/>
      <c r="T64" s="36"/>
      <c r="U64" s="36"/>
      <c r="V64" s="36"/>
      <c r="W64" s="36"/>
      <c r="X64" s="36"/>
      <c r="Y64" s="36"/>
      <c r="Z64" s="36"/>
      <c r="AA64" s="36"/>
      <c r="AB64" s="36"/>
      <c r="AC64" s="36"/>
      <c r="AD64" s="36"/>
      <c r="AE64" s="36"/>
      <c r="AF64" s="36"/>
      <c r="AG64" s="36"/>
      <c r="AH64" s="36"/>
      <c r="AI64" s="36"/>
      <c r="AJ64" s="36"/>
    </row>
    <row r="65" spans="1:36">
      <c r="A65" s="32" t="str">
        <f>IF(Config!A61&lt;&gt;"",Config!A61,"")</f>
        <v/>
      </c>
      <c r="B65" s="32" t="str">
        <f>IF(Config!B61&lt;&gt;"",Config!B61,"")</f>
        <v>SOURIEZ</v>
      </c>
      <c r="C65" s="36">
        <f t="shared" si="5"/>
        <v>0</v>
      </c>
      <c r="D65" s="36">
        <f t="shared" si="6"/>
        <v>0</v>
      </c>
      <c r="E65" s="36">
        <f t="shared" si="7"/>
        <v>0</v>
      </c>
      <c r="F65" s="36"/>
      <c r="G65" s="36"/>
      <c r="H65" s="36"/>
      <c r="I65" s="36"/>
      <c r="J65" s="36"/>
      <c r="K65" s="36"/>
      <c r="L65" s="36"/>
      <c r="M65" s="36"/>
      <c r="N65" s="36"/>
      <c r="O65" s="36"/>
      <c r="P65" s="36"/>
      <c r="Q65" s="36"/>
      <c r="R65" s="36"/>
      <c r="S65" s="36"/>
      <c r="T65" s="36"/>
      <c r="U65" s="36"/>
      <c r="V65" s="36"/>
      <c r="W65" s="36"/>
      <c r="X65" s="36"/>
      <c r="Y65" s="36"/>
      <c r="Z65" s="36"/>
      <c r="AA65" s="36"/>
      <c r="AB65" s="36"/>
      <c r="AC65" s="36"/>
      <c r="AD65" s="36"/>
      <c r="AE65" s="36"/>
      <c r="AF65" s="36"/>
      <c r="AG65" s="36"/>
      <c r="AH65" s="36"/>
      <c r="AI65" s="36"/>
      <c r="AJ65" s="36"/>
    </row>
    <row r="66" spans="1:36">
      <c r="A66" s="32" t="str">
        <f>IF(Config!A62&lt;&gt;"",Config!A62,"")</f>
        <v/>
      </c>
      <c r="B66" s="32" t="str">
        <f>IF(Config!B62&lt;&gt;"",Config!B62,"")</f>
        <v>YACOUBA</v>
      </c>
      <c r="C66" s="36">
        <f t="shared" si="5"/>
        <v>0</v>
      </c>
      <c r="D66" s="36">
        <f t="shared" si="6"/>
        <v>0</v>
      </c>
      <c r="E66" s="36">
        <f t="shared" si="7"/>
        <v>0</v>
      </c>
      <c r="F66" s="36"/>
      <c r="G66" s="36"/>
      <c r="H66" s="36"/>
      <c r="I66" s="36"/>
      <c r="J66" s="36"/>
      <c r="K66" s="36"/>
      <c r="L66" s="36"/>
      <c r="M66" s="36"/>
      <c r="N66" s="36"/>
      <c r="O66" s="36"/>
      <c r="P66" s="36"/>
      <c r="Q66" s="36"/>
      <c r="R66" s="36"/>
      <c r="S66" s="36"/>
      <c r="T66" s="36"/>
      <c r="U66" s="36"/>
      <c r="V66" s="36"/>
      <c r="W66" s="36"/>
      <c r="X66" s="36"/>
      <c r="Y66" s="36"/>
      <c r="Z66" s="36"/>
      <c r="AA66" s="36"/>
      <c r="AB66" s="36"/>
      <c r="AC66" s="36"/>
      <c r="AD66" s="36"/>
      <c r="AE66" s="36"/>
      <c r="AF66" s="36"/>
      <c r="AG66" s="36"/>
      <c r="AH66" s="36"/>
      <c r="AI66" s="36"/>
      <c r="AJ66" s="36"/>
    </row>
    <row r="67" spans="1:36">
      <c r="A67" s="32" t="str">
        <f>IF(Config!A63&lt;&gt;"",Config!A63,"")</f>
        <v/>
      </c>
      <c r="B67" s="32" t="str">
        <f>IF(Config!B63&lt;&gt;"",Config!B63,"")</f>
        <v>NAJAT</v>
      </c>
      <c r="C67" s="36">
        <f t="shared" si="5"/>
        <v>0</v>
      </c>
      <c r="D67" s="36">
        <f t="shared" si="6"/>
        <v>0</v>
      </c>
      <c r="E67" s="36">
        <f t="shared" si="7"/>
        <v>0</v>
      </c>
      <c r="F67" s="36"/>
      <c r="G67" s="36"/>
      <c r="H67" s="36"/>
      <c r="I67" s="36"/>
      <c r="J67" s="36"/>
      <c r="K67" s="36"/>
      <c r="L67" s="36"/>
      <c r="M67" s="36"/>
      <c r="N67" s="36"/>
      <c r="O67" s="36"/>
      <c r="P67" s="36"/>
      <c r="Q67" s="36"/>
      <c r="R67" s="36"/>
      <c r="S67" s="36"/>
      <c r="T67" s="36"/>
      <c r="U67" s="36"/>
      <c r="V67" s="36"/>
      <c r="W67" s="36"/>
      <c r="X67" s="36"/>
      <c r="Y67" s="36"/>
      <c r="Z67" s="36"/>
      <c r="AA67" s="36"/>
      <c r="AB67" s="36"/>
      <c r="AC67" s="36"/>
      <c r="AD67" s="36"/>
      <c r="AE67" s="36"/>
      <c r="AF67" s="36"/>
      <c r="AG67" s="36"/>
      <c r="AH67" s="36"/>
      <c r="AI67" s="36"/>
      <c r="AJ67" s="36"/>
    </row>
    <row r="68" spans="1:36">
      <c r="A68" s="32" t="str">
        <f>IF(Config!A64&lt;&gt;"",Config!A64,"")</f>
        <v/>
      </c>
      <c r="B68" s="32" t="str">
        <f>IF(Config!B64&lt;&gt;"",Config!B64,"")</f>
        <v>FATIMA</v>
      </c>
      <c r="C68" s="36">
        <f t="shared" si="5"/>
        <v>0</v>
      </c>
      <c r="D68" s="36">
        <f t="shared" si="6"/>
        <v>0</v>
      </c>
      <c r="E68" s="36">
        <f t="shared" si="7"/>
        <v>0</v>
      </c>
      <c r="F68" s="36"/>
      <c r="G68" s="36"/>
      <c r="H68" s="36"/>
      <c r="I68" s="36"/>
      <c r="J68" s="36"/>
      <c r="K68" s="36"/>
      <c r="L68" s="36"/>
      <c r="M68" s="36"/>
      <c r="N68" s="36"/>
      <c r="O68" s="36"/>
      <c r="P68" s="36"/>
      <c r="Q68" s="36"/>
      <c r="R68" s="36"/>
      <c r="S68" s="36"/>
      <c r="T68" s="36"/>
      <c r="U68" s="36"/>
      <c r="V68" s="36"/>
      <c r="W68" s="36"/>
      <c r="X68" s="36"/>
      <c r="Y68" s="36"/>
      <c r="Z68" s="36"/>
      <c r="AA68" s="36"/>
      <c r="AB68" s="36"/>
      <c r="AC68" s="36"/>
      <c r="AD68" s="36"/>
      <c r="AE68" s="36"/>
      <c r="AF68" s="36"/>
      <c r="AG68" s="36"/>
      <c r="AH68" s="36"/>
      <c r="AI68" s="36"/>
      <c r="AJ68" s="36"/>
    </row>
    <row r="69" spans="1:36">
      <c r="A69" s="32" t="str">
        <f>IF(Config!A65&lt;&gt;"",Config!A65,"")</f>
        <v/>
      </c>
      <c r="B69" s="32" t="str">
        <f>IF(Config!B65&lt;&gt;"",Config!B65,"")</f>
        <v>EMINE</v>
      </c>
      <c r="C69" s="36">
        <f t="shared" si="5"/>
        <v>0</v>
      </c>
      <c r="D69" s="36">
        <f t="shared" si="6"/>
        <v>0</v>
      </c>
      <c r="E69" s="36">
        <f t="shared" si="7"/>
        <v>0</v>
      </c>
      <c r="F69" s="36"/>
      <c r="G69" s="36"/>
      <c r="H69" s="36"/>
      <c r="I69" s="36"/>
      <c r="J69" s="36"/>
      <c r="K69" s="36"/>
      <c r="L69" s="36"/>
      <c r="M69" s="36"/>
      <c r="N69" s="36"/>
      <c r="O69" s="36"/>
      <c r="P69" s="36"/>
      <c r="Q69" s="36"/>
      <c r="R69" s="36"/>
      <c r="S69" s="36"/>
      <c r="T69" s="36"/>
      <c r="U69" s="36"/>
      <c r="V69" s="36"/>
      <c r="W69" s="36"/>
      <c r="X69" s="36"/>
      <c r="Y69" s="36"/>
      <c r="Z69" s="36"/>
      <c r="AA69" s="36"/>
      <c r="AB69" s="36"/>
      <c r="AC69" s="36"/>
      <c r="AD69" s="36"/>
      <c r="AE69" s="36"/>
      <c r="AF69" s="36"/>
      <c r="AG69" s="36"/>
      <c r="AH69" s="36"/>
      <c r="AI69" s="36"/>
      <c r="AJ69" s="36"/>
    </row>
    <row r="70" spans="1:36">
      <c r="A70" s="32" t="str">
        <f>IF(Config!A66&lt;&gt;"",Config!A66,"")</f>
        <v/>
      </c>
      <c r="B70" s="32" t="str">
        <f>IF(Config!B66&lt;&gt;"",Config!B66,"")</f>
        <v>NESE</v>
      </c>
      <c r="C70" s="36">
        <f t="shared" si="5"/>
        <v>0</v>
      </c>
      <c r="D70" s="36">
        <f t="shared" si="6"/>
        <v>0</v>
      </c>
      <c r="E70" s="36">
        <f t="shared" si="7"/>
        <v>0</v>
      </c>
      <c r="F70" s="36"/>
      <c r="G70" s="36"/>
      <c r="H70" s="36"/>
      <c r="I70" s="36"/>
      <c r="J70" s="36"/>
      <c r="K70" s="36"/>
      <c r="L70" s="36"/>
      <c r="M70" s="36"/>
      <c r="N70" s="36"/>
      <c r="O70" s="36"/>
      <c r="P70" s="36"/>
      <c r="Q70" s="36"/>
      <c r="R70" s="36"/>
      <c r="S70" s="36"/>
      <c r="T70" s="36"/>
      <c r="U70" s="36"/>
      <c r="V70" s="36"/>
      <c r="W70" s="36"/>
      <c r="X70" s="36"/>
      <c r="Y70" s="36"/>
      <c r="Z70" s="36"/>
      <c r="AA70" s="36"/>
      <c r="AB70" s="36"/>
      <c r="AC70" s="36"/>
      <c r="AD70" s="36"/>
      <c r="AE70" s="36"/>
      <c r="AF70" s="36"/>
      <c r="AG70" s="36"/>
      <c r="AH70" s="36"/>
      <c r="AI70" s="36"/>
      <c r="AJ70" s="36"/>
    </row>
    <row r="71" spans="1:36">
      <c r="A71" s="32" t="str">
        <f>IF(Config!A67&lt;&gt;"",Config!A67,"")</f>
        <v/>
      </c>
      <c r="B71" s="32" t="str">
        <f>IF(Config!B67&lt;&gt;"",Config!B67,"")</f>
        <v>ISAAC</v>
      </c>
      <c r="C71" s="36">
        <f t="shared" si="5"/>
        <v>0</v>
      </c>
      <c r="D71" s="36">
        <f t="shared" si="6"/>
        <v>0</v>
      </c>
      <c r="E71" s="36">
        <f t="shared" si="7"/>
        <v>0</v>
      </c>
      <c r="F71" s="36"/>
      <c r="G71" s="36"/>
      <c r="H71" s="36"/>
      <c r="I71" s="36"/>
      <c r="J71" s="36"/>
      <c r="K71" s="36"/>
      <c r="L71" s="36"/>
      <c r="M71" s="36"/>
      <c r="N71" s="36"/>
      <c r="O71" s="36"/>
      <c r="P71" s="36"/>
      <c r="Q71" s="36"/>
      <c r="R71" s="36"/>
      <c r="S71" s="36"/>
      <c r="T71" s="36"/>
      <c r="U71" s="36"/>
      <c r="V71" s="36"/>
      <c r="W71" s="36"/>
      <c r="X71" s="36"/>
      <c r="Y71" s="36"/>
      <c r="Z71" s="36"/>
      <c r="AA71" s="36"/>
      <c r="AB71" s="36"/>
      <c r="AC71" s="36"/>
      <c r="AD71" s="36"/>
      <c r="AE71" s="36"/>
      <c r="AF71" s="36"/>
      <c r="AG71" s="36"/>
      <c r="AH71" s="36"/>
      <c r="AI71" s="36"/>
      <c r="AJ71" s="36"/>
    </row>
    <row r="72" spans="1:36">
      <c r="A72" s="32" t="str">
        <f>IF(Config!A68&lt;&gt;"",Config!A68,"")</f>
        <v/>
      </c>
      <c r="B72" s="32" t="str">
        <f>IF(Config!B68&lt;&gt;"",Config!B68,"")</f>
        <v>CEMILE</v>
      </c>
      <c r="C72" s="36">
        <f t="shared" si="5"/>
        <v>0</v>
      </c>
      <c r="D72" s="36">
        <f t="shared" si="6"/>
        <v>0</v>
      </c>
      <c r="E72" s="36">
        <f t="shared" si="7"/>
        <v>0</v>
      </c>
      <c r="F72" s="36"/>
      <c r="G72" s="36"/>
      <c r="H72" s="36"/>
      <c r="I72" s="36"/>
      <c r="J72" s="36"/>
      <c r="K72" s="36"/>
      <c r="L72" s="36"/>
      <c r="M72" s="36"/>
      <c r="N72" s="36"/>
      <c r="O72" s="36"/>
      <c r="P72" s="36"/>
      <c r="Q72" s="36"/>
      <c r="R72" s="36"/>
      <c r="S72" s="36"/>
      <c r="T72" s="36"/>
      <c r="U72" s="36"/>
      <c r="V72" s="36"/>
      <c r="W72" s="36"/>
      <c r="X72" s="36"/>
      <c r="Y72" s="36"/>
      <c r="Z72" s="36"/>
      <c r="AA72" s="36"/>
      <c r="AB72" s="36"/>
      <c r="AC72" s="36"/>
      <c r="AD72" s="36"/>
      <c r="AE72" s="36"/>
      <c r="AF72" s="36"/>
      <c r="AG72" s="36"/>
      <c r="AH72" s="36"/>
      <c r="AI72" s="36"/>
      <c r="AJ72" s="36"/>
    </row>
    <row r="73" spans="1:36">
      <c r="A73" s="32" t="str">
        <f>IF(Config!A69&lt;&gt;"",Config!A69,"")</f>
        <v/>
      </c>
      <c r="B73" s="32" t="str">
        <f>IF(Config!B69&lt;&gt;"",Config!B69,"")</f>
        <v>SALIHA</v>
      </c>
      <c r="C73" s="36">
        <f t="shared" si="5"/>
        <v>0</v>
      </c>
      <c r="D73" s="36">
        <f t="shared" si="6"/>
        <v>0</v>
      </c>
      <c r="E73" s="36">
        <f t="shared" si="7"/>
        <v>0</v>
      </c>
      <c r="F73" s="36"/>
      <c r="G73" s="36"/>
      <c r="H73" s="36"/>
      <c r="I73" s="36"/>
      <c r="J73" s="36"/>
      <c r="K73" s="36"/>
      <c r="L73" s="36"/>
      <c r="M73" s="36"/>
      <c r="N73" s="36"/>
      <c r="O73" s="36"/>
      <c r="P73" s="36"/>
      <c r="Q73" s="36"/>
      <c r="R73" s="36"/>
      <c r="S73" s="36"/>
      <c r="T73" s="36"/>
      <c r="U73" s="36"/>
      <c r="V73" s="36"/>
      <c r="W73" s="36"/>
      <c r="X73" s="36"/>
      <c r="Y73" s="36"/>
      <c r="Z73" s="36"/>
      <c r="AA73" s="36"/>
      <c r="AB73" s="36"/>
      <c r="AC73" s="36"/>
      <c r="AD73" s="36"/>
      <c r="AE73" s="36"/>
      <c r="AF73" s="36"/>
      <c r="AG73" s="36"/>
      <c r="AH73" s="36"/>
      <c r="AI73" s="36"/>
      <c r="AJ73" s="36"/>
    </row>
    <row r="75" spans="1:36">
      <c r="A75" t="str">
        <f>IF(Config!A70&lt;&gt;"",Config!A70,"")</f>
        <v/>
      </c>
      <c r="B75" t="str">
        <f>IF(Config!B70&lt;&gt;"",Config!B70,"")</f>
        <v/>
      </c>
    </row>
    <row r="76" spans="1:36">
      <c r="A76" t="str">
        <f>IF(Config!A71&lt;&gt;"",Config!A71,"")</f>
        <v/>
      </c>
      <c r="B76" t="str">
        <f>IF(Config!B71&lt;&gt;"",Config!B71,"")</f>
        <v/>
      </c>
      <c r="F76" s="42" t="s">
        <v>139</v>
      </c>
      <c r="G76" t="s">
        <v>136</v>
      </c>
      <c r="I76" s="41" t="s">
        <v>137</v>
      </c>
      <c r="J76" t="s">
        <v>137</v>
      </c>
      <c r="L76" s="40" t="s">
        <v>140</v>
      </c>
      <c r="M76" t="s">
        <v>135</v>
      </c>
    </row>
    <row r="77" spans="1:36">
      <c r="A77" t="str">
        <f>IF(Config!A72&lt;&gt;"",Config!A72,"")</f>
        <v/>
      </c>
      <c r="B77" t="str">
        <f>IF(Config!B72&lt;&gt;"",Config!B72,"")</f>
        <v/>
      </c>
    </row>
    <row r="78" spans="1:36">
      <c r="A78" t="str">
        <f>IF(Config!A73&lt;&gt;"",Config!A73,"")</f>
        <v/>
      </c>
      <c r="B78" t="str">
        <f>IF(Config!B73&lt;&gt;"",Config!B73,"")</f>
        <v/>
      </c>
    </row>
    <row r="79" spans="1:36">
      <c r="A79" t="str">
        <f>IF(Config!A74&lt;&gt;"",Config!A74,"")</f>
        <v/>
      </c>
      <c r="B79" t="str">
        <f>IF(Config!B74&lt;&gt;"",Config!B74,"")</f>
        <v/>
      </c>
    </row>
    <row r="80" spans="1:36">
      <c r="A80" t="str">
        <f>IF(Config!A75&lt;&gt;"",Config!A75,"")</f>
        <v/>
      </c>
      <c r="B80" t="str">
        <f>IF(Config!B75&lt;&gt;"",Config!B75,"")</f>
        <v/>
      </c>
    </row>
    <row r="81" spans="1:2">
      <c r="A81" t="str">
        <f>IF(Config!A76&lt;&gt;"",Config!A76,"")</f>
        <v/>
      </c>
      <c r="B81" t="str">
        <f>IF(Config!B76&lt;&gt;"",Config!B76,"")</f>
        <v/>
      </c>
    </row>
    <row r="82" spans="1:2">
      <c r="A82" t="str">
        <f>IF(Config!A77&lt;&gt;"",Config!A77,"")</f>
        <v/>
      </c>
      <c r="B82" t="str">
        <f>IF(Config!B77&lt;&gt;"",Config!B77,"")</f>
        <v/>
      </c>
    </row>
  </sheetData>
  <mergeCells count="1">
    <mergeCell ref="B4:AJ6"/>
  </mergeCells>
  <conditionalFormatting sqref="F9:AJ9">
    <cfRule type="expression" dxfId="65" priority="6">
      <formula>OR(F$9=1,F$9=7)</formula>
    </cfRule>
  </conditionalFormatting>
  <conditionalFormatting sqref="F10:AJ73">
    <cfRule type="cellIs" dxfId="64" priority="2" operator="equal">
      <formula>"M"</formula>
    </cfRule>
    <cfRule type="cellIs" dxfId="63" priority="3" operator="equal">
      <formula>"RTT"</formula>
    </cfRule>
    <cfRule type="cellIs" dxfId="62" priority="4" operator="equal">
      <formula>"CP"</formula>
    </cfRule>
    <cfRule type="expression" dxfId="61" priority="5">
      <formula>OR(F$9=1,F$9=7)</formula>
    </cfRule>
  </conditionalFormatting>
  <conditionalFormatting sqref="C10:E73">
    <cfRule type="cellIs" dxfId="60" priority="1" operator="equal">
      <formula>0</formula>
    </cfRule>
  </conditionalFormatting>
  <dataValidations count="1">
    <dataValidation type="list" allowBlank="1" showInputMessage="1" showErrorMessage="1" sqref="F10:AJ73">
      <formula1>"CP,RTT,M"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2"/>
  <sheetViews>
    <sheetView showGridLines="0" topLeftCell="A4" workbookViewId="0">
      <selection activeCell="K13" sqref="K13:S21"/>
    </sheetView>
  </sheetViews>
  <sheetFormatPr baseColWidth="10" defaultRowHeight="15"/>
  <cols>
    <col min="3" max="5" width="8.28515625" customWidth="1"/>
    <col min="6" max="36" width="4.5703125" customWidth="1"/>
  </cols>
  <sheetData>
    <row r="1" spans="1:36" hidden="1">
      <c r="A1" s="33">
        <f>Config!H7</f>
        <v>42795</v>
      </c>
    </row>
    <row r="2" spans="1:36" hidden="1">
      <c r="A2" s="33">
        <f>Config!I7</f>
        <v>42825</v>
      </c>
    </row>
    <row r="3" spans="1:36" ht="65.25" hidden="1" customHeight="1">
      <c r="F3" s="39">
        <f>A1</f>
        <v>42795</v>
      </c>
      <c r="G3" s="39">
        <f>F3+1</f>
        <v>42796</v>
      </c>
      <c r="H3" s="39">
        <f t="shared" ref="H3:AF3" si="0">G3+1</f>
        <v>42797</v>
      </c>
      <c r="I3" s="39">
        <f t="shared" si="0"/>
        <v>42798</v>
      </c>
      <c r="J3" s="39">
        <f t="shared" si="0"/>
        <v>42799</v>
      </c>
      <c r="K3" s="39">
        <f t="shared" si="0"/>
        <v>42800</v>
      </c>
      <c r="L3" s="39">
        <f t="shared" si="0"/>
        <v>42801</v>
      </c>
      <c r="M3" s="39">
        <f t="shared" si="0"/>
        <v>42802</v>
      </c>
      <c r="N3" s="39">
        <f t="shared" si="0"/>
        <v>42803</v>
      </c>
      <c r="O3" s="39">
        <f t="shared" si="0"/>
        <v>42804</v>
      </c>
      <c r="P3" s="39">
        <f t="shared" si="0"/>
        <v>42805</v>
      </c>
      <c r="Q3" s="39">
        <f t="shared" si="0"/>
        <v>42806</v>
      </c>
      <c r="R3" s="39">
        <f t="shared" si="0"/>
        <v>42807</v>
      </c>
      <c r="S3" s="39">
        <f t="shared" si="0"/>
        <v>42808</v>
      </c>
      <c r="T3" s="39">
        <f t="shared" si="0"/>
        <v>42809</v>
      </c>
      <c r="U3" s="39">
        <f t="shared" si="0"/>
        <v>42810</v>
      </c>
      <c r="V3" s="39">
        <f t="shared" si="0"/>
        <v>42811</v>
      </c>
      <c r="W3" s="39">
        <f t="shared" si="0"/>
        <v>42812</v>
      </c>
      <c r="X3" s="39">
        <f t="shared" si="0"/>
        <v>42813</v>
      </c>
      <c r="Y3" s="39">
        <f t="shared" si="0"/>
        <v>42814</v>
      </c>
      <c r="Z3" s="39">
        <f t="shared" si="0"/>
        <v>42815</v>
      </c>
      <c r="AA3" s="39">
        <f t="shared" si="0"/>
        <v>42816</v>
      </c>
      <c r="AB3" s="39">
        <f t="shared" si="0"/>
        <v>42817</v>
      </c>
      <c r="AC3" s="39">
        <f>AB3+1</f>
        <v>42818</v>
      </c>
      <c r="AD3" s="39">
        <f t="shared" si="0"/>
        <v>42819</v>
      </c>
      <c r="AE3" s="39">
        <f t="shared" si="0"/>
        <v>42820</v>
      </c>
      <c r="AF3" s="39">
        <f t="shared" si="0"/>
        <v>42821</v>
      </c>
      <c r="AG3" s="39">
        <f>IF(AF3+1&gt;$A$2,"",AF3+1)</f>
        <v>42822</v>
      </c>
      <c r="AH3" s="39">
        <f>IFERROR(IF(AG3+1&gt;$A$2,"",AG3+1),"")</f>
        <v>42823</v>
      </c>
      <c r="AI3" s="39">
        <f t="shared" ref="AI3:AJ3" si="1">IFERROR(IF(AH3+1&gt;$A$2,"",AH3+1),"")</f>
        <v>42824</v>
      </c>
      <c r="AJ3" s="39">
        <f t="shared" si="1"/>
        <v>42825</v>
      </c>
    </row>
    <row r="4" spans="1:36">
      <c r="B4" s="113" t="str">
        <f>TEXT(A1,"mmmmmmmmm")</f>
        <v>mars</v>
      </c>
      <c r="C4" s="113"/>
      <c r="D4" s="113"/>
      <c r="E4" s="113"/>
      <c r="F4" s="113"/>
      <c r="G4" s="113"/>
      <c r="H4" s="113"/>
      <c r="I4" s="113"/>
      <c r="J4" s="113"/>
      <c r="K4" s="113"/>
      <c r="L4" s="113"/>
      <c r="M4" s="113"/>
      <c r="N4" s="113"/>
      <c r="O4" s="113"/>
      <c r="P4" s="113"/>
      <c r="Q4" s="113"/>
      <c r="R4" s="113"/>
      <c r="S4" s="113"/>
      <c r="T4" s="113"/>
      <c r="U4" s="113"/>
      <c r="V4" s="113"/>
      <c r="W4" s="113"/>
      <c r="X4" s="113"/>
      <c r="Y4" s="113"/>
      <c r="Z4" s="113"/>
      <c r="AA4" s="113"/>
      <c r="AB4" s="113"/>
      <c r="AC4" s="113"/>
      <c r="AD4" s="113"/>
      <c r="AE4" s="113"/>
      <c r="AF4" s="113"/>
      <c r="AG4" s="113"/>
      <c r="AH4" s="113"/>
      <c r="AI4" s="113"/>
      <c r="AJ4" s="113"/>
    </row>
    <row r="5" spans="1:36">
      <c r="B5" s="113"/>
      <c r="C5" s="113"/>
      <c r="D5" s="113"/>
      <c r="E5" s="113"/>
      <c r="F5" s="113"/>
      <c r="G5" s="113"/>
      <c r="H5" s="113"/>
      <c r="I5" s="113"/>
      <c r="J5" s="113"/>
      <c r="K5" s="113"/>
      <c r="L5" s="113"/>
      <c r="M5" s="113"/>
      <c r="N5" s="113"/>
      <c r="O5" s="113"/>
      <c r="P5" s="113"/>
      <c r="Q5" s="113"/>
      <c r="R5" s="113"/>
      <c r="S5" s="113"/>
      <c r="T5" s="113"/>
      <c r="U5" s="113"/>
      <c r="V5" s="113"/>
      <c r="W5" s="113"/>
      <c r="X5" s="113"/>
      <c r="Y5" s="113"/>
      <c r="Z5" s="113"/>
      <c r="AA5" s="113"/>
      <c r="AB5" s="113"/>
      <c r="AC5" s="113"/>
      <c r="AD5" s="113"/>
      <c r="AE5" s="113"/>
      <c r="AF5" s="113"/>
      <c r="AG5" s="113"/>
      <c r="AH5" s="113"/>
      <c r="AI5" s="113"/>
      <c r="AJ5" s="113"/>
    </row>
    <row r="6" spans="1:36">
      <c r="B6" s="113"/>
      <c r="C6" s="113"/>
      <c r="D6" s="113"/>
      <c r="E6" s="113"/>
      <c r="F6" s="113"/>
      <c r="G6" s="113"/>
      <c r="H6" s="113"/>
      <c r="I6" s="113"/>
      <c r="J6" s="113"/>
      <c r="K6" s="113"/>
      <c r="L6" s="113"/>
      <c r="M6" s="113"/>
      <c r="N6" s="113"/>
      <c r="O6" s="113"/>
      <c r="P6" s="113"/>
      <c r="Q6" s="113"/>
      <c r="R6" s="113"/>
      <c r="S6" s="113"/>
      <c r="T6" s="113"/>
      <c r="U6" s="113"/>
      <c r="V6" s="113"/>
      <c r="W6" s="113"/>
      <c r="X6" s="113"/>
      <c r="Y6" s="113"/>
      <c r="Z6" s="113"/>
      <c r="AA6" s="113"/>
      <c r="AB6" s="113"/>
      <c r="AC6" s="113"/>
      <c r="AD6" s="113"/>
      <c r="AE6" s="113"/>
      <c r="AF6" s="113"/>
      <c r="AG6" s="113"/>
      <c r="AH6" s="113"/>
      <c r="AI6" s="113"/>
      <c r="AJ6" s="113"/>
    </row>
    <row r="7" spans="1:36" ht="15.75" thickBot="1"/>
    <row r="8" spans="1:36" ht="15.75" thickBot="1">
      <c r="F8" s="43">
        <f>DAY(F3)</f>
        <v>1</v>
      </c>
      <c r="G8" s="44">
        <f t="shared" ref="G8:AF8" si="2">DAY(G3)</f>
        <v>2</v>
      </c>
      <c r="H8" s="44">
        <f t="shared" si="2"/>
        <v>3</v>
      </c>
      <c r="I8" s="44">
        <f t="shared" si="2"/>
        <v>4</v>
      </c>
      <c r="J8" s="44">
        <f t="shared" si="2"/>
        <v>5</v>
      </c>
      <c r="K8" s="44">
        <f t="shared" si="2"/>
        <v>6</v>
      </c>
      <c r="L8" s="44">
        <f t="shared" si="2"/>
        <v>7</v>
      </c>
      <c r="M8" s="44">
        <f t="shared" si="2"/>
        <v>8</v>
      </c>
      <c r="N8" s="44">
        <f t="shared" si="2"/>
        <v>9</v>
      </c>
      <c r="O8" s="44">
        <f t="shared" si="2"/>
        <v>10</v>
      </c>
      <c r="P8" s="44">
        <f t="shared" si="2"/>
        <v>11</v>
      </c>
      <c r="Q8" s="44">
        <f t="shared" si="2"/>
        <v>12</v>
      </c>
      <c r="R8" s="44">
        <f t="shared" si="2"/>
        <v>13</v>
      </c>
      <c r="S8" s="44">
        <f t="shared" si="2"/>
        <v>14</v>
      </c>
      <c r="T8" s="44">
        <f t="shared" si="2"/>
        <v>15</v>
      </c>
      <c r="U8" s="44">
        <f t="shared" si="2"/>
        <v>16</v>
      </c>
      <c r="V8" s="44">
        <f t="shared" si="2"/>
        <v>17</v>
      </c>
      <c r="W8" s="44">
        <f t="shared" si="2"/>
        <v>18</v>
      </c>
      <c r="X8" s="44">
        <f t="shared" si="2"/>
        <v>19</v>
      </c>
      <c r="Y8" s="44">
        <f t="shared" si="2"/>
        <v>20</v>
      </c>
      <c r="Z8" s="44">
        <f t="shared" si="2"/>
        <v>21</v>
      </c>
      <c r="AA8" s="44">
        <f t="shared" si="2"/>
        <v>22</v>
      </c>
      <c r="AB8" s="44">
        <f t="shared" si="2"/>
        <v>23</v>
      </c>
      <c r="AC8" s="44">
        <f t="shared" si="2"/>
        <v>24</v>
      </c>
      <c r="AD8" s="44">
        <f t="shared" si="2"/>
        <v>25</v>
      </c>
      <c r="AE8" s="44">
        <f t="shared" si="2"/>
        <v>26</v>
      </c>
      <c r="AF8" s="44">
        <f t="shared" si="2"/>
        <v>27</v>
      </c>
      <c r="AG8" s="44">
        <f>IFERROR(DAY(AG3),"")</f>
        <v>28</v>
      </c>
      <c r="AH8" s="44">
        <f t="shared" ref="AH8:AJ8" si="3">IFERROR(DAY(AH3),"")</f>
        <v>29</v>
      </c>
      <c r="AI8" s="44">
        <f t="shared" si="3"/>
        <v>30</v>
      </c>
      <c r="AJ8" s="44">
        <f t="shared" si="3"/>
        <v>31</v>
      </c>
    </row>
    <row r="9" spans="1:36" ht="15.75" thickBot="1">
      <c r="A9" s="48" t="s">
        <v>0</v>
      </c>
      <c r="B9" s="49" t="s">
        <v>1</v>
      </c>
      <c r="C9" s="44" t="s">
        <v>135</v>
      </c>
      <c r="D9" s="44" t="s">
        <v>138</v>
      </c>
      <c r="E9" s="45" t="s">
        <v>137</v>
      </c>
      <c r="F9" s="50">
        <f>IFERROR(WEEKDAY(F3),"")</f>
        <v>4</v>
      </c>
      <c r="G9" s="51">
        <f t="shared" ref="G9:AJ9" si="4">IFERROR(WEEKDAY(G3),"")</f>
        <v>5</v>
      </c>
      <c r="H9" s="51">
        <f t="shared" si="4"/>
        <v>6</v>
      </c>
      <c r="I9" s="51">
        <f t="shared" si="4"/>
        <v>7</v>
      </c>
      <c r="J9" s="51">
        <f t="shared" si="4"/>
        <v>1</v>
      </c>
      <c r="K9" s="51">
        <f t="shared" si="4"/>
        <v>2</v>
      </c>
      <c r="L9" s="51">
        <f t="shared" si="4"/>
        <v>3</v>
      </c>
      <c r="M9" s="51">
        <f t="shared" si="4"/>
        <v>4</v>
      </c>
      <c r="N9" s="51">
        <f t="shared" si="4"/>
        <v>5</v>
      </c>
      <c r="O9" s="51">
        <f t="shared" si="4"/>
        <v>6</v>
      </c>
      <c r="P9" s="51">
        <f t="shared" si="4"/>
        <v>7</v>
      </c>
      <c r="Q9" s="51">
        <f t="shared" si="4"/>
        <v>1</v>
      </c>
      <c r="R9" s="51">
        <f t="shared" si="4"/>
        <v>2</v>
      </c>
      <c r="S9" s="51">
        <f t="shared" si="4"/>
        <v>3</v>
      </c>
      <c r="T9" s="51">
        <f t="shared" si="4"/>
        <v>4</v>
      </c>
      <c r="U9" s="51">
        <f t="shared" si="4"/>
        <v>5</v>
      </c>
      <c r="V9" s="51">
        <f t="shared" si="4"/>
        <v>6</v>
      </c>
      <c r="W9" s="51">
        <f t="shared" si="4"/>
        <v>7</v>
      </c>
      <c r="X9" s="51">
        <f t="shared" si="4"/>
        <v>1</v>
      </c>
      <c r="Y9" s="51">
        <f t="shared" si="4"/>
        <v>2</v>
      </c>
      <c r="Z9" s="51">
        <f t="shared" si="4"/>
        <v>3</v>
      </c>
      <c r="AA9" s="51">
        <f t="shared" si="4"/>
        <v>4</v>
      </c>
      <c r="AB9" s="51">
        <f t="shared" si="4"/>
        <v>5</v>
      </c>
      <c r="AC9" s="51">
        <f t="shared" si="4"/>
        <v>6</v>
      </c>
      <c r="AD9" s="51">
        <f t="shared" si="4"/>
        <v>7</v>
      </c>
      <c r="AE9" s="51">
        <f t="shared" si="4"/>
        <v>1</v>
      </c>
      <c r="AF9" s="51">
        <f t="shared" si="4"/>
        <v>2</v>
      </c>
      <c r="AG9" s="51">
        <f t="shared" si="4"/>
        <v>3</v>
      </c>
      <c r="AH9" s="51">
        <f t="shared" si="4"/>
        <v>4</v>
      </c>
      <c r="AI9" s="51">
        <f t="shared" si="4"/>
        <v>5</v>
      </c>
      <c r="AJ9" s="52">
        <f t="shared" si="4"/>
        <v>6</v>
      </c>
    </row>
    <row r="10" spans="1:36">
      <c r="A10" s="46" t="str">
        <f>IF(Config!A6&lt;&gt;"",Config!A6,"")</f>
        <v>TATA</v>
      </c>
      <c r="B10" s="46" t="str">
        <f>IF(Config!B6&lt;&gt;"",Config!B6,"")</f>
        <v>MAIMOUNA</v>
      </c>
      <c r="C10" s="47">
        <f>COUNTIF(F10:AJ10,"M")</f>
        <v>0</v>
      </c>
      <c r="D10" s="47">
        <f>COUNTIF(F10:AJ10,"CP")</f>
        <v>0</v>
      </c>
      <c r="E10" s="47">
        <f>COUNTIF(F10:AJ10,"RTT")</f>
        <v>0</v>
      </c>
      <c r="F10" s="47"/>
      <c r="G10" s="47"/>
      <c r="H10" s="47"/>
      <c r="I10" s="47"/>
      <c r="J10" s="47"/>
      <c r="K10" s="47"/>
      <c r="L10" s="47"/>
      <c r="M10" s="47"/>
      <c r="N10" s="47"/>
      <c r="O10" s="47"/>
      <c r="P10" s="47"/>
      <c r="Q10" s="47"/>
      <c r="R10" s="47"/>
      <c r="S10" s="47"/>
      <c r="T10" s="47"/>
      <c r="U10" s="47"/>
      <c r="V10" s="47"/>
      <c r="W10" s="47"/>
      <c r="X10" s="47"/>
      <c r="Y10" s="47"/>
      <c r="Z10" s="47"/>
      <c r="AA10" s="47"/>
      <c r="AB10" s="47"/>
      <c r="AC10" s="47"/>
      <c r="AD10" s="47"/>
      <c r="AE10" s="47"/>
      <c r="AF10" s="47"/>
      <c r="AG10" s="47"/>
      <c r="AH10" s="47"/>
      <c r="AI10" s="47"/>
      <c r="AJ10" s="47"/>
    </row>
    <row r="11" spans="1:36">
      <c r="A11" s="32" t="str">
        <f>IF(Config!A7&lt;&gt;"",Config!A7,"")</f>
        <v>TOTO</v>
      </c>
      <c r="B11" s="32" t="str">
        <f>IF(Config!B7&lt;&gt;"",Config!B7,"")</f>
        <v>SUZAN</v>
      </c>
      <c r="C11" s="36">
        <f t="shared" ref="C11:C73" si="5">COUNTIF(F11:AJ11,"M")</f>
        <v>0</v>
      </c>
      <c r="D11" s="36">
        <f t="shared" ref="D11:D73" si="6">COUNTIF(F11:AJ11,"CP")</f>
        <v>0</v>
      </c>
      <c r="E11" s="36">
        <f t="shared" ref="E11:E73" si="7">COUNTIF(F11:AJ11,"RTT")</f>
        <v>0</v>
      </c>
      <c r="F11" s="36"/>
      <c r="G11" s="36"/>
      <c r="H11" s="36"/>
      <c r="I11" s="36"/>
      <c r="J11" s="36"/>
      <c r="K11" s="36"/>
      <c r="L11" s="36"/>
      <c r="M11" s="36"/>
      <c r="N11" s="36"/>
      <c r="O11" s="36"/>
      <c r="P11" s="36"/>
      <c r="Q11" s="36"/>
      <c r="R11" s="36"/>
      <c r="S11" s="36"/>
      <c r="T11" s="36"/>
      <c r="U11" s="36"/>
      <c r="V11" s="36"/>
      <c r="W11" s="36"/>
      <c r="X11" s="36"/>
      <c r="Y11" s="36"/>
      <c r="Z11" s="36"/>
      <c r="AA11" s="36"/>
      <c r="AB11" s="36"/>
      <c r="AC11" s="36"/>
      <c r="AD11" s="36"/>
      <c r="AE11" s="36"/>
      <c r="AF11" s="36"/>
      <c r="AG11" s="36"/>
      <c r="AH11" s="36"/>
      <c r="AI11" s="36"/>
      <c r="AJ11" s="36"/>
    </row>
    <row r="12" spans="1:36">
      <c r="A12" s="32" t="str">
        <f>IF(Config!A8&lt;&gt;"",Config!A8,"")</f>
        <v>TIITI</v>
      </c>
      <c r="B12" s="32" t="str">
        <f>IF(Config!B8&lt;&gt;"",Config!B8,"")</f>
        <v>YASMINA</v>
      </c>
      <c r="C12" s="36">
        <f t="shared" si="5"/>
        <v>0</v>
      </c>
      <c r="D12" s="36">
        <f t="shared" si="6"/>
        <v>0</v>
      </c>
      <c r="E12" s="36">
        <f t="shared" si="7"/>
        <v>0</v>
      </c>
      <c r="F12" s="36"/>
      <c r="G12" s="36"/>
      <c r="H12" s="36"/>
      <c r="I12" s="36"/>
      <c r="J12" s="36"/>
      <c r="K12" s="36"/>
      <c r="L12" s="36"/>
      <c r="M12" s="36"/>
      <c r="N12" s="36"/>
      <c r="O12" s="36"/>
      <c r="P12" s="36"/>
      <c r="Q12" s="36"/>
      <c r="R12" s="36"/>
      <c r="S12" s="36"/>
      <c r="T12" s="36"/>
      <c r="U12" s="36"/>
      <c r="V12" s="36"/>
      <c r="W12" s="36"/>
      <c r="X12" s="36"/>
      <c r="Y12" s="36"/>
      <c r="Z12" s="36"/>
      <c r="AA12" s="36"/>
      <c r="AB12" s="36"/>
      <c r="AC12" s="36"/>
      <c r="AD12" s="36"/>
      <c r="AE12" s="36"/>
      <c r="AF12" s="36"/>
      <c r="AG12" s="36"/>
      <c r="AH12" s="36"/>
      <c r="AI12" s="36"/>
      <c r="AJ12" s="36"/>
    </row>
    <row r="13" spans="1:36">
      <c r="A13" s="32" t="str">
        <f>IF(Config!A9&lt;&gt;"",Config!A9,"")</f>
        <v>DEDE</v>
      </c>
      <c r="B13" s="32" t="str">
        <f>IF(Config!B9&lt;&gt;"",Config!B9,"")</f>
        <v>MARIA LUISA</v>
      </c>
      <c r="C13" s="36">
        <f t="shared" si="5"/>
        <v>0</v>
      </c>
      <c r="D13" s="36">
        <f t="shared" si="6"/>
        <v>0</v>
      </c>
      <c r="E13" s="36">
        <f t="shared" si="7"/>
        <v>0</v>
      </c>
      <c r="F13" s="36"/>
      <c r="G13" s="36"/>
      <c r="H13" s="36"/>
      <c r="I13" s="36"/>
      <c r="J13" s="36"/>
      <c r="K13" s="36"/>
      <c r="L13" s="36"/>
      <c r="M13" s="36"/>
      <c r="N13" s="36"/>
      <c r="O13" s="36"/>
      <c r="P13" s="36"/>
      <c r="Q13" s="36"/>
      <c r="R13" s="36"/>
      <c r="S13" s="36"/>
      <c r="T13" s="36"/>
      <c r="U13" s="36"/>
      <c r="V13" s="36"/>
      <c r="W13" s="36"/>
      <c r="X13" s="36"/>
      <c r="Y13" s="36"/>
      <c r="Z13" s="36"/>
      <c r="AA13" s="36"/>
      <c r="AB13" s="36"/>
      <c r="AC13" s="36"/>
      <c r="AD13" s="36"/>
      <c r="AE13" s="36"/>
      <c r="AF13" s="36"/>
      <c r="AG13" s="36"/>
      <c r="AH13" s="36"/>
      <c r="AI13" s="36"/>
      <c r="AJ13" s="36"/>
    </row>
    <row r="14" spans="1:36">
      <c r="A14" s="32" t="str">
        <f>IF(Config!A10&lt;&gt;"",Config!A10,"")</f>
        <v/>
      </c>
      <c r="B14" s="32" t="str">
        <f>IF(Config!B10&lt;&gt;"",Config!B10,"")</f>
        <v>SADIA</v>
      </c>
      <c r="C14" s="36">
        <f t="shared" si="5"/>
        <v>0</v>
      </c>
      <c r="D14" s="36">
        <f t="shared" si="6"/>
        <v>0</v>
      </c>
      <c r="E14" s="36">
        <f t="shared" si="7"/>
        <v>0</v>
      </c>
      <c r="F14" s="36"/>
      <c r="G14" s="36"/>
      <c r="H14" s="36"/>
      <c r="I14" s="36"/>
      <c r="J14" s="36"/>
      <c r="K14" s="36"/>
      <c r="L14" s="36"/>
      <c r="M14" s="36"/>
      <c r="N14" s="36"/>
      <c r="O14" s="36"/>
      <c r="P14" s="36"/>
      <c r="Q14" s="36"/>
      <c r="R14" s="36"/>
      <c r="S14" s="36"/>
      <c r="T14" s="36"/>
      <c r="U14" s="36"/>
      <c r="V14" s="36"/>
      <c r="W14" s="36"/>
      <c r="X14" s="36"/>
      <c r="Y14" s="36"/>
      <c r="Z14" s="36"/>
      <c r="AA14" s="36"/>
      <c r="AB14" s="36"/>
      <c r="AC14" s="36"/>
      <c r="AD14" s="36"/>
      <c r="AE14" s="36"/>
      <c r="AF14" s="36"/>
      <c r="AG14" s="36"/>
      <c r="AH14" s="36"/>
      <c r="AI14" s="36"/>
      <c r="AJ14" s="36"/>
    </row>
    <row r="15" spans="1:36">
      <c r="A15" s="32" t="str">
        <f>IF(Config!A11&lt;&gt;"",Config!A11,"")</f>
        <v/>
      </c>
      <c r="B15" s="32" t="str">
        <f>IF(Config!B11&lt;&gt;"",Config!B11,"")</f>
        <v>SAADIA</v>
      </c>
      <c r="C15" s="36">
        <f t="shared" si="5"/>
        <v>0</v>
      </c>
      <c r="D15" s="36">
        <f t="shared" si="6"/>
        <v>0</v>
      </c>
      <c r="E15" s="36">
        <f t="shared" si="7"/>
        <v>0</v>
      </c>
      <c r="F15" s="36"/>
      <c r="G15" s="36"/>
      <c r="H15" s="36"/>
      <c r="I15" s="36"/>
      <c r="J15" s="36"/>
      <c r="K15" s="36"/>
      <c r="L15" s="36"/>
      <c r="M15" s="36"/>
      <c r="N15" s="36"/>
      <c r="O15" s="36"/>
      <c r="P15" s="36"/>
      <c r="Q15" s="36"/>
      <c r="R15" s="36"/>
      <c r="S15" s="36"/>
      <c r="T15" s="36"/>
      <c r="U15" s="36"/>
      <c r="V15" s="36"/>
      <c r="W15" s="36"/>
      <c r="X15" s="36"/>
      <c r="Y15" s="36"/>
      <c r="Z15" s="36"/>
      <c r="AA15" s="36"/>
      <c r="AB15" s="36"/>
      <c r="AC15" s="36"/>
      <c r="AD15" s="36"/>
      <c r="AE15" s="36"/>
      <c r="AF15" s="36"/>
      <c r="AG15" s="36"/>
      <c r="AH15" s="36"/>
      <c r="AI15" s="36"/>
      <c r="AJ15" s="36"/>
    </row>
    <row r="16" spans="1:36">
      <c r="A16" s="32" t="str">
        <f>IF(Config!A12&lt;&gt;"",Config!A12,"")</f>
        <v/>
      </c>
      <c r="B16" s="32" t="str">
        <f>IF(Config!B12&lt;&gt;"",Config!B12,"")</f>
        <v>BEEBEE</v>
      </c>
      <c r="C16" s="36">
        <f t="shared" si="5"/>
        <v>0</v>
      </c>
      <c r="D16" s="36">
        <f t="shared" si="6"/>
        <v>0</v>
      </c>
      <c r="E16" s="36">
        <f t="shared" si="7"/>
        <v>0</v>
      </c>
      <c r="F16" s="36"/>
      <c r="G16" s="36"/>
      <c r="H16" s="36"/>
      <c r="I16" s="36"/>
      <c r="J16" s="36"/>
      <c r="K16" s="36"/>
      <c r="L16" s="36"/>
      <c r="M16" s="36"/>
      <c r="N16" s="36"/>
      <c r="O16" s="36"/>
      <c r="P16" s="36"/>
      <c r="Q16" s="36"/>
      <c r="R16" s="36"/>
      <c r="S16" s="36"/>
      <c r="T16" s="36"/>
      <c r="U16" s="36"/>
      <c r="V16" s="36"/>
      <c r="W16" s="36"/>
      <c r="X16" s="36"/>
      <c r="Y16" s="36"/>
      <c r="Z16" s="36"/>
      <c r="AA16" s="36"/>
      <c r="AB16" s="36"/>
      <c r="AC16" s="36"/>
      <c r="AD16" s="36"/>
      <c r="AE16" s="36"/>
      <c r="AF16" s="36"/>
      <c r="AG16" s="36"/>
      <c r="AH16" s="36"/>
      <c r="AI16" s="36"/>
      <c r="AJ16" s="36"/>
    </row>
    <row r="17" spans="1:36">
      <c r="A17" s="32" t="str">
        <f>IF(Config!A13&lt;&gt;"",Config!A13,"")</f>
        <v/>
      </c>
      <c r="B17" s="32" t="str">
        <f>IF(Config!B13&lt;&gt;"",Config!B13,"")</f>
        <v>OUACILA</v>
      </c>
      <c r="C17" s="36">
        <f t="shared" si="5"/>
        <v>0</v>
      </c>
      <c r="D17" s="36">
        <f t="shared" si="6"/>
        <v>0</v>
      </c>
      <c r="E17" s="36">
        <f t="shared" si="7"/>
        <v>0</v>
      </c>
      <c r="F17" s="36"/>
      <c r="G17" s="36"/>
      <c r="H17" s="36"/>
      <c r="I17" s="36"/>
      <c r="J17" s="36"/>
      <c r="K17" s="36"/>
      <c r="L17" s="36"/>
      <c r="M17" s="36"/>
      <c r="N17" s="36"/>
      <c r="O17" s="36"/>
      <c r="P17" s="36"/>
      <c r="Q17" s="36"/>
      <c r="R17" s="36"/>
      <c r="S17" s="36"/>
      <c r="T17" s="36"/>
      <c r="U17" s="36"/>
      <c r="V17" s="36"/>
      <c r="W17" s="36"/>
      <c r="X17" s="36"/>
      <c r="Y17" s="36"/>
      <c r="Z17" s="36"/>
      <c r="AA17" s="36"/>
      <c r="AB17" s="36"/>
      <c r="AC17" s="36"/>
      <c r="AD17" s="36"/>
      <c r="AE17" s="36"/>
      <c r="AF17" s="36"/>
      <c r="AG17" s="36"/>
      <c r="AH17" s="36"/>
      <c r="AI17" s="36"/>
      <c r="AJ17" s="36"/>
    </row>
    <row r="18" spans="1:36">
      <c r="A18" s="32" t="str">
        <f>IF(Config!A14&lt;&gt;"",Config!A14,"")</f>
        <v/>
      </c>
      <c r="B18" s="32" t="str">
        <f>IF(Config!B14&lt;&gt;"",Config!B14,"")</f>
        <v>HAFIDA</v>
      </c>
      <c r="C18" s="36">
        <f t="shared" si="5"/>
        <v>0</v>
      </c>
      <c r="D18" s="36">
        <f t="shared" si="6"/>
        <v>0</v>
      </c>
      <c r="E18" s="36">
        <f t="shared" si="7"/>
        <v>0</v>
      </c>
      <c r="F18" s="36"/>
      <c r="G18" s="36"/>
      <c r="H18" s="36"/>
      <c r="I18" s="36"/>
      <c r="J18" s="36"/>
      <c r="K18" s="36"/>
      <c r="L18" s="36"/>
      <c r="M18" s="36"/>
      <c r="N18" s="36"/>
      <c r="O18" s="36"/>
      <c r="P18" s="36"/>
      <c r="Q18" s="36"/>
      <c r="R18" s="36"/>
      <c r="S18" s="36"/>
      <c r="T18" s="36"/>
      <c r="U18" s="36"/>
      <c r="V18" s="36"/>
      <c r="W18" s="36"/>
      <c r="X18" s="36"/>
      <c r="Y18" s="36"/>
      <c r="Z18" s="36"/>
      <c r="AA18" s="36"/>
      <c r="AB18" s="36"/>
      <c r="AC18" s="36"/>
      <c r="AD18" s="36"/>
      <c r="AE18" s="36"/>
      <c r="AF18" s="36"/>
      <c r="AG18" s="36"/>
      <c r="AH18" s="36"/>
      <c r="AI18" s="36"/>
      <c r="AJ18" s="36"/>
    </row>
    <row r="19" spans="1:36">
      <c r="A19" s="32" t="str">
        <f>IF(Config!A15&lt;&gt;"",Config!A15,"")</f>
        <v/>
      </c>
      <c r="B19" s="32" t="str">
        <f>IF(Config!B15&lt;&gt;"",Config!B15,"")</f>
        <v>AHMED</v>
      </c>
      <c r="C19" s="36">
        <f t="shared" si="5"/>
        <v>0</v>
      </c>
      <c r="D19" s="36">
        <f t="shared" si="6"/>
        <v>0</v>
      </c>
      <c r="E19" s="36">
        <f t="shared" si="7"/>
        <v>0</v>
      </c>
      <c r="F19" s="36"/>
      <c r="G19" s="36"/>
      <c r="H19" s="36"/>
      <c r="I19" s="36"/>
      <c r="J19" s="36"/>
      <c r="K19" s="36"/>
      <c r="L19" s="36"/>
      <c r="M19" s="36"/>
      <c r="N19" s="36"/>
      <c r="O19" s="36"/>
      <c r="P19" s="36"/>
      <c r="Q19" s="36"/>
      <c r="R19" s="36"/>
      <c r="S19" s="36"/>
      <c r="T19" s="36"/>
      <c r="U19" s="36"/>
      <c r="V19" s="36"/>
      <c r="W19" s="36"/>
      <c r="X19" s="36"/>
      <c r="Y19" s="36"/>
      <c r="Z19" s="36"/>
      <c r="AA19" s="36"/>
      <c r="AB19" s="36"/>
      <c r="AC19" s="36"/>
      <c r="AD19" s="36"/>
      <c r="AE19" s="36"/>
      <c r="AF19" s="36"/>
      <c r="AG19" s="36"/>
      <c r="AH19" s="36"/>
      <c r="AI19" s="36"/>
      <c r="AJ19" s="36"/>
    </row>
    <row r="20" spans="1:36">
      <c r="A20" s="32" t="str">
        <f>IF(Config!A16&lt;&gt;"",Config!A16,"")</f>
        <v/>
      </c>
      <c r="B20" s="32" t="str">
        <f>IF(Config!B16&lt;&gt;"",Config!B16,"")</f>
        <v>SULTAN</v>
      </c>
      <c r="C20" s="36">
        <f t="shared" si="5"/>
        <v>0</v>
      </c>
      <c r="D20" s="36">
        <f t="shared" si="6"/>
        <v>0</v>
      </c>
      <c r="E20" s="36">
        <f t="shared" si="7"/>
        <v>0</v>
      </c>
      <c r="F20" s="36"/>
      <c r="G20" s="36"/>
      <c r="H20" s="36"/>
      <c r="I20" s="36"/>
      <c r="J20" s="36"/>
      <c r="K20" s="36"/>
      <c r="L20" s="36"/>
      <c r="M20" s="36"/>
      <c r="N20" s="36"/>
      <c r="O20" s="36"/>
      <c r="P20" s="36"/>
      <c r="Q20" s="36"/>
      <c r="R20" s="36"/>
      <c r="S20" s="36"/>
      <c r="T20" s="36"/>
      <c r="U20" s="36"/>
      <c r="V20" s="36"/>
      <c r="W20" s="36"/>
      <c r="X20" s="36"/>
      <c r="Y20" s="36"/>
      <c r="Z20" s="36"/>
      <c r="AA20" s="36"/>
      <c r="AB20" s="36"/>
      <c r="AC20" s="36"/>
      <c r="AD20" s="36"/>
      <c r="AE20" s="36"/>
      <c r="AF20" s="36"/>
      <c r="AG20" s="36"/>
      <c r="AH20" s="36"/>
      <c r="AI20" s="36"/>
      <c r="AJ20" s="36"/>
    </row>
    <row r="21" spans="1:36">
      <c r="A21" s="32" t="str">
        <f>IF(Config!A17&lt;&gt;"",Config!A17,"")</f>
        <v/>
      </c>
      <c r="B21" s="32" t="str">
        <f>IF(Config!B17&lt;&gt;"",Config!B17,"")</f>
        <v>HAYAT</v>
      </c>
      <c r="C21" s="36">
        <f t="shared" si="5"/>
        <v>0</v>
      </c>
      <c r="D21" s="36">
        <f t="shared" si="6"/>
        <v>0</v>
      </c>
      <c r="E21" s="36">
        <f t="shared" si="7"/>
        <v>0</v>
      </c>
      <c r="F21" s="36"/>
      <c r="G21" s="36"/>
      <c r="H21" s="36"/>
      <c r="I21" s="36"/>
      <c r="J21" s="36"/>
      <c r="K21" s="36"/>
      <c r="L21" s="36"/>
      <c r="M21" s="36"/>
      <c r="N21" s="36"/>
      <c r="O21" s="36"/>
      <c r="P21" s="36"/>
      <c r="Q21" s="36"/>
      <c r="R21" s="36"/>
      <c r="S21" s="36"/>
      <c r="T21" s="36"/>
      <c r="U21" s="36"/>
      <c r="V21" s="36"/>
      <c r="W21" s="36"/>
      <c r="X21" s="36"/>
      <c r="Y21" s="36"/>
      <c r="Z21" s="36"/>
      <c r="AA21" s="36"/>
      <c r="AB21" s="36"/>
      <c r="AC21" s="36"/>
      <c r="AD21" s="36"/>
      <c r="AE21" s="36"/>
      <c r="AF21" s="36"/>
      <c r="AG21" s="36"/>
      <c r="AH21" s="36"/>
      <c r="AI21" s="36"/>
      <c r="AJ21" s="36"/>
    </row>
    <row r="22" spans="1:36">
      <c r="A22" s="32" t="str">
        <f>IF(Config!A18&lt;&gt;"",Config!A18,"")</f>
        <v/>
      </c>
      <c r="B22" s="32" t="str">
        <f>IF(Config!B18&lt;&gt;"",Config!B18,"")</f>
        <v>MARIA GORETI</v>
      </c>
      <c r="C22" s="36">
        <f t="shared" si="5"/>
        <v>0</v>
      </c>
      <c r="D22" s="36">
        <f t="shared" si="6"/>
        <v>0</v>
      </c>
      <c r="E22" s="36">
        <f t="shared" si="7"/>
        <v>0</v>
      </c>
      <c r="F22" s="36"/>
      <c r="G22" s="36"/>
      <c r="H22" s="36"/>
      <c r="I22" s="36"/>
      <c r="J22" s="36"/>
      <c r="K22" s="36"/>
      <c r="L22" s="36"/>
      <c r="M22" s="36"/>
      <c r="N22" s="36"/>
      <c r="O22" s="36"/>
      <c r="P22" s="36"/>
      <c r="Q22" s="36"/>
      <c r="R22" s="36"/>
      <c r="S22" s="36"/>
      <c r="T22" s="36"/>
      <c r="U22" s="36"/>
      <c r="V22" s="36"/>
      <c r="W22" s="36"/>
      <c r="X22" s="36"/>
      <c r="Y22" s="36"/>
      <c r="Z22" s="36"/>
      <c r="AA22" s="36"/>
      <c r="AB22" s="36"/>
      <c r="AC22" s="36"/>
      <c r="AD22" s="36"/>
      <c r="AE22" s="36"/>
      <c r="AF22" s="36"/>
      <c r="AG22" s="36"/>
      <c r="AH22" s="36"/>
      <c r="AI22" s="36"/>
      <c r="AJ22" s="36"/>
    </row>
    <row r="23" spans="1:36">
      <c r="A23" s="32" t="str">
        <f>IF(Config!A19&lt;&gt;"",Config!A19,"")</f>
        <v/>
      </c>
      <c r="B23" s="32" t="str">
        <f>IF(Config!B19&lt;&gt;"",Config!B19,"")</f>
        <v>COLETTE</v>
      </c>
      <c r="C23" s="36">
        <f t="shared" si="5"/>
        <v>0</v>
      </c>
      <c r="D23" s="36">
        <f t="shared" si="6"/>
        <v>0</v>
      </c>
      <c r="E23" s="36">
        <f t="shared" si="7"/>
        <v>0</v>
      </c>
      <c r="F23" s="36"/>
      <c r="G23" s="36"/>
      <c r="H23" s="36"/>
      <c r="I23" s="36"/>
      <c r="J23" s="36"/>
      <c r="K23" s="36"/>
      <c r="L23" s="36"/>
      <c r="M23" s="36"/>
      <c r="N23" s="36"/>
      <c r="O23" s="36"/>
      <c r="P23" s="36"/>
      <c r="Q23" s="36"/>
      <c r="R23" s="36"/>
      <c r="S23" s="36"/>
      <c r="T23" s="36"/>
      <c r="U23" s="36"/>
      <c r="V23" s="36"/>
      <c r="W23" s="36"/>
      <c r="X23" s="36"/>
      <c r="Y23" s="36"/>
      <c r="Z23" s="36"/>
      <c r="AA23" s="36"/>
      <c r="AB23" s="36"/>
      <c r="AC23" s="36"/>
      <c r="AD23" s="36"/>
      <c r="AE23" s="36"/>
      <c r="AF23" s="36"/>
      <c r="AG23" s="36"/>
      <c r="AH23" s="36"/>
      <c r="AI23" s="36"/>
      <c r="AJ23" s="36"/>
    </row>
    <row r="24" spans="1:36">
      <c r="A24" s="32" t="str">
        <f>IF(Config!A20&lt;&gt;"",Config!A20,"")</f>
        <v/>
      </c>
      <c r="B24" s="32" t="str">
        <f>IF(Config!B20&lt;&gt;"",Config!B20,"")</f>
        <v>AYSE</v>
      </c>
      <c r="C24" s="36">
        <f t="shared" si="5"/>
        <v>0</v>
      </c>
      <c r="D24" s="36">
        <f t="shared" si="6"/>
        <v>0</v>
      </c>
      <c r="E24" s="36">
        <f t="shared" si="7"/>
        <v>0</v>
      </c>
      <c r="F24" s="36"/>
      <c r="G24" s="36"/>
      <c r="H24" s="36"/>
      <c r="I24" s="36"/>
      <c r="J24" s="36"/>
      <c r="K24" s="36"/>
      <c r="L24" s="36"/>
      <c r="M24" s="36"/>
      <c r="N24" s="36"/>
      <c r="O24" s="36"/>
      <c r="P24" s="36"/>
      <c r="Q24" s="36"/>
      <c r="R24" s="36"/>
      <c r="S24" s="36"/>
      <c r="T24" s="36"/>
      <c r="U24" s="36"/>
      <c r="V24" s="36"/>
      <c r="W24" s="36"/>
      <c r="X24" s="36"/>
      <c r="Y24" s="36"/>
      <c r="Z24" s="36"/>
      <c r="AA24" s="36"/>
      <c r="AB24" s="36"/>
      <c r="AC24" s="36"/>
      <c r="AD24" s="36"/>
      <c r="AE24" s="36"/>
      <c r="AF24" s="36"/>
      <c r="AG24" s="36"/>
      <c r="AH24" s="36"/>
      <c r="AI24" s="36"/>
      <c r="AJ24" s="36"/>
    </row>
    <row r="25" spans="1:36">
      <c r="A25" s="32" t="str">
        <f>IF(Config!A21&lt;&gt;"",Config!A21,"")</f>
        <v/>
      </c>
      <c r="B25" s="32" t="str">
        <f>IF(Config!B21&lt;&gt;"",Config!B21,"")</f>
        <v>KHADIDJA</v>
      </c>
      <c r="C25" s="36">
        <f t="shared" si="5"/>
        <v>0</v>
      </c>
      <c r="D25" s="36">
        <f t="shared" si="6"/>
        <v>0</v>
      </c>
      <c r="E25" s="36">
        <f t="shared" si="7"/>
        <v>0</v>
      </c>
      <c r="F25" s="36"/>
      <c r="G25" s="36"/>
      <c r="H25" s="36"/>
      <c r="I25" s="36"/>
      <c r="J25" s="36"/>
      <c r="K25" s="36"/>
      <c r="L25" s="36"/>
      <c r="M25" s="36"/>
      <c r="N25" s="36"/>
      <c r="O25" s="36"/>
      <c r="P25" s="36"/>
      <c r="Q25" s="36"/>
      <c r="R25" s="36"/>
      <c r="S25" s="36"/>
      <c r="T25" s="36"/>
      <c r="U25" s="36"/>
      <c r="V25" s="36"/>
      <c r="W25" s="36"/>
      <c r="X25" s="36"/>
      <c r="Y25" s="36"/>
      <c r="Z25" s="36"/>
      <c r="AA25" s="36"/>
      <c r="AB25" s="36"/>
      <c r="AC25" s="36"/>
      <c r="AD25" s="36"/>
      <c r="AE25" s="36"/>
      <c r="AF25" s="36"/>
      <c r="AG25" s="36"/>
      <c r="AH25" s="36"/>
      <c r="AI25" s="36"/>
      <c r="AJ25" s="36"/>
    </row>
    <row r="26" spans="1:36">
      <c r="A26" s="32" t="str">
        <f>IF(Config!A22&lt;&gt;"",Config!A22,"")</f>
        <v/>
      </c>
      <c r="B26" s="32" t="str">
        <f>IF(Config!B22&lt;&gt;"",Config!B22,"")</f>
        <v>MARIAM</v>
      </c>
      <c r="C26" s="36">
        <f t="shared" si="5"/>
        <v>0</v>
      </c>
      <c r="D26" s="36">
        <f t="shared" si="6"/>
        <v>0</v>
      </c>
      <c r="E26" s="36">
        <f t="shared" si="7"/>
        <v>0</v>
      </c>
      <c r="F26" s="36"/>
      <c r="G26" s="36"/>
      <c r="H26" s="36"/>
      <c r="I26" s="36"/>
      <c r="J26" s="36"/>
      <c r="K26" s="36"/>
      <c r="L26" s="36"/>
      <c r="M26" s="36"/>
      <c r="N26" s="36"/>
      <c r="O26" s="36"/>
      <c r="P26" s="36"/>
      <c r="Q26" s="36"/>
      <c r="R26" s="36"/>
      <c r="S26" s="36"/>
      <c r="T26" s="36"/>
      <c r="U26" s="36"/>
      <c r="V26" s="36"/>
      <c r="W26" s="36"/>
      <c r="X26" s="36"/>
      <c r="Y26" s="36"/>
      <c r="Z26" s="36"/>
      <c r="AA26" s="36"/>
      <c r="AB26" s="36"/>
      <c r="AC26" s="36"/>
      <c r="AD26" s="36"/>
      <c r="AE26" s="36"/>
      <c r="AF26" s="36"/>
      <c r="AG26" s="36"/>
      <c r="AH26" s="36"/>
      <c r="AI26" s="36"/>
      <c r="AJ26" s="36"/>
    </row>
    <row r="27" spans="1:36">
      <c r="A27" s="32" t="str">
        <f>IF(Config!A23&lt;&gt;"",Config!A23,"")</f>
        <v/>
      </c>
      <c r="B27" s="32" t="str">
        <f>IF(Config!B23&lt;&gt;"",Config!B23,"")</f>
        <v>HADAMA</v>
      </c>
      <c r="C27" s="36">
        <f t="shared" si="5"/>
        <v>0</v>
      </c>
      <c r="D27" s="36">
        <f t="shared" si="6"/>
        <v>0</v>
      </c>
      <c r="E27" s="36">
        <f t="shared" si="7"/>
        <v>0</v>
      </c>
      <c r="F27" s="36"/>
      <c r="G27" s="36"/>
      <c r="H27" s="36"/>
      <c r="I27" s="36"/>
      <c r="J27" s="36"/>
      <c r="K27" s="36"/>
      <c r="L27" s="36"/>
      <c r="M27" s="36"/>
      <c r="N27" s="36"/>
      <c r="O27" s="36"/>
      <c r="P27" s="36"/>
      <c r="Q27" s="36"/>
      <c r="R27" s="36"/>
      <c r="S27" s="36"/>
      <c r="T27" s="36"/>
      <c r="U27" s="36"/>
      <c r="V27" s="36"/>
      <c r="W27" s="36"/>
      <c r="X27" s="36"/>
      <c r="Y27" s="36"/>
      <c r="Z27" s="36"/>
      <c r="AA27" s="36"/>
      <c r="AB27" s="36"/>
      <c r="AC27" s="36"/>
      <c r="AD27" s="36"/>
      <c r="AE27" s="36"/>
      <c r="AF27" s="36"/>
      <c r="AG27" s="36"/>
      <c r="AH27" s="36"/>
      <c r="AI27" s="36"/>
      <c r="AJ27" s="36"/>
    </row>
    <row r="28" spans="1:36">
      <c r="A28" s="32" t="str">
        <f>IF(Config!A24&lt;&gt;"",Config!A24,"")</f>
        <v/>
      </c>
      <c r="B28" s="32" t="str">
        <f>IF(Config!B24&lt;&gt;"",Config!B24,"")</f>
        <v xml:space="preserve">MARIA CELESTE </v>
      </c>
      <c r="C28" s="36">
        <f t="shared" si="5"/>
        <v>0</v>
      </c>
      <c r="D28" s="36">
        <f t="shared" si="6"/>
        <v>0</v>
      </c>
      <c r="E28" s="36">
        <f t="shared" si="7"/>
        <v>0</v>
      </c>
      <c r="F28" s="36"/>
      <c r="G28" s="36"/>
      <c r="H28" s="36"/>
      <c r="I28" s="36"/>
      <c r="J28" s="36"/>
      <c r="K28" s="36"/>
      <c r="L28" s="36"/>
      <c r="M28" s="36"/>
      <c r="N28" s="36"/>
      <c r="O28" s="36"/>
      <c r="P28" s="36"/>
      <c r="Q28" s="36"/>
      <c r="R28" s="36"/>
      <c r="S28" s="36"/>
      <c r="T28" s="36"/>
      <c r="U28" s="36"/>
      <c r="V28" s="36"/>
      <c r="W28" s="36"/>
      <c r="X28" s="36"/>
      <c r="Y28" s="36"/>
      <c r="Z28" s="36"/>
      <c r="AA28" s="36"/>
      <c r="AB28" s="36"/>
      <c r="AC28" s="36"/>
      <c r="AD28" s="36"/>
      <c r="AE28" s="36"/>
      <c r="AF28" s="36"/>
      <c r="AG28" s="36"/>
      <c r="AH28" s="36"/>
      <c r="AI28" s="36"/>
      <c r="AJ28" s="36"/>
    </row>
    <row r="29" spans="1:36">
      <c r="A29" s="32" t="str">
        <f>IF(Config!A25&lt;&gt;"",Config!A25,"")</f>
        <v/>
      </c>
      <c r="B29" s="32" t="str">
        <f>IF(Config!B25&lt;&gt;"",Config!B25,"")</f>
        <v>KARIMA</v>
      </c>
      <c r="C29" s="36">
        <f t="shared" si="5"/>
        <v>0</v>
      </c>
      <c r="D29" s="36">
        <f t="shared" si="6"/>
        <v>0</v>
      </c>
      <c r="E29" s="36">
        <f t="shared" si="7"/>
        <v>0</v>
      </c>
      <c r="F29" s="36"/>
      <c r="G29" s="36"/>
      <c r="H29" s="36"/>
      <c r="I29" s="36"/>
      <c r="J29" s="36"/>
      <c r="K29" s="36"/>
      <c r="L29" s="36"/>
      <c r="M29" s="36"/>
      <c r="N29" s="36"/>
      <c r="O29" s="36"/>
      <c r="P29" s="36"/>
      <c r="Q29" s="36"/>
      <c r="R29" s="36"/>
      <c r="S29" s="36"/>
      <c r="T29" s="36"/>
      <c r="U29" s="36"/>
      <c r="V29" s="36"/>
      <c r="W29" s="36"/>
      <c r="X29" s="36"/>
      <c r="Y29" s="36"/>
      <c r="Z29" s="36"/>
      <c r="AA29" s="36"/>
      <c r="AB29" s="36"/>
      <c r="AC29" s="36"/>
      <c r="AD29" s="36"/>
      <c r="AE29" s="36"/>
      <c r="AF29" s="36"/>
      <c r="AG29" s="36"/>
      <c r="AH29" s="36"/>
      <c r="AI29" s="36"/>
      <c r="AJ29" s="36"/>
    </row>
    <row r="30" spans="1:36">
      <c r="A30" s="32" t="str">
        <f>IF(Config!A26&lt;&gt;"",Config!A26,"")</f>
        <v/>
      </c>
      <c r="B30" s="32" t="str">
        <f>IF(Config!B26&lt;&gt;"",Config!B26,"")</f>
        <v>LUSIN</v>
      </c>
      <c r="C30" s="36">
        <f t="shared" si="5"/>
        <v>0</v>
      </c>
      <c r="D30" s="36">
        <f t="shared" si="6"/>
        <v>0</v>
      </c>
      <c r="E30" s="36">
        <f t="shared" si="7"/>
        <v>0</v>
      </c>
      <c r="F30" s="36"/>
      <c r="G30" s="36"/>
      <c r="H30" s="36"/>
      <c r="I30" s="36"/>
      <c r="J30" s="36"/>
      <c r="K30" s="36"/>
      <c r="L30" s="36"/>
      <c r="M30" s="36"/>
      <c r="N30" s="36"/>
      <c r="O30" s="36"/>
      <c r="P30" s="36"/>
      <c r="Q30" s="36"/>
      <c r="R30" s="36"/>
      <c r="S30" s="36"/>
      <c r="T30" s="36"/>
      <c r="U30" s="36"/>
      <c r="V30" s="36"/>
      <c r="W30" s="36"/>
      <c r="X30" s="36"/>
      <c r="Y30" s="36"/>
      <c r="Z30" s="36"/>
      <c r="AA30" s="36"/>
      <c r="AB30" s="36"/>
      <c r="AC30" s="36"/>
      <c r="AD30" s="36"/>
      <c r="AE30" s="36"/>
      <c r="AF30" s="36"/>
      <c r="AG30" s="36"/>
      <c r="AH30" s="36"/>
      <c r="AI30" s="36"/>
      <c r="AJ30" s="36"/>
    </row>
    <row r="31" spans="1:36">
      <c r="A31" s="32" t="str">
        <f>IF(Config!A27&lt;&gt;"",Config!A27,"")</f>
        <v/>
      </c>
      <c r="B31" s="32" t="str">
        <f>IF(Config!B27&lt;&gt;"",Config!B27,"")</f>
        <v>SAFIRA</v>
      </c>
      <c r="C31" s="36">
        <f t="shared" si="5"/>
        <v>0</v>
      </c>
      <c r="D31" s="36">
        <f t="shared" si="6"/>
        <v>0</v>
      </c>
      <c r="E31" s="36">
        <f t="shared" si="7"/>
        <v>0</v>
      </c>
      <c r="F31" s="36"/>
      <c r="G31" s="36"/>
      <c r="H31" s="36"/>
      <c r="I31" s="36"/>
      <c r="J31" s="36"/>
      <c r="K31" s="36"/>
      <c r="L31" s="36"/>
      <c r="M31" s="36"/>
      <c r="N31" s="36"/>
      <c r="O31" s="36"/>
      <c r="P31" s="36"/>
      <c r="Q31" s="36"/>
      <c r="R31" s="36"/>
      <c r="S31" s="36"/>
      <c r="T31" s="36"/>
      <c r="U31" s="36"/>
      <c r="V31" s="36"/>
      <c r="W31" s="36"/>
      <c r="X31" s="36"/>
      <c r="Y31" s="36"/>
      <c r="Z31" s="36"/>
      <c r="AA31" s="36"/>
      <c r="AB31" s="36"/>
      <c r="AC31" s="36"/>
      <c r="AD31" s="36"/>
      <c r="AE31" s="36"/>
      <c r="AF31" s="36"/>
      <c r="AG31" s="36"/>
      <c r="AH31" s="36"/>
      <c r="AI31" s="36"/>
      <c r="AJ31" s="36"/>
    </row>
    <row r="32" spans="1:36">
      <c r="A32" s="32" t="str">
        <f>IF(Config!A28&lt;&gt;"",Config!A28,"")</f>
        <v/>
      </c>
      <c r="B32" s="32" t="str">
        <f>IF(Config!B28&lt;&gt;"",Config!B28,"")</f>
        <v>YAMINA</v>
      </c>
      <c r="C32" s="36">
        <f t="shared" si="5"/>
        <v>0</v>
      </c>
      <c r="D32" s="36">
        <f t="shared" si="6"/>
        <v>0</v>
      </c>
      <c r="E32" s="36">
        <f t="shared" si="7"/>
        <v>0</v>
      </c>
      <c r="F32" s="36"/>
      <c r="G32" s="36"/>
      <c r="H32" s="36"/>
      <c r="I32" s="36"/>
      <c r="J32" s="36"/>
      <c r="K32" s="36"/>
      <c r="L32" s="36"/>
      <c r="M32" s="36"/>
      <c r="N32" s="36"/>
      <c r="O32" s="36"/>
      <c r="P32" s="36"/>
      <c r="Q32" s="36"/>
      <c r="R32" s="36"/>
      <c r="S32" s="36"/>
      <c r="T32" s="36"/>
      <c r="U32" s="36"/>
      <c r="V32" s="36"/>
      <c r="W32" s="36"/>
      <c r="X32" s="36"/>
      <c r="Y32" s="36"/>
      <c r="Z32" s="36"/>
      <c r="AA32" s="36"/>
      <c r="AB32" s="36"/>
      <c r="AC32" s="36"/>
      <c r="AD32" s="36"/>
      <c r="AE32" s="36"/>
      <c r="AF32" s="36"/>
      <c r="AG32" s="36"/>
      <c r="AH32" s="36"/>
      <c r="AI32" s="36"/>
      <c r="AJ32" s="36"/>
    </row>
    <row r="33" spans="1:36">
      <c r="A33" s="32" t="str">
        <f>IF(Config!A29&lt;&gt;"",Config!A29,"")</f>
        <v/>
      </c>
      <c r="B33" s="32" t="str">
        <f>IF(Config!B29&lt;&gt;"",Config!B29,"")</f>
        <v>Malika</v>
      </c>
      <c r="C33" s="36">
        <f t="shared" si="5"/>
        <v>0</v>
      </c>
      <c r="D33" s="36">
        <f t="shared" si="6"/>
        <v>0</v>
      </c>
      <c r="E33" s="36">
        <f t="shared" si="7"/>
        <v>0</v>
      </c>
      <c r="F33" s="36"/>
      <c r="G33" s="36"/>
      <c r="H33" s="36"/>
      <c r="I33" s="36"/>
      <c r="J33" s="36"/>
      <c r="K33" s="36"/>
      <c r="L33" s="36"/>
      <c r="M33" s="36"/>
      <c r="N33" s="36"/>
      <c r="O33" s="36"/>
      <c r="P33" s="36"/>
      <c r="Q33" s="36"/>
      <c r="R33" s="36"/>
      <c r="S33" s="36"/>
      <c r="T33" s="36"/>
      <c r="U33" s="36"/>
      <c r="V33" s="36"/>
      <c r="W33" s="36"/>
      <c r="X33" s="36"/>
      <c r="Y33" s="36"/>
      <c r="Z33" s="36"/>
      <c r="AA33" s="36"/>
      <c r="AB33" s="36"/>
      <c r="AC33" s="36"/>
      <c r="AD33" s="36"/>
      <c r="AE33" s="36"/>
      <c r="AF33" s="36"/>
      <c r="AG33" s="36"/>
      <c r="AH33" s="36"/>
      <c r="AI33" s="36"/>
      <c r="AJ33" s="36"/>
    </row>
    <row r="34" spans="1:36">
      <c r="A34" s="32" t="str">
        <f>IF(Config!A30&lt;&gt;"",Config!A30,"")</f>
        <v/>
      </c>
      <c r="B34" s="32" t="str">
        <f>IF(Config!B30&lt;&gt;"",Config!B30,"")</f>
        <v>MARIA DO ROSARIO</v>
      </c>
      <c r="C34" s="36">
        <f t="shared" si="5"/>
        <v>0</v>
      </c>
      <c r="D34" s="36">
        <f t="shared" si="6"/>
        <v>0</v>
      </c>
      <c r="E34" s="36">
        <f t="shared" si="7"/>
        <v>0</v>
      </c>
      <c r="F34" s="36"/>
      <c r="G34" s="36"/>
      <c r="H34" s="36"/>
      <c r="I34" s="36"/>
      <c r="J34" s="36"/>
      <c r="K34" s="36"/>
      <c r="L34" s="36"/>
      <c r="M34" s="36"/>
      <c r="N34" s="36"/>
      <c r="O34" s="36"/>
      <c r="P34" s="36"/>
      <c r="Q34" s="36"/>
      <c r="R34" s="36"/>
      <c r="S34" s="36"/>
      <c r="T34" s="36"/>
      <c r="U34" s="36"/>
      <c r="V34" s="36"/>
      <c r="W34" s="36"/>
      <c r="X34" s="36"/>
      <c r="Y34" s="36"/>
      <c r="Z34" s="36"/>
      <c r="AA34" s="36"/>
      <c r="AB34" s="36"/>
      <c r="AC34" s="36"/>
      <c r="AD34" s="36"/>
      <c r="AE34" s="36"/>
      <c r="AF34" s="36"/>
      <c r="AG34" s="36"/>
      <c r="AH34" s="36"/>
      <c r="AI34" s="36"/>
      <c r="AJ34" s="36"/>
    </row>
    <row r="35" spans="1:36">
      <c r="A35" s="32" t="str">
        <f>IF(Config!A31&lt;&gt;"",Config!A31,"")</f>
        <v/>
      </c>
      <c r="B35" s="32" t="str">
        <f>IF(Config!B31&lt;&gt;"",Config!B31,"")</f>
        <v>MAMMAT</v>
      </c>
      <c r="C35" s="36">
        <f t="shared" si="5"/>
        <v>0</v>
      </c>
      <c r="D35" s="36">
        <f t="shared" si="6"/>
        <v>0</v>
      </c>
      <c r="E35" s="36">
        <f t="shared" si="7"/>
        <v>0</v>
      </c>
      <c r="F35" s="36"/>
      <c r="G35" s="36"/>
      <c r="H35" s="36"/>
      <c r="I35" s="36"/>
      <c r="J35" s="36"/>
      <c r="K35" s="36"/>
      <c r="L35" s="36"/>
      <c r="M35" s="36"/>
      <c r="N35" s="36"/>
      <c r="O35" s="36"/>
      <c r="P35" s="36"/>
      <c r="Q35" s="36"/>
      <c r="R35" s="36"/>
      <c r="S35" s="36"/>
      <c r="T35" s="36"/>
      <c r="U35" s="36"/>
      <c r="V35" s="36"/>
      <c r="W35" s="36"/>
      <c r="X35" s="36"/>
      <c r="Y35" s="36"/>
      <c r="Z35" s="36"/>
      <c r="AA35" s="36"/>
      <c r="AB35" s="36"/>
      <c r="AC35" s="36"/>
      <c r="AD35" s="36"/>
      <c r="AE35" s="36"/>
      <c r="AF35" s="36"/>
      <c r="AG35" s="36"/>
      <c r="AH35" s="36"/>
      <c r="AI35" s="36"/>
      <c r="AJ35" s="36"/>
    </row>
    <row r="36" spans="1:36">
      <c r="A36" s="32" t="str">
        <f>IF(Config!A32&lt;&gt;"",Config!A32,"")</f>
        <v/>
      </c>
      <c r="B36" s="32" t="str">
        <f>IF(Config!B32&lt;&gt;"",Config!B32,"")</f>
        <v>SAYMA</v>
      </c>
      <c r="C36" s="36">
        <f t="shared" si="5"/>
        <v>0</v>
      </c>
      <c r="D36" s="36">
        <f t="shared" si="6"/>
        <v>0</v>
      </c>
      <c r="E36" s="36">
        <f t="shared" si="7"/>
        <v>0</v>
      </c>
      <c r="F36" s="36"/>
      <c r="G36" s="36"/>
      <c r="H36" s="36"/>
      <c r="I36" s="36"/>
      <c r="J36" s="36"/>
      <c r="K36" s="36"/>
      <c r="L36" s="36"/>
      <c r="M36" s="36"/>
      <c r="N36" s="36"/>
      <c r="O36" s="36"/>
      <c r="P36" s="36"/>
      <c r="Q36" s="36"/>
      <c r="R36" s="36"/>
      <c r="S36" s="36"/>
      <c r="T36" s="36"/>
      <c r="U36" s="36"/>
      <c r="V36" s="36"/>
      <c r="W36" s="36"/>
      <c r="X36" s="36"/>
      <c r="Y36" s="36"/>
      <c r="Z36" s="36"/>
      <c r="AA36" s="36"/>
      <c r="AB36" s="36"/>
      <c r="AC36" s="36"/>
      <c r="AD36" s="36"/>
      <c r="AE36" s="36"/>
      <c r="AF36" s="36"/>
      <c r="AG36" s="36"/>
      <c r="AH36" s="36"/>
      <c r="AI36" s="36"/>
      <c r="AJ36" s="36"/>
    </row>
    <row r="37" spans="1:36">
      <c r="A37" s="32" t="str">
        <f>IF(Config!A33&lt;&gt;"",Config!A33,"")</f>
        <v/>
      </c>
      <c r="B37" s="32" t="str">
        <f>IF(Config!B33&lt;&gt;"",Config!B33,"")</f>
        <v>ELMAS</v>
      </c>
      <c r="C37" s="36">
        <f t="shared" si="5"/>
        <v>0</v>
      </c>
      <c r="D37" s="36">
        <f t="shared" si="6"/>
        <v>0</v>
      </c>
      <c r="E37" s="36">
        <f t="shared" si="7"/>
        <v>0</v>
      </c>
      <c r="F37" s="36"/>
      <c r="G37" s="36"/>
      <c r="H37" s="36"/>
      <c r="I37" s="36"/>
      <c r="J37" s="36"/>
      <c r="K37" s="36"/>
      <c r="L37" s="36"/>
      <c r="M37" s="36"/>
      <c r="N37" s="36"/>
      <c r="O37" s="36"/>
      <c r="P37" s="36"/>
      <c r="Q37" s="36"/>
      <c r="R37" s="36"/>
      <c r="S37" s="36"/>
      <c r="T37" s="36"/>
      <c r="U37" s="36"/>
      <c r="V37" s="36"/>
      <c r="W37" s="36"/>
      <c r="X37" s="36"/>
      <c r="Y37" s="36"/>
      <c r="Z37" s="36"/>
      <c r="AA37" s="36"/>
      <c r="AB37" s="36"/>
      <c r="AC37" s="36"/>
      <c r="AD37" s="36"/>
      <c r="AE37" s="36"/>
      <c r="AF37" s="36"/>
      <c r="AG37" s="36"/>
      <c r="AH37" s="36"/>
      <c r="AI37" s="36"/>
      <c r="AJ37" s="36"/>
    </row>
    <row r="38" spans="1:36">
      <c r="A38" s="32" t="str">
        <f>IF(Config!A34&lt;&gt;"",Config!A34,"")</f>
        <v/>
      </c>
      <c r="B38" s="32" t="str">
        <f>IF(Config!B34&lt;&gt;"",Config!B34,"")</f>
        <v>CHRISTINE</v>
      </c>
      <c r="C38" s="36">
        <f t="shared" si="5"/>
        <v>0</v>
      </c>
      <c r="D38" s="36">
        <f t="shared" si="6"/>
        <v>0</v>
      </c>
      <c r="E38" s="36">
        <f t="shared" si="7"/>
        <v>0</v>
      </c>
      <c r="F38" s="36"/>
      <c r="G38" s="36"/>
      <c r="H38" s="36"/>
      <c r="I38" s="36"/>
      <c r="J38" s="36"/>
      <c r="K38" s="36"/>
      <c r="L38" s="36"/>
      <c r="M38" s="36"/>
      <c r="N38" s="36"/>
      <c r="O38" s="36"/>
      <c r="P38" s="36"/>
      <c r="Q38" s="36"/>
      <c r="R38" s="36"/>
      <c r="S38" s="36"/>
      <c r="T38" s="36"/>
      <c r="U38" s="36"/>
      <c r="V38" s="36"/>
      <c r="W38" s="36"/>
      <c r="X38" s="36"/>
      <c r="Y38" s="36"/>
      <c r="Z38" s="36"/>
      <c r="AA38" s="36"/>
      <c r="AB38" s="36"/>
      <c r="AC38" s="36"/>
      <c r="AD38" s="36"/>
      <c r="AE38" s="36"/>
      <c r="AF38" s="36"/>
      <c r="AG38" s="36"/>
      <c r="AH38" s="36"/>
      <c r="AI38" s="36"/>
      <c r="AJ38" s="36"/>
    </row>
    <row r="39" spans="1:36">
      <c r="A39" s="32" t="str">
        <f>IF(Config!A35&lt;&gt;"",Config!A35,"")</f>
        <v/>
      </c>
      <c r="B39" s="32" t="str">
        <f>IF(Config!B35&lt;&gt;"",Config!B35,"")</f>
        <v>COUMBA</v>
      </c>
      <c r="C39" s="36">
        <f t="shared" si="5"/>
        <v>0</v>
      </c>
      <c r="D39" s="36">
        <f t="shared" si="6"/>
        <v>0</v>
      </c>
      <c r="E39" s="36">
        <f t="shared" si="7"/>
        <v>0</v>
      </c>
      <c r="F39" s="36"/>
      <c r="G39" s="36"/>
      <c r="H39" s="36"/>
      <c r="I39" s="36"/>
      <c r="J39" s="36"/>
      <c r="K39" s="36"/>
      <c r="L39" s="36"/>
      <c r="M39" s="36"/>
      <c r="N39" s="36"/>
      <c r="O39" s="36"/>
      <c r="P39" s="36"/>
      <c r="Q39" s="36"/>
      <c r="R39" s="36"/>
      <c r="S39" s="36"/>
      <c r="T39" s="36"/>
      <c r="U39" s="36"/>
      <c r="V39" s="36"/>
      <c r="W39" s="36"/>
      <c r="X39" s="36"/>
      <c r="Y39" s="36"/>
      <c r="Z39" s="36"/>
      <c r="AA39" s="36"/>
      <c r="AB39" s="36"/>
      <c r="AC39" s="36"/>
      <c r="AD39" s="36"/>
      <c r="AE39" s="36"/>
      <c r="AF39" s="36"/>
      <c r="AG39" s="36"/>
      <c r="AH39" s="36"/>
      <c r="AI39" s="36"/>
      <c r="AJ39" s="36"/>
    </row>
    <row r="40" spans="1:36">
      <c r="A40" s="32" t="str">
        <f>IF(Config!A36&lt;&gt;"",Config!A36,"")</f>
        <v/>
      </c>
      <c r="B40" s="32" t="str">
        <f>IF(Config!B36&lt;&gt;"",Config!B36,"")</f>
        <v>SUZANNE</v>
      </c>
      <c r="C40" s="36">
        <f t="shared" si="5"/>
        <v>0</v>
      </c>
      <c r="D40" s="36">
        <f t="shared" si="6"/>
        <v>0</v>
      </c>
      <c r="E40" s="36">
        <f t="shared" si="7"/>
        <v>0</v>
      </c>
      <c r="F40" s="36"/>
      <c r="G40" s="36"/>
      <c r="H40" s="36"/>
      <c r="I40" s="36"/>
      <c r="J40" s="36"/>
      <c r="K40" s="36"/>
      <c r="L40" s="36"/>
      <c r="M40" s="36"/>
      <c r="N40" s="36"/>
      <c r="O40" s="36"/>
      <c r="P40" s="36"/>
      <c r="Q40" s="36"/>
      <c r="R40" s="36"/>
      <c r="S40" s="36"/>
      <c r="T40" s="36"/>
      <c r="U40" s="36"/>
      <c r="V40" s="36"/>
      <c r="W40" s="36"/>
      <c r="X40" s="36"/>
      <c r="Y40" s="36"/>
      <c r="Z40" s="36"/>
      <c r="AA40" s="36"/>
      <c r="AB40" s="36"/>
      <c r="AC40" s="36"/>
      <c r="AD40" s="36"/>
      <c r="AE40" s="36"/>
      <c r="AF40" s="36"/>
      <c r="AG40" s="36"/>
      <c r="AH40" s="36"/>
      <c r="AI40" s="36"/>
      <c r="AJ40" s="36"/>
    </row>
    <row r="41" spans="1:36">
      <c r="A41" s="32" t="str">
        <f>IF(Config!A37&lt;&gt;"",Config!A37,"")</f>
        <v/>
      </c>
      <c r="B41" s="32" t="str">
        <f>IF(Config!B37&lt;&gt;"",Config!B37,"")</f>
        <v>UMMUGUL</v>
      </c>
      <c r="C41" s="36">
        <f t="shared" si="5"/>
        <v>0</v>
      </c>
      <c r="D41" s="36">
        <f t="shared" si="6"/>
        <v>0</v>
      </c>
      <c r="E41" s="36">
        <f t="shared" si="7"/>
        <v>0</v>
      </c>
      <c r="F41" s="36"/>
      <c r="G41" s="36"/>
      <c r="H41" s="36"/>
      <c r="I41" s="36"/>
      <c r="J41" s="36"/>
      <c r="K41" s="36"/>
      <c r="L41" s="36"/>
      <c r="M41" s="36"/>
      <c r="N41" s="36"/>
      <c r="O41" s="36"/>
      <c r="P41" s="36"/>
      <c r="Q41" s="36"/>
      <c r="R41" s="36"/>
      <c r="S41" s="36"/>
      <c r="T41" s="36"/>
      <c r="U41" s="36"/>
      <c r="V41" s="36"/>
      <c r="W41" s="36"/>
      <c r="X41" s="36"/>
      <c r="Y41" s="36"/>
      <c r="Z41" s="36"/>
      <c r="AA41" s="36"/>
      <c r="AB41" s="36"/>
      <c r="AC41" s="36"/>
      <c r="AD41" s="36"/>
      <c r="AE41" s="36"/>
      <c r="AF41" s="36"/>
      <c r="AG41" s="36"/>
      <c r="AH41" s="36"/>
      <c r="AI41" s="36"/>
      <c r="AJ41" s="36"/>
    </row>
    <row r="42" spans="1:36">
      <c r="A42" s="32" t="str">
        <f>IF(Config!A38&lt;&gt;"",Config!A38,"")</f>
        <v/>
      </c>
      <c r="B42" s="32" t="str">
        <f>IF(Config!B38&lt;&gt;"",Config!B38,"")</f>
        <v>AYSE</v>
      </c>
      <c r="C42" s="36">
        <f t="shared" si="5"/>
        <v>0</v>
      </c>
      <c r="D42" s="36">
        <f t="shared" si="6"/>
        <v>0</v>
      </c>
      <c r="E42" s="36">
        <f t="shared" si="7"/>
        <v>0</v>
      </c>
      <c r="F42" s="36"/>
      <c r="G42" s="36"/>
      <c r="H42" s="36"/>
      <c r="I42" s="36"/>
      <c r="J42" s="36"/>
      <c r="K42" s="36"/>
      <c r="L42" s="36"/>
      <c r="M42" s="36"/>
      <c r="N42" s="36"/>
      <c r="O42" s="36"/>
      <c r="P42" s="36"/>
      <c r="Q42" s="36"/>
      <c r="R42" s="36"/>
      <c r="S42" s="36"/>
      <c r="T42" s="36"/>
      <c r="U42" s="36"/>
      <c r="V42" s="36"/>
      <c r="W42" s="36"/>
      <c r="X42" s="36"/>
      <c r="Y42" s="36"/>
      <c r="Z42" s="36"/>
      <c r="AA42" s="36"/>
      <c r="AB42" s="36"/>
      <c r="AC42" s="36"/>
      <c r="AD42" s="36"/>
      <c r="AE42" s="36"/>
      <c r="AF42" s="36"/>
      <c r="AG42" s="36"/>
      <c r="AH42" s="36"/>
      <c r="AI42" s="36"/>
      <c r="AJ42" s="36"/>
    </row>
    <row r="43" spans="1:36">
      <c r="A43" s="32" t="str">
        <f>IF(Config!A39&lt;&gt;"",Config!A39,"")</f>
        <v/>
      </c>
      <c r="B43" s="32" t="str">
        <f>IF(Config!B39&lt;&gt;"",Config!B39,"")</f>
        <v>NEDIM</v>
      </c>
      <c r="C43" s="36">
        <f t="shared" si="5"/>
        <v>0</v>
      </c>
      <c r="D43" s="36">
        <f t="shared" si="6"/>
        <v>0</v>
      </c>
      <c r="E43" s="36">
        <f t="shared" si="7"/>
        <v>0</v>
      </c>
      <c r="F43" s="36"/>
      <c r="G43" s="36"/>
      <c r="H43" s="36"/>
      <c r="I43" s="36"/>
      <c r="J43" s="36"/>
      <c r="K43" s="36"/>
      <c r="L43" s="36"/>
      <c r="M43" s="36"/>
      <c r="N43" s="36"/>
      <c r="O43" s="36"/>
      <c r="P43" s="36"/>
      <c r="Q43" s="36"/>
      <c r="R43" s="36"/>
      <c r="S43" s="36"/>
      <c r="T43" s="36"/>
      <c r="U43" s="36"/>
      <c r="V43" s="36"/>
      <c r="W43" s="36"/>
      <c r="X43" s="36"/>
      <c r="Y43" s="36"/>
      <c r="Z43" s="36"/>
      <c r="AA43" s="36"/>
      <c r="AB43" s="36"/>
      <c r="AC43" s="36"/>
      <c r="AD43" s="36"/>
      <c r="AE43" s="36"/>
      <c r="AF43" s="36"/>
      <c r="AG43" s="36"/>
      <c r="AH43" s="36"/>
      <c r="AI43" s="36"/>
      <c r="AJ43" s="36"/>
    </row>
    <row r="44" spans="1:36">
      <c r="A44" s="32" t="str">
        <f>IF(Config!A40&lt;&gt;"",Config!A40,"")</f>
        <v/>
      </c>
      <c r="B44" s="32" t="str">
        <f>IF(Config!B40&lt;&gt;"",Config!B40,"")</f>
        <v>NENE</v>
      </c>
      <c r="C44" s="36">
        <f t="shared" si="5"/>
        <v>0</v>
      </c>
      <c r="D44" s="36">
        <f t="shared" si="6"/>
        <v>0</v>
      </c>
      <c r="E44" s="36">
        <f t="shared" si="7"/>
        <v>0</v>
      </c>
      <c r="F44" s="36"/>
      <c r="G44" s="36"/>
      <c r="H44" s="36"/>
      <c r="I44" s="36"/>
      <c r="J44" s="36"/>
      <c r="K44" s="36"/>
      <c r="L44" s="36"/>
      <c r="M44" s="36"/>
      <c r="N44" s="36"/>
      <c r="O44" s="36"/>
      <c r="P44" s="36"/>
      <c r="Q44" s="36"/>
      <c r="R44" s="36"/>
      <c r="S44" s="36"/>
      <c r="T44" s="36"/>
      <c r="U44" s="36"/>
      <c r="V44" s="36"/>
      <c r="W44" s="36"/>
      <c r="X44" s="36"/>
      <c r="Y44" s="36"/>
      <c r="Z44" s="36"/>
      <c r="AA44" s="36"/>
      <c r="AB44" s="36"/>
      <c r="AC44" s="36"/>
      <c r="AD44" s="36"/>
      <c r="AE44" s="36"/>
      <c r="AF44" s="36"/>
      <c r="AG44" s="36"/>
      <c r="AH44" s="36"/>
      <c r="AI44" s="36"/>
      <c r="AJ44" s="36"/>
    </row>
    <row r="45" spans="1:36">
      <c r="A45" s="32" t="str">
        <f>IF(Config!A41&lt;&gt;"",Config!A41,"")</f>
        <v/>
      </c>
      <c r="B45" s="32" t="str">
        <f>IF(Config!B41&lt;&gt;"",Config!B41,"")</f>
        <v>NARY</v>
      </c>
      <c r="C45" s="36">
        <f t="shared" si="5"/>
        <v>0</v>
      </c>
      <c r="D45" s="36">
        <f t="shared" si="6"/>
        <v>0</v>
      </c>
      <c r="E45" s="36">
        <f t="shared" si="7"/>
        <v>0</v>
      </c>
      <c r="F45" s="36"/>
      <c r="G45" s="36"/>
      <c r="H45" s="36"/>
      <c r="I45" s="36"/>
      <c r="J45" s="36"/>
      <c r="K45" s="36"/>
      <c r="L45" s="36"/>
      <c r="M45" s="36"/>
      <c r="N45" s="36"/>
      <c r="O45" s="36"/>
      <c r="P45" s="36"/>
      <c r="Q45" s="36"/>
      <c r="R45" s="36"/>
      <c r="S45" s="36"/>
      <c r="T45" s="36"/>
      <c r="U45" s="36"/>
      <c r="V45" s="36"/>
      <c r="W45" s="36"/>
      <c r="X45" s="36"/>
      <c r="Y45" s="36"/>
      <c r="Z45" s="36"/>
      <c r="AA45" s="36"/>
      <c r="AB45" s="36"/>
      <c r="AC45" s="36"/>
      <c r="AD45" s="36"/>
      <c r="AE45" s="36"/>
      <c r="AF45" s="36"/>
      <c r="AG45" s="36"/>
      <c r="AH45" s="36"/>
      <c r="AI45" s="36"/>
      <c r="AJ45" s="36"/>
    </row>
    <row r="46" spans="1:36">
      <c r="A46" s="32" t="str">
        <f>IF(Config!A42&lt;&gt;"",Config!A42,"")</f>
        <v/>
      </c>
      <c r="B46" s="32" t="str">
        <f>IF(Config!B42&lt;&gt;"",Config!B42,"")</f>
        <v>MADI</v>
      </c>
      <c r="C46" s="36">
        <f t="shared" si="5"/>
        <v>0</v>
      </c>
      <c r="D46" s="36">
        <f t="shared" si="6"/>
        <v>0</v>
      </c>
      <c r="E46" s="36">
        <f t="shared" si="7"/>
        <v>0</v>
      </c>
      <c r="F46" s="36"/>
      <c r="G46" s="36"/>
      <c r="H46" s="36"/>
      <c r="I46" s="36"/>
      <c r="J46" s="36"/>
      <c r="K46" s="36"/>
      <c r="L46" s="36"/>
      <c r="M46" s="36"/>
      <c r="N46" s="36"/>
      <c r="O46" s="36"/>
      <c r="P46" s="36"/>
      <c r="Q46" s="36"/>
      <c r="R46" s="36"/>
      <c r="S46" s="36"/>
      <c r="T46" s="36"/>
      <c r="U46" s="36"/>
      <c r="V46" s="36"/>
      <c r="W46" s="36"/>
      <c r="X46" s="36"/>
      <c r="Y46" s="36"/>
      <c r="Z46" s="36"/>
      <c r="AA46" s="36"/>
      <c r="AB46" s="36"/>
      <c r="AC46" s="36"/>
      <c r="AD46" s="36"/>
      <c r="AE46" s="36"/>
      <c r="AF46" s="36"/>
      <c r="AG46" s="36"/>
      <c r="AH46" s="36"/>
      <c r="AI46" s="36"/>
      <c r="AJ46" s="36"/>
    </row>
    <row r="47" spans="1:36">
      <c r="A47" s="32" t="str">
        <f>IF(Config!A43&lt;&gt;"",Config!A43,"")</f>
        <v/>
      </c>
      <c r="B47" s="32" t="str">
        <f>IF(Config!B43&lt;&gt;"",Config!B43,"")</f>
        <v>FATMA</v>
      </c>
      <c r="C47" s="36">
        <f t="shared" si="5"/>
        <v>0</v>
      </c>
      <c r="D47" s="36">
        <f t="shared" si="6"/>
        <v>0</v>
      </c>
      <c r="E47" s="36">
        <f t="shared" si="7"/>
        <v>0</v>
      </c>
      <c r="F47" s="36"/>
      <c r="G47" s="36"/>
      <c r="H47" s="36"/>
      <c r="I47" s="36"/>
      <c r="J47" s="36"/>
      <c r="K47" s="36"/>
      <c r="L47" s="36"/>
      <c r="M47" s="36"/>
      <c r="N47" s="36"/>
      <c r="O47" s="36"/>
      <c r="P47" s="36"/>
      <c r="Q47" s="36"/>
      <c r="R47" s="36"/>
      <c r="S47" s="36"/>
      <c r="T47" s="36"/>
      <c r="U47" s="36"/>
      <c r="V47" s="36"/>
      <c r="W47" s="36"/>
      <c r="X47" s="36"/>
      <c r="Y47" s="36"/>
      <c r="Z47" s="36"/>
      <c r="AA47" s="36"/>
      <c r="AB47" s="36"/>
      <c r="AC47" s="36"/>
      <c r="AD47" s="36"/>
      <c r="AE47" s="36"/>
      <c r="AF47" s="36"/>
      <c r="AG47" s="36"/>
      <c r="AH47" s="36"/>
      <c r="AI47" s="36"/>
      <c r="AJ47" s="36"/>
    </row>
    <row r="48" spans="1:36">
      <c r="A48" s="32" t="str">
        <f>IF(Config!A44&lt;&gt;"",Config!A44,"")</f>
        <v/>
      </c>
      <c r="B48" s="32" t="str">
        <f>IF(Config!B44&lt;&gt;"",Config!B44,"")</f>
        <v>ELIF</v>
      </c>
      <c r="C48" s="36">
        <f t="shared" si="5"/>
        <v>0</v>
      </c>
      <c r="D48" s="36">
        <f t="shared" si="6"/>
        <v>0</v>
      </c>
      <c r="E48" s="36">
        <f t="shared" si="7"/>
        <v>0</v>
      </c>
      <c r="F48" s="36"/>
      <c r="G48" s="36"/>
      <c r="H48" s="36"/>
      <c r="I48" s="36"/>
      <c r="J48" s="36"/>
      <c r="K48" s="36"/>
      <c r="L48" s="36"/>
      <c r="M48" s="36"/>
      <c r="N48" s="36"/>
      <c r="O48" s="36"/>
      <c r="P48" s="36"/>
      <c r="Q48" s="36"/>
      <c r="R48" s="36"/>
      <c r="S48" s="36"/>
      <c r="T48" s="36"/>
      <c r="U48" s="36"/>
      <c r="V48" s="36"/>
      <c r="W48" s="36"/>
      <c r="X48" s="36"/>
      <c r="Y48" s="36"/>
      <c r="Z48" s="36"/>
      <c r="AA48" s="36"/>
      <c r="AB48" s="36"/>
      <c r="AC48" s="36"/>
      <c r="AD48" s="36"/>
      <c r="AE48" s="36"/>
      <c r="AF48" s="36"/>
      <c r="AG48" s="36"/>
      <c r="AH48" s="36"/>
      <c r="AI48" s="36"/>
      <c r="AJ48" s="36"/>
    </row>
    <row r="49" spans="1:36">
      <c r="A49" s="32" t="str">
        <f>IF(Config!A45&lt;&gt;"",Config!A45,"")</f>
        <v/>
      </c>
      <c r="B49" s="32" t="str">
        <f>IF(Config!B45&lt;&gt;"",Config!B45,"")</f>
        <v>DJE THERESE</v>
      </c>
      <c r="C49" s="36">
        <f t="shared" si="5"/>
        <v>0</v>
      </c>
      <c r="D49" s="36">
        <f t="shared" si="6"/>
        <v>0</v>
      </c>
      <c r="E49" s="36">
        <f t="shared" si="7"/>
        <v>0</v>
      </c>
      <c r="F49" s="36"/>
      <c r="G49" s="36"/>
      <c r="H49" s="36"/>
      <c r="I49" s="36"/>
      <c r="J49" s="36"/>
      <c r="K49" s="36"/>
      <c r="L49" s="36"/>
      <c r="M49" s="36"/>
      <c r="N49" s="36"/>
      <c r="O49" s="36"/>
      <c r="P49" s="36"/>
      <c r="Q49" s="36"/>
      <c r="R49" s="36"/>
      <c r="S49" s="36"/>
      <c r="T49" s="36"/>
      <c r="U49" s="36"/>
      <c r="V49" s="36"/>
      <c r="W49" s="36"/>
      <c r="X49" s="36"/>
      <c r="Y49" s="36"/>
      <c r="Z49" s="36"/>
      <c r="AA49" s="36"/>
      <c r="AB49" s="36"/>
      <c r="AC49" s="36"/>
      <c r="AD49" s="36"/>
      <c r="AE49" s="36"/>
      <c r="AF49" s="36"/>
      <c r="AG49" s="36"/>
      <c r="AH49" s="36"/>
      <c r="AI49" s="36"/>
      <c r="AJ49" s="36"/>
    </row>
    <row r="50" spans="1:36">
      <c r="A50" s="32" t="str">
        <f>IF(Config!A46&lt;&gt;"",Config!A46,"")</f>
        <v/>
      </c>
      <c r="B50" s="32" t="str">
        <f>IF(Config!B46&lt;&gt;"",Config!B46,"")</f>
        <v>MARIE</v>
      </c>
      <c r="C50" s="36">
        <f t="shared" si="5"/>
        <v>0</v>
      </c>
      <c r="D50" s="36">
        <f t="shared" si="6"/>
        <v>0</v>
      </c>
      <c r="E50" s="36">
        <f t="shared" si="7"/>
        <v>0</v>
      </c>
      <c r="F50" s="36"/>
      <c r="G50" s="36"/>
      <c r="H50" s="36"/>
      <c r="I50" s="36"/>
      <c r="J50" s="36"/>
      <c r="K50" s="36"/>
      <c r="L50" s="36"/>
      <c r="M50" s="36"/>
      <c r="N50" s="36"/>
      <c r="O50" s="36"/>
      <c r="P50" s="36"/>
      <c r="Q50" s="36"/>
      <c r="R50" s="36"/>
      <c r="S50" s="36"/>
      <c r="T50" s="36"/>
      <c r="U50" s="36"/>
      <c r="V50" s="36"/>
      <c r="W50" s="36"/>
      <c r="X50" s="36"/>
      <c r="Y50" s="36"/>
      <c r="Z50" s="36"/>
      <c r="AA50" s="36"/>
      <c r="AB50" s="36"/>
      <c r="AC50" s="36"/>
      <c r="AD50" s="36"/>
      <c r="AE50" s="36"/>
      <c r="AF50" s="36"/>
      <c r="AG50" s="36"/>
      <c r="AH50" s="36"/>
      <c r="AI50" s="36"/>
      <c r="AJ50" s="36"/>
    </row>
    <row r="51" spans="1:36">
      <c r="A51" s="32" t="str">
        <f>IF(Config!A47&lt;&gt;"",Config!A47,"")</f>
        <v/>
      </c>
      <c r="B51" s="32" t="str">
        <f>IF(Config!B47&lt;&gt;"",Config!B47,"")</f>
        <v>MARIE</v>
      </c>
      <c r="C51" s="36">
        <f t="shared" si="5"/>
        <v>0</v>
      </c>
      <c r="D51" s="36">
        <f t="shared" si="6"/>
        <v>0</v>
      </c>
      <c r="E51" s="36">
        <f t="shared" si="7"/>
        <v>0</v>
      </c>
      <c r="F51" s="36"/>
      <c r="G51" s="36"/>
      <c r="H51" s="36"/>
      <c r="I51" s="36"/>
      <c r="J51" s="36"/>
      <c r="K51" s="36"/>
      <c r="L51" s="36"/>
      <c r="M51" s="36"/>
      <c r="N51" s="36"/>
      <c r="O51" s="36"/>
      <c r="P51" s="36"/>
      <c r="Q51" s="36"/>
      <c r="R51" s="36"/>
      <c r="S51" s="36"/>
      <c r="T51" s="36"/>
      <c r="U51" s="36"/>
      <c r="V51" s="36"/>
      <c r="W51" s="36"/>
      <c r="X51" s="36"/>
      <c r="Y51" s="36"/>
      <c r="Z51" s="36"/>
      <c r="AA51" s="36"/>
      <c r="AB51" s="36"/>
      <c r="AC51" s="36"/>
      <c r="AD51" s="36"/>
      <c r="AE51" s="36"/>
      <c r="AF51" s="36"/>
      <c r="AG51" s="36"/>
      <c r="AH51" s="36"/>
      <c r="AI51" s="36"/>
      <c r="AJ51" s="36"/>
    </row>
    <row r="52" spans="1:36">
      <c r="A52" s="32" t="str">
        <f>IF(Config!A48&lt;&gt;"",Config!A48,"")</f>
        <v/>
      </c>
      <c r="B52" s="32" t="str">
        <f>IF(Config!B48&lt;&gt;"",Config!B48,"")</f>
        <v>RENEE</v>
      </c>
      <c r="C52" s="36">
        <f t="shared" si="5"/>
        <v>0</v>
      </c>
      <c r="D52" s="36">
        <f t="shared" si="6"/>
        <v>0</v>
      </c>
      <c r="E52" s="36">
        <f t="shared" si="7"/>
        <v>0</v>
      </c>
      <c r="F52" s="36"/>
      <c r="G52" s="36"/>
      <c r="H52" s="36"/>
      <c r="I52" s="36"/>
      <c r="J52" s="36"/>
      <c r="K52" s="36"/>
      <c r="L52" s="36"/>
      <c r="M52" s="36"/>
      <c r="N52" s="36"/>
      <c r="O52" s="36"/>
      <c r="P52" s="36"/>
      <c r="Q52" s="36"/>
      <c r="R52" s="36"/>
      <c r="S52" s="36"/>
      <c r="T52" s="36"/>
      <c r="U52" s="36"/>
      <c r="V52" s="36"/>
      <c r="W52" s="36"/>
      <c r="X52" s="36"/>
      <c r="Y52" s="36"/>
      <c r="Z52" s="36"/>
      <c r="AA52" s="36"/>
      <c r="AB52" s="36"/>
      <c r="AC52" s="36"/>
      <c r="AD52" s="36"/>
      <c r="AE52" s="36"/>
      <c r="AF52" s="36"/>
      <c r="AG52" s="36"/>
      <c r="AH52" s="36"/>
      <c r="AI52" s="36"/>
      <c r="AJ52" s="36"/>
    </row>
    <row r="53" spans="1:36">
      <c r="A53" s="32" t="str">
        <f>IF(Config!A49&lt;&gt;"",Config!A49,"")</f>
        <v/>
      </c>
      <c r="B53" s="32" t="str">
        <f>IF(Config!B49&lt;&gt;"",Config!B49,"")</f>
        <v>CHOUROUK</v>
      </c>
      <c r="C53" s="36">
        <f t="shared" si="5"/>
        <v>0</v>
      </c>
      <c r="D53" s="36">
        <f t="shared" si="6"/>
        <v>0</v>
      </c>
      <c r="E53" s="36">
        <f t="shared" si="7"/>
        <v>0</v>
      </c>
      <c r="F53" s="36"/>
      <c r="G53" s="36"/>
      <c r="H53" s="36"/>
      <c r="I53" s="36"/>
      <c r="J53" s="36"/>
      <c r="K53" s="36"/>
      <c r="L53" s="36"/>
      <c r="M53" s="36"/>
      <c r="N53" s="36"/>
      <c r="O53" s="36"/>
      <c r="P53" s="36"/>
      <c r="Q53" s="36"/>
      <c r="R53" s="36"/>
      <c r="S53" s="36"/>
      <c r="T53" s="36"/>
      <c r="U53" s="36"/>
      <c r="V53" s="36"/>
      <c r="W53" s="36"/>
      <c r="X53" s="36"/>
      <c r="Y53" s="36"/>
      <c r="Z53" s="36"/>
      <c r="AA53" s="36"/>
      <c r="AB53" s="36"/>
      <c r="AC53" s="36"/>
      <c r="AD53" s="36"/>
      <c r="AE53" s="36"/>
      <c r="AF53" s="36"/>
      <c r="AG53" s="36"/>
      <c r="AH53" s="36"/>
      <c r="AI53" s="36"/>
      <c r="AJ53" s="36"/>
    </row>
    <row r="54" spans="1:36">
      <c r="A54" s="32" t="str">
        <f>IF(Config!A50&lt;&gt;"",Config!A50,"")</f>
        <v/>
      </c>
      <c r="B54" s="32" t="str">
        <f>IF(Config!B50&lt;&gt;"",Config!B50,"")</f>
        <v>AICHA</v>
      </c>
      <c r="C54" s="36">
        <f t="shared" si="5"/>
        <v>0</v>
      </c>
      <c r="D54" s="36">
        <f t="shared" si="6"/>
        <v>0</v>
      </c>
      <c r="E54" s="36">
        <f t="shared" si="7"/>
        <v>0</v>
      </c>
      <c r="F54" s="36"/>
      <c r="G54" s="36"/>
      <c r="H54" s="36"/>
      <c r="I54" s="36"/>
      <c r="J54" s="36"/>
      <c r="K54" s="36"/>
      <c r="L54" s="36"/>
      <c r="M54" s="36"/>
      <c r="N54" s="36"/>
      <c r="O54" s="36"/>
      <c r="P54" s="36"/>
      <c r="Q54" s="36"/>
      <c r="R54" s="36"/>
      <c r="S54" s="36"/>
      <c r="T54" s="36"/>
      <c r="U54" s="36"/>
      <c r="V54" s="36"/>
      <c r="W54" s="36"/>
      <c r="X54" s="36"/>
      <c r="Y54" s="36"/>
      <c r="Z54" s="36"/>
      <c r="AA54" s="36"/>
      <c r="AB54" s="36"/>
      <c r="AC54" s="36"/>
      <c r="AD54" s="36"/>
      <c r="AE54" s="36"/>
      <c r="AF54" s="36"/>
      <c r="AG54" s="36"/>
      <c r="AH54" s="36"/>
      <c r="AI54" s="36"/>
      <c r="AJ54" s="36"/>
    </row>
    <row r="55" spans="1:36">
      <c r="A55" s="32" t="str">
        <f>IF(Config!A51&lt;&gt;"",Config!A51,"")</f>
        <v/>
      </c>
      <c r="B55" s="32" t="str">
        <f>IF(Config!B51&lt;&gt;"",Config!B51,"")</f>
        <v>DJEMILA</v>
      </c>
      <c r="C55" s="36">
        <f t="shared" si="5"/>
        <v>0</v>
      </c>
      <c r="D55" s="36">
        <f t="shared" si="6"/>
        <v>0</v>
      </c>
      <c r="E55" s="36">
        <f t="shared" si="7"/>
        <v>0</v>
      </c>
      <c r="F55" s="36"/>
      <c r="G55" s="36"/>
      <c r="H55" s="36"/>
      <c r="I55" s="36"/>
      <c r="J55" s="36"/>
      <c r="K55" s="36"/>
      <c r="L55" s="36"/>
      <c r="M55" s="36"/>
      <c r="N55" s="36"/>
      <c r="O55" s="36"/>
      <c r="P55" s="36"/>
      <c r="Q55" s="36"/>
      <c r="R55" s="36"/>
      <c r="S55" s="36"/>
      <c r="T55" s="36"/>
      <c r="U55" s="36"/>
      <c r="V55" s="36"/>
      <c r="W55" s="36"/>
      <c r="X55" s="36"/>
      <c r="Y55" s="36"/>
      <c r="Z55" s="36"/>
      <c r="AA55" s="36"/>
      <c r="AB55" s="36"/>
      <c r="AC55" s="36"/>
      <c r="AD55" s="36"/>
      <c r="AE55" s="36"/>
      <c r="AF55" s="36"/>
      <c r="AG55" s="36"/>
      <c r="AH55" s="36"/>
      <c r="AI55" s="36"/>
      <c r="AJ55" s="36"/>
    </row>
    <row r="56" spans="1:36">
      <c r="A56" s="32" t="str">
        <f>IF(Config!A52&lt;&gt;"",Config!A52,"")</f>
        <v/>
      </c>
      <c r="B56" s="32" t="str">
        <f>IF(Config!B52&lt;&gt;"",Config!B52,"")</f>
        <v>POOSMOWTEE</v>
      </c>
      <c r="C56" s="36">
        <f t="shared" si="5"/>
        <v>0</v>
      </c>
      <c r="D56" s="36">
        <f t="shared" si="6"/>
        <v>0</v>
      </c>
      <c r="E56" s="36">
        <f t="shared" si="7"/>
        <v>0</v>
      </c>
      <c r="F56" s="36"/>
      <c r="G56" s="36"/>
      <c r="H56" s="36"/>
      <c r="I56" s="36"/>
      <c r="J56" s="36"/>
      <c r="K56" s="36"/>
      <c r="L56" s="36"/>
      <c r="M56" s="36"/>
      <c r="N56" s="36"/>
      <c r="O56" s="36"/>
      <c r="P56" s="36"/>
      <c r="Q56" s="36"/>
      <c r="R56" s="36"/>
      <c r="S56" s="36"/>
      <c r="T56" s="36"/>
      <c r="U56" s="36"/>
      <c r="V56" s="36"/>
      <c r="W56" s="36"/>
      <c r="X56" s="36"/>
      <c r="Y56" s="36"/>
      <c r="Z56" s="36"/>
      <c r="AA56" s="36"/>
      <c r="AB56" s="36"/>
      <c r="AC56" s="36"/>
      <c r="AD56" s="36"/>
      <c r="AE56" s="36"/>
      <c r="AF56" s="36"/>
      <c r="AG56" s="36"/>
      <c r="AH56" s="36"/>
      <c r="AI56" s="36"/>
      <c r="AJ56" s="36"/>
    </row>
    <row r="57" spans="1:36">
      <c r="A57" s="32" t="str">
        <f>IF(Config!A53&lt;&gt;"",Config!A53,"")</f>
        <v/>
      </c>
      <c r="B57" s="32" t="str">
        <f>IF(Config!B53&lt;&gt;"",Config!B53,"")</f>
        <v>KOOSKOWTEE</v>
      </c>
      <c r="C57" s="36">
        <f t="shared" si="5"/>
        <v>0</v>
      </c>
      <c r="D57" s="36">
        <f t="shared" si="6"/>
        <v>0</v>
      </c>
      <c r="E57" s="36">
        <f t="shared" si="7"/>
        <v>0</v>
      </c>
      <c r="F57" s="36"/>
      <c r="G57" s="36"/>
      <c r="H57" s="36"/>
      <c r="I57" s="36"/>
      <c r="J57" s="36"/>
      <c r="K57" s="36"/>
      <c r="L57" s="36"/>
      <c r="M57" s="36"/>
      <c r="N57" s="36"/>
      <c r="O57" s="36"/>
      <c r="P57" s="36"/>
      <c r="Q57" s="36"/>
      <c r="R57" s="36"/>
      <c r="S57" s="36"/>
      <c r="T57" s="36"/>
      <c r="U57" s="36"/>
      <c r="V57" s="36"/>
      <c r="W57" s="36"/>
      <c r="X57" s="36"/>
      <c r="Y57" s="36"/>
      <c r="Z57" s="36"/>
      <c r="AA57" s="36"/>
      <c r="AB57" s="36"/>
      <c r="AC57" s="36"/>
      <c r="AD57" s="36"/>
      <c r="AE57" s="36"/>
      <c r="AF57" s="36"/>
      <c r="AG57" s="36"/>
      <c r="AH57" s="36"/>
      <c r="AI57" s="36"/>
      <c r="AJ57" s="36"/>
    </row>
    <row r="58" spans="1:36">
      <c r="A58" s="32" t="str">
        <f>IF(Config!A54&lt;&gt;"",Config!A54,"")</f>
        <v/>
      </c>
      <c r="B58" s="32" t="str">
        <f>IF(Config!B54&lt;&gt;"",Config!B54,"")</f>
        <v xml:space="preserve">MARIE </v>
      </c>
      <c r="C58" s="36">
        <f t="shared" si="5"/>
        <v>0</v>
      </c>
      <c r="D58" s="36">
        <f t="shared" si="6"/>
        <v>0</v>
      </c>
      <c r="E58" s="36">
        <f t="shared" si="7"/>
        <v>0</v>
      </c>
      <c r="F58" s="36"/>
      <c r="G58" s="36"/>
      <c r="H58" s="36"/>
      <c r="I58" s="36"/>
      <c r="J58" s="36"/>
      <c r="K58" s="36"/>
      <c r="L58" s="36"/>
      <c r="M58" s="36"/>
      <c r="N58" s="36"/>
      <c r="O58" s="36"/>
      <c r="P58" s="36"/>
      <c r="Q58" s="36"/>
      <c r="R58" s="36"/>
      <c r="S58" s="36"/>
      <c r="T58" s="36"/>
      <c r="U58" s="36"/>
      <c r="V58" s="36"/>
      <c r="W58" s="36"/>
      <c r="X58" s="36"/>
      <c r="Y58" s="36"/>
      <c r="Z58" s="36"/>
      <c r="AA58" s="36"/>
      <c r="AB58" s="36"/>
      <c r="AC58" s="36"/>
      <c r="AD58" s="36"/>
      <c r="AE58" s="36"/>
      <c r="AF58" s="36"/>
      <c r="AG58" s="36"/>
      <c r="AH58" s="36"/>
      <c r="AI58" s="36"/>
      <c r="AJ58" s="36"/>
    </row>
    <row r="59" spans="1:36">
      <c r="A59" s="32" t="str">
        <f>IF(Config!A55&lt;&gt;"",Config!A55,"")</f>
        <v/>
      </c>
      <c r="B59" s="32" t="str">
        <f>IF(Config!B55&lt;&gt;"",Config!B55,"")</f>
        <v>SUKIRTHAMALAR</v>
      </c>
      <c r="C59" s="36">
        <f t="shared" si="5"/>
        <v>0</v>
      </c>
      <c r="D59" s="36">
        <f t="shared" si="6"/>
        <v>0</v>
      </c>
      <c r="E59" s="36">
        <f t="shared" si="7"/>
        <v>0</v>
      </c>
      <c r="F59" s="36"/>
      <c r="G59" s="36"/>
      <c r="H59" s="36"/>
      <c r="I59" s="36"/>
      <c r="J59" s="36"/>
      <c r="K59" s="36"/>
      <c r="L59" s="36"/>
      <c r="M59" s="36"/>
      <c r="N59" s="36"/>
      <c r="O59" s="36"/>
      <c r="P59" s="36"/>
      <c r="Q59" s="36"/>
      <c r="R59" s="36"/>
      <c r="S59" s="36"/>
      <c r="T59" s="36"/>
      <c r="U59" s="36"/>
      <c r="V59" s="36"/>
      <c r="W59" s="36"/>
      <c r="X59" s="36"/>
      <c r="Y59" s="36"/>
      <c r="Z59" s="36"/>
      <c r="AA59" s="36"/>
      <c r="AB59" s="36"/>
      <c r="AC59" s="36"/>
      <c r="AD59" s="36"/>
      <c r="AE59" s="36"/>
      <c r="AF59" s="36"/>
      <c r="AG59" s="36"/>
      <c r="AH59" s="36"/>
      <c r="AI59" s="36"/>
      <c r="AJ59" s="36"/>
    </row>
    <row r="60" spans="1:36">
      <c r="A60" s="32" t="str">
        <f>IF(Config!A56&lt;&gt;"",Config!A56,"")</f>
        <v/>
      </c>
      <c r="B60" s="32" t="str">
        <f>IF(Config!B56&lt;&gt;"",Config!B56,"")</f>
        <v>SALIMA</v>
      </c>
      <c r="C60" s="36">
        <f t="shared" si="5"/>
        <v>0</v>
      </c>
      <c r="D60" s="36">
        <f t="shared" si="6"/>
        <v>0</v>
      </c>
      <c r="E60" s="36">
        <f t="shared" si="7"/>
        <v>0</v>
      </c>
      <c r="F60" s="36"/>
      <c r="G60" s="36"/>
      <c r="H60" s="36"/>
      <c r="I60" s="36"/>
      <c r="J60" s="36"/>
      <c r="K60" s="36"/>
      <c r="L60" s="36"/>
      <c r="M60" s="36"/>
      <c r="N60" s="36"/>
      <c r="O60" s="36"/>
      <c r="P60" s="36"/>
      <c r="Q60" s="36"/>
      <c r="R60" s="36"/>
      <c r="S60" s="36"/>
      <c r="T60" s="36"/>
      <c r="U60" s="36"/>
      <c r="V60" s="36"/>
      <c r="W60" s="36"/>
      <c r="X60" s="36"/>
      <c r="Y60" s="36"/>
      <c r="Z60" s="36"/>
      <c r="AA60" s="36"/>
      <c r="AB60" s="36"/>
      <c r="AC60" s="36"/>
      <c r="AD60" s="36"/>
      <c r="AE60" s="36"/>
      <c r="AF60" s="36"/>
      <c r="AG60" s="36"/>
      <c r="AH60" s="36"/>
      <c r="AI60" s="36"/>
      <c r="AJ60" s="36"/>
    </row>
    <row r="61" spans="1:36">
      <c r="A61" s="32" t="str">
        <f>IF(Config!A57&lt;&gt;"",Config!A57,"")</f>
        <v/>
      </c>
      <c r="B61" s="32" t="str">
        <f>IF(Config!B57&lt;&gt;"",Config!B57,"")</f>
        <v>LOUIZA</v>
      </c>
      <c r="C61" s="36">
        <f t="shared" si="5"/>
        <v>0</v>
      </c>
      <c r="D61" s="36">
        <f t="shared" si="6"/>
        <v>0</v>
      </c>
      <c r="E61" s="36">
        <f t="shared" si="7"/>
        <v>0</v>
      </c>
      <c r="F61" s="36"/>
      <c r="G61" s="36"/>
      <c r="H61" s="36"/>
      <c r="I61" s="36"/>
      <c r="J61" s="36"/>
      <c r="K61" s="36"/>
      <c r="L61" s="36"/>
      <c r="M61" s="36"/>
      <c r="N61" s="36"/>
      <c r="O61" s="36"/>
      <c r="P61" s="36"/>
      <c r="Q61" s="36"/>
      <c r="R61" s="36"/>
      <c r="S61" s="36"/>
      <c r="T61" s="36"/>
      <c r="U61" s="36"/>
      <c r="V61" s="36"/>
      <c r="W61" s="36"/>
      <c r="X61" s="36"/>
      <c r="Y61" s="36"/>
      <c r="Z61" s="36"/>
      <c r="AA61" s="36"/>
      <c r="AB61" s="36"/>
      <c r="AC61" s="36"/>
      <c r="AD61" s="36"/>
      <c r="AE61" s="36"/>
      <c r="AF61" s="36"/>
      <c r="AG61" s="36"/>
      <c r="AH61" s="36"/>
      <c r="AI61" s="36"/>
      <c r="AJ61" s="36"/>
    </row>
    <row r="62" spans="1:36">
      <c r="A62" s="32" t="str">
        <f>IF(Config!A58&lt;&gt;"",Config!A58,"")</f>
        <v/>
      </c>
      <c r="B62" s="32" t="str">
        <f>IF(Config!B58&lt;&gt;"",Config!B58,"")</f>
        <v>FATIMA</v>
      </c>
      <c r="C62" s="36">
        <f t="shared" si="5"/>
        <v>0</v>
      </c>
      <c r="D62" s="36">
        <f t="shared" si="6"/>
        <v>0</v>
      </c>
      <c r="E62" s="36">
        <f t="shared" si="7"/>
        <v>0</v>
      </c>
      <c r="F62" s="36"/>
      <c r="G62" s="36"/>
      <c r="H62" s="36"/>
      <c r="I62" s="36"/>
      <c r="J62" s="36"/>
      <c r="K62" s="36"/>
      <c r="L62" s="36"/>
      <c r="M62" s="36"/>
      <c r="N62" s="36"/>
      <c r="O62" s="36"/>
      <c r="P62" s="36"/>
      <c r="Q62" s="36"/>
      <c r="R62" s="36"/>
      <c r="S62" s="36"/>
      <c r="T62" s="36"/>
      <c r="U62" s="36"/>
      <c r="V62" s="36"/>
      <c r="W62" s="36"/>
      <c r="X62" s="36"/>
      <c r="Y62" s="36"/>
      <c r="Z62" s="36"/>
      <c r="AA62" s="36"/>
      <c r="AB62" s="36"/>
      <c r="AC62" s="36"/>
      <c r="AD62" s="36"/>
      <c r="AE62" s="36"/>
      <c r="AF62" s="36"/>
      <c r="AG62" s="36"/>
      <c r="AH62" s="36"/>
      <c r="AI62" s="36"/>
      <c r="AJ62" s="36"/>
    </row>
    <row r="63" spans="1:36">
      <c r="A63" s="32" t="str">
        <f>IF(Config!A59&lt;&gt;"",Config!A59,"")</f>
        <v/>
      </c>
      <c r="B63" s="32" t="str">
        <f>IF(Config!B59&lt;&gt;"",Config!B59,"")</f>
        <v>BINTOU</v>
      </c>
      <c r="C63" s="36">
        <f t="shared" si="5"/>
        <v>0</v>
      </c>
      <c r="D63" s="36">
        <f t="shared" si="6"/>
        <v>0</v>
      </c>
      <c r="E63" s="36">
        <f t="shared" si="7"/>
        <v>0</v>
      </c>
      <c r="F63" s="36"/>
      <c r="G63" s="36"/>
      <c r="H63" s="36"/>
      <c r="I63" s="36"/>
      <c r="J63" s="36"/>
      <c r="K63" s="36"/>
      <c r="L63" s="36"/>
      <c r="M63" s="36"/>
      <c r="N63" s="36"/>
      <c r="O63" s="36"/>
      <c r="P63" s="36"/>
      <c r="Q63" s="36"/>
      <c r="R63" s="36"/>
      <c r="S63" s="36"/>
      <c r="T63" s="36"/>
      <c r="U63" s="36"/>
      <c r="V63" s="36"/>
      <c r="W63" s="36"/>
      <c r="X63" s="36"/>
      <c r="Y63" s="36"/>
      <c r="Z63" s="36"/>
      <c r="AA63" s="36"/>
      <c r="AB63" s="36"/>
      <c r="AC63" s="36"/>
      <c r="AD63" s="36"/>
      <c r="AE63" s="36"/>
      <c r="AF63" s="36"/>
      <c r="AG63" s="36"/>
      <c r="AH63" s="36"/>
      <c r="AI63" s="36"/>
      <c r="AJ63" s="36"/>
    </row>
    <row r="64" spans="1:36">
      <c r="A64" s="32" t="str">
        <f>IF(Config!A60&lt;&gt;"",Config!A60,"")</f>
        <v/>
      </c>
      <c r="B64" s="32" t="str">
        <f>IF(Config!B60&lt;&gt;"",Config!B60,"")</f>
        <v>SANDRA</v>
      </c>
      <c r="C64" s="36">
        <f t="shared" si="5"/>
        <v>0</v>
      </c>
      <c r="D64" s="36">
        <f t="shared" si="6"/>
        <v>0</v>
      </c>
      <c r="E64" s="36">
        <f t="shared" si="7"/>
        <v>0</v>
      </c>
      <c r="F64" s="36"/>
      <c r="G64" s="36"/>
      <c r="H64" s="36"/>
      <c r="I64" s="36"/>
      <c r="J64" s="36"/>
      <c r="K64" s="36"/>
      <c r="L64" s="36"/>
      <c r="M64" s="36"/>
      <c r="N64" s="36"/>
      <c r="O64" s="36"/>
      <c r="P64" s="36"/>
      <c r="Q64" s="36"/>
      <c r="R64" s="36"/>
      <c r="S64" s="36"/>
      <c r="T64" s="36"/>
      <c r="U64" s="36"/>
      <c r="V64" s="36"/>
      <c r="W64" s="36"/>
      <c r="X64" s="36"/>
      <c r="Y64" s="36"/>
      <c r="Z64" s="36"/>
      <c r="AA64" s="36"/>
      <c r="AB64" s="36"/>
      <c r="AC64" s="36"/>
      <c r="AD64" s="36"/>
      <c r="AE64" s="36"/>
      <c r="AF64" s="36"/>
      <c r="AG64" s="36"/>
      <c r="AH64" s="36"/>
      <c r="AI64" s="36"/>
      <c r="AJ64" s="36"/>
    </row>
    <row r="65" spans="1:36">
      <c r="A65" s="32" t="str">
        <f>IF(Config!A61&lt;&gt;"",Config!A61,"")</f>
        <v/>
      </c>
      <c r="B65" s="32" t="str">
        <f>IF(Config!B61&lt;&gt;"",Config!B61,"")</f>
        <v>SOURIEZ</v>
      </c>
      <c r="C65" s="36">
        <f t="shared" si="5"/>
        <v>0</v>
      </c>
      <c r="D65" s="36">
        <f t="shared" si="6"/>
        <v>0</v>
      </c>
      <c r="E65" s="36">
        <f t="shared" si="7"/>
        <v>0</v>
      </c>
      <c r="F65" s="36"/>
      <c r="G65" s="36"/>
      <c r="H65" s="36"/>
      <c r="I65" s="36"/>
      <c r="J65" s="36"/>
      <c r="K65" s="36"/>
      <c r="L65" s="36"/>
      <c r="M65" s="36"/>
      <c r="N65" s="36"/>
      <c r="O65" s="36"/>
      <c r="P65" s="36"/>
      <c r="Q65" s="36"/>
      <c r="R65" s="36"/>
      <c r="S65" s="36"/>
      <c r="T65" s="36"/>
      <c r="U65" s="36"/>
      <c r="V65" s="36"/>
      <c r="W65" s="36"/>
      <c r="X65" s="36"/>
      <c r="Y65" s="36"/>
      <c r="Z65" s="36"/>
      <c r="AA65" s="36"/>
      <c r="AB65" s="36"/>
      <c r="AC65" s="36"/>
      <c r="AD65" s="36"/>
      <c r="AE65" s="36"/>
      <c r="AF65" s="36"/>
      <c r="AG65" s="36"/>
      <c r="AH65" s="36"/>
      <c r="AI65" s="36"/>
      <c r="AJ65" s="36"/>
    </row>
    <row r="66" spans="1:36">
      <c r="A66" s="32" t="str">
        <f>IF(Config!A62&lt;&gt;"",Config!A62,"")</f>
        <v/>
      </c>
      <c r="B66" s="32" t="str">
        <f>IF(Config!B62&lt;&gt;"",Config!B62,"")</f>
        <v>YACOUBA</v>
      </c>
      <c r="C66" s="36">
        <f t="shared" si="5"/>
        <v>0</v>
      </c>
      <c r="D66" s="36">
        <f t="shared" si="6"/>
        <v>0</v>
      </c>
      <c r="E66" s="36">
        <f t="shared" si="7"/>
        <v>0</v>
      </c>
      <c r="F66" s="36"/>
      <c r="G66" s="36"/>
      <c r="H66" s="36"/>
      <c r="I66" s="36"/>
      <c r="J66" s="36"/>
      <c r="K66" s="36"/>
      <c r="L66" s="36"/>
      <c r="M66" s="36"/>
      <c r="N66" s="36"/>
      <c r="O66" s="36"/>
      <c r="P66" s="36"/>
      <c r="Q66" s="36"/>
      <c r="R66" s="36"/>
      <c r="S66" s="36"/>
      <c r="T66" s="36"/>
      <c r="U66" s="36"/>
      <c r="V66" s="36"/>
      <c r="W66" s="36"/>
      <c r="X66" s="36"/>
      <c r="Y66" s="36"/>
      <c r="Z66" s="36"/>
      <c r="AA66" s="36"/>
      <c r="AB66" s="36"/>
      <c r="AC66" s="36"/>
      <c r="AD66" s="36"/>
      <c r="AE66" s="36"/>
      <c r="AF66" s="36"/>
      <c r="AG66" s="36"/>
      <c r="AH66" s="36"/>
      <c r="AI66" s="36"/>
      <c r="AJ66" s="36"/>
    </row>
    <row r="67" spans="1:36">
      <c r="A67" s="32" t="str">
        <f>IF(Config!A63&lt;&gt;"",Config!A63,"")</f>
        <v/>
      </c>
      <c r="B67" s="32" t="str">
        <f>IF(Config!B63&lt;&gt;"",Config!B63,"")</f>
        <v>NAJAT</v>
      </c>
      <c r="C67" s="36">
        <f t="shared" si="5"/>
        <v>0</v>
      </c>
      <c r="D67" s="36">
        <f t="shared" si="6"/>
        <v>0</v>
      </c>
      <c r="E67" s="36">
        <f t="shared" si="7"/>
        <v>0</v>
      </c>
      <c r="F67" s="36"/>
      <c r="G67" s="36"/>
      <c r="H67" s="36"/>
      <c r="I67" s="36"/>
      <c r="J67" s="36"/>
      <c r="K67" s="36"/>
      <c r="L67" s="36"/>
      <c r="M67" s="36"/>
      <c r="N67" s="36"/>
      <c r="O67" s="36"/>
      <c r="P67" s="36"/>
      <c r="Q67" s="36"/>
      <c r="R67" s="36"/>
      <c r="S67" s="36"/>
      <c r="T67" s="36"/>
      <c r="U67" s="36"/>
      <c r="V67" s="36"/>
      <c r="W67" s="36"/>
      <c r="X67" s="36"/>
      <c r="Y67" s="36"/>
      <c r="Z67" s="36"/>
      <c r="AA67" s="36"/>
      <c r="AB67" s="36"/>
      <c r="AC67" s="36"/>
      <c r="AD67" s="36"/>
      <c r="AE67" s="36"/>
      <c r="AF67" s="36"/>
      <c r="AG67" s="36"/>
      <c r="AH67" s="36"/>
      <c r="AI67" s="36"/>
      <c r="AJ67" s="36"/>
    </row>
    <row r="68" spans="1:36">
      <c r="A68" s="32" t="str">
        <f>IF(Config!A64&lt;&gt;"",Config!A64,"")</f>
        <v/>
      </c>
      <c r="B68" s="32" t="str">
        <f>IF(Config!B64&lt;&gt;"",Config!B64,"")</f>
        <v>FATIMA</v>
      </c>
      <c r="C68" s="36">
        <f t="shared" si="5"/>
        <v>0</v>
      </c>
      <c r="D68" s="36">
        <f t="shared" si="6"/>
        <v>0</v>
      </c>
      <c r="E68" s="36">
        <f t="shared" si="7"/>
        <v>0</v>
      </c>
      <c r="F68" s="36"/>
      <c r="G68" s="36"/>
      <c r="H68" s="36"/>
      <c r="I68" s="36"/>
      <c r="J68" s="36"/>
      <c r="K68" s="36"/>
      <c r="L68" s="36"/>
      <c r="M68" s="36"/>
      <c r="N68" s="36"/>
      <c r="O68" s="36"/>
      <c r="P68" s="36"/>
      <c r="Q68" s="36"/>
      <c r="R68" s="36"/>
      <c r="S68" s="36"/>
      <c r="T68" s="36"/>
      <c r="U68" s="36"/>
      <c r="V68" s="36"/>
      <c r="W68" s="36"/>
      <c r="X68" s="36"/>
      <c r="Y68" s="36"/>
      <c r="Z68" s="36"/>
      <c r="AA68" s="36"/>
      <c r="AB68" s="36"/>
      <c r="AC68" s="36"/>
      <c r="AD68" s="36"/>
      <c r="AE68" s="36"/>
      <c r="AF68" s="36"/>
      <c r="AG68" s="36"/>
      <c r="AH68" s="36"/>
      <c r="AI68" s="36"/>
      <c r="AJ68" s="36"/>
    </row>
    <row r="69" spans="1:36">
      <c r="A69" s="32" t="str">
        <f>IF(Config!A65&lt;&gt;"",Config!A65,"")</f>
        <v/>
      </c>
      <c r="B69" s="32" t="str">
        <f>IF(Config!B65&lt;&gt;"",Config!B65,"")</f>
        <v>EMINE</v>
      </c>
      <c r="C69" s="36">
        <f t="shared" si="5"/>
        <v>0</v>
      </c>
      <c r="D69" s="36">
        <f t="shared" si="6"/>
        <v>0</v>
      </c>
      <c r="E69" s="36">
        <f t="shared" si="7"/>
        <v>0</v>
      </c>
      <c r="F69" s="36"/>
      <c r="G69" s="36"/>
      <c r="H69" s="36"/>
      <c r="I69" s="36"/>
      <c r="J69" s="36"/>
      <c r="K69" s="36"/>
      <c r="L69" s="36"/>
      <c r="M69" s="36"/>
      <c r="N69" s="36"/>
      <c r="O69" s="36"/>
      <c r="P69" s="36"/>
      <c r="Q69" s="36"/>
      <c r="R69" s="36"/>
      <c r="S69" s="36"/>
      <c r="T69" s="36"/>
      <c r="U69" s="36"/>
      <c r="V69" s="36"/>
      <c r="W69" s="36"/>
      <c r="X69" s="36"/>
      <c r="Y69" s="36"/>
      <c r="Z69" s="36"/>
      <c r="AA69" s="36"/>
      <c r="AB69" s="36"/>
      <c r="AC69" s="36"/>
      <c r="AD69" s="36"/>
      <c r="AE69" s="36"/>
      <c r="AF69" s="36"/>
      <c r="AG69" s="36"/>
      <c r="AH69" s="36"/>
      <c r="AI69" s="36"/>
      <c r="AJ69" s="36"/>
    </row>
    <row r="70" spans="1:36">
      <c r="A70" s="32" t="str">
        <f>IF(Config!A66&lt;&gt;"",Config!A66,"")</f>
        <v/>
      </c>
      <c r="B70" s="32" t="str">
        <f>IF(Config!B66&lt;&gt;"",Config!B66,"")</f>
        <v>NESE</v>
      </c>
      <c r="C70" s="36">
        <f t="shared" si="5"/>
        <v>0</v>
      </c>
      <c r="D70" s="36">
        <f t="shared" si="6"/>
        <v>0</v>
      </c>
      <c r="E70" s="36">
        <f t="shared" si="7"/>
        <v>0</v>
      </c>
      <c r="F70" s="36"/>
      <c r="G70" s="36"/>
      <c r="H70" s="36"/>
      <c r="I70" s="36"/>
      <c r="J70" s="36"/>
      <c r="K70" s="36"/>
      <c r="L70" s="36"/>
      <c r="M70" s="36"/>
      <c r="N70" s="36"/>
      <c r="O70" s="36"/>
      <c r="P70" s="36"/>
      <c r="Q70" s="36"/>
      <c r="R70" s="36"/>
      <c r="S70" s="36"/>
      <c r="T70" s="36"/>
      <c r="U70" s="36"/>
      <c r="V70" s="36"/>
      <c r="W70" s="36"/>
      <c r="X70" s="36"/>
      <c r="Y70" s="36"/>
      <c r="Z70" s="36"/>
      <c r="AA70" s="36"/>
      <c r="AB70" s="36"/>
      <c r="AC70" s="36"/>
      <c r="AD70" s="36"/>
      <c r="AE70" s="36"/>
      <c r="AF70" s="36"/>
      <c r="AG70" s="36"/>
      <c r="AH70" s="36"/>
      <c r="AI70" s="36"/>
      <c r="AJ70" s="36"/>
    </row>
    <row r="71" spans="1:36">
      <c r="A71" s="32" t="str">
        <f>IF(Config!A67&lt;&gt;"",Config!A67,"")</f>
        <v/>
      </c>
      <c r="B71" s="32" t="str">
        <f>IF(Config!B67&lt;&gt;"",Config!B67,"")</f>
        <v>ISAAC</v>
      </c>
      <c r="C71" s="36">
        <f t="shared" si="5"/>
        <v>0</v>
      </c>
      <c r="D71" s="36">
        <f t="shared" si="6"/>
        <v>0</v>
      </c>
      <c r="E71" s="36">
        <f t="shared" si="7"/>
        <v>0</v>
      </c>
      <c r="F71" s="36"/>
      <c r="G71" s="36"/>
      <c r="H71" s="36"/>
      <c r="I71" s="36"/>
      <c r="J71" s="36"/>
      <c r="K71" s="36"/>
      <c r="L71" s="36"/>
      <c r="M71" s="36"/>
      <c r="N71" s="36"/>
      <c r="O71" s="36"/>
      <c r="P71" s="36"/>
      <c r="Q71" s="36"/>
      <c r="R71" s="36"/>
      <c r="S71" s="36"/>
      <c r="T71" s="36"/>
      <c r="U71" s="36"/>
      <c r="V71" s="36"/>
      <c r="W71" s="36"/>
      <c r="X71" s="36"/>
      <c r="Y71" s="36"/>
      <c r="Z71" s="36"/>
      <c r="AA71" s="36"/>
      <c r="AB71" s="36"/>
      <c r="AC71" s="36"/>
      <c r="AD71" s="36"/>
      <c r="AE71" s="36"/>
      <c r="AF71" s="36"/>
      <c r="AG71" s="36"/>
      <c r="AH71" s="36"/>
      <c r="AI71" s="36"/>
      <c r="AJ71" s="36"/>
    </row>
    <row r="72" spans="1:36">
      <c r="A72" s="32" t="str">
        <f>IF(Config!A68&lt;&gt;"",Config!A68,"")</f>
        <v/>
      </c>
      <c r="B72" s="32" t="str">
        <f>IF(Config!B68&lt;&gt;"",Config!B68,"")</f>
        <v>CEMILE</v>
      </c>
      <c r="C72" s="36">
        <f t="shared" si="5"/>
        <v>0</v>
      </c>
      <c r="D72" s="36">
        <f t="shared" si="6"/>
        <v>0</v>
      </c>
      <c r="E72" s="36">
        <f t="shared" si="7"/>
        <v>0</v>
      </c>
      <c r="F72" s="36"/>
      <c r="G72" s="36"/>
      <c r="H72" s="36"/>
      <c r="I72" s="36"/>
      <c r="J72" s="36"/>
      <c r="K72" s="36"/>
      <c r="L72" s="36"/>
      <c r="M72" s="36"/>
      <c r="N72" s="36"/>
      <c r="O72" s="36"/>
      <c r="P72" s="36"/>
      <c r="Q72" s="36"/>
      <c r="R72" s="36"/>
      <c r="S72" s="36"/>
      <c r="T72" s="36"/>
      <c r="U72" s="36"/>
      <c r="V72" s="36"/>
      <c r="W72" s="36"/>
      <c r="X72" s="36"/>
      <c r="Y72" s="36"/>
      <c r="Z72" s="36"/>
      <c r="AA72" s="36"/>
      <c r="AB72" s="36"/>
      <c r="AC72" s="36"/>
      <c r="AD72" s="36"/>
      <c r="AE72" s="36"/>
      <c r="AF72" s="36"/>
      <c r="AG72" s="36"/>
      <c r="AH72" s="36"/>
      <c r="AI72" s="36"/>
      <c r="AJ72" s="36"/>
    </row>
    <row r="73" spans="1:36">
      <c r="A73" s="32" t="str">
        <f>IF(Config!A69&lt;&gt;"",Config!A69,"")</f>
        <v/>
      </c>
      <c r="B73" s="32" t="str">
        <f>IF(Config!B69&lt;&gt;"",Config!B69,"")</f>
        <v>SALIHA</v>
      </c>
      <c r="C73" s="36">
        <f t="shared" si="5"/>
        <v>0</v>
      </c>
      <c r="D73" s="36">
        <f t="shared" si="6"/>
        <v>0</v>
      </c>
      <c r="E73" s="36">
        <f t="shared" si="7"/>
        <v>0</v>
      </c>
      <c r="F73" s="36"/>
      <c r="G73" s="36"/>
      <c r="H73" s="36"/>
      <c r="I73" s="36"/>
      <c r="J73" s="36"/>
      <c r="K73" s="36"/>
      <c r="L73" s="36"/>
      <c r="M73" s="36"/>
      <c r="N73" s="36"/>
      <c r="O73" s="36"/>
      <c r="P73" s="36"/>
      <c r="Q73" s="36"/>
      <c r="R73" s="36"/>
      <c r="S73" s="36"/>
      <c r="T73" s="36"/>
      <c r="U73" s="36"/>
      <c r="V73" s="36"/>
      <c r="W73" s="36"/>
      <c r="X73" s="36"/>
      <c r="Y73" s="36"/>
      <c r="Z73" s="36"/>
      <c r="AA73" s="36"/>
      <c r="AB73" s="36"/>
      <c r="AC73" s="36"/>
      <c r="AD73" s="36"/>
      <c r="AE73" s="36"/>
      <c r="AF73" s="36"/>
      <c r="AG73" s="36"/>
      <c r="AH73" s="36"/>
      <c r="AI73" s="36"/>
      <c r="AJ73" s="36"/>
    </row>
    <row r="75" spans="1:36">
      <c r="A75" t="str">
        <f>IF(Config!A70&lt;&gt;"",Config!A70,"")</f>
        <v/>
      </c>
      <c r="B75" t="str">
        <f>IF(Config!B70&lt;&gt;"",Config!B70,"")</f>
        <v/>
      </c>
    </row>
    <row r="76" spans="1:36">
      <c r="A76" t="str">
        <f>IF(Config!A71&lt;&gt;"",Config!A71,"")</f>
        <v/>
      </c>
      <c r="B76" t="str">
        <f>IF(Config!B71&lt;&gt;"",Config!B71,"")</f>
        <v/>
      </c>
      <c r="F76" s="42" t="s">
        <v>139</v>
      </c>
      <c r="G76" t="s">
        <v>136</v>
      </c>
      <c r="I76" s="41" t="s">
        <v>137</v>
      </c>
      <c r="J76" t="s">
        <v>137</v>
      </c>
      <c r="L76" s="40" t="s">
        <v>140</v>
      </c>
      <c r="M76" t="s">
        <v>135</v>
      </c>
    </row>
    <row r="77" spans="1:36">
      <c r="A77" t="str">
        <f>IF(Config!A72&lt;&gt;"",Config!A72,"")</f>
        <v/>
      </c>
      <c r="B77" t="str">
        <f>IF(Config!B72&lt;&gt;"",Config!B72,"")</f>
        <v/>
      </c>
    </row>
    <row r="78" spans="1:36">
      <c r="A78" t="str">
        <f>IF(Config!A73&lt;&gt;"",Config!A73,"")</f>
        <v/>
      </c>
      <c r="B78" t="str">
        <f>IF(Config!B73&lt;&gt;"",Config!B73,"")</f>
        <v/>
      </c>
    </row>
    <row r="79" spans="1:36">
      <c r="A79" t="str">
        <f>IF(Config!A74&lt;&gt;"",Config!A74,"")</f>
        <v/>
      </c>
      <c r="B79" t="str">
        <f>IF(Config!B74&lt;&gt;"",Config!B74,"")</f>
        <v/>
      </c>
    </row>
    <row r="80" spans="1:36">
      <c r="A80" t="str">
        <f>IF(Config!A75&lt;&gt;"",Config!A75,"")</f>
        <v/>
      </c>
      <c r="B80" t="str">
        <f>IF(Config!B75&lt;&gt;"",Config!B75,"")</f>
        <v/>
      </c>
    </row>
    <row r="81" spans="1:2">
      <c r="A81" t="str">
        <f>IF(Config!A76&lt;&gt;"",Config!A76,"")</f>
        <v/>
      </c>
      <c r="B81" t="str">
        <f>IF(Config!B76&lt;&gt;"",Config!B76,"")</f>
        <v/>
      </c>
    </row>
    <row r="82" spans="1:2">
      <c r="A82" t="str">
        <f>IF(Config!A77&lt;&gt;"",Config!A77,"")</f>
        <v/>
      </c>
      <c r="B82" t="str">
        <f>IF(Config!B77&lt;&gt;"",Config!B77,"")</f>
        <v/>
      </c>
    </row>
  </sheetData>
  <mergeCells count="1">
    <mergeCell ref="B4:AJ6"/>
  </mergeCells>
  <conditionalFormatting sqref="F9:AJ9">
    <cfRule type="expression" dxfId="59" priority="6">
      <formula>OR(F$9=1,F$9=7)</formula>
    </cfRule>
  </conditionalFormatting>
  <conditionalFormatting sqref="F10:AJ73">
    <cfRule type="cellIs" dxfId="58" priority="2" operator="equal">
      <formula>"M"</formula>
    </cfRule>
    <cfRule type="cellIs" dxfId="57" priority="3" operator="equal">
      <formula>"RTT"</formula>
    </cfRule>
    <cfRule type="cellIs" dxfId="56" priority="4" operator="equal">
      <formula>"CP"</formula>
    </cfRule>
    <cfRule type="expression" dxfId="55" priority="5">
      <formula>OR(F$9=1,F$9=7)</formula>
    </cfRule>
  </conditionalFormatting>
  <conditionalFormatting sqref="C10:E73">
    <cfRule type="cellIs" dxfId="54" priority="1" operator="equal">
      <formula>0</formula>
    </cfRule>
  </conditionalFormatting>
  <dataValidations count="1">
    <dataValidation type="list" allowBlank="1" showInputMessage="1" showErrorMessage="1" sqref="F10:AJ73">
      <formula1>"CP,RTT,M"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2"/>
  <sheetViews>
    <sheetView showGridLines="0" topLeftCell="A4" workbookViewId="0">
      <selection activeCell="H11" sqref="H11:M20"/>
    </sheetView>
  </sheetViews>
  <sheetFormatPr baseColWidth="10" defaultRowHeight="15"/>
  <cols>
    <col min="3" max="5" width="8.28515625" customWidth="1"/>
    <col min="6" max="36" width="4.5703125" customWidth="1"/>
  </cols>
  <sheetData>
    <row r="1" spans="1:36" hidden="1">
      <c r="A1" s="33">
        <f>Config!H8</f>
        <v>42826</v>
      </c>
    </row>
    <row r="2" spans="1:36" hidden="1">
      <c r="A2" s="33">
        <f>Config!I8</f>
        <v>42855</v>
      </c>
    </row>
    <row r="3" spans="1:36" ht="65.25" hidden="1" customHeight="1">
      <c r="F3" s="39">
        <f>A1</f>
        <v>42826</v>
      </c>
      <c r="G3" s="39">
        <f>F3+1</f>
        <v>42827</v>
      </c>
      <c r="H3" s="39">
        <f t="shared" ref="H3:AF3" si="0">G3+1</f>
        <v>42828</v>
      </c>
      <c r="I3" s="39">
        <f t="shared" si="0"/>
        <v>42829</v>
      </c>
      <c r="J3" s="39">
        <f t="shared" si="0"/>
        <v>42830</v>
      </c>
      <c r="K3" s="39">
        <f t="shared" si="0"/>
        <v>42831</v>
      </c>
      <c r="L3" s="39">
        <f t="shared" si="0"/>
        <v>42832</v>
      </c>
      <c r="M3" s="39">
        <f t="shared" si="0"/>
        <v>42833</v>
      </c>
      <c r="N3" s="39">
        <f t="shared" si="0"/>
        <v>42834</v>
      </c>
      <c r="O3" s="39">
        <f t="shared" si="0"/>
        <v>42835</v>
      </c>
      <c r="P3" s="39">
        <f t="shared" si="0"/>
        <v>42836</v>
      </c>
      <c r="Q3" s="39">
        <f t="shared" si="0"/>
        <v>42837</v>
      </c>
      <c r="R3" s="39">
        <f t="shared" si="0"/>
        <v>42838</v>
      </c>
      <c r="S3" s="39">
        <f t="shared" si="0"/>
        <v>42839</v>
      </c>
      <c r="T3" s="39">
        <f t="shared" si="0"/>
        <v>42840</v>
      </c>
      <c r="U3" s="39">
        <f t="shared" si="0"/>
        <v>42841</v>
      </c>
      <c r="V3" s="39">
        <f t="shared" si="0"/>
        <v>42842</v>
      </c>
      <c r="W3" s="39">
        <f t="shared" si="0"/>
        <v>42843</v>
      </c>
      <c r="X3" s="39">
        <f t="shared" si="0"/>
        <v>42844</v>
      </c>
      <c r="Y3" s="39">
        <f t="shared" si="0"/>
        <v>42845</v>
      </c>
      <c r="Z3" s="39">
        <f t="shared" si="0"/>
        <v>42846</v>
      </c>
      <c r="AA3" s="39">
        <f t="shared" si="0"/>
        <v>42847</v>
      </c>
      <c r="AB3" s="39">
        <f t="shared" si="0"/>
        <v>42848</v>
      </c>
      <c r="AC3" s="39">
        <f>AB3+1</f>
        <v>42849</v>
      </c>
      <c r="AD3" s="39">
        <f t="shared" si="0"/>
        <v>42850</v>
      </c>
      <c r="AE3" s="39">
        <f t="shared" si="0"/>
        <v>42851</v>
      </c>
      <c r="AF3" s="39">
        <f t="shared" si="0"/>
        <v>42852</v>
      </c>
      <c r="AG3" s="39">
        <f>IF(AF3+1&gt;$A$2,"",AF3+1)</f>
        <v>42853</v>
      </c>
      <c r="AH3" s="39">
        <f>IFERROR(IF(AG3+1&gt;$A$2,"",AG3+1),"")</f>
        <v>42854</v>
      </c>
      <c r="AI3" s="39">
        <f t="shared" ref="AI3:AJ3" si="1">IFERROR(IF(AH3+1&gt;$A$2,"",AH3+1),"")</f>
        <v>42855</v>
      </c>
      <c r="AJ3" s="39" t="str">
        <f t="shared" si="1"/>
        <v/>
      </c>
    </row>
    <row r="4" spans="1:36">
      <c r="B4" s="113" t="str">
        <f>TEXT(A1,"mmmmmmmmm")</f>
        <v>avril</v>
      </c>
      <c r="C4" s="113"/>
      <c r="D4" s="113"/>
      <c r="E4" s="113"/>
      <c r="F4" s="113"/>
      <c r="G4" s="113"/>
      <c r="H4" s="113"/>
      <c r="I4" s="113"/>
      <c r="J4" s="113"/>
      <c r="K4" s="113"/>
      <c r="L4" s="113"/>
      <c r="M4" s="113"/>
      <c r="N4" s="113"/>
      <c r="O4" s="113"/>
      <c r="P4" s="113"/>
      <c r="Q4" s="113"/>
      <c r="R4" s="113"/>
      <c r="S4" s="113"/>
      <c r="T4" s="113"/>
      <c r="U4" s="113"/>
      <c r="V4" s="113"/>
      <c r="W4" s="113"/>
      <c r="X4" s="113"/>
      <c r="Y4" s="113"/>
      <c r="Z4" s="113"/>
      <c r="AA4" s="113"/>
      <c r="AB4" s="113"/>
      <c r="AC4" s="113"/>
      <c r="AD4" s="113"/>
      <c r="AE4" s="113"/>
      <c r="AF4" s="113"/>
      <c r="AG4" s="113"/>
      <c r="AH4" s="113"/>
      <c r="AI4" s="113"/>
      <c r="AJ4" s="113"/>
    </row>
    <row r="5" spans="1:36">
      <c r="B5" s="113"/>
      <c r="C5" s="113"/>
      <c r="D5" s="113"/>
      <c r="E5" s="113"/>
      <c r="F5" s="113"/>
      <c r="G5" s="113"/>
      <c r="H5" s="113"/>
      <c r="I5" s="113"/>
      <c r="J5" s="113"/>
      <c r="K5" s="113"/>
      <c r="L5" s="113"/>
      <c r="M5" s="113"/>
      <c r="N5" s="113"/>
      <c r="O5" s="113"/>
      <c r="P5" s="113"/>
      <c r="Q5" s="113"/>
      <c r="R5" s="113"/>
      <c r="S5" s="113"/>
      <c r="T5" s="113"/>
      <c r="U5" s="113"/>
      <c r="V5" s="113"/>
      <c r="W5" s="113"/>
      <c r="X5" s="113"/>
      <c r="Y5" s="113"/>
      <c r="Z5" s="113"/>
      <c r="AA5" s="113"/>
      <c r="AB5" s="113"/>
      <c r="AC5" s="113"/>
      <c r="AD5" s="113"/>
      <c r="AE5" s="113"/>
      <c r="AF5" s="113"/>
      <c r="AG5" s="113"/>
      <c r="AH5" s="113"/>
      <c r="AI5" s="113"/>
      <c r="AJ5" s="113"/>
    </row>
    <row r="6" spans="1:36">
      <c r="B6" s="113"/>
      <c r="C6" s="113"/>
      <c r="D6" s="113"/>
      <c r="E6" s="113"/>
      <c r="F6" s="113"/>
      <c r="G6" s="113"/>
      <c r="H6" s="113"/>
      <c r="I6" s="113"/>
      <c r="J6" s="113"/>
      <c r="K6" s="113"/>
      <c r="L6" s="113"/>
      <c r="M6" s="113"/>
      <c r="N6" s="113"/>
      <c r="O6" s="113"/>
      <c r="P6" s="113"/>
      <c r="Q6" s="113"/>
      <c r="R6" s="113"/>
      <c r="S6" s="113"/>
      <c r="T6" s="113"/>
      <c r="U6" s="113"/>
      <c r="V6" s="113"/>
      <c r="W6" s="113"/>
      <c r="X6" s="113"/>
      <c r="Y6" s="113"/>
      <c r="Z6" s="113"/>
      <c r="AA6" s="113"/>
      <c r="AB6" s="113"/>
      <c r="AC6" s="113"/>
      <c r="AD6" s="113"/>
      <c r="AE6" s="113"/>
      <c r="AF6" s="113"/>
      <c r="AG6" s="113"/>
      <c r="AH6" s="113"/>
      <c r="AI6" s="113"/>
      <c r="AJ6" s="113"/>
    </row>
    <row r="7" spans="1:36" ht="15.75" thickBot="1"/>
    <row r="8" spans="1:36" ht="15.75" thickBot="1">
      <c r="F8" s="43">
        <f>DAY(F3)</f>
        <v>1</v>
      </c>
      <c r="G8" s="44">
        <f t="shared" ref="G8:AF8" si="2">DAY(G3)</f>
        <v>2</v>
      </c>
      <c r="H8" s="44">
        <f t="shared" si="2"/>
        <v>3</v>
      </c>
      <c r="I8" s="44">
        <f t="shared" si="2"/>
        <v>4</v>
      </c>
      <c r="J8" s="44">
        <f t="shared" si="2"/>
        <v>5</v>
      </c>
      <c r="K8" s="44">
        <f t="shared" si="2"/>
        <v>6</v>
      </c>
      <c r="L8" s="44">
        <f t="shared" si="2"/>
        <v>7</v>
      </c>
      <c r="M8" s="44">
        <f t="shared" si="2"/>
        <v>8</v>
      </c>
      <c r="N8" s="44">
        <f t="shared" si="2"/>
        <v>9</v>
      </c>
      <c r="O8" s="44">
        <f t="shared" si="2"/>
        <v>10</v>
      </c>
      <c r="P8" s="44">
        <f t="shared" si="2"/>
        <v>11</v>
      </c>
      <c r="Q8" s="44">
        <f t="shared" si="2"/>
        <v>12</v>
      </c>
      <c r="R8" s="44">
        <f t="shared" si="2"/>
        <v>13</v>
      </c>
      <c r="S8" s="44">
        <f t="shared" si="2"/>
        <v>14</v>
      </c>
      <c r="T8" s="44">
        <f t="shared" si="2"/>
        <v>15</v>
      </c>
      <c r="U8" s="44">
        <f t="shared" si="2"/>
        <v>16</v>
      </c>
      <c r="V8" s="44">
        <f t="shared" si="2"/>
        <v>17</v>
      </c>
      <c r="W8" s="44">
        <f t="shared" si="2"/>
        <v>18</v>
      </c>
      <c r="X8" s="44">
        <f t="shared" si="2"/>
        <v>19</v>
      </c>
      <c r="Y8" s="44">
        <f t="shared" si="2"/>
        <v>20</v>
      </c>
      <c r="Z8" s="44">
        <f t="shared" si="2"/>
        <v>21</v>
      </c>
      <c r="AA8" s="44">
        <f t="shared" si="2"/>
        <v>22</v>
      </c>
      <c r="AB8" s="44">
        <f t="shared" si="2"/>
        <v>23</v>
      </c>
      <c r="AC8" s="44">
        <f t="shared" si="2"/>
        <v>24</v>
      </c>
      <c r="AD8" s="44">
        <f t="shared" si="2"/>
        <v>25</v>
      </c>
      <c r="AE8" s="44">
        <f t="shared" si="2"/>
        <v>26</v>
      </c>
      <c r="AF8" s="44">
        <f t="shared" si="2"/>
        <v>27</v>
      </c>
      <c r="AG8" s="44">
        <f>IFERROR(DAY(AG3),"")</f>
        <v>28</v>
      </c>
      <c r="AH8" s="44">
        <f t="shared" ref="AH8:AJ8" si="3">IFERROR(DAY(AH3),"")</f>
        <v>29</v>
      </c>
      <c r="AI8" s="44">
        <f t="shared" si="3"/>
        <v>30</v>
      </c>
      <c r="AJ8" s="44" t="str">
        <f t="shared" si="3"/>
        <v/>
      </c>
    </row>
    <row r="9" spans="1:36" ht="15.75" thickBot="1">
      <c r="A9" s="48" t="s">
        <v>0</v>
      </c>
      <c r="B9" s="49" t="s">
        <v>1</v>
      </c>
      <c r="C9" s="44" t="s">
        <v>135</v>
      </c>
      <c r="D9" s="44" t="s">
        <v>138</v>
      </c>
      <c r="E9" s="45" t="s">
        <v>137</v>
      </c>
      <c r="F9" s="50">
        <f>IFERROR(WEEKDAY(F3),"")</f>
        <v>7</v>
      </c>
      <c r="G9" s="51">
        <f t="shared" ref="G9:AJ9" si="4">IFERROR(WEEKDAY(G3),"")</f>
        <v>1</v>
      </c>
      <c r="H9" s="51">
        <f t="shared" si="4"/>
        <v>2</v>
      </c>
      <c r="I9" s="51">
        <f t="shared" si="4"/>
        <v>3</v>
      </c>
      <c r="J9" s="51">
        <f t="shared" si="4"/>
        <v>4</v>
      </c>
      <c r="K9" s="51">
        <f t="shared" si="4"/>
        <v>5</v>
      </c>
      <c r="L9" s="51">
        <f t="shared" si="4"/>
        <v>6</v>
      </c>
      <c r="M9" s="51">
        <f t="shared" si="4"/>
        <v>7</v>
      </c>
      <c r="N9" s="51">
        <f t="shared" si="4"/>
        <v>1</v>
      </c>
      <c r="O9" s="51">
        <f t="shared" si="4"/>
        <v>2</v>
      </c>
      <c r="P9" s="51">
        <f t="shared" si="4"/>
        <v>3</v>
      </c>
      <c r="Q9" s="51">
        <f t="shared" si="4"/>
        <v>4</v>
      </c>
      <c r="R9" s="51">
        <f t="shared" si="4"/>
        <v>5</v>
      </c>
      <c r="S9" s="51">
        <f t="shared" si="4"/>
        <v>6</v>
      </c>
      <c r="T9" s="51">
        <f t="shared" si="4"/>
        <v>7</v>
      </c>
      <c r="U9" s="51">
        <f t="shared" si="4"/>
        <v>1</v>
      </c>
      <c r="V9" s="51">
        <f t="shared" si="4"/>
        <v>2</v>
      </c>
      <c r="W9" s="51">
        <f t="shared" si="4"/>
        <v>3</v>
      </c>
      <c r="X9" s="51">
        <f t="shared" si="4"/>
        <v>4</v>
      </c>
      <c r="Y9" s="51">
        <f t="shared" si="4"/>
        <v>5</v>
      </c>
      <c r="Z9" s="51">
        <f t="shared" si="4"/>
        <v>6</v>
      </c>
      <c r="AA9" s="51">
        <f t="shared" si="4"/>
        <v>7</v>
      </c>
      <c r="AB9" s="51">
        <f t="shared" si="4"/>
        <v>1</v>
      </c>
      <c r="AC9" s="51">
        <f t="shared" si="4"/>
        <v>2</v>
      </c>
      <c r="AD9" s="51">
        <f t="shared" si="4"/>
        <v>3</v>
      </c>
      <c r="AE9" s="51">
        <f t="shared" si="4"/>
        <v>4</v>
      </c>
      <c r="AF9" s="51">
        <f t="shared" si="4"/>
        <v>5</v>
      </c>
      <c r="AG9" s="51">
        <f t="shared" si="4"/>
        <v>6</v>
      </c>
      <c r="AH9" s="51">
        <f t="shared" si="4"/>
        <v>7</v>
      </c>
      <c r="AI9" s="51">
        <f t="shared" si="4"/>
        <v>1</v>
      </c>
      <c r="AJ9" s="52" t="str">
        <f t="shared" si="4"/>
        <v/>
      </c>
    </row>
    <row r="10" spans="1:36">
      <c r="A10" s="46" t="str">
        <f>IF(Config!A6&lt;&gt;"",Config!A6,"")</f>
        <v>TATA</v>
      </c>
      <c r="B10" s="46" t="str">
        <f>IF(Config!B6&lt;&gt;"",Config!B6,"")</f>
        <v>MAIMOUNA</v>
      </c>
      <c r="C10" s="47">
        <f>COUNTIF(F10:AJ10,"M")</f>
        <v>0</v>
      </c>
      <c r="D10" s="47">
        <f>COUNTIF(F10:AJ10,"CP")</f>
        <v>0</v>
      </c>
      <c r="E10" s="47">
        <f>COUNTIF(F10:AJ10,"RTT")</f>
        <v>0</v>
      </c>
      <c r="F10" s="47"/>
      <c r="G10" s="47"/>
      <c r="H10" s="47"/>
      <c r="I10" s="47"/>
      <c r="J10" s="47"/>
      <c r="K10" s="47"/>
      <c r="L10" s="47"/>
      <c r="M10" s="47"/>
      <c r="N10" s="47"/>
      <c r="O10" s="47"/>
      <c r="P10" s="47"/>
      <c r="Q10" s="47"/>
      <c r="R10" s="47"/>
      <c r="S10" s="47"/>
      <c r="T10" s="47"/>
      <c r="U10" s="47"/>
      <c r="V10" s="47"/>
      <c r="W10" s="47"/>
      <c r="X10" s="47"/>
      <c r="Y10" s="47"/>
      <c r="Z10" s="47"/>
      <c r="AA10" s="47"/>
      <c r="AB10" s="47"/>
      <c r="AC10" s="47"/>
      <c r="AD10" s="47"/>
      <c r="AE10" s="47"/>
      <c r="AF10" s="47"/>
      <c r="AG10" s="47"/>
      <c r="AH10" s="47"/>
      <c r="AI10" s="47"/>
      <c r="AJ10" s="47"/>
    </row>
    <row r="11" spans="1:36">
      <c r="A11" s="32" t="str">
        <f>IF(Config!A7&lt;&gt;"",Config!A7,"")</f>
        <v>TOTO</v>
      </c>
      <c r="B11" s="32" t="str">
        <f>IF(Config!B7&lt;&gt;"",Config!B7,"")</f>
        <v>SUZAN</v>
      </c>
      <c r="C11" s="36">
        <f t="shared" ref="C11:C73" si="5">COUNTIF(F11:AJ11,"M")</f>
        <v>0</v>
      </c>
      <c r="D11" s="36">
        <f t="shared" ref="D11:D73" si="6">COUNTIF(F11:AJ11,"CP")</f>
        <v>0</v>
      </c>
      <c r="E11" s="36">
        <f t="shared" ref="E11:E73" si="7">COUNTIF(F11:AJ11,"RTT")</f>
        <v>0</v>
      </c>
      <c r="F11" s="36"/>
      <c r="G11" s="36"/>
      <c r="H11" s="36"/>
      <c r="I11" s="36"/>
      <c r="J11" s="36"/>
      <c r="K11" s="36"/>
      <c r="L11" s="36"/>
      <c r="M11" s="36"/>
      <c r="N11" s="36"/>
      <c r="O11" s="36"/>
      <c r="P11" s="36"/>
      <c r="Q11" s="36"/>
      <c r="R11" s="36"/>
      <c r="S11" s="36"/>
      <c r="T11" s="36"/>
      <c r="U11" s="36"/>
      <c r="V11" s="36"/>
      <c r="W11" s="36"/>
      <c r="X11" s="36"/>
      <c r="Y11" s="36"/>
      <c r="Z11" s="36"/>
      <c r="AA11" s="36"/>
      <c r="AB11" s="36"/>
      <c r="AC11" s="36"/>
      <c r="AD11" s="36"/>
      <c r="AE11" s="36"/>
      <c r="AF11" s="36"/>
      <c r="AG11" s="36"/>
      <c r="AH11" s="36"/>
      <c r="AI11" s="36"/>
      <c r="AJ11" s="36"/>
    </row>
    <row r="12" spans="1:36">
      <c r="A12" s="32" t="str">
        <f>IF(Config!A8&lt;&gt;"",Config!A8,"")</f>
        <v>TIITI</v>
      </c>
      <c r="B12" s="32" t="str">
        <f>IF(Config!B8&lt;&gt;"",Config!B8,"")</f>
        <v>YASMINA</v>
      </c>
      <c r="C12" s="36">
        <f t="shared" si="5"/>
        <v>0</v>
      </c>
      <c r="D12" s="36">
        <f t="shared" si="6"/>
        <v>0</v>
      </c>
      <c r="E12" s="36">
        <f t="shared" si="7"/>
        <v>0</v>
      </c>
      <c r="F12" s="36"/>
      <c r="G12" s="36"/>
      <c r="H12" s="36"/>
      <c r="I12" s="36"/>
      <c r="J12" s="36"/>
      <c r="K12" s="36"/>
      <c r="L12" s="36"/>
      <c r="M12" s="36"/>
      <c r="N12" s="36"/>
      <c r="O12" s="36"/>
      <c r="P12" s="36"/>
      <c r="Q12" s="36"/>
      <c r="R12" s="36"/>
      <c r="S12" s="36"/>
      <c r="T12" s="36"/>
      <c r="U12" s="36"/>
      <c r="V12" s="36"/>
      <c r="W12" s="36"/>
      <c r="X12" s="36"/>
      <c r="Y12" s="36"/>
      <c r="Z12" s="36"/>
      <c r="AA12" s="36"/>
      <c r="AB12" s="36"/>
      <c r="AC12" s="36"/>
      <c r="AD12" s="36"/>
      <c r="AE12" s="36"/>
      <c r="AF12" s="36"/>
      <c r="AG12" s="36"/>
      <c r="AH12" s="36"/>
      <c r="AI12" s="36"/>
      <c r="AJ12" s="36"/>
    </row>
    <row r="13" spans="1:36">
      <c r="A13" s="32" t="str">
        <f>IF(Config!A9&lt;&gt;"",Config!A9,"")</f>
        <v>DEDE</v>
      </c>
      <c r="B13" s="32" t="str">
        <f>IF(Config!B9&lt;&gt;"",Config!B9,"")</f>
        <v>MARIA LUISA</v>
      </c>
      <c r="C13" s="36">
        <f t="shared" si="5"/>
        <v>0</v>
      </c>
      <c r="D13" s="36">
        <f t="shared" si="6"/>
        <v>0</v>
      </c>
      <c r="E13" s="36">
        <f t="shared" si="7"/>
        <v>0</v>
      </c>
      <c r="F13" s="36"/>
      <c r="G13" s="36"/>
      <c r="H13" s="36"/>
      <c r="I13" s="36"/>
      <c r="J13" s="36"/>
      <c r="K13" s="36"/>
      <c r="L13" s="36"/>
      <c r="M13" s="36"/>
      <c r="N13" s="36"/>
      <c r="O13" s="36"/>
      <c r="P13" s="36"/>
      <c r="Q13" s="36"/>
      <c r="R13" s="36"/>
      <c r="S13" s="36"/>
      <c r="T13" s="36"/>
      <c r="U13" s="36"/>
      <c r="V13" s="36"/>
      <c r="W13" s="36"/>
      <c r="X13" s="36"/>
      <c r="Y13" s="36"/>
      <c r="Z13" s="36"/>
      <c r="AA13" s="36"/>
      <c r="AB13" s="36"/>
      <c r="AC13" s="36"/>
      <c r="AD13" s="36"/>
      <c r="AE13" s="36"/>
      <c r="AF13" s="36"/>
      <c r="AG13" s="36"/>
      <c r="AH13" s="36"/>
      <c r="AI13" s="36"/>
      <c r="AJ13" s="36"/>
    </row>
    <row r="14" spans="1:36">
      <c r="A14" s="32" t="str">
        <f>IF(Config!A10&lt;&gt;"",Config!A10,"")</f>
        <v/>
      </c>
      <c r="B14" s="32" t="str">
        <f>IF(Config!B10&lt;&gt;"",Config!B10,"")</f>
        <v>SADIA</v>
      </c>
      <c r="C14" s="36">
        <f t="shared" si="5"/>
        <v>0</v>
      </c>
      <c r="D14" s="36">
        <f t="shared" si="6"/>
        <v>0</v>
      </c>
      <c r="E14" s="36">
        <f t="shared" si="7"/>
        <v>0</v>
      </c>
      <c r="F14" s="36"/>
      <c r="G14" s="36"/>
      <c r="H14" s="36"/>
      <c r="I14" s="36"/>
      <c r="J14" s="36"/>
      <c r="K14" s="36"/>
      <c r="L14" s="36"/>
      <c r="M14" s="36"/>
      <c r="N14" s="36"/>
      <c r="O14" s="36"/>
      <c r="P14" s="36"/>
      <c r="Q14" s="36"/>
      <c r="R14" s="36"/>
      <c r="S14" s="36"/>
      <c r="T14" s="36"/>
      <c r="U14" s="36"/>
      <c r="V14" s="36"/>
      <c r="W14" s="36"/>
      <c r="X14" s="36"/>
      <c r="Y14" s="36"/>
      <c r="Z14" s="36"/>
      <c r="AA14" s="36"/>
      <c r="AB14" s="36"/>
      <c r="AC14" s="36"/>
      <c r="AD14" s="36"/>
      <c r="AE14" s="36"/>
      <c r="AF14" s="36"/>
      <c r="AG14" s="36"/>
      <c r="AH14" s="36"/>
      <c r="AI14" s="36"/>
      <c r="AJ14" s="36"/>
    </row>
    <row r="15" spans="1:36">
      <c r="A15" s="32" t="str">
        <f>IF(Config!A11&lt;&gt;"",Config!A11,"")</f>
        <v/>
      </c>
      <c r="B15" s="32" t="str">
        <f>IF(Config!B11&lt;&gt;"",Config!B11,"")</f>
        <v>SAADIA</v>
      </c>
      <c r="C15" s="36">
        <f t="shared" si="5"/>
        <v>0</v>
      </c>
      <c r="D15" s="36">
        <f t="shared" si="6"/>
        <v>0</v>
      </c>
      <c r="E15" s="36">
        <f t="shared" si="7"/>
        <v>0</v>
      </c>
      <c r="F15" s="36"/>
      <c r="G15" s="36"/>
      <c r="H15" s="36"/>
      <c r="I15" s="36"/>
      <c r="J15" s="36"/>
      <c r="K15" s="36"/>
      <c r="L15" s="36"/>
      <c r="M15" s="36"/>
      <c r="N15" s="36"/>
      <c r="O15" s="36"/>
      <c r="P15" s="36"/>
      <c r="Q15" s="36"/>
      <c r="R15" s="36"/>
      <c r="S15" s="36"/>
      <c r="T15" s="36"/>
      <c r="U15" s="36"/>
      <c r="V15" s="36"/>
      <c r="W15" s="36"/>
      <c r="X15" s="36"/>
      <c r="Y15" s="36"/>
      <c r="Z15" s="36"/>
      <c r="AA15" s="36"/>
      <c r="AB15" s="36"/>
      <c r="AC15" s="36"/>
      <c r="AD15" s="36"/>
      <c r="AE15" s="36"/>
      <c r="AF15" s="36"/>
      <c r="AG15" s="36"/>
      <c r="AH15" s="36"/>
      <c r="AI15" s="36"/>
      <c r="AJ15" s="36"/>
    </row>
    <row r="16" spans="1:36">
      <c r="A16" s="32" t="str">
        <f>IF(Config!A12&lt;&gt;"",Config!A12,"")</f>
        <v/>
      </c>
      <c r="B16" s="32" t="str">
        <f>IF(Config!B12&lt;&gt;"",Config!B12,"")</f>
        <v>BEEBEE</v>
      </c>
      <c r="C16" s="36">
        <f t="shared" si="5"/>
        <v>0</v>
      </c>
      <c r="D16" s="36">
        <f t="shared" si="6"/>
        <v>0</v>
      </c>
      <c r="E16" s="36">
        <f t="shared" si="7"/>
        <v>0</v>
      </c>
      <c r="F16" s="36"/>
      <c r="G16" s="36"/>
      <c r="H16" s="36"/>
      <c r="I16" s="36"/>
      <c r="J16" s="36"/>
      <c r="K16" s="36"/>
      <c r="L16" s="36"/>
      <c r="M16" s="36"/>
      <c r="N16" s="36"/>
      <c r="O16" s="36"/>
      <c r="P16" s="36"/>
      <c r="Q16" s="36"/>
      <c r="R16" s="36"/>
      <c r="S16" s="36"/>
      <c r="T16" s="36"/>
      <c r="U16" s="36"/>
      <c r="V16" s="36"/>
      <c r="W16" s="36"/>
      <c r="X16" s="36"/>
      <c r="Y16" s="36"/>
      <c r="Z16" s="36"/>
      <c r="AA16" s="36"/>
      <c r="AB16" s="36"/>
      <c r="AC16" s="36"/>
      <c r="AD16" s="36"/>
      <c r="AE16" s="36"/>
      <c r="AF16" s="36"/>
      <c r="AG16" s="36"/>
      <c r="AH16" s="36"/>
      <c r="AI16" s="36"/>
      <c r="AJ16" s="36"/>
    </row>
    <row r="17" spans="1:36">
      <c r="A17" s="32" t="str">
        <f>IF(Config!A13&lt;&gt;"",Config!A13,"")</f>
        <v/>
      </c>
      <c r="B17" s="32" t="str">
        <f>IF(Config!B13&lt;&gt;"",Config!B13,"")</f>
        <v>OUACILA</v>
      </c>
      <c r="C17" s="36">
        <f t="shared" si="5"/>
        <v>0</v>
      </c>
      <c r="D17" s="36">
        <f t="shared" si="6"/>
        <v>0</v>
      </c>
      <c r="E17" s="36">
        <f t="shared" si="7"/>
        <v>0</v>
      </c>
      <c r="F17" s="36"/>
      <c r="G17" s="36"/>
      <c r="H17" s="36"/>
      <c r="I17" s="36"/>
      <c r="J17" s="36"/>
      <c r="K17" s="36"/>
      <c r="L17" s="36"/>
      <c r="M17" s="36"/>
      <c r="N17" s="36"/>
      <c r="O17" s="36"/>
      <c r="P17" s="36"/>
      <c r="Q17" s="36"/>
      <c r="R17" s="36"/>
      <c r="S17" s="36"/>
      <c r="T17" s="36"/>
      <c r="U17" s="36"/>
      <c r="V17" s="36"/>
      <c r="W17" s="36"/>
      <c r="X17" s="36"/>
      <c r="Y17" s="36"/>
      <c r="Z17" s="36"/>
      <c r="AA17" s="36"/>
      <c r="AB17" s="36"/>
      <c r="AC17" s="36"/>
      <c r="AD17" s="36"/>
      <c r="AE17" s="36"/>
      <c r="AF17" s="36"/>
      <c r="AG17" s="36"/>
      <c r="AH17" s="36"/>
      <c r="AI17" s="36"/>
      <c r="AJ17" s="36"/>
    </row>
    <row r="18" spans="1:36">
      <c r="A18" s="32" t="str">
        <f>IF(Config!A14&lt;&gt;"",Config!A14,"")</f>
        <v/>
      </c>
      <c r="B18" s="32" t="str">
        <f>IF(Config!B14&lt;&gt;"",Config!B14,"")</f>
        <v>HAFIDA</v>
      </c>
      <c r="C18" s="36">
        <f t="shared" si="5"/>
        <v>0</v>
      </c>
      <c r="D18" s="36">
        <f t="shared" si="6"/>
        <v>0</v>
      </c>
      <c r="E18" s="36">
        <f t="shared" si="7"/>
        <v>0</v>
      </c>
      <c r="F18" s="36"/>
      <c r="G18" s="36"/>
      <c r="H18" s="36"/>
      <c r="I18" s="36"/>
      <c r="J18" s="36"/>
      <c r="K18" s="36"/>
      <c r="L18" s="36"/>
      <c r="M18" s="36"/>
      <c r="N18" s="36"/>
      <c r="O18" s="36"/>
      <c r="P18" s="36"/>
      <c r="Q18" s="36"/>
      <c r="R18" s="36"/>
      <c r="S18" s="36"/>
      <c r="T18" s="36"/>
      <c r="U18" s="36"/>
      <c r="V18" s="36"/>
      <c r="W18" s="36"/>
      <c r="X18" s="36"/>
      <c r="Y18" s="36"/>
      <c r="Z18" s="36"/>
      <c r="AA18" s="36"/>
      <c r="AB18" s="36"/>
      <c r="AC18" s="36"/>
      <c r="AD18" s="36"/>
      <c r="AE18" s="36"/>
      <c r="AF18" s="36"/>
      <c r="AG18" s="36"/>
      <c r="AH18" s="36"/>
      <c r="AI18" s="36"/>
      <c r="AJ18" s="36"/>
    </row>
    <row r="19" spans="1:36">
      <c r="A19" s="32" t="str">
        <f>IF(Config!A15&lt;&gt;"",Config!A15,"")</f>
        <v/>
      </c>
      <c r="B19" s="32" t="str">
        <f>IF(Config!B15&lt;&gt;"",Config!B15,"")</f>
        <v>AHMED</v>
      </c>
      <c r="C19" s="36">
        <f t="shared" si="5"/>
        <v>0</v>
      </c>
      <c r="D19" s="36">
        <f t="shared" si="6"/>
        <v>0</v>
      </c>
      <c r="E19" s="36">
        <f t="shared" si="7"/>
        <v>0</v>
      </c>
      <c r="F19" s="36"/>
      <c r="G19" s="36"/>
      <c r="H19" s="36"/>
      <c r="I19" s="36"/>
      <c r="J19" s="36"/>
      <c r="K19" s="36"/>
      <c r="L19" s="36"/>
      <c r="M19" s="36"/>
      <c r="N19" s="36"/>
      <c r="O19" s="36"/>
      <c r="P19" s="36"/>
      <c r="Q19" s="36"/>
      <c r="R19" s="36"/>
      <c r="S19" s="36"/>
      <c r="T19" s="36"/>
      <c r="U19" s="36"/>
      <c r="V19" s="36"/>
      <c r="W19" s="36"/>
      <c r="X19" s="36"/>
      <c r="Y19" s="36"/>
      <c r="Z19" s="36"/>
      <c r="AA19" s="36"/>
      <c r="AB19" s="36"/>
      <c r="AC19" s="36"/>
      <c r="AD19" s="36"/>
      <c r="AE19" s="36"/>
      <c r="AF19" s="36"/>
      <c r="AG19" s="36"/>
      <c r="AH19" s="36"/>
      <c r="AI19" s="36"/>
      <c r="AJ19" s="36"/>
    </row>
    <row r="20" spans="1:36">
      <c r="A20" s="32" t="str">
        <f>IF(Config!A16&lt;&gt;"",Config!A16,"")</f>
        <v/>
      </c>
      <c r="B20" s="32" t="str">
        <f>IF(Config!B16&lt;&gt;"",Config!B16,"")</f>
        <v>SULTAN</v>
      </c>
      <c r="C20" s="36">
        <f t="shared" si="5"/>
        <v>0</v>
      </c>
      <c r="D20" s="36">
        <f t="shared" si="6"/>
        <v>0</v>
      </c>
      <c r="E20" s="36">
        <f t="shared" si="7"/>
        <v>0</v>
      </c>
      <c r="F20" s="36"/>
      <c r="G20" s="36"/>
      <c r="H20" s="36"/>
      <c r="I20" s="36"/>
      <c r="J20" s="36"/>
      <c r="K20" s="36"/>
      <c r="L20" s="36"/>
      <c r="M20" s="36"/>
      <c r="N20" s="36"/>
      <c r="O20" s="36"/>
      <c r="P20" s="36"/>
      <c r="Q20" s="36"/>
      <c r="R20" s="36"/>
      <c r="S20" s="36"/>
      <c r="T20" s="36"/>
      <c r="U20" s="36"/>
      <c r="V20" s="36"/>
      <c r="W20" s="36"/>
      <c r="X20" s="36"/>
      <c r="Y20" s="36"/>
      <c r="Z20" s="36"/>
      <c r="AA20" s="36"/>
      <c r="AB20" s="36"/>
      <c r="AC20" s="36"/>
      <c r="AD20" s="36"/>
      <c r="AE20" s="36"/>
      <c r="AF20" s="36"/>
      <c r="AG20" s="36"/>
      <c r="AH20" s="36"/>
      <c r="AI20" s="36"/>
      <c r="AJ20" s="36"/>
    </row>
    <row r="21" spans="1:36">
      <c r="A21" s="32" t="str">
        <f>IF(Config!A17&lt;&gt;"",Config!A17,"")</f>
        <v/>
      </c>
      <c r="B21" s="32" t="str">
        <f>IF(Config!B17&lt;&gt;"",Config!B17,"")</f>
        <v>HAYAT</v>
      </c>
      <c r="C21" s="36">
        <f t="shared" si="5"/>
        <v>0</v>
      </c>
      <c r="D21" s="36">
        <f t="shared" si="6"/>
        <v>0</v>
      </c>
      <c r="E21" s="36">
        <f t="shared" si="7"/>
        <v>0</v>
      </c>
      <c r="F21" s="36"/>
      <c r="G21" s="36"/>
      <c r="H21" s="36"/>
      <c r="I21" s="36"/>
      <c r="J21" s="36"/>
      <c r="K21" s="36"/>
      <c r="L21" s="36"/>
      <c r="M21" s="36"/>
      <c r="N21" s="36"/>
      <c r="O21" s="36"/>
      <c r="P21" s="36"/>
      <c r="Q21" s="36"/>
      <c r="R21" s="36"/>
      <c r="S21" s="36"/>
      <c r="T21" s="36"/>
      <c r="U21" s="36"/>
      <c r="V21" s="36"/>
      <c r="W21" s="36"/>
      <c r="X21" s="36"/>
      <c r="Y21" s="36"/>
      <c r="Z21" s="36"/>
      <c r="AA21" s="36"/>
      <c r="AB21" s="36"/>
      <c r="AC21" s="36"/>
      <c r="AD21" s="36"/>
      <c r="AE21" s="36"/>
      <c r="AF21" s="36"/>
      <c r="AG21" s="36"/>
      <c r="AH21" s="36"/>
      <c r="AI21" s="36"/>
      <c r="AJ21" s="36"/>
    </row>
    <row r="22" spans="1:36">
      <c r="A22" s="32" t="str">
        <f>IF(Config!A18&lt;&gt;"",Config!A18,"")</f>
        <v/>
      </c>
      <c r="B22" s="32" t="str">
        <f>IF(Config!B18&lt;&gt;"",Config!B18,"")</f>
        <v>MARIA GORETI</v>
      </c>
      <c r="C22" s="36">
        <f t="shared" si="5"/>
        <v>0</v>
      </c>
      <c r="D22" s="36">
        <f t="shared" si="6"/>
        <v>0</v>
      </c>
      <c r="E22" s="36">
        <f t="shared" si="7"/>
        <v>0</v>
      </c>
      <c r="F22" s="36"/>
      <c r="G22" s="36"/>
      <c r="H22" s="36"/>
      <c r="I22" s="36"/>
      <c r="J22" s="36"/>
      <c r="K22" s="36"/>
      <c r="L22" s="36"/>
      <c r="M22" s="36"/>
      <c r="N22" s="36"/>
      <c r="O22" s="36"/>
      <c r="P22" s="36"/>
      <c r="Q22" s="36"/>
      <c r="R22" s="36"/>
      <c r="S22" s="36"/>
      <c r="T22" s="36"/>
      <c r="U22" s="36"/>
      <c r="V22" s="36"/>
      <c r="W22" s="36"/>
      <c r="X22" s="36"/>
      <c r="Y22" s="36"/>
      <c r="Z22" s="36"/>
      <c r="AA22" s="36"/>
      <c r="AB22" s="36"/>
      <c r="AC22" s="36"/>
      <c r="AD22" s="36"/>
      <c r="AE22" s="36"/>
      <c r="AF22" s="36"/>
      <c r="AG22" s="36"/>
      <c r="AH22" s="36"/>
      <c r="AI22" s="36"/>
      <c r="AJ22" s="36"/>
    </row>
    <row r="23" spans="1:36">
      <c r="A23" s="32" t="str">
        <f>IF(Config!A19&lt;&gt;"",Config!A19,"")</f>
        <v/>
      </c>
      <c r="B23" s="32" t="str">
        <f>IF(Config!B19&lt;&gt;"",Config!B19,"")</f>
        <v>COLETTE</v>
      </c>
      <c r="C23" s="36">
        <f t="shared" si="5"/>
        <v>0</v>
      </c>
      <c r="D23" s="36">
        <f t="shared" si="6"/>
        <v>0</v>
      </c>
      <c r="E23" s="36">
        <f t="shared" si="7"/>
        <v>0</v>
      </c>
      <c r="F23" s="36"/>
      <c r="G23" s="36"/>
      <c r="H23" s="36"/>
      <c r="I23" s="36"/>
      <c r="J23" s="36"/>
      <c r="K23" s="36"/>
      <c r="L23" s="36"/>
      <c r="M23" s="36"/>
      <c r="N23" s="36"/>
      <c r="O23" s="36"/>
      <c r="P23" s="36"/>
      <c r="Q23" s="36"/>
      <c r="R23" s="36"/>
      <c r="S23" s="36"/>
      <c r="T23" s="36"/>
      <c r="U23" s="36"/>
      <c r="V23" s="36"/>
      <c r="W23" s="36"/>
      <c r="X23" s="36"/>
      <c r="Y23" s="36"/>
      <c r="Z23" s="36"/>
      <c r="AA23" s="36"/>
      <c r="AB23" s="36"/>
      <c r="AC23" s="36"/>
      <c r="AD23" s="36"/>
      <c r="AE23" s="36"/>
      <c r="AF23" s="36"/>
      <c r="AG23" s="36"/>
      <c r="AH23" s="36"/>
      <c r="AI23" s="36"/>
      <c r="AJ23" s="36"/>
    </row>
    <row r="24" spans="1:36">
      <c r="A24" s="32" t="str">
        <f>IF(Config!A20&lt;&gt;"",Config!A20,"")</f>
        <v/>
      </c>
      <c r="B24" s="32" t="str">
        <f>IF(Config!B20&lt;&gt;"",Config!B20,"")</f>
        <v>AYSE</v>
      </c>
      <c r="C24" s="36">
        <f t="shared" si="5"/>
        <v>0</v>
      </c>
      <c r="D24" s="36">
        <f t="shared" si="6"/>
        <v>0</v>
      </c>
      <c r="E24" s="36">
        <f t="shared" si="7"/>
        <v>0</v>
      </c>
      <c r="F24" s="36"/>
      <c r="G24" s="36"/>
      <c r="H24" s="36"/>
      <c r="I24" s="36"/>
      <c r="J24" s="36"/>
      <c r="K24" s="36"/>
      <c r="L24" s="36"/>
      <c r="M24" s="36"/>
      <c r="N24" s="36"/>
      <c r="O24" s="36"/>
      <c r="P24" s="36"/>
      <c r="Q24" s="36"/>
      <c r="R24" s="36"/>
      <c r="S24" s="36"/>
      <c r="T24" s="36"/>
      <c r="U24" s="36"/>
      <c r="V24" s="36"/>
      <c r="W24" s="36"/>
      <c r="X24" s="36"/>
      <c r="Y24" s="36"/>
      <c r="Z24" s="36"/>
      <c r="AA24" s="36"/>
      <c r="AB24" s="36"/>
      <c r="AC24" s="36"/>
      <c r="AD24" s="36"/>
      <c r="AE24" s="36"/>
      <c r="AF24" s="36"/>
      <c r="AG24" s="36"/>
      <c r="AH24" s="36"/>
      <c r="AI24" s="36"/>
      <c r="AJ24" s="36"/>
    </row>
    <row r="25" spans="1:36">
      <c r="A25" s="32" t="str">
        <f>IF(Config!A21&lt;&gt;"",Config!A21,"")</f>
        <v/>
      </c>
      <c r="B25" s="32" t="str">
        <f>IF(Config!B21&lt;&gt;"",Config!B21,"")</f>
        <v>KHADIDJA</v>
      </c>
      <c r="C25" s="36">
        <f t="shared" si="5"/>
        <v>0</v>
      </c>
      <c r="D25" s="36">
        <f t="shared" si="6"/>
        <v>0</v>
      </c>
      <c r="E25" s="36">
        <f t="shared" si="7"/>
        <v>0</v>
      </c>
      <c r="F25" s="36"/>
      <c r="G25" s="36"/>
      <c r="H25" s="36"/>
      <c r="I25" s="36"/>
      <c r="J25" s="36"/>
      <c r="K25" s="36"/>
      <c r="L25" s="36"/>
      <c r="M25" s="36"/>
      <c r="N25" s="36"/>
      <c r="O25" s="36"/>
      <c r="P25" s="36"/>
      <c r="Q25" s="36"/>
      <c r="R25" s="36"/>
      <c r="S25" s="36"/>
      <c r="T25" s="36"/>
      <c r="U25" s="36"/>
      <c r="V25" s="36"/>
      <c r="W25" s="36"/>
      <c r="X25" s="36"/>
      <c r="Y25" s="36"/>
      <c r="Z25" s="36"/>
      <c r="AA25" s="36"/>
      <c r="AB25" s="36"/>
      <c r="AC25" s="36"/>
      <c r="AD25" s="36"/>
      <c r="AE25" s="36"/>
      <c r="AF25" s="36"/>
      <c r="AG25" s="36"/>
      <c r="AH25" s="36"/>
      <c r="AI25" s="36"/>
      <c r="AJ25" s="36"/>
    </row>
    <row r="26" spans="1:36">
      <c r="A26" s="32" t="str">
        <f>IF(Config!A22&lt;&gt;"",Config!A22,"")</f>
        <v/>
      </c>
      <c r="B26" s="32" t="str">
        <f>IF(Config!B22&lt;&gt;"",Config!B22,"")</f>
        <v>MARIAM</v>
      </c>
      <c r="C26" s="36">
        <f t="shared" si="5"/>
        <v>0</v>
      </c>
      <c r="D26" s="36">
        <f t="shared" si="6"/>
        <v>0</v>
      </c>
      <c r="E26" s="36">
        <f t="shared" si="7"/>
        <v>0</v>
      </c>
      <c r="F26" s="36"/>
      <c r="G26" s="36"/>
      <c r="H26" s="36"/>
      <c r="I26" s="36"/>
      <c r="J26" s="36"/>
      <c r="K26" s="36"/>
      <c r="L26" s="36"/>
      <c r="M26" s="36"/>
      <c r="N26" s="36"/>
      <c r="O26" s="36"/>
      <c r="P26" s="36"/>
      <c r="Q26" s="36"/>
      <c r="R26" s="36"/>
      <c r="S26" s="36"/>
      <c r="T26" s="36"/>
      <c r="U26" s="36"/>
      <c r="V26" s="36"/>
      <c r="W26" s="36"/>
      <c r="X26" s="36"/>
      <c r="Y26" s="36"/>
      <c r="Z26" s="36"/>
      <c r="AA26" s="36"/>
      <c r="AB26" s="36"/>
      <c r="AC26" s="36"/>
      <c r="AD26" s="36"/>
      <c r="AE26" s="36"/>
      <c r="AF26" s="36"/>
      <c r="AG26" s="36"/>
      <c r="AH26" s="36"/>
      <c r="AI26" s="36"/>
      <c r="AJ26" s="36"/>
    </row>
    <row r="27" spans="1:36">
      <c r="A27" s="32" t="str">
        <f>IF(Config!A23&lt;&gt;"",Config!A23,"")</f>
        <v/>
      </c>
      <c r="B27" s="32" t="str">
        <f>IF(Config!B23&lt;&gt;"",Config!B23,"")</f>
        <v>HADAMA</v>
      </c>
      <c r="C27" s="36">
        <f t="shared" si="5"/>
        <v>0</v>
      </c>
      <c r="D27" s="36">
        <f t="shared" si="6"/>
        <v>0</v>
      </c>
      <c r="E27" s="36">
        <f t="shared" si="7"/>
        <v>0</v>
      </c>
      <c r="F27" s="36"/>
      <c r="G27" s="36"/>
      <c r="H27" s="36"/>
      <c r="I27" s="36"/>
      <c r="J27" s="36"/>
      <c r="K27" s="36"/>
      <c r="L27" s="36"/>
      <c r="M27" s="36"/>
      <c r="N27" s="36"/>
      <c r="O27" s="36"/>
      <c r="P27" s="36"/>
      <c r="Q27" s="36"/>
      <c r="R27" s="36"/>
      <c r="S27" s="36"/>
      <c r="T27" s="36"/>
      <c r="U27" s="36"/>
      <c r="V27" s="36"/>
      <c r="W27" s="36"/>
      <c r="X27" s="36"/>
      <c r="Y27" s="36"/>
      <c r="Z27" s="36"/>
      <c r="AA27" s="36"/>
      <c r="AB27" s="36"/>
      <c r="AC27" s="36"/>
      <c r="AD27" s="36"/>
      <c r="AE27" s="36"/>
      <c r="AF27" s="36"/>
      <c r="AG27" s="36"/>
      <c r="AH27" s="36"/>
      <c r="AI27" s="36"/>
      <c r="AJ27" s="36"/>
    </row>
    <row r="28" spans="1:36">
      <c r="A28" s="32" t="str">
        <f>IF(Config!A24&lt;&gt;"",Config!A24,"")</f>
        <v/>
      </c>
      <c r="B28" s="32" t="str">
        <f>IF(Config!B24&lt;&gt;"",Config!B24,"")</f>
        <v xml:space="preserve">MARIA CELESTE </v>
      </c>
      <c r="C28" s="36">
        <f t="shared" si="5"/>
        <v>0</v>
      </c>
      <c r="D28" s="36">
        <f t="shared" si="6"/>
        <v>0</v>
      </c>
      <c r="E28" s="36">
        <f t="shared" si="7"/>
        <v>0</v>
      </c>
      <c r="F28" s="36"/>
      <c r="G28" s="36"/>
      <c r="H28" s="36"/>
      <c r="I28" s="36"/>
      <c r="J28" s="36"/>
      <c r="K28" s="36"/>
      <c r="L28" s="36"/>
      <c r="M28" s="36"/>
      <c r="N28" s="36"/>
      <c r="O28" s="36"/>
      <c r="P28" s="36"/>
      <c r="Q28" s="36"/>
      <c r="R28" s="36"/>
      <c r="S28" s="36"/>
      <c r="T28" s="36"/>
      <c r="U28" s="36"/>
      <c r="V28" s="36"/>
      <c r="W28" s="36"/>
      <c r="X28" s="36"/>
      <c r="Y28" s="36"/>
      <c r="Z28" s="36"/>
      <c r="AA28" s="36"/>
      <c r="AB28" s="36"/>
      <c r="AC28" s="36"/>
      <c r="AD28" s="36"/>
      <c r="AE28" s="36"/>
      <c r="AF28" s="36"/>
      <c r="AG28" s="36"/>
      <c r="AH28" s="36"/>
      <c r="AI28" s="36"/>
      <c r="AJ28" s="36"/>
    </row>
    <row r="29" spans="1:36">
      <c r="A29" s="32" t="str">
        <f>IF(Config!A25&lt;&gt;"",Config!A25,"")</f>
        <v/>
      </c>
      <c r="B29" s="32" t="str">
        <f>IF(Config!B25&lt;&gt;"",Config!B25,"")</f>
        <v>KARIMA</v>
      </c>
      <c r="C29" s="36">
        <f t="shared" si="5"/>
        <v>0</v>
      </c>
      <c r="D29" s="36">
        <f t="shared" si="6"/>
        <v>0</v>
      </c>
      <c r="E29" s="36">
        <f t="shared" si="7"/>
        <v>0</v>
      </c>
      <c r="F29" s="36"/>
      <c r="G29" s="36"/>
      <c r="H29" s="36"/>
      <c r="I29" s="36"/>
      <c r="J29" s="36"/>
      <c r="K29" s="36"/>
      <c r="L29" s="36"/>
      <c r="M29" s="36"/>
      <c r="N29" s="36"/>
      <c r="O29" s="36"/>
      <c r="P29" s="36"/>
      <c r="Q29" s="36"/>
      <c r="R29" s="36"/>
      <c r="S29" s="36"/>
      <c r="T29" s="36"/>
      <c r="U29" s="36"/>
      <c r="V29" s="36"/>
      <c r="W29" s="36"/>
      <c r="X29" s="36"/>
      <c r="Y29" s="36"/>
      <c r="Z29" s="36"/>
      <c r="AA29" s="36"/>
      <c r="AB29" s="36"/>
      <c r="AC29" s="36"/>
      <c r="AD29" s="36"/>
      <c r="AE29" s="36"/>
      <c r="AF29" s="36"/>
      <c r="AG29" s="36"/>
      <c r="AH29" s="36"/>
      <c r="AI29" s="36"/>
      <c r="AJ29" s="36"/>
    </row>
    <row r="30" spans="1:36">
      <c r="A30" s="32" t="str">
        <f>IF(Config!A26&lt;&gt;"",Config!A26,"")</f>
        <v/>
      </c>
      <c r="B30" s="32" t="str">
        <f>IF(Config!B26&lt;&gt;"",Config!B26,"")</f>
        <v>LUSIN</v>
      </c>
      <c r="C30" s="36">
        <f t="shared" si="5"/>
        <v>0</v>
      </c>
      <c r="D30" s="36">
        <f t="shared" si="6"/>
        <v>0</v>
      </c>
      <c r="E30" s="36">
        <f t="shared" si="7"/>
        <v>0</v>
      </c>
      <c r="F30" s="36"/>
      <c r="G30" s="36"/>
      <c r="H30" s="36"/>
      <c r="I30" s="36"/>
      <c r="J30" s="36"/>
      <c r="K30" s="36"/>
      <c r="L30" s="36"/>
      <c r="M30" s="36"/>
      <c r="N30" s="36"/>
      <c r="O30" s="36"/>
      <c r="P30" s="36"/>
      <c r="Q30" s="36"/>
      <c r="R30" s="36"/>
      <c r="S30" s="36"/>
      <c r="T30" s="36"/>
      <c r="U30" s="36"/>
      <c r="V30" s="36"/>
      <c r="W30" s="36"/>
      <c r="X30" s="36"/>
      <c r="Y30" s="36"/>
      <c r="Z30" s="36"/>
      <c r="AA30" s="36"/>
      <c r="AB30" s="36"/>
      <c r="AC30" s="36"/>
      <c r="AD30" s="36"/>
      <c r="AE30" s="36"/>
      <c r="AF30" s="36"/>
      <c r="AG30" s="36"/>
      <c r="AH30" s="36"/>
      <c r="AI30" s="36"/>
      <c r="AJ30" s="36"/>
    </row>
    <row r="31" spans="1:36">
      <c r="A31" s="32" t="str">
        <f>IF(Config!A27&lt;&gt;"",Config!A27,"")</f>
        <v/>
      </c>
      <c r="B31" s="32" t="str">
        <f>IF(Config!B27&lt;&gt;"",Config!B27,"")</f>
        <v>SAFIRA</v>
      </c>
      <c r="C31" s="36">
        <f t="shared" si="5"/>
        <v>0</v>
      </c>
      <c r="D31" s="36">
        <f t="shared" si="6"/>
        <v>0</v>
      </c>
      <c r="E31" s="36">
        <f t="shared" si="7"/>
        <v>0</v>
      </c>
      <c r="F31" s="36"/>
      <c r="G31" s="36"/>
      <c r="H31" s="36"/>
      <c r="I31" s="36"/>
      <c r="J31" s="36"/>
      <c r="K31" s="36"/>
      <c r="L31" s="36"/>
      <c r="M31" s="36"/>
      <c r="N31" s="36"/>
      <c r="O31" s="36"/>
      <c r="P31" s="36"/>
      <c r="Q31" s="36"/>
      <c r="R31" s="36"/>
      <c r="S31" s="36"/>
      <c r="T31" s="36"/>
      <c r="U31" s="36"/>
      <c r="V31" s="36"/>
      <c r="W31" s="36"/>
      <c r="X31" s="36"/>
      <c r="Y31" s="36"/>
      <c r="Z31" s="36"/>
      <c r="AA31" s="36"/>
      <c r="AB31" s="36"/>
      <c r="AC31" s="36"/>
      <c r="AD31" s="36"/>
      <c r="AE31" s="36"/>
      <c r="AF31" s="36"/>
      <c r="AG31" s="36"/>
      <c r="AH31" s="36"/>
      <c r="AI31" s="36"/>
      <c r="AJ31" s="36"/>
    </row>
    <row r="32" spans="1:36">
      <c r="A32" s="32" t="str">
        <f>IF(Config!A28&lt;&gt;"",Config!A28,"")</f>
        <v/>
      </c>
      <c r="B32" s="32" t="str">
        <f>IF(Config!B28&lt;&gt;"",Config!B28,"")</f>
        <v>YAMINA</v>
      </c>
      <c r="C32" s="36">
        <f t="shared" si="5"/>
        <v>0</v>
      </c>
      <c r="D32" s="36">
        <f t="shared" si="6"/>
        <v>0</v>
      </c>
      <c r="E32" s="36">
        <f t="shared" si="7"/>
        <v>0</v>
      </c>
      <c r="F32" s="36"/>
      <c r="G32" s="36"/>
      <c r="H32" s="36"/>
      <c r="I32" s="36"/>
      <c r="J32" s="36"/>
      <c r="K32" s="36"/>
      <c r="L32" s="36"/>
      <c r="M32" s="36"/>
      <c r="N32" s="36"/>
      <c r="O32" s="36"/>
      <c r="P32" s="36"/>
      <c r="Q32" s="36"/>
      <c r="R32" s="36"/>
      <c r="S32" s="36"/>
      <c r="T32" s="36"/>
      <c r="U32" s="36"/>
      <c r="V32" s="36"/>
      <c r="W32" s="36"/>
      <c r="X32" s="36"/>
      <c r="Y32" s="36"/>
      <c r="Z32" s="36"/>
      <c r="AA32" s="36"/>
      <c r="AB32" s="36"/>
      <c r="AC32" s="36"/>
      <c r="AD32" s="36"/>
      <c r="AE32" s="36"/>
      <c r="AF32" s="36"/>
      <c r="AG32" s="36"/>
      <c r="AH32" s="36"/>
      <c r="AI32" s="36"/>
      <c r="AJ32" s="36"/>
    </row>
    <row r="33" spans="1:36">
      <c r="A33" s="32" t="str">
        <f>IF(Config!A29&lt;&gt;"",Config!A29,"")</f>
        <v/>
      </c>
      <c r="B33" s="32" t="str">
        <f>IF(Config!B29&lt;&gt;"",Config!B29,"")</f>
        <v>Malika</v>
      </c>
      <c r="C33" s="36">
        <f t="shared" si="5"/>
        <v>0</v>
      </c>
      <c r="D33" s="36">
        <f t="shared" si="6"/>
        <v>0</v>
      </c>
      <c r="E33" s="36">
        <f t="shared" si="7"/>
        <v>0</v>
      </c>
      <c r="F33" s="36"/>
      <c r="G33" s="36"/>
      <c r="H33" s="36"/>
      <c r="I33" s="36"/>
      <c r="J33" s="36"/>
      <c r="K33" s="36"/>
      <c r="L33" s="36"/>
      <c r="M33" s="36"/>
      <c r="N33" s="36"/>
      <c r="O33" s="36"/>
      <c r="P33" s="36"/>
      <c r="Q33" s="36"/>
      <c r="R33" s="36"/>
      <c r="S33" s="36"/>
      <c r="T33" s="36"/>
      <c r="U33" s="36"/>
      <c r="V33" s="36"/>
      <c r="W33" s="36"/>
      <c r="X33" s="36"/>
      <c r="Y33" s="36"/>
      <c r="Z33" s="36"/>
      <c r="AA33" s="36"/>
      <c r="AB33" s="36"/>
      <c r="AC33" s="36"/>
      <c r="AD33" s="36"/>
      <c r="AE33" s="36"/>
      <c r="AF33" s="36"/>
      <c r="AG33" s="36"/>
      <c r="AH33" s="36"/>
      <c r="AI33" s="36"/>
      <c r="AJ33" s="36"/>
    </row>
    <row r="34" spans="1:36">
      <c r="A34" s="32" t="str">
        <f>IF(Config!A30&lt;&gt;"",Config!A30,"")</f>
        <v/>
      </c>
      <c r="B34" s="32" t="str">
        <f>IF(Config!B30&lt;&gt;"",Config!B30,"")</f>
        <v>MARIA DO ROSARIO</v>
      </c>
      <c r="C34" s="36">
        <f t="shared" si="5"/>
        <v>0</v>
      </c>
      <c r="D34" s="36">
        <f t="shared" si="6"/>
        <v>0</v>
      </c>
      <c r="E34" s="36">
        <f t="shared" si="7"/>
        <v>0</v>
      </c>
      <c r="F34" s="36"/>
      <c r="G34" s="36"/>
      <c r="H34" s="36"/>
      <c r="I34" s="36"/>
      <c r="J34" s="36"/>
      <c r="K34" s="36"/>
      <c r="L34" s="36"/>
      <c r="M34" s="36"/>
      <c r="N34" s="36"/>
      <c r="O34" s="36"/>
      <c r="P34" s="36"/>
      <c r="Q34" s="36"/>
      <c r="R34" s="36"/>
      <c r="S34" s="36"/>
      <c r="T34" s="36"/>
      <c r="U34" s="36"/>
      <c r="V34" s="36"/>
      <c r="W34" s="36"/>
      <c r="X34" s="36"/>
      <c r="Y34" s="36"/>
      <c r="Z34" s="36"/>
      <c r="AA34" s="36"/>
      <c r="AB34" s="36"/>
      <c r="AC34" s="36"/>
      <c r="AD34" s="36"/>
      <c r="AE34" s="36"/>
      <c r="AF34" s="36"/>
      <c r="AG34" s="36"/>
      <c r="AH34" s="36"/>
      <c r="AI34" s="36"/>
      <c r="AJ34" s="36"/>
    </row>
    <row r="35" spans="1:36">
      <c r="A35" s="32" t="str">
        <f>IF(Config!A31&lt;&gt;"",Config!A31,"")</f>
        <v/>
      </c>
      <c r="B35" s="32" t="str">
        <f>IF(Config!B31&lt;&gt;"",Config!B31,"")</f>
        <v>MAMMAT</v>
      </c>
      <c r="C35" s="36">
        <f t="shared" si="5"/>
        <v>0</v>
      </c>
      <c r="D35" s="36">
        <f t="shared" si="6"/>
        <v>0</v>
      </c>
      <c r="E35" s="36">
        <f t="shared" si="7"/>
        <v>0</v>
      </c>
      <c r="F35" s="36"/>
      <c r="G35" s="36"/>
      <c r="H35" s="36"/>
      <c r="I35" s="36"/>
      <c r="J35" s="36"/>
      <c r="K35" s="36"/>
      <c r="L35" s="36"/>
      <c r="M35" s="36"/>
      <c r="N35" s="36"/>
      <c r="O35" s="36"/>
      <c r="P35" s="36"/>
      <c r="Q35" s="36"/>
      <c r="R35" s="36"/>
      <c r="S35" s="36"/>
      <c r="T35" s="36"/>
      <c r="U35" s="36"/>
      <c r="V35" s="36"/>
      <c r="W35" s="36"/>
      <c r="X35" s="36"/>
      <c r="Y35" s="36"/>
      <c r="Z35" s="36"/>
      <c r="AA35" s="36"/>
      <c r="AB35" s="36"/>
      <c r="AC35" s="36"/>
      <c r="AD35" s="36"/>
      <c r="AE35" s="36"/>
      <c r="AF35" s="36"/>
      <c r="AG35" s="36"/>
      <c r="AH35" s="36"/>
      <c r="AI35" s="36"/>
      <c r="AJ35" s="36"/>
    </row>
    <row r="36" spans="1:36">
      <c r="A36" s="32" t="str">
        <f>IF(Config!A32&lt;&gt;"",Config!A32,"")</f>
        <v/>
      </c>
      <c r="B36" s="32" t="str">
        <f>IF(Config!B32&lt;&gt;"",Config!B32,"")</f>
        <v>SAYMA</v>
      </c>
      <c r="C36" s="36">
        <f t="shared" si="5"/>
        <v>0</v>
      </c>
      <c r="D36" s="36">
        <f t="shared" si="6"/>
        <v>0</v>
      </c>
      <c r="E36" s="36">
        <f t="shared" si="7"/>
        <v>0</v>
      </c>
      <c r="F36" s="36"/>
      <c r="G36" s="36"/>
      <c r="H36" s="36"/>
      <c r="I36" s="36"/>
      <c r="J36" s="36"/>
      <c r="K36" s="36"/>
      <c r="L36" s="36"/>
      <c r="M36" s="36"/>
      <c r="N36" s="36"/>
      <c r="O36" s="36"/>
      <c r="P36" s="36"/>
      <c r="Q36" s="36"/>
      <c r="R36" s="36"/>
      <c r="S36" s="36"/>
      <c r="T36" s="36"/>
      <c r="U36" s="36"/>
      <c r="V36" s="36"/>
      <c r="W36" s="36"/>
      <c r="X36" s="36"/>
      <c r="Y36" s="36"/>
      <c r="Z36" s="36"/>
      <c r="AA36" s="36"/>
      <c r="AB36" s="36"/>
      <c r="AC36" s="36"/>
      <c r="AD36" s="36"/>
      <c r="AE36" s="36"/>
      <c r="AF36" s="36"/>
      <c r="AG36" s="36"/>
      <c r="AH36" s="36"/>
      <c r="AI36" s="36"/>
      <c r="AJ36" s="36"/>
    </row>
    <row r="37" spans="1:36">
      <c r="A37" s="32" t="str">
        <f>IF(Config!A33&lt;&gt;"",Config!A33,"")</f>
        <v/>
      </c>
      <c r="B37" s="32" t="str">
        <f>IF(Config!B33&lt;&gt;"",Config!B33,"")</f>
        <v>ELMAS</v>
      </c>
      <c r="C37" s="36">
        <f t="shared" si="5"/>
        <v>0</v>
      </c>
      <c r="D37" s="36">
        <f t="shared" si="6"/>
        <v>0</v>
      </c>
      <c r="E37" s="36">
        <f t="shared" si="7"/>
        <v>0</v>
      </c>
      <c r="F37" s="36"/>
      <c r="G37" s="36"/>
      <c r="H37" s="36"/>
      <c r="I37" s="36"/>
      <c r="J37" s="36"/>
      <c r="K37" s="36"/>
      <c r="L37" s="36"/>
      <c r="M37" s="36"/>
      <c r="N37" s="36"/>
      <c r="O37" s="36"/>
      <c r="P37" s="36"/>
      <c r="Q37" s="36"/>
      <c r="R37" s="36"/>
      <c r="S37" s="36"/>
      <c r="T37" s="36"/>
      <c r="U37" s="36"/>
      <c r="V37" s="36"/>
      <c r="W37" s="36"/>
      <c r="X37" s="36"/>
      <c r="Y37" s="36"/>
      <c r="Z37" s="36"/>
      <c r="AA37" s="36"/>
      <c r="AB37" s="36"/>
      <c r="AC37" s="36"/>
      <c r="AD37" s="36"/>
      <c r="AE37" s="36"/>
      <c r="AF37" s="36"/>
      <c r="AG37" s="36"/>
      <c r="AH37" s="36"/>
      <c r="AI37" s="36"/>
      <c r="AJ37" s="36"/>
    </row>
    <row r="38" spans="1:36">
      <c r="A38" s="32" t="str">
        <f>IF(Config!A34&lt;&gt;"",Config!A34,"")</f>
        <v/>
      </c>
      <c r="B38" s="32" t="str">
        <f>IF(Config!B34&lt;&gt;"",Config!B34,"")</f>
        <v>CHRISTINE</v>
      </c>
      <c r="C38" s="36">
        <f t="shared" si="5"/>
        <v>0</v>
      </c>
      <c r="D38" s="36">
        <f t="shared" si="6"/>
        <v>0</v>
      </c>
      <c r="E38" s="36">
        <f t="shared" si="7"/>
        <v>0</v>
      </c>
      <c r="F38" s="36"/>
      <c r="G38" s="36"/>
      <c r="H38" s="36"/>
      <c r="I38" s="36"/>
      <c r="J38" s="36"/>
      <c r="K38" s="36"/>
      <c r="L38" s="36"/>
      <c r="M38" s="36"/>
      <c r="N38" s="36"/>
      <c r="O38" s="36"/>
      <c r="P38" s="36"/>
      <c r="Q38" s="36"/>
      <c r="R38" s="36"/>
      <c r="S38" s="36"/>
      <c r="T38" s="36"/>
      <c r="U38" s="36"/>
      <c r="V38" s="36"/>
      <c r="W38" s="36"/>
      <c r="X38" s="36"/>
      <c r="Y38" s="36"/>
      <c r="Z38" s="36"/>
      <c r="AA38" s="36"/>
      <c r="AB38" s="36"/>
      <c r="AC38" s="36"/>
      <c r="AD38" s="36"/>
      <c r="AE38" s="36"/>
      <c r="AF38" s="36"/>
      <c r="AG38" s="36"/>
      <c r="AH38" s="36"/>
      <c r="AI38" s="36"/>
      <c r="AJ38" s="36"/>
    </row>
    <row r="39" spans="1:36">
      <c r="A39" s="32" t="str">
        <f>IF(Config!A35&lt;&gt;"",Config!A35,"")</f>
        <v/>
      </c>
      <c r="B39" s="32" t="str">
        <f>IF(Config!B35&lt;&gt;"",Config!B35,"")</f>
        <v>COUMBA</v>
      </c>
      <c r="C39" s="36">
        <f t="shared" si="5"/>
        <v>0</v>
      </c>
      <c r="D39" s="36">
        <f t="shared" si="6"/>
        <v>0</v>
      </c>
      <c r="E39" s="36">
        <f t="shared" si="7"/>
        <v>0</v>
      </c>
      <c r="F39" s="36"/>
      <c r="G39" s="36"/>
      <c r="H39" s="36"/>
      <c r="I39" s="36"/>
      <c r="J39" s="36"/>
      <c r="K39" s="36"/>
      <c r="L39" s="36"/>
      <c r="M39" s="36"/>
      <c r="N39" s="36"/>
      <c r="O39" s="36"/>
      <c r="P39" s="36"/>
      <c r="Q39" s="36"/>
      <c r="R39" s="36"/>
      <c r="S39" s="36"/>
      <c r="T39" s="36"/>
      <c r="U39" s="36"/>
      <c r="V39" s="36"/>
      <c r="W39" s="36"/>
      <c r="X39" s="36"/>
      <c r="Y39" s="36"/>
      <c r="Z39" s="36"/>
      <c r="AA39" s="36"/>
      <c r="AB39" s="36"/>
      <c r="AC39" s="36"/>
      <c r="AD39" s="36"/>
      <c r="AE39" s="36"/>
      <c r="AF39" s="36"/>
      <c r="AG39" s="36"/>
      <c r="AH39" s="36"/>
      <c r="AI39" s="36"/>
      <c r="AJ39" s="36"/>
    </row>
    <row r="40" spans="1:36">
      <c r="A40" s="32" t="str">
        <f>IF(Config!A36&lt;&gt;"",Config!A36,"")</f>
        <v/>
      </c>
      <c r="B40" s="32" t="str">
        <f>IF(Config!B36&lt;&gt;"",Config!B36,"")</f>
        <v>SUZANNE</v>
      </c>
      <c r="C40" s="36">
        <f t="shared" si="5"/>
        <v>0</v>
      </c>
      <c r="D40" s="36">
        <f t="shared" si="6"/>
        <v>0</v>
      </c>
      <c r="E40" s="36">
        <f t="shared" si="7"/>
        <v>0</v>
      </c>
      <c r="F40" s="36"/>
      <c r="G40" s="36"/>
      <c r="H40" s="36"/>
      <c r="I40" s="36"/>
      <c r="J40" s="36"/>
      <c r="K40" s="36"/>
      <c r="L40" s="36"/>
      <c r="M40" s="36"/>
      <c r="N40" s="36"/>
      <c r="O40" s="36"/>
      <c r="P40" s="36"/>
      <c r="Q40" s="36"/>
      <c r="R40" s="36"/>
      <c r="S40" s="36"/>
      <c r="T40" s="36"/>
      <c r="U40" s="36"/>
      <c r="V40" s="36"/>
      <c r="W40" s="36"/>
      <c r="X40" s="36"/>
      <c r="Y40" s="36"/>
      <c r="Z40" s="36"/>
      <c r="AA40" s="36"/>
      <c r="AB40" s="36"/>
      <c r="AC40" s="36"/>
      <c r="AD40" s="36"/>
      <c r="AE40" s="36"/>
      <c r="AF40" s="36"/>
      <c r="AG40" s="36"/>
      <c r="AH40" s="36"/>
      <c r="AI40" s="36"/>
      <c r="AJ40" s="36"/>
    </row>
    <row r="41" spans="1:36">
      <c r="A41" s="32" t="str">
        <f>IF(Config!A37&lt;&gt;"",Config!A37,"")</f>
        <v/>
      </c>
      <c r="B41" s="32" t="str">
        <f>IF(Config!B37&lt;&gt;"",Config!B37,"")</f>
        <v>UMMUGUL</v>
      </c>
      <c r="C41" s="36">
        <f t="shared" si="5"/>
        <v>0</v>
      </c>
      <c r="D41" s="36">
        <f t="shared" si="6"/>
        <v>0</v>
      </c>
      <c r="E41" s="36">
        <f t="shared" si="7"/>
        <v>0</v>
      </c>
      <c r="F41" s="36"/>
      <c r="G41" s="36"/>
      <c r="H41" s="36"/>
      <c r="I41" s="36"/>
      <c r="J41" s="36"/>
      <c r="K41" s="36"/>
      <c r="L41" s="36"/>
      <c r="M41" s="36"/>
      <c r="N41" s="36"/>
      <c r="O41" s="36"/>
      <c r="P41" s="36"/>
      <c r="Q41" s="36"/>
      <c r="R41" s="36"/>
      <c r="S41" s="36"/>
      <c r="T41" s="36"/>
      <c r="U41" s="36"/>
      <c r="V41" s="36"/>
      <c r="W41" s="36"/>
      <c r="X41" s="36"/>
      <c r="Y41" s="36"/>
      <c r="Z41" s="36"/>
      <c r="AA41" s="36"/>
      <c r="AB41" s="36"/>
      <c r="AC41" s="36"/>
      <c r="AD41" s="36"/>
      <c r="AE41" s="36"/>
      <c r="AF41" s="36"/>
      <c r="AG41" s="36"/>
      <c r="AH41" s="36"/>
      <c r="AI41" s="36"/>
      <c r="AJ41" s="36"/>
    </row>
    <row r="42" spans="1:36">
      <c r="A42" s="32" t="str">
        <f>IF(Config!A38&lt;&gt;"",Config!A38,"")</f>
        <v/>
      </c>
      <c r="B42" s="32" t="str">
        <f>IF(Config!B38&lt;&gt;"",Config!B38,"")</f>
        <v>AYSE</v>
      </c>
      <c r="C42" s="36">
        <f t="shared" si="5"/>
        <v>0</v>
      </c>
      <c r="D42" s="36">
        <f t="shared" si="6"/>
        <v>0</v>
      </c>
      <c r="E42" s="36">
        <f t="shared" si="7"/>
        <v>0</v>
      </c>
      <c r="F42" s="36"/>
      <c r="G42" s="36"/>
      <c r="H42" s="36"/>
      <c r="I42" s="36"/>
      <c r="J42" s="36"/>
      <c r="K42" s="36"/>
      <c r="L42" s="36"/>
      <c r="M42" s="36"/>
      <c r="N42" s="36"/>
      <c r="O42" s="36"/>
      <c r="P42" s="36"/>
      <c r="Q42" s="36"/>
      <c r="R42" s="36"/>
      <c r="S42" s="36"/>
      <c r="T42" s="36"/>
      <c r="U42" s="36"/>
      <c r="V42" s="36"/>
      <c r="W42" s="36"/>
      <c r="X42" s="36"/>
      <c r="Y42" s="36"/>
      <c r="Z42" s="36"/>
      <c r="AA42" s="36"/>
      <c r="AB42" s="36"/>
      <c r="AC42" s="36"/>
      <c r="AD42" s="36"/>
      <c r="AE42" s="36"/>
      <c r="AF42" s="36"/>
      <c r="AG42" s="36"/>
      <c r="AH42" s="36"/>
      <c r="AI42" s="36"/>
      <c r="AJ42" s="36"/>
    </row>
    <row r="43" spans="1:36">
      <c r="A43" s="32" t="str">
        <f>IF(Config!A39&lt;&gt;"",Config!A39,"")</f>
        <v/>
      </c>
      <c r="B43" s="32" t="str">
        <f>IF(Config!B39&lt;&gt;"",Config!B39,"")</f>
        <v>NEDIM</v>
      </c>
      <c r="C43" s="36">
        <f t="shared" si="5"/>
        <v>0</v>
      </c>
      <c r="D43" s="36">
        <f t="shared" si="6"/>
        <v>0</v>
      </c>
      <c r="E43" s="36">
        <f t="shared" si="7"/>
        <v>0</v>
      </c>
      <c r="F43" s="36"/>
      <c r="G43" s="36"/>
      <c r="H43" s="36"/>
      <c r="I43" s="36"/>
      <c r="J43" s="36"/>
      <c r="K43" s="36"/>
      <c r="L43" s="36"/>
      <c r="M43" s="36"/>
      <c r="N43" s="36"/>
      <c r="O43" s="36"/>
      <c r="P43" s="36"/>
      <c r="Q43" s="36"/>
      <c r="R43" s="36"/>
      <c r="S43" s="36"/>
      <c r="T43" s="36"/>
      <c r="U43" s="36"/>
      <c r="V43" s="36"/>
      <c r="W43" s="36"/>
      <c r="X43" s="36"/>
      <c r="Y43" s="36"/>
      <c r="Z43" s="36"/>
      <c r="AA43" s="36"/>
      <c r="AB43" s="36"/>
      <c r="AC43" s="36"/>
      <c r="AD43" s="36"/>
      <c r="AE43" s="36"/>
      <c r="AF43" s="36"/>
      <c r="AG43" s="36"/>
      <c r="AH43" s="36"/>
      <c r="AI43" s="36"/>
      <c r="AJ43" s="36"/>
    </row>
    <row r="44" spans="1:36">
      <c r="A44" s="32" t="str">
        <f>IF(Config!A40&lt;&gt;"",Config!A40,"")</f>
        <v/>
      </c>
      <c r="B44" s="32" t="str">
        <f>IF(Config!B40&lt;&gt;"",Config!B40,"")</f>
        <v>NENE</v>
      </c>
      <c r="C44" s="36">
        <f t="shared" si="5"/>
        <v>0</v>
      </c>
      <c r="D44" s="36">
        <f t="shared" si="6"/>
        <v>0</v>
      </c>
      <c r="E44" s="36">
        <f t="shared" si="7"/>
        <v>0</v>
      </c>
      <c r="F44" s="36"/>
      <c r="G44" s="36"/>
      <c r="H44" s="36"/>
      <c r="I44" s="36"/>
      <c r="J44" s="36"/>
      <c r="K44" s="36"/>
      <c r="L44" s="36"/>
      <c r="M44" s="36"/>
      <c r="N44" s="36"/>
      <c r="O44" s="36"/>
      <c r="P44" s="36"/>
      <c r="Q44" s="36"/>
      <c r="R44" s="36"/>
      <c r="S44" s="36"/>
      <c r="T44" s="36"/>
      <c r="U44" s="36"/>
      <c r="V44" s="36"/>
      <c r="W44" s="36"/>
      <c r="X44" s="36"/>
      <c r="Y44" s="36"/>
      <c r="Z44" s="36"/>
      <c r="AA44" s="36"/>
      <c r="AB44" s="36"/>
      <c r="AC44" s="36"/>
      <c r="AD44" s="36"/>
      <c r="AE44" s="36"/>
      <c r="AF44" s="36"/>
      <c r="AG44" s="36"/>
      <c r="AH44" s="36"/>
      <c r="AI44" s="36"/>
      <c r="AJ44" s="36"/>
    </row>
    <row r="45" spans="1:36">
      <c r="A45" s="32" t="str">
        <f>IF(Config!A41&lt;&gt;"",Config!A41,"")</f>
        <v/>
      </c>
      <c r="B45" s="32" t="str">
        <f>IF(Config!B41&lt;&gt;"",Config!B41,"")</f>
        <v>NARY</v>
      </c>
      <c r="C45" s="36">
        <f t="shared" si="5"/>
        <v>0</v>
      </c>
      <c r="D45" s="36">
        <f t="shared" si="6"/>
        <v>0</v>
      </c>
      <c r="E45" s="36">
        <f t="shared" si="7"/>
        <v>0</v>
      </c>
      <c r="F45" s="36"/>
      <c r="G45" s="36"/>
      <c r="H45" s="36"/>
      <c r="I45" s="36"/>
      <c r="J45" s="36"/>
      <c r="K45" s="36"/>
      <c r="L45" s="36"/>
      <c r="M45" s="36"/>
      <c r="N45" s="36"/>
      <c r="O45" s="36"/>
      <c r="P45" s="36"/>
      <c r="Q45" s="36"/>
      <c r="R45" s="36"/>
      <c r="S45" s="36"/>
      <c r="T45" s="36"/>
      <c r="U45" s="36"/>
      <c r="V45" s="36"/>
      <c r="W45" s="36"/>
      <c r="X45" s="36"/>
      <c r="Y45" s="36"/>
      <c r="Z45" s="36"/>
      <c r="AA45" s="36"/>
      <c r="AB45" s="36"/>
      <c r="AC45" s="36"/>
      <c r="AD45" s="36"/>
      <c r="AE45" s="36"/>
      <c r="AF45" s="36"/>
      <c r="AG45" s="36"/>
      <c r="AH45" s="36"/>
      <c r="AI45" s="36"/>
      <c r="AJ45" s="36"/>
    </row>
    <row r="46" spans="1:36">
      <c r="A46" s="32" t="str">
        <f>IF(Config!A42&lt;&gt;"",Config!A42,"")</f>
        <v/>
      </c>
      <c r="B46" s="32" t="str">
        <f>IF(Config!B42&lt;&gt;"",Config!B42,"")</f>
        <v>MADI</v>
      </c>
      <c r="C46" s="36">
        <f t="shared" si="5"/>
        <v>0</v>
      </c>
      <c r="D46" s="36">
        <f t="shared" si="6"/>
        <v>0</v>
      </c>
      <c r="E46" s="36">
        <f t="shared" si="7"/>
        <v>0</v>
      </c>
      <c r="F46" s="36"/>
      <c r="G46" s="36"/>
      <c r="H46" s="36"/>
      <c r="I46" s="36"/>
      <c r="J46" s="36"/>
      <c r="K46" s="36"/>
      <c r="L46" s="36"/>
      <c r="M46" s="36"/>
      <c r="N46" s="36"/>
      <c r="O46" s="36"/>
      <c r="P46" s="36"/>
      <c r="Q46" s="36"/>
      <c r="R46" s="36"/>
      <c r="S46" s="36"/>
      <c r="T46" s="36"/>
      <c r="U46" s="36"/>
      <c r="V46" s="36"/>
      <c r="W46" s="36"/>
      <c r="X46" s="36"/>
      <c r="Y46" s="36"/>
      <c r="Z46" s="36"/>
      <c r="AA46" s="36"/>
      <c r="AB46" s="36"/>
      <c r="AC46" s="36"/>
      <c r="AD46" s="36"/>
      <c r="AE46" s="36"/>
      <c r="AF46" s="36"/>
      <c r="AG46" s="36"/>
      <c r="AH46" s="36"/>
      <c r="AI46" s="36"/>
      <c r="AJ46" s="36"/>
    </row>
    <row r="47" spans="1:36">
      <c r="A47" s="32" t="str">
        <f>IF(Config!A43&lt;&gt;"",Config!A43,"")</f>
        <v/>
      </c>
      <c r="B47" s="32" t="str">
        <f>IF(Config!B43&lt;&gt;"",Config!B43,"")</f>
        <v>FATMA</v>
      </c>
      <c r="C47" s="36">
        <f t="shared" si="5"/>
        <v>0</v>
      </c>
      <c r="D47" s="36">
        <f t="shared" si="6"/>
        <v>0</v>
      </c>
      <c r="E47" s="36">
        <f t="shared" si="7"/>
        <v>0</v>
      </c>
      <c r="F47" s="36"/>
      <c r="G47" s="36"/>
      <c r="H47" s="36"/>
      <c r="I47" s="36"/>
      <c r="J47" s="36"/>
      <c r="K47" s="36"/>
      <c r="L47" s="36"/>
      <c r="M47" s="36"/>
      <c r="N47" s="36"/>
      <c r="O47" s="36"/>
      <c r="P47" s="36"/>
      <c r="Q47" s="36"/>
      <c r="R47" s="36"/>
      <c r="S47" s="36"/>
      <c r="T47" s="36"/>
      <c r="U47" s="36"/>
      <c r="V47" s="36"/>
      <c r="W47" s="36"/>
      <c r="X47" s="36"/>
      <c r="Y47" s="36"/>
      <c r="Z47" s="36"/>
      <c r="AA47" s="36"/>
      <c r="AB47" s="36"/>
      <c r="AC47" s="36"/>
      <c r="AD47" s="36"/>
      <c r="AE47" s="36"/>
      <c r="AF47" s="36"/>
      <c r="AG47" s="36"/>
      <c r="AH47" s="36"/>
      <c r="AI47" s="36"/>
      <c r="AJ47" s="36"/>
    </row>
    <row r="48" spans="1:36">
      <c r="A48" s="32" t="str">
        <f>IF(Config!A44&lt;&gt;"",Config!A44,"")</f>
        <v/>
      </c>
      <c r="B48" s="32" t="str">
        <f>IF(Config!B44&lt;&gt;"",Config!B44,"")</f>
        <v>ELIF</v>
      </c>
      <c r="C48" s="36">
        <f t="shared" si="5"/>
        <v>0</v>
      </c>
      <c r="D48" s="36">
        <f t="shared" si="6"/>
        <v>0</v>
      </c>
      <c r="E48" s="36">
        <f t="shared" si="7"/>
        <v>0</v>
      </c>
      <c r="F48" s="36"/>
      <c r="G48" s="36"/>
      <c r="H48" s="36"/>
      <c r="I48" s="36"/>
      <c r="J48" s="36"/>
      <c r="K48" s="36"/>
      <c r="L48" s="36"/>
      <c r="M48" s="36"/>
      <c r="N48" s="36"/>
      <c r="O48" s="36"/>
      <c r="P48" s="36"/>
      <c r="Q48" s="36"/>
      <c r="R48" s="36"/>
      <c r="S48" s="36"/>
      <c r="T48" s="36"/>
      <c r="U48" s="36"/>
      <c r="V48" s="36"/>
      <c r="W48" s="36"/>
      <c r="X48" s="36"/>
      <c r="Y48" s="36"/>
      <c r="Z48" s="36"/>
      <c r="AA48" s="36"/>
      <c r="AB48" s="36"/>
      <c r="AC48" s="36"/>
      <c r="AD48" s="36"/>
      <c r="AE48" s="36"/>
      <c r="AF48" s="36"/>
      <c r="AG48" s="36"/>
      <c r="AH48" s="36"/>
      <c r="AI48" s="36"/>
      <c r="AJ48" s="36"/>
    </row>
    <row r="49" spans="1:36">
      <c r="A49" s="32" t="str">
        <f>IF(Config!A45&lt;&gt;"",Config!A45,"")</f>
        <v/>
      </c>
      <c r="B49" s="32" t="str">
        <f>IF(Config!B45&lt;&gt;"",Config!B45,"")</f>
        <v>DJE THERESE</v>
      </c>
      <c r="C49" s="36">
        <f t="shared" si="5"/>
        <v>0</v>
      </c>
      <c r="D49" s="36">
        <f t="shared" si="6"/>
        <v>0</v>
      </c>
      <c r="E49" s="36">
        <f t="shared" si="7"/>
        <v>0</v>
      </c>
      <c r="F49" s="36"/>
      <c r="G49" s="36"/>
      <c r="H49" s="36"/>
      <c r="I49" s="36"/>
      <c r="J49" s="36"/>
      <c r="K49" s="36"/>
      <c r="L49" s="36"/>
      <c r="M49" s="36"/>
      <c r="N49" s="36"/>
      <c r="O49" s="36"/>
      <c r="P49" s="36"/>
      <c r="Q49" s="36"/>
      <c r="R49" s="36"/>
      <c r="S49" s="36"/>
      <c r="T49" s="36"/>
      <c r="U49" s="36"/>
      <c r="V49" s="36"/>
      <c r="W49" s="36"/>
      <c r="X49" s="36"/>
      <c r="Y49" s="36"/>
      <c r="Z49" s="36"/>
      <c r="AA49" s="36"/>
      <c r="AB49" s="36"/>
      <c r="AC49" s="36"/>
      <c r="AD49" s="36"/>
      <c r="AE49" s="36"/>
      <c r="AF49" s="36"/>
      <c r="AG49" s="36"/>
      <c r="AH49" s="36"/>
      <c r="AI49" s="36"/>
      <c r="AJ49" s="36"/>
    </row>
    <row r="50" spans="1:36">
      <c r="A50" s="32" t="str">
        <f>IF(Config!A46&lt;&gt;"",Config!A46,"")</f>
        <v/>
      </c>
      <c r="B50" s="32" t="str">
        <f>IF(Config!B46&lt;&gt;"",Config!B46,"")</f>
        <v>MARIE</v>
      </c>
      <c r="C50" s="36">
        <f t="shared" si="5"/>
        <v>0</v>
      </c>
      <c r="D50" s="36">
        <f t="shared" si="6"/>
        <v>0</v>
      </c>
      <c r="E50" s="36">
        <f t="shared" si="7"/>
        <v>0</v>
      </c>
      <c r="F50" s="36"/>
      <c r="G50" s="36"/>
      <c r="H50" s="36"/>
      <c r="I50" s="36"/>
      <c r="J50" s="36"/>
      <c r="K50" s="36"/>
      <c r="L50" s="36"/>
      <c r="M50" s="36"/>
      <c r="N50" s="36"/>
      <c r="O50" s="36"/>
      <c r="P50" s="36"/>
      <c r="Q50" s="36"/>
      <c r="R50" s="36"/>
      <c r="S50" s="36"/>
      <c r="T50" s="36"/>
      <c r="U50" s="36"/>
      <c r="V50" s="36"/>
      <c r="W50" s="36"/>
      <c r="X50" s="36"/>
      <c r="Y50" s="36"/>
      <c r="Z50" s="36"/>
      <c r="AA50" s="36"/>
      <c r="AB50" s="36"/>
      <c r="AC50" s="36"/>
      <c r="AD50" s="36"/>
      <c r="AE50" s="36"/>
      <c r="AF50" s="36"/>
      <c r="AG50" s="36"/>
      <c r="AH50" s="36"/>
      <c r="AI50" s="36"/>
      <c r="AJ50" s="36"/>
    </row>
    <row r="51" spans="1:36">
      <c r="A51" s="32" t="str">
        <f>IF(Config!A47&lt;&gt;"",Config!A47,"")</f>
        <v/>
      </c>
      <c r="B51" s="32" t="str">
        <f>IF(Config!B47&lt;&gt;"",Config!B47,"")</f>
        <v>MARIE</v>
      </c>
      <c r="C51" s="36">
        <f t="shared" si="5"/>
        <v>0</v>
      </c>
      <c r="D51" s="36">
        <f t="shared" si="6"/>
        <v>0</v>
      </c>
      <c r="E51" s="36">
        <f t="shared" si="7"/>
        <v>0</v>
      </c>
      <c r="F51" s="36"/>
      <c r="G51" s="36"/>
      <c r="H51" s="36"/>
      <c r="I51" s="36"/>
      <c r="J51" s="36"/>
      <c r="K51" s="36"/>
      <c r="L51" s="36"/>
      <c r="M51" s="36"/>
      <c r="N51" s="36"/>
      <c r="O51" s="36"/>
      <c r="P51" s="36"/>
      <c r="Q51" s="36"/>
      <c r="R51" s="36"/>
      <c r="S51" s="36"/>
      <c r="T51" s="36"/>
      <c r="U51" s="36"/>
      <c r="V51" s="36"/>
      <c r="W51" s="36"/>
      <c r="X51" s="36"/>
      <c r="Y51" s="36"/>
      <c r="Z51" s="36"/>
      <c r="AA51" s="36"/>
      <c r="AB51" s="36"/>
      <c r="AC51" s="36"/>
      <c r="AD51" s="36"/>
      <c r="AE51" s="36"/>
      <c r="AF51" s="36"/>
      <c r="AG51" s="36"/>
      <c r="AH51" s="36"/>
      <c r="AI51" s="36"/>
      <c r="AJ51" s="36"/>
    </row>
    <row r="52" spans="1:36">
      <c r="A52" s="32" t="str">
        <f>IF(Config!A48&lt;&gt;"",Config!A48,"")</f>
        <v/>
      </c>
      <c r="B52" s="32" t="str">
        <f>IF(Config!B48&lt;&gt;"",Config!B48,"")</f>
        <v>RENEE</v>
      </c>
      <c r="C52" s="36">
        <f t="shared" si="5"/>
        <v>0</v>
      </c>
      <c r="D52" s="36">
        <f t="shared" si="6"/>
        <v>0</v>
      </c>
      <c r="E52" s="36">
        <f t="shared" si="7"/>
        <v>0</v>
      </c>
      <c r="F52" s="36"/>
      <c r="G52" s="36"/>
      <c r="H52" s="36"/>
      <c r="I52" s="36"/>
      <c r="J52" s="36"/>
      <c r="K52" s="36"/>
      <c r="L52" s="36"/>
      <c r="M52" s="36"/>
      <c r="N52" s="36"/>
      <c r="O52" s="36"/>
      <c r="P52" s="36"/>
      <c r="Q52" s="36"/>
      <c r="R52" s="36"/>
      <c r="S52" s="36"/>
      <c r="T52" s="36"/>
      <c r="U52" s="36"/>
      <c r="V52" s="36"/>
      <c r="W52" s="36"/>
      <c r="X52" s="36"/>
      <c r="Y52" s="36"/>
      <c r="Z52" s="36"/>
      <c r="AA52" s="36"/>
      <c r="AB52" s="36"/>
      <c r="AC52" s="36"/>
      <c r="AD52" s="36"/>
      <c r="AE52" s="36"/>
      <c r="AF52" s="36"/>
      <c r="AG52" s="36"/>
      <c r="AH52" s="36"/>
      <c r="AI52" s="36"/>
      <c r="AJ52" s="36"/>
    </row>
    <row r="53" spans="1:36">
      <c r="A53" s="32" t="str">
        <f>IF(Config!A49&lt;&gt;"",Config!A49,"")</f>
        <v/>
      </c>
      <c r="B53" s="32" t="str">
        <f>IF(Config!B49&lt;&gt;"",Config!B49,"")</f>
        <v>CHOUROUK</v>
      </c>
      <c r="C53" s="36">
        <f t="shared" si="5"/>
        <v>0</v>
      </c>
      <c r="D53" s="36">
        <f t="shared" si="6"/>
        <v>0</v>
      </c>
      <c r="E53" s="36">
        <f t="shared" si="7"/>
        <v>0</v>
      </c>
      <c r="F53" s="36"/>
      <c r="G53" s="36"/>
      <c r="H53" s="36"/>
      <c r="I53" s="36"/>
      <c r="J53" s="36"/>
      <c r="K53" s="36"/>
      <c r="L53" s="36"/>
      <c r="M53" s="36"/>
      <c r="N53" s="36"/>
      <c r="O53" s="36"/>
      <c r="P53" s="36"/>
      <c r="Q53" s="36"/>
      <c r="R53" s="36"/>
      <c r="S53" s="36"/>
      <c r="T53" s="36"/>
      <c r="U53" s="36"/>
      <c r="V53" s="36"/>
      <c r="W53" s="36"/>
      <c r="X53" s="36"/>
      <c r="Y53" s="36"/>
      <c r="Z53" s="36"/>
      <c r="AA53" s="36"/>
      <c r="AB53" s="36"/>
      <c r="AC53" s="36"/>
      <c r="AD53" s="36"/>
      <c r="AE53" s="36"/>
      <c r="AF53" s="36"/>
      <c r="AG53" s="36"/>
      <c r="AH53" s="36"/>
      <c r="AI53" s="36"/>
      <c r="AJ53" s="36"/>
    </row>
    <row r="54" spans="1:36">
      <c r="A54" s="32" t="str">
        <f>IF(Config!A50&lt;&gt;"",Config!A50,"")</f>
        <v/>
      </c>
      <c r="B54" s="32" t="str">
        <f>IF(Config!B50&lt;&gt;"",Config!B50,"")</f>
        <v>AICHA</v>
      </c>
      <c r="C54" s="36">
        <f t="shared" si="5"/>
        <v>0</v>
      </c>
      <c r="D54" s="36">
        <f t="shared" si="6"/>
        <v>0</v>
      </c>
      <c r="E54" s="36">
        <f t="shared" si="7"/>
        <v>0</v>
      </c>
      <c r="F54" s="36"/>
      <c r="G54" s="36"/>
      <c r="H54" s="36"/>
      <c r="I54" s="36"/>
      <c r="J54" s="36"/>
      <c r="K54" s="36"/>
      <c r="L54" s="36"/>
      <c r="M54" s="36"/>
      <c r="N54" s="36"/>
      <c r="O54" s="36"/>
      <c r="P54" s="36"/>
      <c r="Q54" s="36"/>
      <c r="R54" s="36"/>
      <c r="S54" s="36"/>
      <c r="T54" s="36"/>
      <c r="U54" s="36"/>
      <c r="V54" s="36"/>
      <c r="W54" s="36"/>
      <c r="X54" s="36"/>
      <c r="Y54" s="36"/>
      <c r="Z54" s="36"/>
      <c r="AA54" s="36"/>
      <c r="AB54" s="36"/>
      <c r="AC54" s="36"/>
      <c r="AD54" s="36"/>
      <c r="AE54" s="36"/>
      <c r="AF54" s="36"/>
      <c r="AG54" s="36"/>
      <c r="AH54" s="36"/>
      <c r="AI54" s="36"/>
      <c r="AJ54" s="36"/>
    </row>
    <row r="55" spans="1:36">
      <c r="A55" s="32" t="str">
        <f>IF(Config!A51&lt;&gt;"",Config!A51,"")</f>
        <v/>
      </c>
      <c r="B55" s="32" t="str">
        <f>IF(Config!B51&lt;&gt;"",Config!B51,"")</f>
        <v>DJEMILA</v>
      </c>
      <c r="C55" s="36">
        <f t="shared" si="5"/>
        <v>0</v>
      </c>
      <c r="D55" s="36">
        <f t="shared" si="6"/>
        <v>0</v>
      </c>
      <c r="E55" s="36">
        <f t="shared" si="7"/>
        <v>0</v>
      </c>
      <c r="F55" s="36"/>
      <c r="G55" s="36"/>
      <c r="H55" s="36"/>
      <c r="I55" s="36"/>
      <c r="J55" s="36"/>
      <c r="K55" s="36"/>
      <c r="L55" s="36"/>
      <c r="M55" s="36"/>
      <c r="N55" s="36"/>
      <c r="O55" s="36"/>
      <c r="P55" s="36"/>
      <c r="Q55" s="36"/>
      <c r="R55" s="36"/>
      <c r="S55" s="36"/>
      <c r="T55" s="36"/>
      <c r="U55" s="36"/>
      <c r="V55" s="36"/>
      <c r="W55" s="36"/>
      <c r="X55" s="36"/>
      <c r="Y55" s="36"/>
      <c r="Z55" s="36"/>
      <c r="AA55" s="36"/>
      <c r="AB55" s="36"/>
      <c r="AC55" s="36"/>
      <c r="AD55" s="36"/>
      <c r="AE55" s="36"/>
      <c r="AF55" s="36"/>
      <c r="AG55" s="36"/>
      <c r="AH55" s="36"/>
      <c r="AI55" s="36"/>
      <c r="AJ55" s="36"/>
    </row>
    <row r="56" spans="1:36">
      <c r="A56" s="32" t="str">
        <f>IF(Config!A52&lt;&gt;"",Config!A52,"")</f>
        <v/>
      </c>
      <c r="B56" s="32" t="str">
        <f>IF(Config!B52&lt;&gt;"",Config!B52,"")</f>
        <v>POOSMOWTEE</v>
      </c>
      <c r="C56" s="36">
        <f t="shared" si="5"/>
        <v>0</v>
      </c>
      <c r="D56" s="36">
        <f t="shared" si="6"/>
        <v>0</v>
      </c>
      <c r="E56" s="36">
        <f t="shared" si="7"/>
        <v>0</v>
      </c>
      <c r="F56" s="36"/>
      <c r="G56" s="36"/>
      <c r="H56" s="36"/>
      <c r="I56" s="36"/>
      <c r="J56" s="36"/>
      <c r="K56" s="36"/>
      <c r="L56" s="36"/>
      <c r="M56" s="36"/>
      <c r="N56" s="36"/>
      <c r="O56" s="36"/>
      <c r="P56" s="36"/>
      <c r="Q56" s="36"/>
      <c r="R56" s="36"/>
      <c r="S56" s="36"/>
      <c r="T56" s="36"/>
      <c r="U56" s="36"/>
      <c r="V56" s="36"/>
      <c r="W56" s="36"/>
      <c r="X56" s="36"/>
      <c r="Y56" s="36"/>
      <c r="Z56" s="36"/>
      <c r="AA56" s="36"/>
      <c r="AB56" s="36"/>
      <c r="AC56" s="36"/>
      <c r="AD56" s="36"/>
      <c r="AE56" s="36"/>
      <c r="AF56" s="36"/>
      <c r="AG56" s="36"/>
      <c r="AH56" s="36"/>
      <c r="AI56" s="36"/>
      <c r="AJ56" s="36"/>
    </row>
    <row r="57" spans="1:36">
      <c r="A57" s="32" t="str">
        <f>IF(Config!A53&lt;&gt;"",Config!A53,"")</f>
        <v/>
      </c>
      <c r="B57" s="32" t="str">
        <f>IF(Config!B53&lt;&gt;"",Config!B53,"")</f>
        <v>KOOSKOWTEE</v>
      </c>
      <c r="C57" s="36">
        <f t="shared" si="5"/>
        <v>0</v>
      </c>
      <c r="D57" s="36">
        <f t="shared" si="6"/>
        <v>0</v>
      </c>
      <c r="E57" s="36">
        <f t="shared" si="7"/>
        <v>0</v>
      </c>
      <c r="F57" s="36"/>
      <c r="G57" s="36"/>
      <c r="H57" s="36"/>
      <c r="I57" s="36"/>
      <c r="J57" s="36"/>
      <c r="K57" s="36"/>
      <c r="L57" s="36"/>
      <c r="M57" s="36"/>
      <c r="N57" s="36"/>
      <c r="O57" s="36"/>
      <c r="P57" s="36"/>
      <c r="Q57" s="36"/>
      <c r="R57" s="36"/>
      <c r="S57" s="36"/>
      <c r="T57" s="36"/>
      <c r="U57" s="36"/>
      <c r="V57" s="36"/>
      <c r="W57" s="36"/>
      <c r="X57" s="36"/>
      <c r="Y57" s="36"/>
      <c r="Z57" s="36"/>
      <c r="AA57" s="36"/>
      <c r="AB57" s="36"/>
      <c r="AC57" s="36"/>
      <c r="AD57" s="36"/>
      <c r="AE57" s="36"/>
      <c r="AF57" s="36"/>
      <c r="AG57" s="36"/>
      <c r="AH57" s="36"/>
      <c r="AI57" s="36"/>
      <c r="AJ57" s="36"/>
    </row>
    <row r="58" spans="1:36">
      <c r="A58" s="32" t="str">
        <f>IF(Config!A54&lt;&gt;"",Config!A54,"")</f>
        <v/>
      </c>
      <c r="B58" s="32" t="str">
        <f>IF(Config!B54&lt;&gt;"",Config!B54,"")</f>
        <v xml:space="preserve">MARIE </v>
      </c>
      <c r="C58" s="36">
        <f t="shared" si="5"/>
        <v>0</v>
      </c>
      <c r="D58" s="36">
        <f t="shared" si="6"/>
        <v>0</v>
      </c>
      <c r="E58" s="36">
        <f t="shared" si="7"/>
        <v>0</v>
      </c>
      <c r="F58" s="36"/>
      <c r="G58" s="36"/>
      <c r="H58" s="36"/>
      <c r="I58" s="36"/>
      <c r="J58" s="36"/>
      <c r="K58" s="36"/>
      <c r="L58" s="36"/>
      <c r="M58" s="36"/>
      <c r="N58" s="36"/>
      <c r="O58" s="36"/>
      <c r="P58" s="36"/>
      <c r="Q58" s="36"/>
      <c r="R58" s="36"/>
      <c r="S58" s="36"/>
      <c r="T58" s="36"/>
      <c r="U58" s="36"/>
      <c r="V58" s="36"/>
      <c r="W58" s="36"/>
      <c r="X58" s="36"/>
      <c r="Y58" s="36"/>
      <c r="Z58" s="36"/>
      <c r="AA58" s="36"/>
      <c r="AB58" s="36"/>
      <c r="AC58" s="36"/>
      <c r="AD58" s="36"/>
      <c r="AE58" s="36"/>
      <c r="AF58" s="36"/>
      <c r="AG58" s="36"/>
      <c r="AH58" s="36"/>
      <c r="AI58" s="36"/>
      <c r="AJ58" s="36"/>
    </row>
    <row r="59" spans="1:36">
      <c r="A59" s="32" t="str">
        <f>IF(Config!A55&lt;&gt;"",Config!A55,"")</f>
        <v/>
      </c>
      <c r="B59" s="32" t="str">
        <f>IF(Config!B55&lt;&gt;"",Config!B55,"")</f>
        <v>SUKIRTHAMALAR</v>
      </c>
      <c r="C59" s="36">
        <f t="shared" si="5"/>
        <v>0</v>
      </c>
      <c r="D59" s="36">
        <f t="shared" si="6"/>
        <v>0</v>
      </c>
      <c r="E59" s="36">
        <f t="shared" si="7"/>
        <v>0</v>
      </c>
      <c r="F59" s="36"/>
      <c r="G59" s="36"/>
      <c r="H59" s="36"/>
      <c r="I59" s="36"/>
      <c r="J59" s="36"/>
      <c r="K59" s="36"/>
      <c r="L59" s="36"/>
      <c r="M59" s="36"/>
      <c r="N59" s="36"/>
      <c r="O59" s="36"/>
      <c r="P59" s="36"/>
      <c r="Q59" s="36"/>
      <c r="R59" s="36"/>
      <c r="S59" s="36"/>
      <c r="T59" s="36"/>
      <c r="U59" s="36"/>
      <c r="V59" s="36"/>
      <c r="W59" s="36"/>
      <c r="X59" s="36"/>
      <c r="Y59" s="36"/>
      <c r="Z59" s="36"/>
      <c r="AA59" s="36"/>
      <c r="AB59" s="36"/>
      <c r="AC59" s="36"/>
      <c r="AD59" s="36"/>
      <c r="AE59" s="36"/>
      <c r="AF59" s="36"/>
      <c r="AG59" s="36"/>
      <c r="AH59" s="36"/>
      <c r="AI59" s="36"/>
      <c r="AJ59" s="36"/>
    </row>
    <row r="60" spans="1:36">
      <c r="A60" s="32" t="str">
        <f>IF(Config!A56&lt;&gt;"",Config!A56,"")</f>
        <v/>
      </c>
      <c r="B60" s="32" t="str">
        <f>IF(Config!B56&lt;&gt;"",Config!B56,"")</f>
        <v>SALIMA</v>
      </c>
      <c r="C60" s="36">
        <f t="shared" si="5"/>
        <v>0</v>
      </c>
      <c r="D60" s="36">
        <f t="shared" si="6"/>
        <v>0</v>
      </c>
      <c r="E60" s="36">
        <f t="shared" si="7"/>
        <v>0</v>
      </c>
      <c r="F60" s="36"/>
      <c r="G60" s="36"/>
      <c r="H60" s="36"/>
      <c r="I60" s="36"/>
      <c r="J60" s="36"/>
      <c r="K60" s="36"/>
      <c r="L60" s="36"/>
      <c r="M60" s="36"/>
      <c r="N60" s="36"/>
      <c r="O60" s="36"/>
      <c r="P60" s="36"/>
      <c r="Q60" s="36"/>
      <c r="R60" s="36"/>
      <c r="S60" s="36"/>
      <c r="T60" s="36"/>
      <c r="U60" s="36"/>
      <c r="V60" s="36"/>
      <c r="W60" s="36"/>
      <c r="X60" s="36"/>
      <c r="Y60" s="36"/>
      <c r="Z60" s="36"/>
      <c r="AA60" s="36"/>
      <c r="AB60" s="36"/>
      <c r="AC60" s="36"/>
      <c r="AD60" s="36"/>
      <c r="AE60" s="36"/>
      <c r="AF60" s="36"/>
      <c r="AG60" s="36"/>
      <c r="AH60" s="36"/>
      <c r="AI60" s="36"/>
      <c r="AJ60" s="36"/>
    </row>
    <row r="61" spans="1:36">
      <c r="A61" s="32" t="str">
        <f>IF(Config!A57&lt;&gt;"",Config!A57,"")</f>
        <v/>
      </c>
      <c r="B61" s="32" t="str">
        <f>IF(Config!B57&lt;&gt;"",Config!B57,"")</f>
        <v>LOUIZA</v>
      </c>
      <c r="C61" s="36">
        <f t="shared" si="5"/>
        <v>0</v>
      </c>
      <c r="D61" s="36">
        <f t="shared" si="6"/>
        <v>0</v>
      </c>
      <c r="E61" s="36">
        <f t="shared" si="7"/>
        <v>0</v>
      </c>
      <c r="F61" s="36"/>
      <c r="G61" s="36"/>
      <c r="H61" s="36"/>
      <c r="I61" s="36"/>
      <c r="J61" s="36"/>
      <c r="K61" s="36"/>
      <c r="L61" s="36"/>
      <c r="M61" s="36"/>
      <c r="N61" s="36"/>
      <c r="O61" s="36"/>
      <c r="P61" s="36"/>
      <c r="Q61" s="36"/>
      <c r="R61" s="36"/>
      <c r="S61" s="36"/>
      <c r="T61" s="36"/>
      <c r="U61" s="36"/>
      <c r="V61" s="36"/>
      <c r="W61" s="36"/>
      <c r="X61" s="36"/>
      <c r="Y61" s="36"/>
      <c r="Z61" s="36"/>
      <c r="AA61" s="36"/>
      <c r="AB61" s="36"/>
      <c r="AC61" s="36"/>
      <c r="AD61" s="36"/>
      <c r="AE61" s="36"/>
      <c r="AF61" s="36"/>
      <c r="AG61" s="36"/>
      <c r="AH61" s="36"/>
      <c r="AI61" s="36"/>
      <c r="AJ61" s="36"/>
    </row>
    <row r="62" spans="1:36">
      <c r="A62" s="32" t="str">
        <f>IF(Config!A58&lt;&gt;"",Config!A58,"")</f>
        <v/>
      </c>
      <c r="B62" s="32" t="str">
        <f>IF(Config!B58&lt;&gt;"",Config!B58,"")</f>
        <v>FATIMA</v>
      </c>
      <c r="C62" s="36">
        <f t="shared" si="5"/>
        <v>0</v>
      </c>
      <c r="D62" s="36">
        <f t="shared" si="6"/>
        <v>0</v>
      </c>
      <c r="E62" s="36">
        <f t="shared" si="7"/>
        <v>0</v>
      </c>
      <c r="F62" s="36"/>
      <c r="G62" s="36"/>
      <c r="H62" s="36"/>
      <c r="I62" s="36"/>
      <c r="J62" s="36"/>
      <c r="K62" s="36"/>
      <c r="L62" s="36"/>
      <c r="M62" s="36"/>
      <c r="N62" s="36"/>
      <c r="O62" s="36"/>
      <c r="P62" s="36"/>
      <c r="Q62" s="36"/>
      <c r="R62" s="36"/>
      <c r="S62" s="36"/>
      <c r="T62" s="36"/>
      <c r="U62" s="36"/>
      <c r="V62" s="36"/>
      <c r="W62" s="36"/>
      <c r="X62" s="36"/>
      <c r="Y62" s="36"/>
      <c r="Z62" s="36"/>
      <c r="AA62" s="36"/>
      <c r="AB62" s="36"/>
      <c r="AC62" s="36"/>
      <c r="AD62" s="36"/>
      <c r="AE62" s="36"/>
      <c r="AF62" s="36"/>
      <c r="AG62" s="36"/>
      <c r="AH62" s="36"/>
      <c r="AI62" s="36"/>
      <c r="AJ62" s="36"/>
    </row>
    <row r="63" spans="1:36">
      <c r="A63" s="32" t="str">
        <f>IF(Config!A59&lt;&gt;"",Config!A59,"")</f>
        <v/>
      </c>
      <c r="B63" s="32" t="str">
        <f>IF(Config!B59&lt;&gt;"",Config!B59,"")</f>
        <v>BINTOU</v>
      </c>
      <c r="C63" s="36">
        <f t="shared" si="5"/>
        <v>0</v>
      </c>
      <c r="D63" s="36">
        <f t="shared" si="6"/>
        <v>0</v>
      </c>
      <c r="E63" s="36">
        <f t="shared" si="7"/>
        <v>0</v>
      </c>
      <c r="F63" s="36"/>
      <c r="G63" s="36"/>
      <c r="H63" s="36"/>
      <c r="I63" s="36"/>
      <c r="J63" s="36"/>
      <c r="K63" s="36"/>
      <c r="L63" s="36"/>
      <c r="M63" s="36"/>
      <c r="N63" s="36"/>
      <c r="O63" s="36"/>
      <c r="P63" s="36"/>
      <c r="Q63" s="36"/>
      <c r="R63" s="36"/>
      <c r="S63" s="36"/>
      <c r="T63" s="36"/>
      <c r="U63" s="36"/>
      <c r="V63" s="36"/>
      <c r="W63" s="36"/>
      <c r="X63" s="36"/>
      <c r="Y63" s="36"/>
      <c r="Z63" s="36"/>
      <c r="AA63" s="36"/>
      <c r="AB63" s="36"/>
      <c r="AC63" s="36"/>
      <c r="AD63" s="36"/>
      <c r="AE63" s="36"/>
      <c r="AF63" s="36"/>
      <c r="AG63" s="36"/>
      <c r="AH63" s="36"/>
      <c r="AI63" s="36"/>
      <c r="AJ63" s="36"/>
    </row>
    <row r="64" spans="1:36">
      <c r="A64" s="32" t="str">
        <f>IF(Config!A60&lt;&gt;"",Config!A60,"")</f>
        <v/>
      </c>
      <c r="B64" s="32" t="str">
        <f>IF(Config!B60&lt;&gt;"",Config!B60,"")</f>
        <v>SANDRA</v>
      </c>
      <c r="C64" s="36">
        <f t="shared" si="5"/>
        <v>0</v>
      </c>
      <c r="D64" s="36">
        <f t="shared" si="6"/>
        <v>0</v>
      </c>
      <c r="E64" s="36">
        <f t="shared" si="7"/>
        <v>0</v>
      </c>
      <c r="F64" s="36"/>
      <c r="G64" s="36"/>
      <c r="H64" s="36"/>
      <c r="I64" s="36"/>
      <c r="J64" s="36"/>
      <c r="K64" s="36"/>
      <c r="L64" s="36"/>
      <c r="M64" s="36"/>
      <c r="N64" s="36"/>
      <c r="O64" s="36"/>
      <c r="P64" s="36"/>
      <c r="Q64" s="36"/>
      <c r="R64" s="36"/>
      <c r="S64" s="36"/>
      <c r="T64" s="36"/>
      <c r="U64" s="36"/>
      <c r="V64" s="36"/>
      <c r="W64" s="36"/>
      <c r="X64" s="36"/>
      <c r="Y64" s="36"/>
      <c r="Z64" s="36"/>
      <c r="AA64" s="36"/>
      <c r="AB64" s="36"/>
      <c r="AC64" s="36"/>
      <c r="AD64" s="36"/>
      <c r="AE64" s="36"/>
      <c r="AF64" s="36"/>
      <c r="AG64" s="36"/>
      <c r="AH64" s="36"/>
      <c r="AI64" s="36"/>
      <c r="AJ64" s="36"/>
    </row>
    <row r="65" spans="1:36">
      <c r="A65" s="32" t="str">
        <f>IF(Config!A61&lt;&gt;"",Config!A61,"")</f>
        <v/>
      </c>
      <c r="B65" s="32" t="str">
        <f>IF(Config!B61&lt;&gt;"",Config!B61,"")</f>
        <v>SOURIEZ</v>
      </c>
      <c r="C65" s="36">
        <f t="shared" si="5"/>
        <v>0</v>
      </c>
      <c r="D65" s="36">
        <f t="shared" si="6"/>
        <v>0</v>
      </c>
      <c r="E65" s="36">
        <f t="shared" si="7"/>
        <v>0</v>
      </c>
      <c r="F65" s="36"/>
      <c r="G65" s="36"/>
      <c r="H65" s="36"/>
      <c r="I65" s="36"/>
      <c r="J65" s="36"/>
      <c r="K65" s="36"/>
      <c r="L65" s="36"/>
      <c r="M65" s="36"/>
      <c r="N65" s="36"/>
      <c r="O65" s="36"/>
      <c r="P65" s="36"/>
      <c r="Q65" s="36"/>
      <c r="R65" s="36"/>
      <c r="S65" s="36"/>
      <c r="T65" s="36"/>
      <c r="U65" s="36"/>
      <c r="V65" s="36"/>
      <c r="W65" s="36"/>
      <c r="X65" s="36"/>
      <c r="Y65" s="36"/>
      <c r="Z65" s="36"/>
      <c r="AA65" s="36"/>
      <c r="AB65" s="36"/>
      <c r="AC65" s="36"/>
      <c r="AD65" s="36"/>
      <c r="AE65" s="36"/>
      <c r="AF65" s="36"/>
      <c r="AG65" s="36"/>
      <c r="AH65" s="36"/>
      <c r="AI65" s="36"/>
      <c r="AJ65" s="36"/>
    </row>
    <row r="66" spans="1:36">
      <c r="A66" s="32" t="str">
        <f>IF(Config!A62&lt;&gt;"",Config!A62,"")</f>
        <v/>
      </c>
      <c r="B66" s="32" t="str">
        <f>IF(Config!B62&lt;&gt;"",Config!B62,"")</f>
        <v>YACOUBA</v>
      </c>
      <c r="C66" s="36">
        <f t="shared" si="5"/>
        <v>0</v>
      </c>
      <c r="D66" s="36">
        <f t="shared" si="6"/>
        <v>0</v>
      </c>
      <c r="E66" s="36">
        <f t="shared" si="7"/>
        <v>0</v>
      </c>
      <c r="F66" s="36"/>
      <c r="G66" s="36"/>
      <c r="H66" s="36"/>
      <c r="I66" s="36"/>
      <c r="J66" s="36"/>
      <c r="K66" s="36"/>
      <c r="L66" s="36"/>
      <c r="M66" s="36"/>
      <c r="N66" s="36"/>
      <c r="O66" s="36"/>
      <c r="P66" s="36"/>
      <c r="Q66" s="36"/>
      <c r="R66" s="36"/>
      <c r="S66" s="36"/>
      <c r="T66" s="36"/>
      <c r="U66" s="36"/>
      <c r="V66" s="36"/>
      <c r="W66" s="36"/>
      <c r="X66" s="36"/>
      <c r="Y66" s="36"/>
      <c r="Z66" s="36"/>
      <c r="AA66" s="36"/>
      <c r="AB66" s="36"/>
      <c r="AC66" s="36"/>
      <c r="AD66" s="36"/>
      <c r="AE66" s="36"/>
      <c r="AF66" s="36"/>
      <c r="AG66" s="36"/>
      <c r="AH66" s="36"/>
      <c r="AI66" s="36"/>
      <c r="AJ66" s="36"/>
    </row>
    <row r="67" spans="1:36">
      <c r="A67" s="32" t="str">
        <f>IF(Config!A63&lt;&gt;"",Config!A63,"")</f>
        <v/>
      </c>
      <c r="B67" s="32" t="str">
        <f>IF(Config!B63&lt;&gt;"",Config!B63,"")</f>
        <v>NAJAT</v>
      </c>
      <c r="C67" s="36">
        <f t="shared" si="5"/>
        <v>0</v>
      </c>
      <c r="D67" s="36">
        <f t="shared" si="6"/>
        <v>0</v>
      </c>
      <c r="E67" s="36">
        <f t="shared" si="7"/>
        <v>0</v>
      </c>
      <c r="F67" s="36"/>
      <c r="G67" s="36"/>
      <c r="H67" s="36"/>
      <c r="I67" s="36"/>
      <c r="J67" s="36"/>
      <c r="K67" s="36"/>
      <c r="L67" s="36"/>
      <c r="M67" s="36"/>
      <c r="N67" s="36"/>
      <c r="O67" s="36"/>
      <c r="P67" s="36"/>
      <c r="Q67" s="36"/>
      <c r="R67" s="36"/>
      <c r="S67" s="36"/>
      <c r="T67" s="36"/>
      <c r="U67" s="36"/>
      <c r="V67" s="36"/>
      <c r="W67" s="36"/>
      <c r="X67" s="36"/>
      <c r="Y67" s="36"/>
      <c r="Z67" s="36"/>
      <c r="AA67" s="36"/>
      <c r="AB67" s="36"/>
      <c r="AC67" s="36"/>
      <c r="AD67" s="36"/>
      <c r="AE67" s="36"/>
      <c r="AF67" s="36"/>
      <c r="AG67" s="36"/>
      <c r="AH67" s="36"/>
      <c r="AI67" s="36"/>
      <c r="AJ67" s="36"/>
    </row>
    <row r="68" spans="1:36">
      <c r="A68" s="32" t="str">
        <f>IF(Config!A64&lt;&gt;"",Config!A64,"")</f>
        <v/>
      </c>
      <c r="B68" s="32" t="str">
        <f>IF(Config!B64&lt;&gt;"",Config!B64,"")</f>
        <v>FATIMA</v>
      </c>
      <c r="C68" s="36">
        <f t="shared" si="5"/>
        <v>0</v>
      </c>
      <c r="D68" s="36">
        <f t="shared" si="6"/>
        <v>0</v>
      </c>
      <c r="E68" s="36">
        <f t="shared" si="7"/>
        <v>0</v>
      </c>
      <c r="F68" s="36"/>
      <c r="G68" s="36"/>
      <c r="H68" s="36"/>
      <c r="I68" s="36"/>
      <c r="J68" s="36"/>
      <c r="K68" s="36"/>
      <c r="L68" s="36"/>
      <c r="M68" s="36"/>
      <c r="N68" s="36"/>
      <c r="O68" s="36"/>
      <c r="P68" s="36"/>
      <c r="Q68" s="36"/>
      <c r="R68" s="36"/>
      <c r="S68" s="36"/>
      <c r="T68" s="36"/>
      <c r="U68" s="36"/>
      <c r="V68" s="36"/>
      <c r="W68" s="36"/>
      <c r="X68" s="36"/>
      <c r="Y68" s="36"/>
      <c r="Z68" s="36"/>
      <c r="AA68" s="36"/>
      <c r="AB68" s="36"/>
      <c r="AC68" s="36"/>
      <c r="AD68" s="36"/>
      <c r="AE68" s="36"/>
      <c r="AF68" s="36"/>
      <c r="AG68" s="36"/>
      <c r="AH68" s="36"/>
      <c r="AI68" s="36"/>
      <c r="AJ68" s="36"/>
    </row>
    <row r="69" spans="1:36">
      <c r="A69" s="32" t="str">
        <f>IF(Config!A65&lt;&gt;"",Config!A65,"")</f>
        <v/>
      </c>
      <c r="B69" s="32" t="str">
        <f>IF(Config!B65&lt;&gt;"",Config!B65,"")</f>
        <v>EMINE</v>
      </c>
      <c r="C69" s="36">
        <f t="shared" si="5"/>
        <v>0</v>
      </c>
      <c r="D69" s="36">
        <f t="shared" si="6"/>
        <v>0</v>
      </c>
      <c r="E69" s="36">
        <f t="shared" si="7"/>
        <v>0</v>
      </c>
      <c r="F69" s="36"/>
      <c r="G69" s="36"/>
      <c r="H69" s="36"/>
      <c r="I69" s="36"/>
      <c r="J69" s="36"/>
      <c r="K69" s="36"/>
      <c r="L69" s="36"/>
      <c r="M69" s="36"/>
      <c r="N69" s="36"/>
      <c r="O69" s="36"/>
      <c r="P69" s="36"/>
      <c r="Q69" s="36"/>
      <c r="R69" s="36"/>
      <c r="S69" s="36"/>
      <c r="T69" s="36"/>
      <c r="U69" s="36"/>
      <c r="V69" s="36"/>
      <c r="W69" s="36"/>
      <c r="X69" s="36"/>
      <c r="Y69" s="36"/>
      <c r="Z69" s="36"/>
      <c r="AA69" s="36"/>
      <c r="AB69" s="36"/>
      <c r="AC69" s="36"/>
      <c r="AD69" s="36"/>
      <c r="AE69" s="36"/>
      <c r="AF69" s="36"/>
      <c r="AG69" s="36"/>
      <c r="AH69" s="36"/>
      <c r="AI69" s="36"/>
      <c r="AJ69" s="36"/>
    </row>
    <row r="70" spans="1:36">
      <c r="A70" s="32" t="str">
        <f>IF(Config!A66&lt;&gt;"",Config!A66,"")</f>
        <v/>
      </c>
      <c r="B70" s="32" t="str">
        <f>IF(Config!B66&lt;&gt;"",Config!B66,"")</f>
        <v>NESE</v>
      </c>
      <c r="C70" s="36">
        <f t="shared" si="5"/>
        <v>0</v>
      </c>
      <c r="D70" s="36">
        <f t="shared" si="6"/>
        <v>0</v>
      </c>
      <c r="E70" s="36">
        <f t="shared" si="7"/>
        <v>0</v>
      </c>
      <c r="F70" s="36"/>
      <c r="G70" s="36"/>
      <c r="H70" s="36"/>
      <c r="I70" s="36"/>
      <c r="J70" s="36"/>
      <c r="K70" s="36"/>
      <c r="L70" s="36"/>
      <c r="M70" s="36"/>
      <c r="N70" s="36"/>
      <c r="O70" s="36"/>
      <c r="P70" s="36"/>
      <c r="Q70" s="36"/>
      <c r="R70" s="36"/>
      <c r="S70" s="36"/>
      <c r="T70" s="36"/>
      <c r="U70" s="36"/>
      <c r="V70" s="36"/>
      <c r="W70" s="36"/>
      <c r="X70" s="36"/>
      <c r="Y70" s="36"/>
      <c r="Z70" s="36"/>
      <c r="AA70" s="36"/>
      <c r="AB70" s="36"/>
      <c r="AC70" s="36"/>
      <c r="AD70" s="36"/>
      <c r="AE70" s="36"/>
      <c r="AF70" s="36"/>
      <c r="AG70" s="36"/>
      <c r="AH70" s="36"/>
      <c r="AI70" s="36"/>
      <c r="AJ70" s="36"/>
    </row>
    <row r="71" spans="1:36">
      <c r="A71" s="32" t="str">
        <f>IF(Config!A67&lt;&gt;"",Config!A67,"")</f>
        <v/>
      </c>
      <c r="B71" s="32" t="str">
        <f>IF(Config!B67&lt;&gt;"",Config!B67,"")</f>
        <v>ISAAC</v>
      </c>
      <c r="C71" s="36">
        <f t="shared" si="5"/>
        <v>0</v>
      </c>
      <c r="D71" s="36">
        <f t="shared" si="6"/>
        <v>0</v>
      </c>
      <c r="E71" s="36">
        <f t="shared" si="7"/>
        <v>0</v>
      </c>
      <c r="F71" s="36"/>
      <c r="G71" s="36"/>
      <c r="H71" s="36"/>
      <c r="I71" s="36"/>
      <c r="J71" s="36"/>
      <c r="K71" s="36"/>
      <c r="L71" s="36"/>
      <c r="M71" s="36"/>
      <c r="N71" s="36"/>
      <c r="O71" s="36"/>
      <c r="P71" s="36"/>
      <c r="Q71" s="36"/>
      <c r="R71" s="36"/>
      <c r="S71" s="36"/>
      <c r="T71" s="36"/>
      <c r="U71" s="36"/>
      <c r="V71" s="36"/>
      <c r="W71" s="36"/>
      <c r="X71" s="36"/>
      <c r="Y71" s="36"/>
      <c r="Z71" s="36"/>
      <c r="AA71" s="36"/>
      <c r="AB71" s="36"/>
      <c r="AC71" s="36"/>
      <c r="AD71" s="36"/>
      <c r="AE71" s="36"/>
      <c r="AF71" s="36"/>
      <c r="AG71" s="36"/>
      <c r="AH71" s="36"/>
      <c r="AI71" s="36"/>
      <c r="AJ71" s="36"/>
    </row>
    <row r="72" spans="1:36">
      <c r="A72" s="32" t="str">
        <f>IF(Config!A68&lt;&gt;"",Config!A68,"")</f>
        <v/>
      </c>
      <c r="B72" s="32" t="str">
        <f>IF(Config!B68&lt;&gt;"",Config!B68,"")</f>
        <v>CEMILE</v>
      </c>
      <c r="C72" s="36">
        <f t="shared" si="5"/>
        <v>0</v>
      </c>
      <c r="D72" s="36">
        <f t="shared" si="6"/>
        <v>0</v>
      </c>
      <c r="E72" s="36">
        <f t="shared" si="7"/>
        <v>0</v>
      </c>
      <c r="F72" s="36"/>
      <c r="G72" s="36"/>
      <c r="H72" s="36"/>
      <c r="I72" s="36"/>
      <c r="J72" s="36"/>
      <c r="K72" s="36"/>
      <c r="L72" s="36"/>
      <c r="M72" s="36"/>
      <c r="N72" s="36"/>
      <c r="O72" s="36"/>
      <c r="P72" s="36"/>
      <c r="Q72" s="36"/>
      <c r="R72" s="36"/>
      <c r="S72" s="36"/>
      <c r="T72" s="36"/>
      <c r="U72" s="36"/>
      <c r="V72" s="36"/>
      <c r="W72" s="36"/>
      <c r="X72" s="36"/>
      <c r="Y72" s="36"/>
      <c r="Z72" s="36"/>
      <c r="AA72" s="36"/>
      <c r="AB72" s="36"/>
      <c r="AC72" s="36"/>
      <c r="AD72" s="36"/>
      <c r="AE72" s="36"/>
      <c r="AF72" s="36"/>
      <c r="AG72" s="36"/>
      <c r="AH72" s="36"/>
      <c r="AI72" s="36"/>
      <c r="AJ72" s="36"/>
    </row>
    <row r="73" spans="1:36">
      <c r="A73" s="32" t="str">
        <f>IF(Config!A69&lt;&gt;"",Config!A69,"")</f>
        <v/>
      </c>
      <c r="B73" s="32" t="str">
        <f>IF(Config!B69&lt;&gt;"",Config!B69,"")</f>
        <v>SALIHA</v>
      </c>
      <c r="C73" s="36">
        <f t="shared" si="5"/>
        <v>0</v>
      </c>
      <c r="D73" s="36">
        <f t="shared" si="6"/>
        <v>0</v>
      </c>
      <c r="E73" s="36">
        <f t="shared" si="7"/>
        <v>0</v>
      </c>
      <c r="F73" s="36"/>
      <c r="G73" s="36"/>
      <c r="H73" s="36"/>
      <c r="I73" s="36"/>
      <c r="J73" s="36"/>
      <c r="K73" s="36"/>
      <c r="L73" s="36"/>
      <c r="M73" s="36"/>
      <c r="N73" s="36"/>
      <c r="O73" s="36"/>
      <c r="P73" s="36"/>
      <c r="Q73" s="36"/>
      <c r="R73" s="36"/>
      <c r="S73" s="36"/>
      <c r="T73" s="36"/>
      <c r="U73" s="36"/>
      <c r="V73" s="36"/>
      <c r="W73" s="36"/>
      <c r="X73" s="36"/>
      <c r="Y73" s="36"/>
      <c r="Z73" s="36"/>
      <c r="AA73" s="36"/>
      <c r="AB73" s="36"/>
      <c r="AC73" s="36"/>
      <c r="AD73" s="36"/>
      <c r="AE73" s="36"/>
      <c r="AF73" s="36"/>
      <c r="AG73" s="36"/>
      <c r="AH73" s="36"/>
      <c r="AI73" s="36"/>
      <c r="AJ73" s="36"/>
    </row>
    <row r="75" spans="1:36">
      <c r="A75" t="str">
        <f>IF(Config!A70&lt;&gt;"",Config!A70,"")</f>
        <v/>
      </c>
      <c r="B75" t="str">
        <f>IF(Config!B70&lt;&gt;"",Config!B70,"")</f>
        <v/>
      </c>
    </row>
    <row r="76" spans="1:36">
      <c r="A76" t="str">
        <f>IF(Config!A71&lt;&gt;"",Config!A71,"")</f>
        <v/>
      </c>
      <c r="B76" t="str">
        <f>IF(Config!B71&lt;&gt;"",Config!B71,"")</f>
        <v/>
      </c>
      <c r="F76" s="42" t="s">
        <v>139</v>
      </c>
      <c r="G76" t="s">
        <v>136</v>
      </c>
      <c r="I76" s="41" t="s">
        <v>137</v>
      </c>
      <c r="J76" t="s">
        <v>137</v>
      </c>
      <c r="L76" s="40" t="s">
        <v>140</v>
      </c>
      <c r="M76" t="s">
        <v>135</v>
      </c>
    </row>
    <row r="77" spans="1:36">
      <c r="A77" t="str">
        <f>IF(Config!A72&lt;&gt;"",Config!A72,"")</f>
        <v/>
      </c>
      <c r="B77" t="str">
        <f>IF(Config!B72&lt;&gt;"",Config!B72,"")</f>
        <v/>
      </c>
    </row>
    <row r="78" spans="1:36">
      <c r="A78" t="str">
        <f>IF(Config!A73&lt;&gt;"",Config!A73,"")</f>
        <v/>
      </c>
      <c r="B78" t="str">
        <f>IF(Config!B73&lt;&gt;"",Config!B73,"")</f>
        <v/>
      </c>
    </row>
    <row r="79" spans="1:36">
      <c r="A79" t="str">
        <f>IF(Config!A74&lt;&gt;"",Config!A74,"")</f>
        <v/>
      </c>
      <c r="B79" t="str">
        <f>IF(Config!B74&lt;&gt;"",Config!B74,"")</f>
        <v/>
      </c>
    </row>
    <row r="80" spans="1:36">
      <c r="A80" t="str">
        <f>IF(Config!A75&lt;&gt;"",Config!A75,"")</f>
        <v/>
      </c>
      <c r="B80" t="str">
        <f>IF(Config!B75&lt;&gt;"",Config!B75,"")</f>
        <v/>
      </c>
    </row>
    <row r="81" spans="1:2">
      <c r="A81" t="str">
        <f>IF(Config!A76&lt;&gt;"",Config!A76,"")</f>
        <v/>
      </c>
      <c r="B81" t="str">
        <f>IF(Config!B76&lt;&gt;"",Config!B76,"")</f>
        <v/>
      </c>
    </row>
    <row r="82" spans="1:2">
      <c r="A82" t="str">
        <f>IF(Config!A77&lt;&gt;"",Config!A77,"")</f>
        <v/>
      </c>
      <c r="B82" t="str">
        <f>IF(Config!B77&lt;&gt;"",Config!B77,"")</f>
        <v/>
      </c>
    </row>
  </sheetData>
  <mergeCells count="1">
    <mergeCell ref="B4:AJ6"/>
  </mergeCells>
  <conditionalFormatting sqref="F9:AJ9">
    <cfRule type="expression" dxfId="53" priority="6">
      <formula>OR(F$9=1,F$9=7)</formula>
    </cfRule>
  </conditionalFormatting>
  <conditionalFormatting sqref="F10:AJ73">
    <cfRule type="cellIs" dxfId="52" priority="2" operator="equal">
      <formula>"M"</formula>
    </cfRule>
    <cfRule type="cellIs" dxfId="51" priority="3" operator="equal">
      <formula>"RTT"</formula>
    </cfRule>
    <cfRule type="cellIs" dxfId="50" priority="4" operator="equal">
      <formula>"CP"</formula>
    </cfRule>
    <cfRule type="expression" dxfId="49" priority="5">
      <formula>OR(F$9=1,F$9=7)</formula>
    </cfRule>
  </conditionalFormatting>
  <conditionalFormatting sqref="C10:E73">
    <cfRule type="cellIs" dxfId="48" priority="1" operator="equal">
      <formula>0</formula>
    </cfRule>
  </conditionalFormatting>
  <dataValidations count="1">
    <dataValidation type="list" allowBlank="1" showInputMessage="1" showErrorMessage="1" sqref="F10:AJ73">
      <formula1>"CP,RTT,M"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2"/>
  <sheetViews>
    <sheetView showGridLines="0" topLeftCell="A4" workbookViewId="0">
      <selection activeCell="L11" sqref="L11:V17"/>
    </sheetView>
  </sheetViews>
  <sheetFormatPr baseColWidth="10" defaultRowHeight="15"/>
  <cols>
    <col min="3" max="5" width="8.28515625" customWidth="1"/>
    <col min="6" max="36" width="4.5703125" customWidth="1"/>
  </cols>
  <sheetData>
    <row r="1" spans="1:36" hidden="1">
      <c r="A1" s="33">
        <f>Config!H9</f>
        <v>42856</v>
      </c>
    </row>
    <row r="2" spans="1:36" hidden="1">
      <c r="A2" s="33">
        <f>Config!I9</f>
        <v>42886</v>
      </c>
    </row>
    <row r="3" spans="1:36" ht="65.25" hidden="1" customHeight="1">
      <c r="F3" s="39">
        <f>A1</f>
        <v>42856</v>
      </c>
      <c r="G3" s="39">
        <f>F3+1</f>
        <v>42857</v>
      </c>
      <c r="H3" s="39">
        <f t="shared" ref="H3:AF3" si="0">G3+1</f>
        <v>42858</v>
      </c>
      <c r="I3" s="39">
        <f t="shared" si="0"/>
        <v>42859</v>
      </c>
      <c r="J3" s="39">
        <f t="shared" si="0"/>
        <v>42860</v>
      </c>
      <c r="K3" s="39">
        <f t="shared" si="0"/>
        <v>42861</v>
      </c>
      <c r="L3" s="39">
        <f t="shared" si="0"/>
        <v>42862</v>
      </c>
      <c r="M3" s="39">
        <f t="shared" si="0"/>
        <v>42863</v>
      </c>
      <c r="N3" s="39">
        <f t="shared" si="0"/>
        <v>42864</v>
      </c>
      <c r="O3" s="39">
        <f t="shared" si="0"/>
        <v>42865</v>
      </c>
      <c r="P3" s="39">
        <f t="shared" si="0"/>
        <v>42866</v>
      </c>
      <c r="Q3" s="39">
        <f t="shared" si="0"/>
        <v>42867</v>
      </c>
      <c r="R3" s="39">
        <f t="shared" si="0"/>
        <v>42868</v>
      </c>
      <c r="S3" s="39">
        <f t="shared" si="0"/>
        <v>42869</v>
      </c>
      <c r="T3" s="39">
        <f t="shared" si="0"/>
        <v>42870</v>
      </c>
      <c r="U3" s="39">
        <f t="shared" si="0"/>
        <v>42871</v>
      </c>
      <c r="V3" s="39">
        <f t="shared" si="0"/>
        <v>42872</v>
      </c>
      <c r="W3" s="39">
        <f t="shared" si="0"/>
        <v>42873</v>
      </c>
      <c r="X3" s="39">
        <f t="shared" si="0"/>
        <v>42874</v>
      </c>
      <c r="Y3" s="39">
        <f t="shared" si="0"/>
        <v>42875</v>
      </c>
      <c r="Z3" s="39">
        <f t="shared" si="0"/>
        <v>42876</v>
      </c>
      <c r="AA3" s="39">
        <f t="shared" si="0"/>
        <v>42877</v>
      </c>
      <c r="AB3" s="39">
        <f t="shared" si="0"/>
        <v>42878</v>
      </c>
      <c r="AC3" s="39">
        <f>AB3+1</f>
        <v>42879</v>
      </c>
      <c r="AD3" s="39">
        <f t="shared" si="0"/>
        <v>42880</v>
      </c>
      <c r="AE3" s="39">
        <f t="shared" si="0"/>
        <v>42881</v>
      </c>
      <c r="AF3" s="39">
        <f t="shared" si="0"/>
        <v>42882</v>
      </c>
      <c r="AG3" s="39">
        <f>IF(AF3+1&gt;$A$2,"",AF3+1)</f>
        <v>42883</v>
      </c>
      <c r="AH3" s="39">
        <f>IFERROR(IF(AG3+1&gt;$A$2,"",AG3+1),"")</f>
        <v>42884</v>
      </c>
      <c r="AI3" s="39">
        <f t="shared" ref="AI3:AJ3" si="1">IFERROR(IF(AH3+1&gt;$A$2,"",AH3+1),"")</f>
        <v>42885</v>
      </c>
      <c r="AJ3" s="39">
        <f t="shared" si="1"/>
        <v>42886</v>
      </c>
    </row>
    <row r="4" spans="1:36">
      <c r="B4" s="113" t="str">
        <f>TEXT(A1,"mmmmmmmmm")</f>
        <v>mai</v>
      </c>
      <c r="C4" s="113"/>
      <c r="D4" s="113"/>
      <c r="E4" s="113"/>
      <c r="F4" s="113"/>
      <c r="G4" s="113"/>
      <c r="H4" s="113"/>
      <c r="I4" s="113"/>
      <c r="J4" s="113"/>
      <c r="K4" s="113"/>
      <c r="L4" s="113"/>
      <c r="M4" s="113"/>
      <c r="N4" s="113"/>
      <c r="O4" s="113"/>
      <c r="P4" s="113"/>
      <c r="Q4" s="113"/>
      <c r="R4" s="113"/>
      <c r="S4" s="113"/>
      <c r="T4" s="113"/>
      <c r="U4" s="113"/>
      <c r="V4" s="113"/>
      <c r="W4" s="113"/>
      <c r="X4" s="113"/>
      <c r="Y4" s="113"/>
      <c r="Z4" s="113"/>
      <c r="AA4" s="113"/>
      <c r="AB4" s="113"/>
      <c r="AC4" s="113"/>
      <c r="AD4" s="113"/>
      <c r="AE4" s="113"/>
      <c r="AF4" s="113"/>
      <c r="AG4" s="113"/>
      <c r="AH4" s="113"/>
      <c r="AI4" s="113"/>
      <c r="AJ4" s="113"/>
    </row>
    <row r="5" spans="1:36">
      <c r="B5" s="113"/>
      <c r="C5" s="113"/>
      <c r="D5" s="113"/>
      <c r="E5" s="113"/>
      <c r="F5" s="113"/>
      <c r="G5" s="113"/>
      <c r="H5" s="113"/>
      <c r="I5" s="113"/>
      <c r="J5" s="113"/>
      <c r="K5" s="113"/>
      <c r="L5" s="113"/>
      <c r="M5" s="113"/>
      <c r="N5" s="113"/>
      <c r="O5" s="113"/>
      <c r="P5" s="113"/>
      <c r="Q5" s="113"/>
      <c r="R5" s="113"/>
      <c r="S5" s="113"/>
      <c r="T5" s="113"/>
      <c r="U5" s="113"/>
      <c r="V5" s="113"/>
      <c r="W5" s="113"/>
      <c r="X5" s="113"/>
      <c r="Y5" s="113"/>
      <c r="Z5" s="113"/>
      <c r="AA5" s="113"/>
      <c r="AB5" s="113"/>
      <c r="AC5" s="113"/>
      <c r="AD5" s="113"/>
      <c r="AE5" s="113"/>
      <c r="AF5" s="113"/>
      <c r="AG5" s="113"/>
      <c r="AH5" s="113"/>
      <c r="AI5" s="113"/>
      <c r="AJ5" s="113"/>
    </row>
    <row r="6" spans="1:36">
      <c r="B6" s="113"/>
      <c r="C6" s="113"/>
      <c r="D6" s="113"/>
      <c r="E6" s="113"/>
      <c r="F6" s="113"/>
      <c r="G6" s="113"/>
      <c r="H6" s="113"/>
      <c r="I6" s="113"/>
      <c r="J6" s="113"/>
      <c r="K6" s="113"/>
      <c r="L6" s="113"/>
      <c r="M6" s="113"/>
      <c r="N6" s="113"/>
      <c r="O6" s="113"/>
      <c r="P6" s="113"/>
      <c r="Q6" s="113"/>
      <c r="R6" s="113"/>
      <c r="S6" s="113"/>
      <c r="T6" s="113"/>
      <c r="U6" s="113"/>
      <c r="V6" s="113"/>
      <c r="W6" s="113"/>
      <c r="X6" s="113"/>
      <c r="Y6" s="113"/>
      <c r="Z6" s="113"/>
      <c r="AA6" s="113"/>
      <c r="AB6" s="113"/>
      <c r="AC6" s="113"/>
      <c r="AD6" s="113"/>
      <c r="AE6" s="113"/>
      <c r="AF6" s="113"/>
      <c r="AG6" s="113"/>
      <c r="AH6" s="113"/>
      <c r="AI6" s="113"/>
      <c r="AJ6" s="113"/>
    </row>
    <row r="7" spans="1:36" ht="15.75" thickBot="1"/>
    <row r="8" spans="1:36" ht="15.75" thickBot="1">
      <c r="F8" s="43">
        <f>DAY(F3)</f>
        <v>1</v>
      </c>
      <c r="G8" s="44">
        <f t="shared" ref="G8:AF8" si="2">DAY(G3)</f>
        <v>2</v>
      </c>
      <c r="H8" s="44">
        <f t="shared" si="2"/>
        <v>3</v>
      </c>
      <c r="I8" s="44">
        <f t="shared" si="2"/>
        <v>4</v>
      </c>
      <c r="J8" s="44">
        <f t="shared" si="2"/>
        <v>5</v>
      </c>
      <c r="K8" s="44">
        <f t="shared" si="2"/>
        <v>6</v>
      </c>
      <c r="L8" s="44">
        <f t="shared" si="2"/>
        <v>7</v>
      </c>
      <c r="M8" s="44">
        <f t="shared" si="2"/>
        <v>8</v>
      </c>
      <c r="N8" s="44">
        <f t="shared" si="2"/>
        <v>9</v>
      </c>
      <c r="O8" s="44">
        <f t="shared" si="2"/>
        <v>10</v>
      </c>
      <c r="P8" s="44">
        <f t="shared" si="2"/>
        <v>11</v>
      </c>
      <c r="Q8" s="44">
        <f t="shared" si="2"/>
        <v>12</v>
      </c>
      <c r="R8" s="44">
        <f t="shared" si="2"/>
        <v>13</v>
      </c>
      <c r="S8" s="44">
        <f t="shared" si="2"/>
        <v>14</v>
      </c>
      <c r="T8" s="44">
        <f t="shared" si="2"/>
        <v>15</v>
      </c>
      <c r="U8" s="44">
        <f t="shared" si="2"/>
        <v>16</v>
      </c>
      <c r="V8" s="44">
        <f t="shared" si="2"/>
        <v>17</v>
      </c>
      <c r="W8" s="44">
        <f t="shared" si="2"/>
        <v>18</v>
      </c>
      <c r="X8" s="44">
        <f t="shared" si="2"/>
        <v>19</v>
      </c>
      <c r="Y8" s="44">
        <f t="shared" si="2"/>
        <v>20</v>
      </c>
      <c r="Z8" s="44">
        <f t="shared" si="2"/>
        <v>21</v>
      </c>
      <c r="AA8" s="44">
        <f t="shared" si="2"/>
        <v>22</v>
      </c>
      <c r="AB8" s="44">
        <f t="shared" si="2"/>
        <v>23</v>
      </c>
      <c r="AC8" s="44">
        <f t="shared" si="2"/>
        <v>24</v>
      </c>
      <c r="AD8" s="44">
        <f t="shared" si="2"/>
        <v>25</v>
      </c>
      <c r="AE8" s="44">
        <f t="shared" si="2"/>
        <v>26</v>
      </c>
      <c r="AF8" s="44">
        <f t="shared" si="2"/>
        <v>27</v>
      </c>
      <c r="AG8" s="44">
        <f>IFERROR(DAY(AG3),"")</f>
        <v>28</v>
      </c>
      <c r="AH8" s="44">
        <f t="shared" ref="AH8:AJ8" si="3">IFERROR(DAY(AH3),"")</f>
        <v>29</v>
      </c>
      <c r="AI8" s="44">
        <f t="shared" si="3"/>
        <v>30</v>
      </c>
      <c r="AJ8" s="44">
        <f t="shared" si="3"/>
        <v>31</v>
      </c>
    </row>
    <row r="9" spans="1:36" ht="15.75" thickBot="1">
      <c r="A9" s="48" t="s">
        <v>0</v>
      </c>
      <c r="B9" s="49" t="s">
        <v>1</v>
      </c>
      <c r="C9" s="44" t="s">
        <v>135</v>
      </c>
      <c r="D9" s="44" t="s">
        <v>138</v>
      </c>
      <c r="E9" s="45" t="s">
        <v>137</v>
      </c>
      <c r="F9" s="50">
        <f>IFERROR(WEEKDAY(F3),"")</f>
        <v>2</v>
      </c>
      <c r="G9" s="51">
        <f t="shared" ref="G9:AJ9" si="4">IFERROR(WEEKDAY(G3),"")</f>
        <v>3</v>
      </c>
      <c r="H9" s="51">
        <f t="shared" si="4"/>
        <v>4</v>
      </c>
      <c r="I9" s="51">
        <f t="shared" si="4"/>
        <v>5</v>
      </c>
      <c r="J9" s="51">
        <f t="shared" si="4"/>
        <v>6</v>
      </c>
      <c r="K9" s="51">
        <f t="shared" si="4"/>
        <v>7</v>
      </c>
      <c r="L9" s="51">
        <f t="shared" si="4"/>
        <v>1</v>
      </c>
      <c r="M9" s="51">
        <f t="shared" si="4"/>
        <v>2</v>
      </c>
      <c r="N9" s="51">
        <f t="shared" si="4"/>
        <v>3</v>
      </c>
      <c r="O9" s="51">
        <f t="shared" si="4"/>
        <v>4</v>
      </c>
      <c r="P9" s="51">
        <f t="shared" si="4"/>
        <v>5</v>
      </c>
      <c r="Q9" s="51">
        <f t="shared" si="4"/>
        <v>6</v>
      </c>
      <c r="R9" s="51">
        <f t="shared" si="4"/>
        <v>7</v>
      </c>
      <c r="S9" s="51">
        <f t="shared" si="4"/>
        <v>1</v>
      </c>
      <c r="T9" s="51">
        <f t="shared" si="4"/>
        <v>2</v>
      </c>
      <c r="U9" s="51">
        <f t="shared" si="4"/>
        <v>3</v>
      </c>
      <c r="V9" s="51">
        <f t="shared" si="4"/>
        <v>4</v>
      </c>
      <c r="W9" s="51">
        <f t="shared" si="4"/>
        <v>5</v>
      </c>
      <c r="X9" s="51">
        <f t="shared" si="4"/>
        <v>6</v>
      </c>
      <c r="Y9" s="51">
        <f t="shared" si="4"/>
        <v>7</v>
      </c>
      <c r="Z9" s="51">
        <f t="shared" si="4"/>
        <v>1</v>
      </c>
      <c r="AA9" s="51">
        <f t="shared" si="4"/>
        <v>2</v>
      </c>
      <c r="AB9" s="51">
        <f t="shared" si="4"/>
        <v>3</v>
      </c>
      <c r="AC9" s="51">
        <f t="shared" si="4"/>
        <v>4</v>
      </c>
      <c r="AD9" s="51">
        <f t="shared" si="4"/>
        <v>5</v>
      </c>
      <c r="AE9" s="51">
        <f t="shared" si="4"/>
        <v>6</v>
      </c>
      <c r="AF9" s="51">
        <f t="shared" si="4"/>
        <v>7</v>
      </c>
      <c r="AG9" s="51">
        <f t="shared" si="4"/>
        <v>1</v>
      </c>
      <c r="AH9" s="51">
        <f t="shared" si="4"/>
        <v>2</v>
      </c>
      <c r="AI9" s="51">
        <f t="shared" si="4"/>
        <v>3</v>
      </c>
      <c r="AJ9" s="52">
        <f t="shared" si="4"/>
        <v>4</v>
      </c>
    </row>
    <row r="10" spans="1:36">
      <c r="A10" s="46" t="str">
        <f>IF(Config!A6&lt;&gt;"",Config!A6,"")</f>
        <v>TATA</v>
      </c>
      <c r="B10" s="46" t="str">
        <f>IF(Config!B6&lt;&gt;"",Config!B6,"")</f>
        <v>MAIMOUNA</v>
      </c>
      <c r="C10" s="47">
        <f>COUNTIF(F10:AJ10,"M")</f>
        <v>0</v>
      </c>
      <c r="D10" s="47">
        <f>COUNTIF(F10:AJ10,"CP")</f>
        <v>0</v>
      </c>
      <c r="E10" s="47">
        <f>COUNTIF(F10:AJ10,"RTT")</f>
        <v>0</v>
      </c>
      <c r="F10" s="47"/>
      <c r="G10" s="47"/>
      <c r="H10" s="47"/>
      <c r="I10" s="47"/>
      <c r="J10" s="47"/>
      <c r="K10" s="47"/>
      <c r="L10" s="47"/>
      <c r="M10" s="47"/>
      <c r="N10" s="47"/>
      <c r="O10" s="47"/>
      <c r="P10" s="47"/>
      <c r="Q10" s="47"/>
      <c r="R10" s="47"/>
      <c r="S10" s="47"/>
      <c r="T10" s="47"/>
      <c r="U10" s="47"/>
      <c r="V10" s="47"/>
      <c r="W10" s="47"/>
      <c r="X10" s="47"/>
      <c r="Y10" s="47"/>
      <c r="Z10" s="47"/>
      <c r="AA10" s="47"/>
      <c r="AB10" s="47"/>
      <c r="AC10" s="47"/>
      <c r="AD10" s="47"/>
      <c r="AE10" s="47"/>
      <c r="AF10" s="47"/>
      <c r="AG10" s="47"/>
      <c r="AH10" s="47"/>
      <c r="AI10" s="47"/>
      <c r="AJ10" s="47"/>
    </row>
    <row r="11" spans="1:36">
      <c r="A11" s="32" t="str">
        <f>IF(Config!A7&lt;&gt;"",Config!A7,"")</f>
        <v>TOTO</v>
      </c>
      <c r="B11" s="32" t="str">
        <f>IF(Config!B7&lt;&gt;"",Config!B7,"")</f>
        <v>SUZAN</v>
      </c>
      <c r="C11" s="36">
        <f t="shared" ref="C11:C73" si="5">COUNTIF(F11:AJ11,"M")</f>
        <v>0</v>
      </c>
      <c r="D11" s="36">
        <f t="shared" ref="D11:D73" si="6">COUNTIF(F11:AJ11,"CP")</f>
        <v>0</v>
      </c>
      <c r="E11" s="36">
        <f t="shared" ref="E11:E73" si="7">COUNTIF(F11:AJ11,"RTT")</f>
        <v>0</v>
      </c>
      <c r="F11" s="36"/>
      <c r="G11" s="36"/>
      <c r="H11" s="36"/>
      <c r="I11" s="36"/>
      <c r="J11" s="36"/>
      <c r="K11" s="36"/>
      <c r="L11" s="36"/>
      <c r="M11" s="36"/>
      <c r="N11" s="36"/>
      <c r="O11" s="36"/>
      <c r="P11" s="36"/>
      <c r="Q11" s="36"/>
      <c r="R11" s="36"/>
      <c r="S11" s="36"/>
      <c r="T11" s="36"/>
      <c r="U11" s="36"/>
      <c r="V11" s="36"/>
      <c r="W11" s="36"/>
      <c r="X11" s="36"/>
      <c r="Y11" s="36"/>
      <c r="Z11" s="36"/>
      <c r="AA11" s="36"/>
      <c r="AB11" s="36"/>
      <c r="AC11" s="36"/>
      <c r="AD11" s="36"/>
      <c r="AE11" s="36"/>
      <c r="AF11" s="36"/>
      <c r="AG11" s="36"/>
      <c r="AH11" s="36"/>
      <c r="AI11" s="36"/>
      <c r="AJ11" s="36"/>
    </row>
    <row r="12" spans="1:36">
      <c r="A12" s="32" t="str">
        <f>IF(Config!A8&lt;&gt;"",Config!A8,"")</f>
        <v>TIITI</v>
      </c>
      <c r="B12" s="32" t="str">
        <f>IF(Config!B8&lt;&gt;"",Config!B8,"")</f>
        <v>YASMINA</v>
      </c>
      <c r="C12" s="36">
        <f t="shared" si="5"/>
        <v>0</v>
      </c>
      <c r="D12" s="36">
        <f t="shared" si="6"/>
        <v>0</v>
      </c>
      <c r="E12" s="36">
        <f t="shared" si="7"/>
        <v>0</v>
      </c>
      <c r="F12" s="36"/>
      <c r="G12" s="36"/>
      <c r="H12" s="36"/>
      <c r="I12" s="36"/>
      <c r="J12" s="36"/>
      <c r="K12" s="36"/>
      <c r="L12" s="36"/>
      <c r="M12" s="36"/>
      <c r="N12" s="36"/>
      <c r="O12" s="36"/>
      <c r="P12" s="36"/>
      <c r="Q12" s="36"/>
      <c r="R12" s="36"/>
      <c r="S12" s="36"/>
      <c r="T12" s="36"/>
      <c r="U12" s="36"/>
      <c r="V12" s="36"/>
      <c r="W12" s="36"/>
      <c r="X12" s="36"/>
      <c r="Y12" s="36"/>
      <c r="Z12" s="36"/>
      <c r="AA12" s="36"/>
      <c r="AB12" s="36"/>
      <c r="AC12" s="36"/>
      <c r="AD12" s="36"/>
      <c r="AE12" s="36"/>
      <c r="AF12" s="36"/>
      <c r="AG12" s="36"/>
      <c r="AH12" s="36"/>
      <c r="AI12" s="36"/>
      <c r="AJ12" s="36"/>
    </row>
    <row r="13" spans="1:36">
      <c r="A13" s="32" t="str">
        <f>IF(Config!A9&lt;&gt;"",Config!A9,"")</f>
        <v>DEDE</v>
      </c>
      <c r="B13" s="32" t="str">
        <f>IF(Config!B9&lt;&gt;"",Config!B9,"")</f>
        <v>MARIA LUISA</v>
      </c>
      <c r="C13" s="36">
        <f t="shared" si="5"/>
        <v>0</v>
      </c>
      <c r="D13" s="36">
        <f t="shared" si="6"/>
        <v>0</v>
      </c>
      <c r="E13" s="36">
        <f t="shared" si="7"/>
        <v>0</v>
      </c>
      <c r="F13" s="36"/>
      <c r="G13" s="36"/>
      <c r="H13" s="36"/>
      <c r="I13" s="36"/>
      <c r="J13" s="36"/>
      <c r="K13" s="36"/>
      <c r="L13" s="36"/>
      <c r="M13" s="36"/>
      <c r="N13" s="36"/>
      <c r="O13" s="36"/>
      <c r="P13" s="36"/>
      <c r="Q13" s="36"/>
      <c r="R13" s="36"/>
      <c r="S13" s="36"/>
      <c r="T13" s="36"/>
      <c r="U13" s="36"/>
      <c r="V13" s="36"/>
      <c r="W13" s="36"/>
      <c r="X13" s="36"/>
      <c r="Y13" s="36"/>
      <c r="Z13" s="36"/>
      <c r="AA13" s="36"/>
      <c r="AB13" s="36"/>
      <c r="AC13" s="36"/>
      <c r="AD13" s="36"/>
      <c r="AE13" s="36"/>
      <c r="AF13" s="36"/>
      <c r="AG13" s="36"/>
      <c r="AH13" s="36"/>
      <c r="AI13" s="36"/>
      <c r="AJ13" s="36"/>
    </row>
    <row r="14" spans="1:36">
      <c r="A14" s="32" t="str">
        <f>IF(Config!A10&lt;&gt;"",Config!A10,"")</f>
        <v/>
      </c>
      <c r="B14" s="32" t="str">
        <f>IF(Config!B10&lt;&gt;"",Config!B10,"")</f>
        <v>SADIA</v>
      </c>
      <c r="C14" s="36">
        <f t="shared" si="5"/>
        <v>0</v>
      </c>
      <c r="D14" s="36">
        <f t="shared" si="6"/>
        <v>0</v>
      </c>
      <c r="E14" s="36">
        <f t="shared" si="7"/>
        <v>0</v>
      </c>
      <c r="F14" s="36"/>
      <c r="G14" s="36"/>
      <c r="H14" s="36"/>
      <c r="I14" s="36"/>
      <c r="J14" s="36"/>
      <c r="K14" s="36"/>
      <c r="L14" s="36"/>
      <c r="M14" s="36"/>
      <c r="N14" s="36"/>
      <c r="O14" s="36"/>
      <c r="P14" s="36"/>
      <c r="Q14" s="36"/>
      <c r="R14" s="36"/>
      <c r="S14" s="36"/>
      <c r="T14" s="36"/>
      <c r="U14" s="36"/>
      <c r="V14" s="36"/>
      <c r="W14" s="36"/>
      <c r="X14" s="36"/>
      <c r="Y14" s="36"/>
      <c r="Z14" s="36"/>
      <c r="AA14" s="36"/>
      <c r="AB14" s="36"/>
      <c r="AC14" s="36"/>
      <c r="AD14" s="36"/>
      <c r="AE14" s="36"/>
      <c r="AF14" s="36"/>
      <c r="AG14" s="36"/>
      <c r="AH14" s="36"/>
      <c r="AI14" s="36"/>
      <c r="AJ14" s="36"/>
    </row>
    <row r="15" spans="1:36">
      <c r="A15" s="32" t="str">
        <f>IF(Config!A11&lt;&gt;"",Config!A11,"")</f>
        <v/>
      </c>
      <c r="B15" s="32" t="str">
        <f>IF(Config!B11&lt;&gt;"",Config!B11,"")</f>
        <v>SAADIA</v>
      </c>
      <c r="C15" s="36">
        <f t="shared" si="5"/>
        <v>0</v>
      </c>
      <c r="D15" s="36">
        <f t="shared" si="6"/>
        <v>0</v>
      </c>
      <c r="E15" s="36">
        <f t="shared" si="7"/>
        <v>0</v>
      </c>
      <c r="F15" s="36"/>
      <c r="G15" s="36"/>
      <c r="H15" s="36"/>
      <c r="I15" s="36"/>
      <c r="J15" s="36"/>
      <c r="K15" s="36"/>
      <c r="L15" s="36"/>
      <c r="M15" s="36"/>
      <c r="N15" s="36"/>
      <c r="O15" s="36"/>
      <c r="P15" s="36"/>
      <c r="Q15" s="36"/>
      <c r="R15" s="36"/>
      <c r="S15" s="36"/>
      <c r="T15" s="36"/>
      <c r="U15" s="36"/>
      <c r="V15" s="36"/>
      <c r="W15" s="36"/>
      <c r="X15" s="36"/>
      <c r="Y15" s="36"/>
      <c r="Z15" s="36"/>
      <c r="AA15" s="36"/>
      <c r="AB15" s="36"/>
      <c r="AC15" s="36"/>
      <c r="AD15" s="36"/>
      <c r="AE15" s="36"/>
      <c r="AF15" s="36"/>
      <c r="AG15" s="36"/>
      <c r="AH15" s="36"/>
      <c r="AI15" s="36"/>
      <c r="AJ15" s="36"/>
    </row>
    <row r="16" spans="1:36">
      <c r="A16" s="32" t="str">
        <f>IF(Config!A12&lt;&gt;"",Config!A12,"")</f>
        <v/>
      </c>
      <c r="B16" s="32" t="str">
        <f>IF(Config!B12&lt;&gt;"",Config!B12,"")</f>
        <v>BEEBEE</v>
      </c>
      <c r="C16" s="36">
        <f t="shared" si="5"/>
        <v>0</v>
      </c>
      <c r="D16" s="36">
        <f t="shared" si="6"/>
        <v>0</v>
      </c>
      <c r="E16" s="36">
        <f t="shared" si="7"/>
        <v>0</v>
      </c>
      <c r="F16" s="36"/>
      <c r="G16" s="36"/>
      <c r="H16" s="36"/>
      <c r="I16" s="36"/>
      <c r="J16" s="36"/>
      <c r="K16" s="36"/>
      <c r="L16" s="36"/>
      <c r="M16" s="36"/>
      <c r="N16" s="36"/>
      <c r="O16" s="36"/>
      <c r="P16" s="36"/>
      <c r="Q16" s="36"/>
      <c r="R16" s="36"/>
      <c r="S16" s="36"/>
      <c r="T16" s="36"/>
      <c r="U16" s="36"/>
      <c r="V16" s="36"/>
      <c r="W16" s="36"/>
      <c r="X16" s="36"/>
      <c r="Y16" s="36"/>
      <c r="Z16" s="36"/>
      <c r="AA16" s="36"/>
      <c r="AB16" s="36"/>
      <c r="AC16" s="36"/>
      <c r="AD16" s="36"/>
      <c r="AE16" s="36"/>
      <c r="AF16" s="36"/>
      <c r="AG16" s="36"/>
      <c r="AH16" s="36"/>
      <c r="AI16" s="36"/>
      <c r="AJ16" s="36"/>
    </row>
    <row r="17" spans="1:36">
      <c r="A17" s="32" t="str">
        <f>IF(Config!A13&lt;&gt;"",Config!A13,"")</f>
        <v/>
      </c>
      <c r="B17" s="32" t="str">
        <f>IF(Config!B13&lt;&gt;"",Config!B13,"")</f>
        <v>OUACILA</v>
      </c>
      <c r="C17" s="36">
        <f t="shared" si="5"/>
        <v>0</v>
      </c>
      <c r="D17" s="36">
        <f t="shared" si="6"/>
        <v>0</v>
      </c>
      <c r="E17" s="36">
        <f t="shared" si="7"/>
        <v>0</v>
      </c>
      <c r="F17" s="36"/>
      <c r="G17" s="36"/>
      <c r="H17" s="36"/>
      <c r="I17" s="36"/>
      <c r="J17" s="36"/>
      <c r="K17" s="36"/>
      <c r="L17" s="36"/>
      <c r="M17" s="36"/>
      <c r="N17" s="36"/>
      <c r="O17" s="36"/>
      <c r="P17" s="36"/>
      <c r="Q17" s="36"/>
      <c r="R17" s="36"/>
      <c r="S17" s="36"/>
      <c r="T17" s="36"/>
      <c r="U17" s="36"/>
      <c r="V17" s="36"/>
      <c r="W17" s="36"/>
      <c r="X17" s="36"/>
      <c r="Y17" s="36"/>
      <c r="Z17" s="36"/>
      <c r="AA17" s="36"/>
      <c r="AB17" s="36"/>
      <c r="AC17" s="36"/>
      <c r="AD17" s="36"/>
      <c r="AE17" s="36"/>
      <c r="AF17" s="36"/>
      <c r="AG17" s="36"/>
      <c r="AH17" s="36"/>
      <c r="AI17" s="36"/>
      <c r="AJ17" s="36"/>
    </row>
    <row r="18" spans="1:36">
      <c r="A18" s="32" t="str">
        <f>IF(Config!A14&lt;&gt;"",Config!A14,"")</f>
        <v/>
      </c>
      <c r="B18" s="32" t="str">
        <f>IF(Config!B14&lt;&gt;"",Config!B14,"")</f>
        <v>HAFIDA</v>
      </c>
      <c r="C18" s="36">
        <f t="shared" si="5"/>
        <v>0</v>
      </c>
      <c r="D18" s="36">
        <f t="shared" si="6"/>
        <v>0</v>
      </c>
      <c r="E18" s="36">
        <f t="shared" si="7"/>
        <v>0</v>
      </c>
      <c r="F18" s="36"/>
      <c r="G18" s="36"/>
      <c r="H18" s="36"/>
      <c r="I18" s="36"/>
      <c r="J18" s="36"/>
      <c r="K18" s="36"/>
      <c r="L18" s="36"/>
      <c r="M18" s="36"/>
      <c r="N18" s="36"/>
      <c r="O18" s="36"/>
      <c r="P18" s="36"/>
      <c r="Q18" s="36"/>
      <c r="R18" s="36"/>
      <c r="S18" s="36"/>
      <c r="T18" s="36"/>
      <c r="U18" s="36"/>
      <c r="V18" s="36"/>
      <c r="W18" s="36"/>
      <c r="X18" s="36"/>
      <c r="Y18" s="36"/>
      <c r="Z18" s="36"/>
      <c r="AA18" s="36"/>
      <c r="AB18" s="36"/>
      <c r="AC18" s="36"/>
      <c r="AD18" s="36"/>
      <c r="AE18" s="36"/>
      <c r="AF18" s="36"/>
      <c r="AG18" s="36"/>
      <c r="AH18" s="36"/>
      <c r="AI18" s="36"/>
      <c r="AJ18" s="36"/>
    </row>
    <row r="19" spans="1:36">
      <c r="A19" s="32" t="str">
        <f>IF(Config!A15&lt;&gt;"",Config!A15,"")</f>
        <v/>
      </c>
      <c r="B19" s="32" t="str">
        <f>IF(Config!B15&lt;&gt;"",Config!B15,"")</f>
        <v>AHMED</v>
      </c>
      <c r="C19" s="36">
        <f t="shared" si="5"/>
        <v>0</v>
      </c>
      <c r="D19" s="36">
        <f t="shared" si="6"/>
        <v>0</v>
      </c>
      <c r="E19" s="36">
        <f t="shared" si="7"/>
        <v>0</v>
      </c>
      <c r="F19" s="36"/>
      <c r="G19" s="36"/>
      <c r="H19" s="36"/>
      <c r="I19" s="36"/>
      <c r="J19" s="36"/>
      <c r="K19" s="36"/>
      <c r="L19" s="36"/>
      <c r="M19" s="36"/>
      <c r="N19" s="36"/>
      <c r="O19" s="36"/>
      <c r="P19" s="36"/>
      <c r="Q19" s="36"/>
      <c r="R19" s="36"/>
      <c r="S19" s="36"/>
      <c r="T19" s="36"/>
      <c r="U19" s="36"/>
      <c r="V19" s="36"/>
      <c r="W19" s="36"/>
      <c r="X19" s="36"/>
      <c r="Y19" s="36"/>
      <c r="Z19" s="36"/>
      <c r="AA19" s="36"/>
      <c r="AB19" s="36"/>
      <c r="AC19" s="36"/>
      <c r="AD19" s="36"/>
      <c r="AE19" s="36"/>
      <c r="AF19" s="36"/>
      <c r="AG19" s="36"/>
      <c r="AH19" s="36"/>
      <c r="AI19" s="36"/>
      <c r="AJ19" s="36"/>
    </row>
    <row r="20" spans="1:36">
      <c r="A20" s="32" t="str">
        <f>IF(Config!A16&lt;&gt;"",Config!A16,"")</f>
        <v/>
      </c>
      <c r="B20" s="32" t="str">
        <f>IF(Config!B16&lt;&gt;"",Config!B16,"")</f>
        <v>SULTAN</v>
      </c>
      <c r="C20" s="36">
        <f t="shared" si="5"/>
        <v>0</v>
      </c>
      <c r="D20" s="36">
        <f t="shared" si="6"/>
        <v>0</v>
      </c>
      <c r="E20" s="36">
        <f t="shared" si="7"/>
        <v>0</v>
      </c>
      <c r="F20" s="36"/>
      <c r="G20" s="36"/>
      <c r="H20" s="36"/>
      <c r="I20" s="36"/>
      <c r="J20" s="36"/>
      <c r="K20" s="36"/>
      <c r="L20" s="36"/>
      <c r="M20" s="36"/>
      <c r="N20" s="36"/>
      <c r="O20" s="36"/>
      <c r="P20" s="36"/>
      <c r="Q20" s="36"/>
      <c r="R20" s="36"/>
      <c r="S20" s="36"/>
      <c r="T20" s="36"/>
      <c r="U20" s="36"/>
      <c r="V20" s="36"/>
      <c r="W20" s="36"/>
      <c r="X20" s="36"/>
      <c r="Y20" s="36"/>
      <c r="Z20" s="36"/>
      <c r="AA20" s="36"/>
      <c r="AB20" s="36"/>
      <c r="AC20" s="36"/>
      <c r="AD20" s="36"/>
      <c r="AE20" s="36"/>
      <c r="AF20" s="36"/>
      <c r="AG20" s="36"/>
      <c r="AH20" s="36"/>
      <c r="AI20" s="36"/>
      <c r="AJ20" s="36"/>
    </row>
    <row r="21" spans="1:36">
      <c r="A21" s="32" t="str">
        <f>IF(Config!A17&lt;&gt;"",Config!A17,"")</f>
        <v/>
      </c>
      <c r="B21" s="32" t="str">
        <f>IF(Config!B17&lt;&gt;"",Config!B17,"")</f>
        <v>HAYAT</v>
      </c>
      <c r="C21" s="36">
        <f t="shared" si="5"/>
        <v>0</v>
      </c>
      <c r="D21" s="36">
        <f t="shared" si="6"/>
        <v>0</v>
      </c>
      <c r="E21" s="36">
        <f t="shared" si="7"/>
        <v>0</v>
      </c>
      <c r="F21" s="36"/>
      <c r="G21" s="36"/>
      <c r="H21" s="36"/>
      <c r="I21" s="36"/>
      <c r="J21" s="36"/>
      <c r="K21" s="36"/>
      <c r="L21" s="36"/>
      <c r="M21" s="36"/>
      <c r="N21" s="36"/>
      <c r="O21" s="36"/>
      <c r="P21" s="36"/>
      <c r="Q21" s="36"/>
      <c r="R21" s="36"/>
      <c r="S21" s="36"/>
      <c r="T21" s="36"/>
      <c r="U21" s="36"/>
      <c r="V21" s="36"/>
      <c r="W21" s="36"/>
      <c r="X21" s="36"/>
      <c r="Y21" s="36"/>
      <c r="Z21" s="36"/>
      <c r="AA21" s="36"/>
      <c r="AB21" s="36"/>
      <c r="AC21" s="36"/>
      <c r="AD21" s="36"/>
      <c r="AE21" s="36"/>
      <c r="AF21" s="36"/>
      <c r="AG21" s="36"/>
      <c r="AH21" s="36"/>
      <c r="AI21" s="36"/>
      <c r="AJ21" s="36"/>
    </row>
    <row r="22" spans="1:36">
      <c r="A22" s="32" t="str">
        <f>IF(Config!A18&lt;&gt;"",Config!A18,"")</f>
        <v/>
      </c>
      <c r="B22" s="32" t="str">
        <f>IF(Config!B18&lt;&gt;"",Config!B18,"")</f>
        <v>MARIA GORETI</v>
      </c>
      <c r="C22" s="36">
        <f t="shared" si="5"/>
        <v>0</v>
      </c>
      <c r="D22" s="36">
        <f t="shared" si="6"/>
        <v>0</v>
      </c>
      <c r="E22" s="36">
        <f t="shared" si="7"/>
        <v>0</v>
      </c>
      <c r="F22" s="36"/>
      <c r="G22" s="36"/>
      <c r="H22" s="36"/>
      <c r="I22" s="36"/>
      <c r="J22" s="36"/>
      <c r="K22" s="36"/>
      <c r="L22" s="36"/>
      <c r="M22" s="36"/>
      <c r="N22" s="36"/>
      <c r="O22" s="36"/>
      <c r="P22" s="36"/>
      <c r="Q22" s="36"/>
      <c r="R22" s="36"/>
      <c r="S22" s="36"/>
      <c r="T22" s="36"/>
      <c r="U22" s="36"/>
      <c r="V22" s="36"/>
      <c r="W22" s="36"/>
      <c r="X22" s="36"/>
      <c r="Y22" s="36"/>
      <c r="Z22" s="36"/>
      <c r="AA22" s="36"/>
      <c r="AB22" s="36"/>
      <c r="AC22" s="36"/>
      <c r="AD22" s="36"/>
      <c r="AE22" s="36"/>
      <c r="AF22" s="36"/>
      <c r="AG22" s="36"/>
      <c r="AH22" s="36"/>
      <c r="AI22" s="36"/>
      <c r="AJ22" s="36"/>
    </row>
    <row r="23" spans="1:36">
      <c r="A23" s="32" t="str">
        <f>IF(Config!A19&lt;&gt;"",Config!A19,"")</f>
        <v/>
      </c>
      <c r="B23" s="32" t="str">
        <f>IF(Config!B19&lt;&gt;"",Config!B19,"")</f>
        <v>COLETTE</v>
      </c>
      <c r="C23" s="36">
        <f t="shared" si="5"/>
        <v>0</v>
      </c>
      <c r="D23" s="36">
        <f t="shared" si="6"/>
        <v>0</v>
      </c>
      <c r="E23" s="36">
        <f t="shared" si="7"/>
        <v>0</v>
      </c>
      <c r="F23" s="36"/>
      <c r="G23" s="36"/>
      <c r="H23" s="36"/>
      <c r="I23" s="36"/>
      <c r="J23" s="36"/>
      <c r="K23" s="36"/>
      <c r="L23" s="36"/>
      <c r="M23" s="36"/>
      <c r="N23" s="36"/>
      <c r="O23" s="36"/>
      <c r="P23" s="36"/>
      <c r="Q23" s="36"/>
      <c r="R23" s="36"/>
      <c r="S23" s="36"/>
      <c r="T23" s="36"/>
      <c r="U23" s="36"/>
      <c r="V23" s="36"/>
      <c r="W23" s="36"/>
      <c r="X23" s="36"/>
      <c r="Y23" s="36"/>
      <c r="Z23" s="36"/>
      <c r="AA23" s="36"/>
      <c r="AB23" s="36"/>
      <c r="AC23" s="36"/>
      <c r="AD23" s="36"/>
      <c r="AE23" s="36"/>
      <c r="AF23" s="36"/>
      <c r="AG23" s="36"/>
      <c r="AH23" s="36"/>
      <c r="AI23" s="36"/>
      <c r="AJ23" s="36"/>
    </row>
    <row r="24" spans="1:36">
      <c r="A24" s="32" t="str">
        <f>IF(Config!A20&lt;&gt;"",Config!A20,"")</f>
        <v/>
      </c>
      <c r="B24" s="32" t="str">
        <f>IF(Config!B20&lt;&gt;"",Config!B20,"")</f>
        <v>AYSE</v>
      </c>
      <c r="C24" s="36">
        <f t="shared" si="5"/>
        <v>0</v>
      </c>
      <c r="D24" s="36">
        <f t="shared" si="6"/>
        <v>0</v>
      </c>
      <c r="E24" s="36">
        <f t="shared" si="7"/>
        <v>0</v>
      </c>
      <c r="F24" s="36"/>
      <c r="G24" s="36"/>
      <c r="H24" s="36"/>
      <c r="I24" s="36"/>
      <c r="J24" s="36"/>
      <c r="K24" s="36"/>
      <c r="L24" s="36"/>
      <c r="M24" s="36"/>
      <c r="N24" s="36"/>
      <c r="O24" s="36"/>
      <c r="P24" s="36"/>
      <c r="Q24" s="36"/>
      <c r="R24" s="36"/>
      <c r="S24" s="36"/>
      <c r="T24" s="36"/>
      <c r="U24" s="36"/>
      <c r="V24" s="36"/>
      <c r="W24" s="36"/>
      <c r="X24" s="36"/>
      <c r="Y24" s="36"/>
      <c r="Z24" s="36"/>
      <c r="AA24" s="36"/>
      <c r="AB24" s="36"/>
      <c r="AC24" s="36"/>
      <c r="AD24" s="36"/>
      <c r="AE24" s="36"/>
      <c r="AF24" s="36"/>
      <c r="AG24" s="36"/>
      <c r="AH24" s="36"/>
      <c r="AI24" s="36"/>
      <c r="AJ24" s="36"/>
    </row>
    <row r="25" spans="1:36">
      <c r="A25" s="32" t="str">
        <f>IF(Config!A21&lt;&gt;"",Config!A21,"")</f>
        <v/>
      </c>
      <c r="B25" s="32" t="str">
        <f>IF(Config!B21&lt;&gt;"",Config!B21,"")</f>
        <v>KHADIDJA</v>
      </c>
      <c r="C25" s="36">
        <f t="shared" si="5"/>
        <v>0</v>
      </c>
      <c r="D25" s="36">
        <f t="shared" si="6"/>
        <v>0</v>
      </c>
      <c r="E25" s="36">
        <f t="shared" si="7"/>
        <v>0</v>
      </c>
      <c r="F25" s="36"/>
      <c r="G25" s="36"/>
      <c r="H25" s="36"/>
      <c r="I25" s="36"/>
      <c r="J25" s="36"/>
      <c r="K25" s="36"/>
      <c r="L25" s="36"/>
      <c r="M25" s="36"/>
      <c r="N25" s="36"/>
      <c r="O25" s="36"/>
      <c r="P25" s="36"/>
      <c r="Q25" s="36"/>
      <c r="R25" s="36"/>
      <c r="S25" s="36"/>
      <c r="T25" s="36"/>
      <c r="U25" s="36"/>
      <c r="V25" s="36"/>
      <c r="W25" s="36"/>
      <c r="X25" s="36"/>
      <c r="Y25" s="36"/>
      <c r="Z25" s="36"/>
      <c r="AA25" s="36"/>
      <c r="AB25" s="36"/>
      <c r="AC25" s="36"/>
      <c r="AD25" s="36"/>
      <c r="AE25" s="36"/>
      <c r="AF25" s="36"/>
      <c r="AG25" s="36"/>
      <c r="AH25" s="36"/>
      <c r="AI25" s="36"/>
      <c r="AJ25" s="36"/>
    </row>
    <row r="26" spans="1:36">
      <c r="A26" s="32" t="str">
        <f>IF(Config!A22&lt;&gt;"",Config!A22,"")</f>
        <v/>
      </c>
      <c r="B26" s="32" t="str">
        <f>IF(Config!B22&lt;&gt;"",Config!B22,"")</f>
        <v>MARIAM</v>
      </c>
      <c r="C26" s="36">
        <f t="shared" si="5"/>
        <v>0</v>
      </c>
      <c r="D26" s="36">
        <f t="shared" si="6"/>
        <v>0</v>
      </c>
      <c r="E26" s="36">
        <f t="shared" si="7"/>
        <v>0</v>
      </c>
      <c r="F26" s="36"/>
      <c r="G26" s="36"/>
      <c r="H26" s="36"/>
      <c r="I26" s="36"/>
      <c r="J26" s="36"/>
      <c r="K26" s="36"/>
      <c r="L26" s="36"/>
      <c r="M26" s="36"/>
      <c r="N26" s="36"/>
      <c r="O26" s="36"/>
      <c r="P26" s="36"/>
      <c r="Q26" s="36"/>
      <c r="R26" s="36"/>
      <c r="S26" s="36"/>
      <c r="T26" s="36"/>
      <c r="U26" s="36"/>
      <c r="V26" s="36"/>
      <c r="W26" s="36"/>
      <c r="X26" s="36"/>
      <c r="Y26" s="36"/>
      <c r="Z26" s="36"/>
      <c r="AA26" s="36"/>
      <c r="AB26" s="36"/>
      <c r="AC26" s="36"/>
      <c r="AD26" s="36"/>
      <c r="AE26" s="36"/>
      <c r="AF26" s="36"/>
      <c r="AG26" s="36"/>
      <c r="AH26" s="36"/>
      <c r="AI26" s="36"/>
      <c r="AJ26" s="36"/>
    </row>
    <row r="27" spans="1:36">
      <c r="A27" s="32" t="str">
        <f>IF(Config!A23&lt;&gt;"",Config!A23,"")</f>
        <v/>
      </c>
      <c r="B27" s="32" t="str">
        <f>IF(Config!B23&lt;&gt;"",Config!B23,"")</f>
        <v>HADAMA</v>
      </c>
      <c r="C27" s="36">
        <f t="shared" si="5"/>
        <v>0</v>
      </c>
      <c r="D27" s="36">
        <f t="shared" si="6"/>
        <v>0</v>
      </c>
      <c r="E27" s="36">
        <f t="shared" si="7"/>
        <v>0</v>
      </c>
      <c r="F27" s="36"/>
      <c r="G27" s="36"/>
      <c r="H27" s="36"/>
      <c r="I27" s="36"/>
      <c r="J27" s="36"/>
      <c r="K27" s="36"/>
      <c r="L27" s="36"/>
      <c r="M27" s="36"/>
      <c r="N27" s="36"/>
      <c r="O27" s="36"/>
      <c r="P27" s="36"/>
      <c r="Q27" s="36"/>
      <c r="R27" s="36"/>
      <c r="S27" s="36"/>
      <c r="T27" s="36"/>
      <c r="U27" s="36"/>
      <c r="V27" s="36"/>
      <c r="W27" s="36"/>
      <c r="X27" s="36"/>
      <c r="Y27" s="36"/>
      <c r="Z27" s="36"/>
      <c r="AA27" s="36"/>
      <c r="AB27" s="36"/>
      <c r="AC27" s="36"/>
      <c r="AD27" s="36"/>
      <c r="AE27" s="36"/>
      <c r="AF27" s="36"/>
      <c r="AG27" s="36"/>
      <c r="AH27" s="36"/>
      <c r="AI27" s="36"/>
      <c r="AJ27" s="36"/>
    </row>
    <row r="28" spans="1:36">
      <c r="A28" s="32" t="str">
        <f>IF(Config!A24&lt;&gt;"",Config!A24,"")</f>
        <v/>
      </c>
      <c r="B28" s="32" t="str">
        <f>IF(Config!B24&lt;&gt;"",Config!B24,"")</f>
        <v xml:space="preserve">MARIA CELESTE </v>
      </c>
      <c r="C28" s="36">
        <f t="shared" si="5"/>
        <v>0</v>
      </c>
      <c r="D28" s="36">
        <f t="shared" si="6"/>
        <v>0</v>
      </c>
      <c r="E28" s="36">
        <f t="shared" si="7"/>
        <v>0</v>
      </c>
      <c r="F28" s="36"/>
      <c r="G28" s="36"/>
      <c r="H28" s="36"/>
      <c r="I28" s="36"/>
      <c r="J28" s="36"/>
      <c r="K28" s="36"/>
      <c r="L28" s="36"/>
      <c r="M28" s="36"/>
      <c r="N28" s="36"/>
      <c r="O28" s="36"/>
      <c r="P28" s="36"/>
      <c r="Q28" s="36"/>
      <c r="R28" s="36"/>
      <c r="S28" s="36"/>
      <c r="T28" s="36"/>
      <c r="U28" s="36"/>
      <c r="V28" s="36"/>
      <c r="W28" s="36"/>
      <c r="X28" s="36"/>
      <c r="Y28" s="36"/>
      <c r="Z28" s="36"/>
      <c r="AA28" s="36"/>
      <c r="AB28" s="36"/>
      <c r="AC28" s="36"/>
      <c r="AD28" s="36"/>
      <c r="AE28" s="36"/>
      <c r="AF28" s="36"/>
      <c r="AG28" s="36"/>
      <c r="AH28" s="36"/>
      <c r="AI28" s="36"/>
      <c r="AJ28" s="36"/>
    </row>
    <row r="29" spans="1:36">
      <c r="A29" s="32" t="str">
        <f>IF(Config!A25&lt;&gt;"",Config!A25,"")</f>
        <v/>
      </c>
      <c r="B29" s="32" t="str">
        <f>IF(Config!B25&lt;&gt;"",Config!B25,"")</f>
        <v>KARIMA</v>
      </c>
      <c r="C29" s="36">
        <f t="shared" si="5"/>
        <v>0</v>
      </c>
      <c r="D29" s="36">
        <f t="shared" si="6"/>
        <v>0</v>
      </c>
      <c r="E29" s="36">
        <f t="shared" si="7"/>
        <v>0</v>
      </c>
      <c r="F29" s="36"/>
      <c r="G29" s="36"/>
      <c r="H29" s="36"/>
      <c r="I29" s="36"/>
      <c r="J29" s="36"/>
      <c r="K29" s="36"/>
      <c r="L29" s="36"/>
      <c r="M29" s="36"/>
      <c r="N29" s="36"/>
      <c r="O29" s="36"/>
      <c r="P29" s="36"/>
      <c r="Q29" s="36"/>
      <c r="R29" s="36"/>
      <c r="S29" s="36"/>
      <c r="T29" s="36"/>
      <c r="U29" s="36"/>
      <c r="V29" s="36"/>
      <c r="W29" s="36"/>
      <c r="X29" s="36"/>
      <c r="Y29" s="36"/>
      <c r="Z29" s="36"/>
      <c r="AA29" s="36"/>
      <c r="AB29" s="36"/>
      <c r="AC29" s="36"/>
      <c r="AD29" s="36"/>
      <c r="AE29" s="36"/>
      <c r="AF29" s="36"/>
      <c r="AG29" s="36"/>
      <c r="AH29" s="36"/>
      <c r="AI29" s="36"/>
      <c r="AJ29" s="36"/>
    </row>
    <row r="30" spans="1:36">
      <c r="A30" s="32" t="str">
        <f>IF(Config!A26&lt;&gt;"",Config!A26,"")</f>
        <v/>
      </c>
      <c r="B30" s="32" t="str">
        <f>IF(Config!B26&lt;&gt;"",Config!B26,"")</f>
        <v>LUSIN</v>
      </c>
      <c r="C30" s="36">
        <f t="shared" si="5"/>
        <v>0</v>
      </c>
      <c r="D30" s="36">
        <f t="shared" si="6"/>
        <v>0</v>
      </c>
      <c r="E30" s="36">
        <f t="shared" si="7"/>
        <v>0</v>
      </c>
      <c r="F30" s="36"/>
      <c r="G30" s="36"/>
      <c r="H30" s="36"/>
      <c r="I30" s="36"/>
      <c r="J30" s="36"/>
      <c r="K30" s="36"/>
      <c r="L30" s="36"/>
      <c r="M30" s="36"/>
      <c r="N30" s="36"/>
      <c r="O30" s="36"/>
      <c r="P30" s="36"/>
      <c r="Q30" s="36"/>
      <c r="R30" s="36"/>
      <c r="S30" s="36"/>
      <c r="T30" s="36"/>
      <c r="U30" s="36"/>
      <c r="V30" s="36"/>
      <c r="W30" s="36"/>
      <c r="X30" s="36"/>
      <c r="Y30" s="36"/>
      <c r="Z30" s="36"/>
      <c r="AA30" s="36"/>
      <c r="AB30" s="36"/>
      <c r="AC30" s="36"/>
      <c r="AD30" s="36"/>
      <c r="AE30" s="36"/>
      <c r="AF30" s="36"/>
      <c r="AG30" s="36"/>
      <c r="AH30" s="36"/>
      <c r="AI30" s="36"/>
      <c r="AJ30" s="36"/>
    </row>
    <row r="31" spans="1:36">
      <c r="A31" s="32" t="str">
        <f>IF(Config!A27&lt;&gt;"",Config!A27,"")</f>
        <v/>
      </c>
      <c r="B31" s="32" t="str">
        <f>IF(Config!B27&lt;&gt;"",Config!B27,"")</f>
        <v>SAFIRA</v>
      </c>
      <c r="C31" s="36">
        <f t="shared" si="5"/>
        <v>0</v>
      </c>
      <c r="D31" s="36">
        <f t="shared" si="6"/>
        <v>0</v>
      </c>
      <c r="E31" s="36">
        <f t="shared" si="7"/>
        <v>0</v>
      </c>
      <c r="F31" s="36"/>
      <c r="G31" s="36"/>
      <c r="H31" s="36"/>
      <c r="I31" s="36"/>
      <c r="J31" s="36"/>
      <c r="K31" s="36"/>
      <c r="L31" s="36"/>
      <c r="M31" s="36"/>
      <c r="N31" s="36"/>
      <c r="O31" s="36"/>
      <c r="P31" s="36"/>
      <c r="Q31" s="36"/>
      <c r="R31" s="36"/>
      <c r="S31" s="36"/>
      <c r="T31" s="36"/>
      <c r="U31" s="36"/>
      <c r="V31" s="36"/>
      <c r="W31" s="36"/>
      <c r="X31" s="36"/>
      <c r="Y31" s="36"/>
      <c r="Z31" s="36"/>
      <c r="AA31" s="36"/>
      <c r="AB31" s="36"/>
      <c r="AC31" s="36"/>
      <c r="AD31" s="36"/>
      <c r="AE31" s="36"/>
      <c r="AF31" s="36"/>
      <c r="AG31" s="36"/>
      <c r="AH31" s="36"/>
      <c r="AI31" s="36"/>
      <c r="AJ31" s="36"/>
    </row>
    <row r="32" spans="1:36">
      <c r="A32" s="32" t="str">
        <f>IF(Config!A28&lt;&gt;"",Config!A28,"")</f>
        <v/>
      </c>
      <c r="B32" s="32" t="str">
        <f>IF(Config!B28&lt;&gt;"",Config!B28,"")</f>
        <v>YAMINA</v>
      </c>
      <c r="C32" s="36">
        <f t="shared" si="5"/>
        <v>0</v>
      </c>
      <c r="D32" s="36">
        <f t="shared" si="6"/>
        <v>0</v>
      </c>
      <c r="E32" s="36">
        <f t="shared" si="7"/>
        <v>0</v>
      </c>
      <c r="F32" s="36"/>
      <c r="G32" s="36"/>
      <c r="H32" s="36"/>
      <c r="I32" s="36"/>
      <c r="J32" s="36"/>
      <c r="K32" s="36"/>
      <c r="L32" s="36"/>
      <c r="M32" s="36"/>
      <c r="N32" s="36"/>
      <c r="O32" s="36"/>
      <c r="P32" s="36"/>
      <c r="Q32" s="36"/>
      <c r="R32" s="36"/>
      <c r="S32" s="36"/>
      <c r="T32" s="36"/>
      <c r="U32" s="36"/>
      <c r="V32" s="36"/>
      <c r="W32" s="36"/>
      <c r="X32" s="36"/>
      <c r="Y32" s="36"/>
      <c r="Z32" s="36"/>
      <c r="AA32" s="36"/>
      <c r="AB32" s="36"/>
      <c r="AC32" s="36"/>
      <c r="AD32" s="36"/>
      <c r="AE32" s="36"/>
      <c r="AF32" s="36"/>
      <c r="AG32" s="36"/>
      <c r="AH32" s="36"/>
      <c r="AI32" s="36"/>
      <c r="AJ32" s="36"/>
    </row>
    <row r="33" spans="1:36">
      <c r="A33" s="32" t="str">
        <f>IF(Config!A29&lt;&gt;"",Config!A29,"")</f>
        <v/>
      </c>
      <c r="B33" s="32" t="str">
        <f>IF(Config!B29&lt;&gt;"",Config!B29,"")</f>
        <v>Malika</v>
      </c>
      <c r="C33" s="36">
        <f t="shared" si="5"/>
        <v>0</v>
      </c>
      <c r="D33" s="36">
        <f t="shared" si="6"/>
        <v>0</v>
      </c>
      <c r="E33" s="36">
        <f t="shared" si="7"/>
        <v>0</v>
      </c>
      <c r="F33" s="36"/>
      <c r="G33" s="36"/>
      <c r="H33" s="36"/>
      <c r="I33" s="36"/>
      <c r="J33" s="36"/>
      <c r="K33" s="36"/>
      <c r="L33" s="36"/>
      <c r="M33" s="36"/>
      <c r="N33" s="36"/>
      <c r="O33" s="36"/>
      <c r="P33" s="36"/>
      <c r="Q33" s="36"/>
      <c r="R33" s="36"/>
      <c r="S33" s="36"/>
      <c r="T33" s="36"/>
      <c r="U33" s="36"/>
      <c r="V33" s="36"/>
      <c r="W33" s="36"/>
      <c r="X33" s="36"/>
      <c r="Y33" s="36"/>
      <c r="Z33" s="36"/>
      <c r="AA33" s="36"/>
      <c r="AB33" s="36"/>
      <c r="AC33" s="36"/>
      <c r="AD33" s="36"/>
      <c r="AE33" s="36"/>
      <c r="AF33" s="36"/>
      <c r="AG33" s="36"/>
      <c r="AH33" s="36"/>
      <c r="AI33" s="36"/>
      <c r="AJ33" s="36"/>
    </row>
    <row r="34" spans="1:36">
      <c r="A34" s="32" t="str">
        <f>IF(Config!A30&lt;&gt;"",Config!A30,"")</f>
        <v/>
      </c>
      <c r="B34" s="32" t="str">
        <f>IF(Config!B30&lt;&gt;"",Config!B30,"")</f>
        <v>MARIA DO ROSARIO</v>
      </c>
      <c r="C34" s="36">
        <f t="shared" si="5"/>
        <v>0</v>
      </c>
      <c r="D34" s="36">
        <f t="shared" si="6"/>
        <v>0</v>
      </c>
      <c r="E34" s="36">
        <f t="shared" si="7"/>
        <v>0</v>
      </c>
      <c r="F34" s="36"/>
      <c r="G34" s="36"/>
      <c r="H34" s="36"/>
      <c r="I34" s="36"/>
      <c r="J34" s="36"/>
      <c r="K34" s="36"/>
      <c r="L34" s="36"/>
      <c r="M34" s="36"/>
      <c r="N34" s="36"/>
      <c r="O34" s="36"/>
      <c r="P34" s="36"/>
      <c r="Q34" s="36"/>
      <c r="R34" s="36"/>
      <c r="S34" s="36"/>
      <c r="T34" s="36"/>
      <c r="U34" s="36"/>
      <c r="V34" s="36"/>
      <c r="W34" s="36"/>
      <c r="X34" s="36"/>
      <c r="Y34" s="36"/>
      <c r="Z34" s="36"/>
      <c r="AA34" s="36"/>
      <c r="AB34" s="36"/>
      <c r="AC34" s="36"/>
      <c r="AD34" s="36"/>
      <c r="AE34" s="36"/>
      <c r="AF34" s="36"/>
      <c r="AG34" s="36"/>
      <c r="AH34" s="36"/>
      <c r="AI34" s="36"/>
      <c r="AJ34" s="36"/>
    </row>
    <row r="35" spans="1:36">
      <c r="A35" s="32" t="str">
        <f>IF(Config!A31&lt;&gt;"",Config!A31,"")</f>
        <v/>
      </c>
      <c r="B35" s="32" t="str">
        <f>IF(Config!B31&lt;&gt;"",Config!B31,"")</f>
        <v>MAMMAT</v>
      </c>
      <c r="C35" s="36">
        <f t="shared" si="5"/>
        <v>0</v>
      </c>
      <c r="D35" s="36">
        <f t="shared" si="6"/>
        <v>0</v>
      </c>
      <c r="E35" s="36">
        <f t="shared" si="7"/>
        <v>0</v>
      </c>
      <c r="F35" s="36"/>
      <c r="G35" s="36"/>
      <c r="H35" s="36"/>
      <c r="I35" s="36"/>
      <c r="J35" s="36"/>
      <c r="K35" s="36"/>
      <c r="L35" s="36"/>
      <c r="M35" s="36"/>
      <c r="N35" s="36"/>
      <c r="O35" s="36"/>
      <c r="P35" s="36"/>
      <c r="Q35" s="36"/>
      <c r="R35" s="36"/>
      <c r="S35" s="36"/>
      <c r="T35" s="36"/>
      <c r="U35" s="36"/>
      <c r="V35" s="36"/>
      <c r="W35" s="36"/>
      <c r="X35" s="36"/>
      <c r="Y35" s="36"/>
      <c r="Z35" s="36"/>
      <c r="AA35" s="36"/>
      <c r="AB35" s="36"/>
      <c r="AC35" s="36"/>
      <c r="AD35" s="36"/>
      <c r="AE35" s="36"/>
      <c r="AF35" s="36"/>
      <c r="AG35" s="36"/>
      <c r="AH35" s="36"/>
      <c r="AI35" s="36"/>
      <c r="AJ35" s="36"/>
    </row>
    <row r="36" spans="1:36">
      <c r="A36" s="32" t="str">
        <f>IF(Config!A32&lt;&gt;"",Config!A32,"")</f>
        <v/>
      </c>
      <c r="B36" s="32" t="str">
        <f>IF(Config!B32&lt;&gt;"",Config!B32,"")</f>
        <v>SAYMA</v>
      </c>
      <c r="C36" s="36">
        <f t="shared" si="5"/>
        <v>0</v>
      </c>
      <c r="D36" s="36">
        <f t="shared" si="6"/>
        <v>0</v>
      </c>
      <c r="E36" s="36">
        <f t="shared" si="7"/>
        <v>0</v>
      </c>
      <c r="F36" s="36"/>
      <c r="G36" s="36"/>
      <c r="H36" s="36"/>
      <c r="I36" s="36"/>
      <c r="J36" s="36"/>
      <c r="K36" s="36"/>
      <c r="L36" s="36"/>
      <c r="M36" s="36"/>
      <c r="N36" s="36"/>
      <c r="O36" s="36"/>
      <c r="P36" s="36"/>
      <c r="Q36" s="36"/>
      <c r="R36" s="36"/>
      <c r="S36" s="36"/>
      <c r="T36" s="36"/>
      <c r="U36" s="36"/>
      <c r="V36" s="36"/>
      <c r="W36" s="36"/>
      <c r="X36" s="36"/>
      <c r="Y36" s="36"/>
      <c r="Z36" s="36"/>
      <c r="AA36" s="36"/>
      <c r="AB36" s="36"/>
      <c r="AC36" s="36"/>
      <c r="AD36" s="36"/>
      <c r="AE36" s="36"/>
      <c r="AF36" s="36"/>
      <c r="AG36" s="36"/>
      <c r="AH36" s="36"/>
      <c r="AI36" s="36"/>
      <c r="AJ36" s="36"/>
    </row>
    <row r="37" spans="1:36">
      <c r="A37" s="32" t="str">
        <f>IF(Config!A33&lt;&gt;"",Config!A33,"")</f>
        <v/>
      </c>
      <c r="B37" s="32" t="str">
        <f>IF(Config!B33&lt;&gt;"",Config!B33,"")</f>
        <v>ELMAS</v>
      </c>
      <c r="C37" s="36">
        <f t="shared" si="5"/>
        <v>0</v>
      </c>
      <c r="D37" s="36">
        <f t="shared" si="6"/>
        <v>0</v>
      </c>
      <c r="E37" s="36">
        <f t="shared" si="7"/>
        <v>0</v>
      </c>
      <c r="F37" s="36"/>
      <c r="G37" s="36"/>
      <c r="H37" s="36"/>
      <c r="I37" s="36"/>
      <c r="J37" s="36"/>
      <c r="K37" s="36"/>
      <c r="L37" s="36"/>
      <c r="M37" s="36"/>
      <c r="N37" s="36"/>
      <c r="O37" s="36"/>
      <c r="P37" s="36"/>
      <c r="Q37" s="36"/>
      <c r="R37" s="36"/>
      <c r="S37" s="36"/>
      <c r="T37" s="36"/>
      <c r="U37" s="36"/>
      <c r="V37" s="36"/>
      <c r="W37" s="36"/>
      <c r="X37" s="36"/>
      <c r="Y37" s="36"/>
      <c r="Z37" s="36"/>
      <c r="AA37" s="36"/>
      <c r="AB37" s="36"/>
      <c r="AC37" s="36"/>
      <c r="AD37" s="36"/>
      <c r="AE37" s="36"/>
      <c r="AF37" s="36"/>
      <c r="AG37" s="36"/>
      <c r="AH37" s="36"/>
      <c r="AI37" s="36"/>
      <c r="AJ37" s="36"/>
    </row>
    <row r="38" spans="1:36">
      <c r="A38" s="32" t="str">
        <f>IF(Config!A34&lt;&gt;"",Config!A34,"")</f>
        <v/>
      </c>
      <c r="B38" s="32" t="str">
        <f>IF(Config!B34&lt;&gt;"",Config!B34,"")</f>
        <v>CHRISTINE</v>
      </c>
      <c r="C38" s="36">
        <f t="shared" si="5"/>
        <v>0</v>
      </c>
      <c r="D38" s="36">
        <f t="shared" si="6"/>
        <v>0</v>
      </c>
      <c r="E38" s="36">
        <f t="shared" si="7"/>
        <v>0</v>
      </c>
      <c r="F38" s="36"/>
      <c r="G38" s="36"/>
      <c r="H38" s="36"/>
      <c r="I38" s="36"/>
      <c r="J38" s="36"/>
      <c r="K38" s="36"/>
      <c r="L38" s="36"/>
      <c r="M38" s="36"/>
      <c r="N38" s="36"/>
      <c r="O38" s="36"/>
      <c r="P38" s="36"/>
      <c r="Q38" s="36"/>
      <c r="R38" s="36"/>
      <c r="S38" s="36"/>
      <c r="T38" s="36"/>
      <c r="U38" s="36"/>
      <c r="V38" s="36"/>
      <c r="W38" s="36"/>
      <c r="X38" s="36"/>
      <c r="Y38" s="36"/>
      <c r="Z38" s="36"/>
      <c r="AA38" s="36"/>
      <c r="AB38" s="36"/>
      <c r="AC38" s="36"/>
      <c r="AD38" s="36"/>
      <c r="AE38" s="36"/>
      <c r="AF38" s="36"/>
      <c r="AG38" s="36"/>
      <c r="AH38" s="36"/>
      <c r="AI38" s="36"/>
      <c r="AJ38" s="36"/>
    </row>
    <row r="39" spans="1:36">
      <c r="A39" s="32" t="str">
        <f>IF(Config!A35&lt;&gt;"",Config!A35,"")</f>
        <v/>
      </c>
      <c r="B39" s="32" t="str">
        <f>IF(Config!B35&lt;&gt;"",Config!B35,"")</f>
        <v>COUMBA</v>
      </c>
      <c r="C39" s="36">
        <f t="shared" si="5"/>
        <v>0</v>
      </c>
      <c r="D39" s="36">
        <f t="shared" si="6"/>
        <v>0</v>
      </c>
      <c r="E39" s="36">
        <f t="shared" si="7"/>
        <v>0</v>
      </c>
      <c r="F39" s="36"/>
      <c r="G39" s="36"/>
      <c r="H39" s="36"/>
      <c r="I39" s="36"/>
      <c r="J39" s="36"/>
      <c r="K39" s="36"/>
      <c r="L39" s="36"/>
      <c r="M39" s="36"/>
      <c r="N39" s="36"/>
      <c r="O39" s="36"/>
      <c r="P39" s="36"/>
      <c r="Q39" s="36"/>
      <c r="R39" s="36"/>
      <c r="S39" s="36"/>
      <c r="T39" s="36"/>
      <c r="U39" s="36"/>
      <c r="V39" s="36"/>
      <c r="W39" s="36"/>
      <c r="X39" s="36"/>
      <c r="Y39" s="36"/>
      <c r="Z39" s="36"/>
      <c r="AA39" s="36"/>
      <c r="AB39" s="36"/>
      <c r="AC39" s="36"/>
      <c r="AD39" s="36"/>
      <c r="AE39" s="36"/>
      <c r="AF39" s="36"/>
      <c r="AG39" s="36"/>
      <c r="AH39" s="36"/>
      <c r="AI39" s="36"/>
      <c r="AJ39" s="36"/>
    </row>
    <row r="40" spans="1:36">
      <c r="A40" s="32" t="str">
        <f>IF(Config!A36&lt;&gt;"",Config!A36,"")</f>
        <v/>
      </c>
      <c r="B40" s="32" t="str">
        <f>IF(Config!B36&lt;&gt;"",Config!B36,"")</f>
        <v>SUZANNE</v>
      </c>
      <c r="C40" s="36">
        <f t="shared" si="5"/>
        <v>0</v>
      </c>
      <c r="D40" s="36">
        <f t="shared" si="6"/>
        <v>0</v>
      </c>
      <c r="E40" s="36">
        <f t="shared" si="7"/>
        <v>0</v>
      </c>
      <c r="F40" s="36"/>
      <c r="G40" s="36"/>
      <c r="H40" s="36"/>
      <c r="I40" s="36"/>
      <c r="J40" s="36"/>
      <c r="K40" s="36"/>
      <c r="L40" s="36"/>
      <c r="M40" s="36"/>
      <c r="N40" s="36"/>
      <c r="O40" s="36"/>
      <c r="P40" s="36"/>
      <c r="Q40" s="36"/>
      <c r="R40" s="36"/>
      <c r="S40" s="36"/>
      <c r="T40" s="36"/>
      <c r="U40" s="36"/>
      <c r="V40" s="36"/>
      <c r="W40" s="36"/>
      <c r="X40" s="36"/>
      <c r="Y40" s="36"/>
      <c r="Z40" s="36"/>
      <c r="AA40" s="36"/>
      <c r="AB40" s="36"/>
      <c r="AC40" s="36"/>
      <c r="AD40" s="36"/>
      <c r="AE40" s="36"/>
      <c r="AF40" s="36"/>
      <c r="AG40" s="36"/>
      <c r="AH40" s="36"/>
      <c r="AI40" s="36"/>
      <c r="AJ40" s="36"/>
    </row>
    <row r="41" spans="1:36">
      <c r="A41" s="32" t="str">
        <f>IF(Config!A37&lt;&gt;"",Config!A37,"")</f>
        <v/>
      </c>
      <c r="B41" s="32" t="str">
        <f>IF(Config!B37&lt;&gt;"",Config!B37,"")</f>
        <v>UMMUGUL</v>
      </c>
      <c r="C41" s="36">
        <f t="shared" si="5"/>
        <v>0</v>
      </c>
      <c r="D41" s="36">
        <f t="shared" si="6"/>
        <v>0</v>
      </c>
      <c r="E41" s="36">
        <f t="shared" si="7"/>
        <v>0</v>
      </c>
      <c r="F41" s="36"/>
      <c r="G41" s="36"/>
      <c r="H41" s="36"/>
      <c r="I41" s="36"/>
      <c r="J41" s="36"/>
      <c r="K41" s="36"/>
      <c r="L41" s="36"/>
      <c r="M41" s="36"/>
      <c r="N41" s="36"/>
      <c r="O41" s="36"/>
      <c r="P41" s="36"/>
      <c r="Q41" s="36"/>
      <c r="R41" s="36"/>
      <c r="S41" s="36"/>
      <c r="T41" s="36"/>
      <c r="U41" s="36"/>
      <c r="V41" s="36"/>
      <c r="W41" s="36"/>
      <c r="X41" s="36"/>
      <c r="Y41" s="36"/>
      <c r="Z41" s="36"/>
      <c r="AA41" s="36"/>
      <c r="AB41" s="36"/>
      <c r="AC41" s="36"/>
      <c r="AD41" s="36"/>
      <c r="AE41" s="36"/>
      <c r="AF41" s="36"/>
      <c r="AG41" s="36"/>
      <c r="AH41" s="36"/>
      <c r="AI41" s="36"/>
      <c r="AJ41" s="36"/>
    </row>
    <row r="42" spans="1:36">
      <c r="A42" s="32" t="str">
        <f>IF(Config!A38&lt;&gt;"",Config!A38,"")</f>
        <v/>
      </c>
      <c r="B42" s="32" t="str">
        <f>IF(Config!B38&lt;&gt;"",Config!B38,"")</f>
        <v>AYSE</v>
      </c>
      <c r="C42" s="36">
        <f t="shared" si="5"/>
        <v>0</v>
      </c>
      <c r="D42" s="36">
        <f t="shared" si="6"/>
        <v>0</v>
      </c>
      <c r="E42" s="36">
        <f t="shared" si="7"/>
        <v>0</v>
      </c>
      <c r="F42" s="36"/>
      <c r="G42" s="36"/>
      <c r="H42" s="36"/>
      <c r="I42" s="36"/>
      <c r="J42" s="36"/>
      <c r="K42" s="36"/>
      <c r="L42" s="36"/>
      <c r="M42" s="36"/>
      <c r="N42" s="36"/>
      <c r="O42" s="36"/>
      <c r="P42" s="36"/>
      <c r="Q42" s="36"/>
      <c r="R42" s="36"/>
      <c r="S42" s="36"/>
      <c r="T42" s="36"/>
      <c r="U42" s="36"/>
      <c r="V42" s="36"/>
      <c r="W42" s="36"/>
      <c r="X42" s="36"/>
      <c r="Y42" s="36"/>
      <c r="Z42" s="36"/>
      <c r="AA42" s="36"/>
      <c r="AB42" s="36"/>
      <c r="AC42" s="36"/>
      <c r="AD42" s="36"/>
      <c r="AE42" s="36"/>
      <c r="AF42" s="36"/>
      <c r="AG42" s="36"/>
      <c r="AH42" s="36"/>
      <c r="AI42" s="36"/>
      <c r="AJ42" s="36"/>
    </row>
    <row r="43" spans="1:36">
      <c r="A43" s="32" t="str">
        <f>IF(Config!A39&lt;&gt;"",Config!A39,"")</f>
        <v/>
      </c>
      <c r="B43" s="32" t="str">
        <f>IF(Config!B39&lt;&gt;"",Config!B39,"")</f>
        <v>NEDIM</v>
      </c>
      <c r="C43" s="36">
        <f t="shared" si="5"/>
        <v>0</v>
      </c>
      <c r="D43" s="36">
        <f t="shared" si="6"/>
        <v>0</v>
      </c>
      <c r="E43" s="36">
        <f t="shared" si="7"/>
        <v>0</v>
      </c>
      <c r="F43" s="36"/>
      <c r="G43" s="36"/>
      <c r="H43" s="36"/>
      <c r="I43" s="36"/>
      <c r="J43" s="36"/>
      <c r="K43" s="36"/>
      <c r="L43" s="36"/>
      <c r="M43" s="36"/>
      <c r="N43" s="36"/>
      <c r="O43" s="36"/>
      <c r="P43" s="36"/>
      <c r="Q43" s="36"/>
      <c r="R43" s="36"/>
      <c r="S43" s="36"/>
      <c r="T43" s="36"/>
      <c r="U43" s="36"/>
      <c r="V43" s="36"/>
      <c r="W43" s="36"/>
      <c r="X43" s="36"/>
      <c r="Y43" s="36"/>
      <c r="Z43" s="36"/>
      <c r="AA43" s="36"/>
      <c r="AB43" s="36"/>
      <c r="AC43" s="36"/>
      <c r="AD43" s="36"/>
      <c r="AE43" s="36"/>
      <c r="AF43" s="36"/>
      <c r="AG43" s="36"/>
      <c r="AH43" s="36"/>
      <c r="AI43" s="36"/>
      <c r="AJ43" s="36"/>
    </row>
    <row r="44" spans="1:36">
      <c r="A44" s="32" t="str">
        <f>IF(Config!A40&lt;&gt;"",Config!A40,"")</f>
        <v/>
      </c>
      <c r="B44" s="32" t="str">
        <f>IF(Config!B40&lt;&gt;"",Config!B40,"")</f>
        <v>NENE</v>
      </c>
      <c r="C44" s="36">
        <f t="shared" si="5"/>
        <v>0</v>
      </c>
      <c r="D44" s="36">
        <f t="shared" si="6"/>
        <v>0</v>
      </c>
      <c r="E44" s="36">
        <f t="shared" si="7"/>
        <v>0</v>
      </c>
      <c r="F44" s="36"/>
      <c r="G44" s="36"/>
      <c r="H44" s="36"/>
      <c r="I44" s="36"/>
      <c r="J44" s="36"/>
      <c r="K44" s="36"/>
      <c r="L44" s="36"/>
      <c r="M44" s="36"/>
      <c r="N44" s="36"/>
      <c r="O44" s="36"/>
      <c r="P44" s="36"/>
      <c r="Q44" s="36"/>
      <c r="R44" s="36"/>
      <c r="S44" s="36"/>
      <c r="T44" s="36"/>
      <c r="U44" s="36"/>
      <c r="V44" s="36"/>
      <c r="W44" s="36"/>
      <c r="X44" s="36"/>
      <c r="Y44" s="36"/>
      <c r="Z44" s="36"/>
      <c r="AA44" s="36"/>
      <c r="AB44" s="36"/>
      <c r="AC44" s="36"/>
      <c r="AD44" s="36"/>
      <c r="AE44" s="36"/>
      <c r="AF44" s="36"/>
      <c r="AG44" s="36"/>
      <c r="AH44" s="36"/>
      <c r="AI44" s="36"/>
      <c r="AJ44" s="36"/>
    </row>
    <row r="45" spans="1:36">
      <c r="A45" s="32" t="str">
        <f>IF(Config!A41&lt;&gt;"",Config!A41,"")</f>
        <v/>
      </c>
      <c r="B45" s="32" t="str">
        <f>IF(Config!B41&lt;&gt;"",Config!B41,"")</f>
        <v>NARY</v>
      </c>
      <c r="C45" s="36">
        <f t="shared" si="5"/>
        <v>0</v>
      </c>
      <c r="D45" s="36">
        <f t="shared" si="6"/>
        <v>0</v>
      </c>
      <c r="E45" s="36">
        <f t="shared" si="7"/>
        <v>0</v>
      </c>
      <c r="F45" s="36"/>
      <c r="G45" s="36"/>
      <c r="H45" s="36"/>
      <c r="I45" s="36"/>
      <c r="J45" s="36"/>
      <c r="K45" s="36"/>
      <c r="L45" s="36"/>
      <c r="M45" s="36"/>
      <c r="N45" s="36"/>
      <c r="O45" s="36"/>
      <c r="P45" s="36"/>
      <c r="Q45" s="36"/>
      <c r="R45" s="36"/>
      <c r="S45" s="36"/>
      <c r="T45" s="36"/>
      <c r="U45" s="36"/>
      <c r="V45" s="36"/>
      <c r="W45" s="36"/>
      <c r="X45" s="36"/>
      <c r="Y45" s="36"/>
      <c r="Z45" s="36"/>
      <c r="AA45" s="36"/>
      <c r="AB45" s="36"/>
      <c r="AC45" s="36"/>
      <c r="AD45" s="36"/>
      <c r="AE45" s="36"/>
      <c r="AF45" s="36"/>
      <c r="AG45" s="36"/>
      <c r="AH45" s="36"/>
      <c r="AI45" s="36"/>
      <c r="AJ45" s="36"/>
    </row>
    <row r="46" spans="1:36">
      <c r="A46" s="32" t="str">
        <f>IF(Config!A42&lt;&gt;"",Config!A42,"")</f>
        <v/>
      </c>
      <c r="B46" s="32" t="str">
        <f>IF(Config!B42&lt;&gt;"",Config!B42,"")</f>
        <v>MADI</v>
      </c>
      <c r="C46" s="36">
        <f t="shared" si="5"/>
        <v>0</v>
      </c>
      <c r="D46" s="36">
        <f t="shared" si="6"/>
        <v>0</v>
      </c>
      <c r="E46" s="36">
        <f t="shared" si="7"/>
        <v>0</v>
      </c>
      <c r="F46" s="36"/>
      <c r="G46" s="36"/>
      <c r="H46" s="36"/>
      <c r="I46" s="36"/>
      <c r="J46" s="36"/>
      <c r="K46" s="36"/>
      <c r="L46" s="36"/>
      <c r="M46" s="36"/>
      <c r="N46" s="36"/>
      <c r="O46" s="36"/>
      <c r="P46" s="36"/>
      <c r="Q46" s="36"/>
      <c r="R46" s="36"/>
      <c r="S46" s="36"/>
      <c r="T46" s="36"/>
      <c r="U46" s="36"/>
      <c r="V46" s="36"/>
      <c r="W46" s="36"/>
      <c r="X46" s="36"/>
      <c r="Y46" s="36"/>
      <c r="Z46" s="36"/>
      <c r="AA46" s="36"/>
      <c r="AB46" s="36"/>
      <c r="AC46" s="36"/>
      <c r="AD46" s="36"/>
      <c r="AE46" s="36"/>
      <c r="AF46" s="36"/>
      <c r="AG46" s="36"/>
      <c r="AH46" s="36"/>
      <c r="AI46" s="36"/>
      <c r="AJ46" s="36"/>
    </row>
    <row r="47" spans="1:36">
      <c r="A47" s="32" t="str">
        <f>IF(Config!A43&lt;&gt;"",Config!A43,"")</f>
        <v/>
      </c>
      <c r="B47" s="32" t="str">
        <f>IF(Config!B43&lt;&gt;"",Config!B43,"")</f>
        <v>FATMA</v>
      </c>
      <c r="C47" s="36">
        <f t="shared" si="5"/>
        <v>0</v>
      </c>
      <c r="D47" s="36">
        <f t="shared" si="6"/>
        <v>0</v>
      </c>
      <c r="E47" s="36">
        <f t="shared" si="7"/>
        <v>0</v>
      </c>
      <c r="F47" s="36"/>
      <c r="G47" s="36"/>
      <c r="H47" s="36"/>
      <c r="I47" s="36"/>
      <c r="J47" s="36"/>
      <c r="K47" s="36"/>
      <c r="L47" s="36"/>
      <c r="M47" s="36"/>
      <c r="N47" s="36"/>
      <c r="O47" s="36"/>
      <c r="P47" s="36"/>
      <c r="Q47" s="36"/>
      <c r="R47" s="36"/>
      <c r="S47" s="36"/>
      <c r="T47" s="36"/>
      <c r="U47" s="36"/>
      <c r="V47" s="36"/>
      <c r="W47" s="36"/>
      <c r="X47" s="36"/>
      <c r="Y47" s="36"/>
      <c r="Z47" s="36"/>
      <c r="AA47" s="36"/>
      <c r="AB47" s="36"/>
      <c r="AC47" s="36"/>
      <c r="AD47" s="36"/>
      <c r="AE47" s="36"/>
      <c r="AF47" s="36"/>
      <c r="AG47" s="36"/>
      <c r="AH47" s="36"/>
      <c r="AI47" s="36"/>
      <c r="AJ47" s="36"/>
    </row>
    <row r="48" spans="1:36">
      <c r="A48" s="32" t="str">
        <f>IF(Config!A44&lt;&gt;"",Config!A44,"")</f>
        <v/>
      </c>
      <c r="B48" s="32" t="str">
        <f>IF(Config!B44&lt;&gt;"",Config!B44,"")</f>
        <v>ELIF</v>
      </c>
      <c r="C48" s="36">
        <f t="shared" si="5"/>
        <v>0</v>
      </c>
      <c r="D48" s="36">
        <f t="shared" si="6"/>
        <v>0</v>
      </c>
      <c r="E48" s="36">
        <f t="shared" si="7"/>
        <v>0</v>
      </c>
      <c r="F48" s="36"/>
      <c r="G48" s="36"/>
      <c r="H48" s="36"/>
      <c r="I48" s="36"/>
      <c r="J48" s="36"/>
      <c r="K48" s="36"/>
      <c r="L48" s="36"/>
      <c r="M48" s="36"/>
      <c r="N48" s="36"/>
      <c r="O48" s="36"/>
      <c r="P48" s="36"/>
      <c r="Q48" s="36"/>
      <c r="R48" s="36"/>
      <c r="S48" s="36"/>
      <c r="T48" s="36"/>
      <c r="U48" s="36"/>
      <c r="V48" s="36"/>
      <c r="W48" s="36"/>
      <c r="X48" s="36"/>
      <c r="Y48" s="36"/>
      <c r="Z48" s="36"/>
      <c r="AA48" s="36"/>
      <c r="AB48" s="36"/>
      <c r="AC48" s="36"/>
      <c r="AD48" s="36"/>
      <c r="AE48" s="36"/>
      <c r="AF48" s="36"/>
      <c r="AG48" s="36"/>
      <c r="AH48" s="36"/>
      <c r="AI48" s="36"/>
      <c r="AJ48" s="36"/>
    </row>
    <row r="49" spans="1:36">
      <c r="A49" s="32" t="str">
        <f>IF(Config!A45&lt;&gt;"",Config!A45,"")</f>
        <v/>
      </c>
      <c r="B49" s="32" t="str">
        <f>IF(Config!B45&lt;&gt;"",Config!B45,"")</f>
        <v>DJE THERESE</v>
      </c>
      <c r="C49" s="36">
        <f t="shared" si="5"/>
        <v>0</v>
      </c>
      <c r="D49" s="36">
        <f t="shared" si="6"/>
        <v>0</v>
      </c>
      <c r="E49" s="36">
        <f t="shared" si="7"/>
        <v>0</v>
      </c>
      <c r="F49" s="36"/>
      <c r="G49" s="36"/>
      <c r="H49" s="36"/>
      <c r="I49" s="36"/>
      <c r="J49" s="36"/>
      <c r="K49" s="36"/>
      <c r="L49" s="36"/>
      <c r="M49" s="36"/>
      <c r="N49" s="36"/>
      <c r="O49" s="36"/>
      <c r="P49" s="36"/>
      <c r="Q49" s="36"/>
      <c r="R49" s="36"/>
      <c r="S49" s="36"/>
      <c r="T49" s="36"/>
      <c r="U49" s="36"/>
      <c r="V49" s="36"/>
      <c r="W49" s="36"/>
      <c r="X49" s="36"/>
      <c r="Y49" s="36"/>
      <c r="Z49" s="36"/>
      <c r="AA49" s="36"/>
      <c r="AB49" s="36"/>
      <c r="AC49" s="36"/>
      <c r="AD49" s="36"/>
      <c r="AE49" s="36"/>
      <c r="AF49" s="36"/>
      <c r="AG49" s="36"/>
      <c r="AH49" s="36"/>
      <c r="AI49" s="36"/>
      <c r="AJ49" s="36"/>
    </row>
    <row r="50" spans="1:36">
      <c r="A50" s="32" t="str">
        <f>IF(Config!A46&lt;&gt;"",Config!A46,"")</f>
        <v/>
      </c>
      <c r="B50" s="32" t="str">
        <f>IF(Config!B46&lt;&gt;"",Config!B46,"")</f>
        <v>MARIE</v>
      </c>
      <c r="C50" s="36">
        <f t="shared" si="5"/>
        <v>0</v>
      </c>
      <c r="D50" s="36">
        <f t="shared" si="6"/>
        <v>0</v>
      </c>
      <c r="E50" s="36">
        <f t="shared" si="7"/>
        <v>0</v>
      </c>
      <c r="F50" s="36"/>
      <c r="G50" s="36"/>
      <c r="H50" s="36"/>
      <c r="I50" s="36"/>
      <c r="J50" s="36"/>
      <c r="K50" s="36"/>
      <c r="L50" s="36"/>
      <c r="M50" s="36"/>
      <c r="N50" s="36"/>
      <c r="O50" s="36"/>
      <c r="P50" s="36"/>
      <c r="Q50" s="36"/>
      <c r="R50" s="36"/>
      <c r="S50" s="36"/>
      <c r="T50" s="36"/>
      <c r="U50" s="36"/>
      <c r="V50" s="36"/>
      <c r="W50" s="36"/>
      <c r="X50" s="36"/>
      <c r="Y50" s="36"/>
      <c r="Z50" s="36"/>
      <c r="AA50" s="36"/>
      <c r="AB50" s="36"/>
      <c r="AC50" s="36"/>
      <c r="AD50" s="36"/>
      <c r="AE50" s="36"/>
      <c r="AF50" s="36"/>
      <c r="AG50" s="36"/>
      <c r="AH50" s="36"/>
      <c r="AI50" s="36"/>
      <c r="AJ50" s="36"/>
    </row>
    <row r="51" spans="1:36">
      <c r="A51" s="32" t="str">
        <f>IF(Config!A47&lt;&gt;"",Config!A47,"")</f>
        <v/>
      </c>
      <c r="B51" s="32" t="str">
        <f>IF(Config!B47&lt;&gt;"",Config!B47,"")</f>
        <v>MARIE</v>
      </c>
      <c r="C51" s="36">
        <f t="shared" si="5"/>
        <v>0</v>
      </c>
      <c r="D51" s="36">
        <f t="shared" si="6"/>
        <v>0</v>
      </c>
      <c r="E51" s="36">
        <f t="shared" si="7"/>
        <v>0</v>
      </c>
      <c r="F51" s="36"/>
      <c r="G51" s="36"/>
      <c r="H51" s="36"/>
      <c r="I51" s="36"/>
      <c r="J51" s="36"/>
      <c r="K51" s="36"/>
      <c r="L51" s="36"/>
      <c r="M51" s="36"/>
      <c r="N51" s="36"/>
      <c r="O51" s="36"/>
      <c r="P51" s="36"/>
      <c r="Q51" s="36"/>
      <c r="R51" s="36"/>
      <c r="S51" s="36"/>
      <c r="T51" s="36"/>
      <c r="U51" s="36"/>
      <c r="V51" s="36"/>
      <c r="W51" s="36"/>
      <c r="X51" s="36"/>
      <c r="Y51" s="36"/>
      <c r="Z51" s="36"/>
      <c r="AA51" s="36"/>
      <c r="AB51" s="36"/>
      <c r="AC51" s="36"/>
      <c r="AD51" s="36"/>
      <c r="AE51" s="36"/>
      <c r="AF51" s="36"/>
      <c r="AG51" s="36"/>
      <c r="AH51" s="36"/>
      <c r="AI51" s="36"/>
      <c r="AJ51" s="36"/>
    </row>
    <row r="52" spans="1:36">
      <c r="A52" s="32" t="str">
        <f>IF(Config!A48&lt;&gt;"",Config!A48,"")</f>
        <v/>
      </c>
      <c r="B52" s="32" t="str">
        <f>IF(Config!B48&lt;&gt;"",Config!B48,"")</f>
        <v>RENEE</v>
      </c>
      <c r="C52" s="36">
        <f t="shared" si="5"/>
        <v>0</v>
      </c>
      <c r="D52" s="36">
        <f t="shared" si="6"/>
        <v>0</v>
      </c>
      <c r="E52" s="36">
        <f t="shared" si="7"/>
        <v>0</v>
      </c>
      <c r="F52" s="36"/>
      <c r="G52" s="36"/>
      <c r="H52" s="36"/>
      <c r="I52" s="36"/>
      <c r="J52" s="36"/>
      <c r="K52" s="36"/>
      <c r="L52" s="36"/>
      <c r="M52" s="36"/>
      <c r="N52" s="36"/>
      <c r="O52" s="36"/>
      <c r="P52" s="36"/>
      <c r="Q52" s="36"/>
      <c r="R52" s="36"/>
      <c r="S52" s="36"/>
      <c r="T52" s="36"/>
      <c r="U52" s="36"/>
      <c r="V52" s="36"/>
      <c r="W52" s="36"/>
      <c r="X52" s="36"/>
      <c r="Y52" s="36"/>
      <c r="Z52" s="36"/>
      <c r="AA52" s="36"/>
      <c r="AB52" s="36"/>
      <c r="AC52" s="36"/>
      <c r="AD52" s="36"/>
      <c r="AE52" s="36"/>
      <c r="AF52" s="36"/>
      <c r="AG52" s="36"/>
      <c r="AH52" s="36"/>
      <c r="AI52" s="36"/>
      <c r="AJ52" s="36"/>
    </row>
    <row r="53" spans="1:36">
      <c r="A53" s="32" t="str">
        <f>IF(Config!A49&lt;&gt;"",Config!A49,"")</f>
        <v/>
      </c>
      <c r="B53" s="32" t="str">
        <f>IF(Config!B49&lt;&gt;"",Config!B49,"")</f>
        <v>CHOUROUK</v>
      </c>
      <c r="C53" s="36">
        <f t="shared" si="5"/>
        <v>0</v>
      </c>
      <c r="D53" s="36">
        <f t="shared" si="6"/>
        <v>0</v>
      </c>
      <c r="E53" s="36">
        <f t="shared" si="7"/>
        <v>0</v>
      </c>
      <c r="F53" s="36"/>
      <c r="G53" s="36"/>
      <c r="H53" s="36"/>
      <c r="I53" s="36"/>
      <c r="J53" s="36"/>
      <c r="K53" s="36"/>
      <c r="L53" s="36"/>
      <c r="M53" s="36"/>
      <c r="N53" s="36"/>
      <c r="O53" s="36"/>
      <c r="P53" s="36"/>
      <c r="Q53" s="36"/>
      <c r="R53" s="36"/>
      <c r="S53" s="36"/>
      <c r="T53" s="36"/>
      <c r="U53" s="36"/>
      <c r="V53" s="36"/>
      <c r="W53" s="36"/>
      <c r="X53" s="36"/>
      <c r="Y53" s="36"/>
      <c r="Z53" s="36"/>
      <c r="AA53" s="36"/>
      <c r="AB53" s="36"/>
      <c r="AC53" s="36"/>
      <c r="AD53" s="36"/>
      <c r="AE53" s="36"/>
      <c r="AF53" s="36"/>
      <c r="AG53" s="36"/>
      <c r="AH53" s="36"/>
      <c r="AI53" s="36"/>
      <c r="AJ53" s="36"/>
    </row>
    <row r="54" spans="1:36">
      <c r="A54" s="32" t="str">
        <f>IF(Config!A50&lt;&gt;"",Config!A50,"")</f>
        <v/>
      </c>
      <c r="B54" s="32" t="str">
        <f>IF(Config!B50&lt;&gt;"",Config!B50,"")</f>
        <v>AICHA</v>
      </c>
      <c r="C54" s="36">
        <f t="shared" si="5"/>
        <v>0</v>
      </c>
      <c r="D54" s="36">
        <f t="shared" si="6"/>
        <v>0</v>
      </c>
      <c r="E54" s="36">
        <f t="shared" si="7"/>
        <v>0</v>
      </c>
      <c r="F54" s="36"/>
      <c r="G54" s="36"/>
      <c r="H54" s="36"/>
      <c r="I54" s="36"/>
      <c r="J54" s="36"/>
      <c r="K54" s="36"/>
      <c r="L54" s="36"/>
      <c r="M54" s="36"/>
      <c r="N54" s="36"/>
      <c r="O54" s="36"/>
      <c r="P54" s="36"/>
      <c r="Q54" s="36"/>
      <c r="R54" s="36"/>
      <c r="S54" s="36"/>
      <c r="T54" s="36"/>
      <c r="U54" s="36"/>
      <c r="V54" s="36"/>
      <c r="W54" s="36"/>
      <c r="X54" s="36"/>
      <c r="Y54" s="36"/>
      <c r="Z54" s="36"/>
      <c r="AA54" s="36"/>
      <c r="AB54" s="36"/>
      <c r="AC54" s="36"/>
      <c r="AD54" s="36"/>
      <c r="AE54" s="36"/>
      <c r="AF54" s="36"/>
      <c r="AG54" s="36"/>
      <c r="AH54" s="36"/>
      <c r="AI54" s="36"/>
      <c r="AJ54" s="36"/>
    </row>
    <row r="55" spans="1:36">
      <c r="A55" s="32" t="str">
        <f>IF(Config!A51&lt;&gt;"",Config!A51,"")</f>
        <v/>
      </c>
      <c r="B55" s="32" t="str">
        <f>IF(Config!B51&lt;&gt;"",Config!B51,"")</f>
        <v>DJEMILA</v>
      </c>
      <c r="C55" s="36">
        <f t="shared" si="5"/>
        <v>0</v>
      </c>
      <c r="D55" s="36">
        <f t="shared" si="6"/>
        <v>0</v>
      </c>
      <c r="E55" s="36">
        <f t="shared" si="7"/>
        <v>0</v>
      </c>
      <c r="F55" s="36"/>
      <c r="G55" s="36"/>
      <c r="H55" s="36"/>
      <c r="I55" s="36"/>
      <c r="J55" s="36"/>
      <c r="K55" s="36"/>
      <c r="L55" s="36"/>
      <c r="M55" s="36"/>
      <c r="N55" s="36"/>
      <c r="O55" s="36"/>
      <c r="P55" s="36"/>
      <c r="Q55" s="36"/>
      <c r="R55" s="36"/>
      <c r="S55" s="36"/>
      <c r="T55" s="36"/>
      <c r="U55" s="36"/>
      <c r="V55" s="36"/>
      <c r="W55" s="36"/>
      <c r="X55" s="36"/>
      <c r="Y55" s="36"/>
      <c r="Z55" s="36"/>
      <c r="AA55" s="36"/>
      <c r="AB55" s="36"/>
      <c r="AC55" s="36"/>
      <c r="AD55" s="36"/>
      <c r="AE55" s="36"/>
      <c r="AF55" s="36"/>
      <c r="AG55" s="36"/>
      <c r="AH55" s="36"/>
      <c r="AI55" s="36"/>
      <c r="AJ55" s="36"/>
    </row>
    <row r="56" spans="1:36">
      <c r="A56" s="32" t="str">
        <f>IF(Config!A52&lt;&gt;"",Config!A52,"")</f>
        <v/>
      </c>
      <c r="B56" s="32" t="str">
        <f>IF(Config!B52&lt;&gt;"",Config!B52,"")</f>
        <v>POOSMOWTEE</v>
      </c>
      <c r="C56" s="36">
        <f t="shared" si="5"/>
        <v>0</v>
      </c>
      <c r="D56" s="36">
        <f t="shared" si="6"/>
        <v>0</v>
      </c>
      <c r="E56" s="36">
        <f t="shared" si="7"/>
        <v>0</v>
      </c>
      <c r="F56" s="36"/>
      <c r="G56" s="36"/>
      <c r="H56" s="36"/>
      <c r="I56" s="36"/>
      <c r="J56" s="36"/>
      <c r="K56" s="36"/>
      <c r="L56" s="36"/>
      <c r="M56" s="36"/>
      <c r="N56" s="36"/>
      <c r="O56" s="36"/>
      <c r="P56" s="36"/>
      <c r="Q56" s="36"/>
      <c r="R56" s="36"/>
      <c r="S56" s="36"/>
      <c r="T56" s="36"/>
      <c r="U56" s="36"/>
      <c r="V56" s="36"/>
      <c r="W56" s="36"/>
      <c r="X56" s="36"/>
      <c r="Y56" s="36"/>
      <c r="Z56" s="36"/>
      <c r="AA56" s="36"/>
      <c r="AB56" s="36"/>
      <c r="AC56" s="36"/>
      <c r="AD56" s="36"/>
      <c r="AE56" s="36"/>
      <c r="AF56" s="36"/>
      <c r="AG56" s="36"/>
      <c r="AH56" s="36"/>
      <c r="AI56" s="36"/>
      <c r="AJ56" s="36"/>
    </row>
    <row r="57" spans="1:36">
      <c r="A57" s="32" t="str">
        <f>IF(Config!A53&lt;&gt;"",Config!A53,"")</f>
        <v/>
      </c>
      <c r="B57" s="32" t="str">
        <f>IF(Config!B53&lt;&gt;"",Config!B53,"")</f>
        <v>KOOSKOWTEE</v>
      </c>
      <c r="C57" s="36">
        <f t="shared" si="5"/>
        <v>0</v>
      </c>
      <c r="D57" s="36">
        <f t="shared" si="6"/>
        <v>0</v>
      </c>
      <c r="E57" s="36">
        <f t="shared" si="7"/>
        <v>0</v>
      </c>
      <c r="F57" s="36"/>
      <c r="G57" s="36"/>
      <c r="H57" s="36"/>
      <c r="I57" s="36"/>
      <c r="J57" s="36"/>
      <c r="K57" s="36"/>
      <c r="L57" s="36"/>
      <c r="M57" s="36"/>
      <c r="N57" s="36"/>
      <c r="O57" s="36"/>
      <c r="P57" s="36"/>
      <c r="Q57" s="36"/>
      <c r="R57" s="36"/>
      <c r="S57" s="36"/>
      <c r="T57" s="36"/>
      <c r="U57" s="36"/>
      <c r="V57" s="36"/>
      <c r="W57" s="36"/>
      <c r="X57" s="36"/>
      <c r="Y57" s="36"/>
      <c r="Z57" s="36"/>
      <c r="AA57" s="36"/>
      <c r="AB57" s="36"/>
      <c r="AC57" s="36"/>
      <c r="AD57" s="36"/>
      <c r="AE57" s="36"/>
      <c r="AF57" s="36"/>
      <c r="AG57" s="36"/>
      <c r="AH57" s="36"/>
      <c r="AI57" s="36"/>
      <c r="AJ57" s="36"/>
    </row>
    <row r="58" spans="1:36">
      <c r="A58" s="32" t="str">
        <f>IF(Config!A54&lt;&gt;"",Config!A54,"")</f>
        <v/>
      </c>
      <c r="B58" s="32" t="str">
        <f>IF(Config!B54&lt;&gt;"",Config!B54,"")</f>
        <v xml:space="preserve">MARIE </v>
      </c>
      <c r="C58" s="36">
        <f t="shared" si="5"/>
        <v>0</v>
      </c>
      <c r="D58" s="36">
        <f t="shared" si="6"/>
        <v>0</v>
      </c>
      <c r="E58" s="36">
        <f t="shared" si="7"/>
        <v>0</v>
      </c>
      <c r="F58" s="36"/>
      <c r="G58" s="36"/>
      <c r="H58" s="36"/>
      <c r="I58" s="36"/>
      <c r="J58" s="36"/>
      <c r="K58" s="36"/>
      <c r="L58" s="36"/>
      <c r="M58" s="36"/>
      <c r="N58" s="36"/>
      <c r="O58" s="36"/>
      <c r="P58" s="36"/>
      <c r="Q58" s="36"/>
      <c r="R58" s="36"/>
      <c r="S58" s="36"/>
      <c r="T58" s="36"/>
      <c r="U58" s="36"/>
      <c r="V58" s="36"/>
      <c r="W58" s="36"/>
      <c r="X58" s="36"/>
      <c r="Y58" s="36"/>
      <c r="Z58" s="36"/>
      <c r="AA58" s="36"/>
      <c r="AB58" s="36"/>
      <c r="AC58" s="36"/>
      <c r="AD58" s="36"/>
      <c r="AE58" s="36"/>
      <c r="AF58" s="36"/>
      <c r="AG58" s="36"/>
      <c r="AH58" s="36"/>
      <c r="AI58" s="36"/>
      <c r="AJ58" s="36"/>
    </row>
    <row r="59" spans="1:36">
      <c r="A59" s="32" t="str">
        <f>IF(Config!A55&lt;&gt;"",Config!A55,"")</f>
        <v/>
      </c>
      <c r="B59" s="32" t="str">
        <f>IF(Config!B55&lt;&gt;"",Config!B55,"")</f>
        <v>SUKIRTHAMALAR</v>
      </c>
      <c r="C59" s="36">
        <f t="shared" si="5"/>
        <v>0</v>
      </c>
      <c r="D59" s="36">
        <f t="shared" si="6"/>
        <v>0</v>
      </c>
      <c r="E59" s="36">
        <f t="shared" si="7"/>
        <v>0</v>
      </c>
      <c r="F59" s="36"/>
      <c r="G59" s="36"/>
      <c r="H59" s="36"/>
      <c r="I59" s="36"/>
      <c r="J59" s="36"/>
      <c r="K59" s="36"/>
      <c r="L59" s="36"/>
      <c r="M59" s="36"/>
      <c r="N59" s="36"/>
      <c r="O59" s="36"/>
      <c r="P59" s="36"/>
      <c r="Q59" s="36"/>
      <c r="R59" s="36"/>
      <c r="S59" s="36"/>
      <c r="T59" s="36"/>
      <c r="U59" s="36"/>
      <c r="V59" s="36"/>
      <c r="W59" s="36"/>
      <c r="X59" s="36"/>
      <c r="Y59" s="36"/>
      <c r="Z59" s="36"/>
      <c r="AA59" s="36"/>
      <c r="AB59" s="36"/>
      <c r="AC59" s="36"/>
      <c r="AD59" s="36"/>
      <c r="AE59" s="36"/>
      <c r="AF59" s="36"/>
      <c r="AG59" s="36"/>
      <c r="AH59" s="36"/>
      <c r="AI59" s="36"/>
      <c r="AJ59" s="36"/>
    </row>
    <row r="60" spans="1:36">
      <c r="A60" s="32" t="str">
        <f>IF(Config!A56&lt;&gt;"",Config!A56,"")</f>
        <v/>
      </c>
      <c r="B60" s="32" t="str">
        <f>IF(Config!B56&lt;&gt;"",Config!B56,"")</f>
        <v>SALIMA</v>
      </c>
      <c r="C60" s="36">
        <f t="shared" si="5"/>
        <v>0</v>
      </c>
      <c r="D60" s="36">
        <f t="shared" si="6"/>
        <v>0</v>
      </c>
      <c r="E60" s="36">
        <f t="shared" si="7"/>
        <v>0</v>
      </c>
      <c r="F60" s="36"/>
      <c r="G60" s="36"/>
      <c r="H60" s="36"/>
      <c r="I60" s="36"/>
      <c r="J60" s="36"/>
      <c r="K60" s="36"/>
      <c r="L60" s="36"/>
      <c r="M60" s="36"/>
      <c r="N60" s="36"/>
      <c r="O60" s="36"/>
      <c r="P60" s="36"/>
      <c r="Q60" s="36"/>
      <c r="R60" s="36"/>
      <c r="S60" s="36"/>
      <c r="T60" s="36"/>
      <c r="U60" s="36"/>
      <c r="V60" s="36"/>
      <c r="W60" s="36"/>
      <c r="X60" s="36"/>
      <c r="Y60" s="36"/>
      <c r="Z60" s="36"/>
      <c r="AA60" s="36"/>
      <c r="AB60" s="36"/>
      <c r="AC60" s="36"/>
      <c r="AD60" s="36"/>
      <c r="AE60" s="36"/>
      <c r="AF60" s="36"/>
      <c r="AG60" s="36"/>
      <c r="AH60" s="36"/>
      <c r="AI60" s="36"/>
      <c r="AJ60" s="36"/>
    </row>
    <row r="61" spans="1:36">
      <c r="A61" s="32" t="str">
        <f>IF(Config!A57&lt;&gt;"",Config!A57,"")</f>
        <v/>
      </c>
      <c r="B61" s="32" t="str">
        <f>IF(Config!B57&lt;&gt;"",Config!B57,"")</f>
        <v>LOUIZA</v>
      </c>
      <c r="C61" s="36">
        <f t="shared" si="5"/>
        <v>0</v>
      </c>
      <c r="D61" s="36">
        <f t="shared" si="6"/>
        <v>0</v>
      </c>
      <c r="E61" s="36">
        <f t="shared" si="7"/>
        <v>0</v>
      </c>
      <c r="F61" s="36"/>
      <c r="G61" s="36"/>
      <c r="H61" s="36"/>
      <c r="I61" s="36"/>
      <c r="J61" s="36"/>
      <c r="K61" s="36"/>
      <c r="L61" s="36"/>
      <c r="M61" s="36"/>
      <c r="N61" s="36"/>
      <c r="O61" s="36"/>
      <c r="P61" s="36"/>
      <c r="Q61" s="36"/>
      <c r="R61" s="36"/>
      <c r="S61" s="36"/>
      <c r="T61" s="36"/>
      <c r="U61" s="36"/>
      <c r="V61" s="36"/>
      <c r="W61" s="36"/>
      <c r="X61" s="36"/>
      <c r="Y61" s="36"/>
      <c r="Z61" s="36"/>
      <c r="AA61" s="36"/>
      <c r="AB61" s="36"/>
      <c r="AC61" s="36"/>
      <c r="AD61" s="36"/>
      <c r="AE61" s="36"/>
      <c r="AF61" s="36"/>
      <c r="AG61" s="36"/>
      <c r="AH61" s="36"/>
      <c r="AI61" s="36"/>
      <c r="AJ61" s="36"/>
    </row>
    <row r="62" spans="1:36">
      <c r="A62" s="32" t="str">
        <f>IF(Config!A58&lt;&gt;"",Config!A58,"")</f>
        <v/>
      </c>
      <c r="B62" s="32" t="str">
        <f>IF(Config!B58&lt;&gt;"",Config!B58,"")</f>
        <v>FATIMA</v>
      </c>
      <c r="C62" s="36">
        <f t="shared" si="5"/>
        <v>0</v>
      </c>
      <c r="D62" s="36">
        <f t="shared" si="6"/>
        <v>0</v>
      </c>
      <c r="E62" s="36">
        <f t="shared" si="7"/>
        <v>0</v>
      </c>
      <c r="F62" s="36"/>
      <c r="G62" s="36"/>
      <c r="H62" s="36"/>
      <c r="I62" s="36"/>
      <c r="J62" s="36"/>
      <c r="K62" s="36"/>
      <c r="L62" s="36"/>
      <c r="M62" s="36"/>
      <c r="N62" s="36"/>
      <c r="O62" s="36"/>
      <c r="P62" s="36"/>
      <c r="Q62" s="36"/>
      <c r="R62" s="36"/>
      <c r="S62" s="36"/>
      <c r="T62" s="36"/>
      <c r="U62" s="36"/>
      <c r="V62" s="36"/>
      <c r="W62" s="36"/>
      <c r="X62" s="36"/>
      <c r="Y62" s="36"/>
      <c r="Z62" s="36"/>
      <c r="AA62" s="36"/>
      <c r="AB62" s="36"/>
      <c r="AC62" s="36"/>
      <c r="AD62" s="36"/>
      <c r="AE62" s="36"/>
      <c r="AF62" s="36"/>
      <c r="AG62" s="36"/>
      <c r="AH62" s="36"/>
      <c r="AI62" s="36"/>
      <c r="AJ62" s="36"/>
    </row>
    <row r="63" spans="1:36">
      <c r="A63" s="32" t="str">
        <f>IF(Config!A59&lt;&gt;"",Config!A59,"")</f>
        <v/>
      </c>
      <c r="B63" s="32" t="str">
        <f>IF(Config!B59&lt;&gt;"",Config!B59,"")</f>
        <v>BINTOU</v>
      </c>
      <c r="C63" s="36">
        <f t="shared" si="5"/>
        <v>0</v>
      </c>
      <c r="D63" s="36">
        <f t="shared" si="6"/>
        <v>0</v>
      </c>
      <c r="E63" s="36">
        <f t="shared" si="7"/>
        <v>0</v>
      </c>
      <c r="F63" s="36"/>
      <c r="G63" s="36"/>
      <c r="H63" s="36"/>
      <c r="I63" s="36"/>
      <c r="J63" s="36"/>
      <c r="K63" s="36"/>
      <c r="L63" s="36"/>
      <c r="M63" s="36"/>
      <c r="N63" s="36"/>
      <c r="O63" s="36"/>
      <c r="P63" s="36"/>
      <c r="Q63" s="36"/>
      <c r="R63" s="36"/>
      <c r="S63" s="36"/>
      <c r="T63" s="36"/>
      <c r="U63" s="36"/>
      <c r="V63" s="36"/>
      <c r="W63" s="36"/>
      <c r="X63" s="36"/>
      <c r="Y63" s="36"/>
      <c r="Z63" s="36"/>
      <c r="AA63" s="36"/>
      <c r="AB63" s="36"/>
      <c r="AC63" s="36"/>
      <c r="AD63" s="36"/>
      <c r="AE63" s="36"/>
      <c r="AF63" s="36"/>
      <c r="AG63" s="36"/>
      <c r="AH63" s="36"/>
      <c r="AI63" s="36"/>
      <c r="AJ63" s="36"/>
    </row>
    <row r="64" spans="1:36">
      <c r="A64" s="32" t="str">
        <f>IF(Config!A60&lt;&gt;"",Config!A60,"")</f>
        <v/>
      </c>
      <c r="B64" s="32" t="str">
        <f>IF(Config!B60&lt;&gt;"",Config!B60,"")</f>
        <v>SANDRA</v>
      </c>
      <c r="C64" s="36">
        <f t="shared" si="5"/>
        <v>0</v>
      </c>
      <c r="D64" s="36">
        <f t="shared" si="6"/>
        <v>0</v>
      </c>
      <c r="E64" s="36">
        <f t="shared" si="7"/>
        <v>0</v>
      </c>
      <c r="F64" s="36"/>
      <c r="G64" s="36"/>
      <c r="H64" s="36"/>
      <c r="I64" s="36"/>
      <c r="J64" s="36"/>
      <c r="K64" s="36"/>
      <c r="L64" s="36"/>
      <c r="M64" s="36"/>
      <c r="N64" s="36"/>
      <c r="O64" s="36"/>
      <c r="P64" s="36"/>
      <c r="Q64" s="36"/>
      <c r="R64" s="36"/>
      <c r="S64" s="36"/>
      <c r="T64" s="36"/>
      <c r="U64" s="36"/>
      <c r="V64" s="36"/>
      <c r="W64" s="36"/>
      <c r="X64" s="36"/>
      <c r="Y64" s="36"/>
      <c r="Z64" s="36"/>
      <c r="AA64" s="36"/>
      <c r="AB64" s="36"/>
      <c r="AC64" s="36"/>
      <c r="AD64" s="36"/>
      <c r="AE64" s="36"/>
      <c r="AF64" s="36"/>
      <c r="AG64" s="36"/>
      <c r="AH64" s="36"/>
      <c r="AI64" s="36"/>
      <c r="AJ64" s="36"/>
    </row>
    <row r="65" spans="1:36">
      <c r="A65" s="32" t="str">
        <f>IF(Config!A61&lt;&gt;"",Config!A61,"")</f>
        <v/>
      </c>
      <c r="B65" s="32" t="str">
        <f>IF(Config!B61&lt;&gt;"",Config!B61,"")</f>
        <v>SOURIEZ</v>
      </c>
      <c r="C65" s="36">
        <f t="shared" si="5"/>
        <v>0</v>
      </c>
      <c r="D65" s="36">
        <f t="shared" si="6"/>
        <v>0</v>
      </c>
      <c r="E65" s="36">
        <f t="shared" si="7"/>
        <v>0</v>
      </c>
      <c r="F65" s="36"/>
      <c r="G65" s="36"/>
      <c r="H65" s="36"/>
      <c r="I65" s="36"/>
      <c r="J65" s="36"/>
      <c r="K65" s="36"/>
      <c r="L65" s="36"/>
      <c r="M65" s="36"/>
      <c r="N65" s="36"/>
      <c r="O65" s="36"/>
      <c r="P65" s="36"/>
      <c r="Q65" s="36"/>
      <c r="R65" s="36"/>
      <c r="S65" s="36"/>
      <c r="T65" s="36"/>
      <c r="U65" s="36"/>
      <c r="V65" s="36"/>
      <c r="W65" s="36"/>
      <c r="X65" s="36"/>
      <c r="Y65" s="36"/>
      <c r="Z65" s="36"/>
      <c r="AA65" s="36"/>
      <c r="AB65" s="36"/>
      <c r="AC65" s="36"/>
      <c r="AD65" s="36"/>
      <c r="AE65" s="36"/>
      <c r="AF65" s="36"/>
      <c r="AG65" s="36"/>
      <c r="AH65" s="36"/>
      <c r="AI65" s="36"/>
      <c r="AJ65" s="36"/>
    </row>
    <row r="66" spans="1:36">
      <c r="A66" s="32" t="str">
        <f>IF(Config!A62&lt;&gt;"",Config!A62,"")</f>
        <v/>
      </c>
      <c r="B66" s="32" t="str">
        <f>IF(Config!B62&lt;&gt;"",Config!B62,"")</f>
        <v>YACOUBA</v>
      </c>
      <c r="C66" s="36">
        <f t="shared" si="5"/>
        <v>0</v>
      </c>
      <c r="D66" s="36">
        <f t="shared" si="6"/>
        <v>0</v>
      </c>
      <c r="E66" s="36">
        <f t="shared" si="7"/>
        <v>0</v>
      </c>
      <c r="F66" s="36"/>
      <c r="G66" s="36"/>
      <c r="H66" s="36"/>
      <c r="I66" s="36"/>
      <c r="J66" s="36"/>
      <c r="K66" s="36"/>
      <c r="L66" s="36"/>
      <c r="M66" s="36"/>
      <c r="N66" s="36"/>
      <c r="O66" s="36"/>
      <c r="P66" s="36"/>
      <c r="Q66" s="36"/>
      <c r="R66" s="36"/>
      <c r="S66" s="36"/>
      <c r="T66" s="36"/>
      <c r="U66" s="36"/>
      <c r="V66" s="36"/>
      <c r="W66" s="36"/>
      <c r="X66" s="36"/>
      <c r="Y66" s="36"/>
      <c r="Z66" s="36"/>
      <c r="AA66" s="36"/>
      <c r="AB66" s="36"/>
      <c r="AC66" s="36"/>
      <c r="AD66" s="36"/>
      <c r="AE66" s="36"/>
      <c r="AF66" s="36"/>
      <c r="AG66" s="36"/>
      <c r="AH66" s="36"/>
      <c r="AI66" s="36"/>
      <c r="AJ66" s="36"/>
    </row>
    <row r="67" spans="1:36">
      <c r="A67" s="32" t="str">
        <f>IF(Config!A63&lt;&gt;"",Config!A63,"")</f>
        <v/>
      </c>
      <c r="B67" s="32" t="str">
        <f>IF(Config!B63&lt;&gt;"",Config!B63,"")</f>
        <v>NAJAT</v>
      </c>
      <c r="C67" s="36">
        <f t="shared" si="5"/>
        <v>0</v>
      </c>
      <c r="D67" s="36">
        <f t="shared" si="6"/>
        <v>0</v>
      </c>
      <c r="E67" s="36">
        <f t="shared" si="7"/>
        <v>0</v>
      </c>
      <c r="F67" s="36"/>
      <c r="G67" s="36"/>
      <c r="H67" s="36"/>
      <c r="I67" s="36"/>
      <c r="J67" s="36"/>
      <c r="K67" s="36"/>
      <c r="L67" s="36"/>
      <c r="M67" s="36"/>
      <c r="N67" s="36"/>
      <c r="O67" s="36"/>
      <c r="P67" s="36"/>
      <c r="Q67" s="36"/>
      <c r="R67" s="36"/>
      <c r="S67" s="36"/>
      <c r="T67" s="36"/>
      <c r="U67" s="36"/>
      <c r="V67" s="36"/>
      <c r="W67" s="36"/>
      <c r="X67" s="36"/>
      <c r="Y67" s="36"/>
      <c r="Z67" s="36"/>
      <c r="AA67" s="36"/>
      <c r="AB67" s="36"/>
      <c r="AC67" s="36"/>
      <c r="AD67" s="36"/>
      <c r="AE67" s="36"/>
      <c r="AF67" s="36"/>
      <c r="AG67" s="36"/>
      <c r="AH67" s="36"/>
      <c r="AI67" s="36"/>
      <c r="AJ67" s="36"/>
    </row>
    <row r="68" spans="1:36">
      <c r="A68" s="32" t="str">
        <f>IF(Config!A64&lt;&gt;"",Config!A64,"")</f>
        <v/>
      </c>
      <c r="B68" s="32" t="str">
        <f>IF(Config!B64&lt;&gt;"",Config!B64,"")</f>
        <v>FATIMA</v>
      </c>
      <c r="C68" s="36">
        <f t="shared" si="5"/>
        <v>0</v>
      </c>
      <c r="D68" s="36">
        <f t="shared" si="6"/>
        <v>0</v>
      </c>
      <c r="E68" s="36">
        <f t="shared" si="7"/>
        <v>0</v>
      </c>
      <c r="F68" s="36"/>
      <c r="G68" s="36"/>
      <c r="H68" s="36"/>
      <c r="I68" s="36"/>
      <c r="J68" s="36"/>
      <c r="K68" s="36"/>
      <c r="L68" s="36"/>
      <c r="M68" s="36"/>
      <c r="N68" s="36"/>
      <c r="O68" s="36"/>
      <c r="P68" s="36"/>
      <c r="Q68" s="36"/>
      <c r="R68" s="36"/>
      <c r="S68" s="36"/>
      <c r="T68" s="36"/>
      <c r="U68" s="36"/>
      <c r="V68" s="36"/>
      <c r="W68" s="36"/>
      <c r="X68" s="36"/>
      <c r="Y68" s="36"/>
      <c r="Z68" s="36"/>
      <c r="AA68" s="36"/>
      <c r="AB68" s="36"/>
      <c r="AC68" s="36"/>
      <c r="AD68" s="36"/>
      <c r="AE68" s="36"/>
      <c r="AF68" s="36"/>
      <c r="AG68" s="36"/>
      <c r="AH68" s="36"/>
      <c r="AI68" s="36"/>
      <c r="AJ68" s="36"/>
    </row>
    <row r="69" spans="1:36">
      <c r="A69" s="32" t="str">
        <f>IF(Config!A65&lt;&gt;"",Config!A65,"")</f>
        <v/>
      </c>
      <c r="B69" s="32" t="str">
        <f>IF(Config!B65&lt;&gt;"",Config!B65,"")</f>
        <v>EMINE</v>
      </c>
      <c r="C69" s="36">
        <f t="shared" si="5"/>
        <v>0</v>
      </c>
      <c r="D69" s="36">
        <f t="shared" si="6"/>
        <v>0</v>
      </c>
      <c r="E69" s="36">
        <f t="shared" si="7"/>
        <v>0</v>
      </c>
      <c r="F69" s="36"/>
      <c r="G69" s="36"/>
      <c r="H69" s="36"/>
      <c r="I69" s="36"/>
      <c r="J69" s="36"/>
      <c r="K69" s="36"/>
      <c r="L69" s="36"/>
      <c r="M69" s="36"/>
      <c r="N69" s="36"/>
      <c r="O69" s="36"/>
      <c r="P69" s="36"/>
      <c r="Q69" s="36"/>
      <c r="R69" s="36"/>
      <c r="S69" s="36"/>
      <c r="T69" s="36"/>
      <c r="U69" s="36"/>
      <c r="V69" s="36"/>
      <c r="W69" s="36"/>
      <c r="X69" s="36"/>
      <c r="Y69" s="36"/>
      <c r="Z69" s="36"/>
      <c r="AA69" s="36"/>
      <c r="AB69" s="36"/>
      <c r="AC69" s="36"/>
      <c r="AD69" s="36"/>
      <c r="AE69" s="36"/>
      <c r="AF69" s="36"/>
      <c r="AG69" s="36"/>
      <c r="AH69" s="36"/>
      <c r="AI69" s="36"/>
      <c r="AJ69" s="36"/>
    </row>
    <row r="70" spans="1:36">
      <c r="A70" s="32" t="str">
        <f>IF(Config!A66&lt;&gt;"",Config!A66,"")</f>
        <v/>
      </c>
      <c r="B70" s="32" t="str">
        <f>IF(Config!B66&lt;&gt;"",Config!B66,"")</f>
        <v>NESE</v>
      </c>
      <c r="C70" s="36">
        <f t="shared" si="5"/>
        <v>0</v>
      </c>
      <c r="D70" s="36">
        <f t="shared" si="6"/>
        <v>0</v>
      </c>
      <c r="E70" s="36">
        <f t="shared" si="7"/>
        <v>0</v>
      </c>
      <c r="F70" s="36"/>
      <c r="G70" s="36"/>
      <c r="H70" s="36"/>
      <c r="I70" s="36"/>
      <c r="J70" s="36"/>
      <c r="K70" s="36"/>
      <c r="L70" s="36"/>
      <c r="M70" s="36"/>
      <c r="N70" s="36"/>
      <c r="O70" s="36"/>
      <c r="P70" s="36"/>
      <c r="Q70" s="36"/>
      <c r="R70" s="36"/>
      <c r="S70" s="36"/>
      <c r="T70" s="36"/>
      <c r="U70" s="36"/>
      <c r="V70" s="36"/>
      <c r="W70" s="36"/>
      <c r="X70" s="36"/>
      <c r="Y70" s="36"/>
      <c r="Z70" s="36"/>
      <c r="AA70" s="36"/>
      <c r="AB70" s="36"/>
      <c r="AC70" s="36"/>
      <c r="AD70" s="36"/>
      <c r="AE70" s="36"/>
      <c r="AF70" s="36"/>
      <c r="AG70" s="36"/>
      <c r="AH70" s="36"/>
      <c r="AI70" s="36"/>
      <c r="AJ70" s="36"/>
    </row>
    <row r="71" spans="1:36">
      <c r="A71" s="32" t="str">
        <f>IF(Config!A67&lt;&gt;"",Config!A67,"")</f>
        <v/>
      </c>
      <c r="B71" s="32" t="str">
        <f>IF(Config!B67&lt;&gt;"",Config!B67,"")</f>
        <v>ISAAC</v>
      </c>
      <c r="C71" s="36">
        <f t="shared" si="5"/>
        <v>0</v>
      </c>
      <c r="D71" s="36">
        <f t="shared" si="6"/>
        <v>0</v>
      </c>
      <c r="E71" s="36">
        <f t="shared" si="7"/>
        <v>0</v>
      </c>
      <c r="F71" s="36"/>
      <c r="G71" s="36"/>
      <c r="H71" s="36"/>
      <c r="I71" s="36"/>
      <c r="J71" s="36"/>
      <c r="K71" s="36"/>
      <c r="L71" s="36"/>
      <c r="M71" s="36"/>
      <c r="N71" s="36"/>
      <c r="O71" s="36"/>
      <c r="P71" s="36"/>
      <c r="Q71" s="36"/>
      <c r="R71" s="36"/>
      <c r="S71" s="36"/>
      <c r="T71" s="36"/>
      <c r="U71" s="36"/>
      <c r="V71" s="36"/>
      <c r="W71" s="36"/>
      <c r="X71" s="36"/>
      <c r="Y71" s="36"/>
      <c r="Z71" s="36"/>
      <c r="AA71" s="36"/>
      <c r="AB71" s="36"/>
      <c r="AC71" s="36"/>
      <c r="AD71" s="36"/>
      <c r="AE71" s="36"/>
      <c r="AF71" s="36"/>
      <c r="AG71" s="36"/>
      <c r="AH71" s="36"/>
      <c r="AI71" s="36"/>
      <c r="AJ71" s="36"/>
    </row>
    <row r="72" spans="1:36">
      <c r="A72" s="32" t="str">
        <f>IF(Config!A68&lt;&gt;"",Config!A68,"")</f>
        <v/>
      </c>
      <c r="B72" s="32" t="str">
        <f>IF(Config!B68&lt;&gt;"",Config!B68,"")</f>
        <v>CEMILE</v>
      </c>
      <c r="C72" s="36">
        <f t="shared" si="5"/>
        <v>0</v>
      </c>
      <c r="D72" s="36">
        <f t="shared" si="6"/>
        <v>0</v>
      </c>
      <c r="E72" s="36">
        <f t="shared" si="7"/>
        <v>0</v>
      </c>
      <c r="F72" s="36"/>
      <c r="G72" s="36"/>
      <c r="H72" s="36"/>
      <c r="I72" s="36"/>
      <c r="J72" s="36"/>
      <c r="K72" s="36"/>
      <c r="L72" s="36"/>
      <c r="M72" s="36"/>
      <c r="N72" s="36"/>
      <c r="O72" s="36"/>
      <c r="P72" s="36"/>
      <c r="Q72" s="36"/>
      <c r="R72" s="36"/>
      <c r="S72" s="36"/>
      <c r="T72" s="36"/>
      <c r="U72" s="36"/>
      <c r="V72" s="36"/>
      <c r="W72" s="36"/>
      <c r="X72" s="36"/>
      <c r="Y72" s="36"/>
      <c r="Z72" s="36"/>
      <c r="AA72" s="36"/>
      <c r="AB72" s="36"/>
      <c r="AC72" s="36"/>
      <c r="AD72" s="36"/>
      <c r="AE72" s="36"/>
      <c r="AF72" s="36"/>
      <c r="AG72" s="36"/>
      <c r="AH72" s="36"/>
      <c r="AI72" s="36"/>
      <c r="AJ72" s="36"/>
    </row>
    <row r="73" spans="1:36">
      <c r="A73" s="32" t="str">
        <f>IF(Config!A69&lt;&gt;"",Config!A69,"")</f>
        <v/>
      </c>
      <c r="B73" s="32" t="str">
        <f>IF(Config!B69&lt;&gt;"",Config!B69,"")</f>
        <v>SALIHA</v>
      </c>
      <c r="C73" s="36">
        <f t="shared" si="5"/>
        <v>0</v>
      </c>
      <c r="D73" s="36">
        <f t="shared" si="6"/>
        <v>0</v>
      </c>
      <c r="E73" s="36">
        <f t="shared" si="7"/>
        <v>0</v>
      </c>
      <c r="F73" s="36"/>
      <c r="G73" s="36"/>
      <c r="H73" s="36"/>
      <c r="I73" s="36"/>
      <c r="J73" s="36"/>
      <c r="K73" s="36"/>
      <c r="L73" s="36"/>
      <c r="M73" s="36"/>
      <c r="N73" s="36"/>
      <c r="O73" s="36"/>
      <c r="P73" s="36"/>
      <c r="Q73" s="36"/>
      <c r="R73" s="36"/>
      <c r="S73" s="36"/>
      <c r="T73" s="36"/>
      <c r="U73" s="36"/>
      <c r="V73" s="36"/>
      <c r="W73" s="36"/>
      <c r="X73" s="36"/>
      <c r="Y73" s="36"/>
      <c r="Z73" s="36"/>
      <c r="AA73" s="36"/>
      <c r="AB73" s="36"/>
      <c r="AC73" s="36"/>
      <c r="AD73" s="36"/>
      <c r="AE73" s="36"/>
      <c r="AF73" s="36"/>
      <c r="AG73" s="36"/>
      <c r="AH73" s="36"/>
      <c r="AI73" s="36"/>
      <c r="AJ73" s="36"/>
    </row>
    <row r="75" spans="1:36">
      <c r="A75" t="str">
        <f>IF(Config!A70&lt;&gt;"",Config!A70,"")</f>
        <v/>
      </c>
      <c r="B75" t="str">
        <f>IF(Config!B70&lt;&gt;"",Config!B70,"")</f>
        <v/>
      </c>
    </row>
    <row r="76" spans="1:36">
      <c r="A76" t="str">
        <f>IF(Config!A71&lt;&gt;"",Config!A71,"")</f>
        <v/>
      </c>
      <c r="B76" t="str">
        <f>IF(Config!B71&lt;&gt;"",Config!B71,"")</f>
        <v/>
      </c>
      <c r="F76" s="42" t="s">
        <v>139</v>
      </c>
      <c r="G76" t="s">
        <v>136</v>
      </c>
      <c r="I76" s="41" t="s">
        <v>137</v>
      </c>
      <c r="J76" t="s">
        <v>137</v>
      </c>
      <c r="L76" s="40" t="s">
        <v>140</v>
      </c>
      <c r="M76" t="s">
        <v>135</v>
      </c>
    </row>
    <row r="77" spans="1:36">
      <c r="A77" t="str">
        <f>IF(Config!A72&lt;&gt;"",Config!A72,"")</f>
        <v/>
      </c>
      <c r="B77" t="str">
        <f>IF(Config!B72&lt;&gt;"",Config!B72,"")</f>
        <v/>
      </c>
    </row>
    <row r="78" spans="1:36">
      <c r="A78" t="str">
        <f>IF(Config!A73&lt;&gt;"",Config!A73,"")</f>
        <v/>
      </c>
      <c r="B78" t="str">
        <f>IF(Config!B73&lt;&gt;"",Config!B73,"")</f>
        <v/>
      </c>
    </row>
    <row r="79" spans="1:36">
      <c r="A79" t="str">
        <f>IF(Config!A74&lt;&gt;"",Config!A74,"")</f>
        <v/>
      </c>
      <c r="B79" t="str">
        <f>IF(Config!B74&lt;&gt;"",Config!B74,"")</f>
        <v/>
      </c>
    </row>
    <row r="80" spans="1:36">
      <c r="A80" t="str">
        <f>IF(Config!A75&lt;&gt;"",Config!A75,"")</f>
        <v/>
      </c>
      <c r="B80" t="str">
        <f>IF(Config!B75&lt;&gt;"",Config!B75,"")</f>
        <v/>
      </c>
    </row>
    <row r="81" spans="1:2">
      <c r="A81" t="str">
        <f>IF(Config!A76&lt;&gt;"",Config!A76,"")</f>
        <v/>
      </c>
      <c r="B81" t="str">
        <f>IF(Config!B76&lt;&gt;"",Config!B76,"")</f>
        <v/>
      </c>
    </row>
    <row r="82" spans="1:2">
      <c r="A82" t="str">
        <f>IF(Config!A77&lt;&gt;"",Config!A77,"")</f>
        <v/>
      </c>
      <c r="B82" t="str">
        <f>IF(Config!B77&lt;&gt;"",Config!B77,"")</f>
        <v/>
      </c>
    </row>
  </sheetData>
  <mergeCells count="1">
    <mergeCell ref="B4:AJ6"/>
  </mergeCells>
  <conditionalFormatting sqref="F9:AJ9">
    <cfRule type="expression" dxfId="47" priority="6">
      <formula>OR(F$9=1,F$9=7)</formula>
    </cfRule>
  </conditionalFormatting>
  <conditionalFormatting sqref="F10:AJ73">
    <cfRule type="cellIs" dxfId="46" priority="2" operator="equal">
      <formula>"M"</formula>
    </cfRule>
    <cfRule type="cellIs" dxfId="45" priority="3" operator="equal">
      <formula>"RTT"</formula>
    </cfRule>
    <cfRule type="cellIs" dxfId="44" priority="4" operator="equal">
      <formula>"CP"</formula>
    </cfRule>
    <cfRule type="expression" dxfId="43" priority="5">
      <formula>OR(F$9=1,F$9=7)</formula>
    </cfRule>
  </conditionalFormatting>
  <conditionalFormatting sqref="C10:E73">
    <cfRule type="cellIs" dxfId="42" priority="1" operator="equal">
      <formula>0</formula>
    </cfRule>
  </conditionalFormatting>
  <dataValidations count="1">
    <dataValidation type="list" allowBlank="1" showInputMessage="1" showErrorMessage="1" sqref="F10:AJ73">
      <formula1>"CP,RTT,M"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2"/>
  <sheetViews>
    <sheetView showGridLines="0" topLeftCell="A49" workbookViewId="0">
      <selection activeCell="J57" sqref="J57:V64"/>
    </sheetView>
  </sheetViews>
  <sheetFormatPr baseColWidth="10" defaultRowHeight="14.25" customHeight="1"/>
  <cols>
    <col min="3" max="5" width="8.28515625" customWidth="1"/>
    <col min="6" max="36" width="4.5703125" customWidth="1"/>
  </cols>
  <sheetData>
    <row r="1" spans="1:36" ht="14.25" hidden="1" customHeight="1">
      <c r="A1" s="33">
        <f>Config!H10</f>
        <v>42887</v>
      </c>
    </row>
    <row r="2" spans="1:36" ht="14.25" hidden="1" customHeight="1">
      <c r="A2" s="33">
        <f>Config!I10</f>
        <v>42916</v>
      </c>
    </row>
    <row r="3" spans="1:36" ht="14.25" hidden="1" customHeight="1">
      <c r="F3" s="39">
        <f>A1</f>
        <v>42887</v>
      </c>
      <c r="G3" s="39">
        <f>F3+1</f>
        <v>42888</v>
      </c>
      <c r="H3" s="39">
        <f t="shared" ref="H3:AF3" si="0">G3+1</f>
        <v>42889</v>
      </c>
      <c r="I3" s="39">
        <f t="shared" si="0"/>
        <v>42890</v>
      </c>
      <c r="J3" s="39">
        <f t="shared" si="0"/>
        <v>42891</v>
      </c>
      <c r="K3" s="39">
        <f t="shared" si="0"/>
        <v>42892</v>
      </c>
      <c r="L3" s="39">
        <f t="shared" si="0"/>
        <v>42893</v>
      </c>
      <c r="M3" s="39">
        <f t="shared" si="0"/>
        <v>42894</v>
      </c>
      <c r="N3" s="39">
        <f t="shared" si="0"/>
        <v>42895</v>
      </c>
      <c r="O3" s="39">
        <f t="shared" si="0"/>
        <v>42896</v>
      </c>
      <c r="P3" s="39">
        <f t="shared" si="0"/>
        <v>42897</v>
      </c>
      <c r="Q3" s="39">
        <f t="shared" si="0"/>
        <v>42898</v>
      </c>
      <c r="R3" s="39">
        <f t="shared" si="0"/>
        <v>42899</v>
      </c>
      <c r="S3" s="39">
        <f t="shared" si="0"/>
        <v>42900</v>
      </c>
      <c r="T3" s="39">
        <f t="shared" si="0"/>
        <v>42901</v>
      </c>
      <c r="U3" s="39">
        <f t="shared" si="0"/>
        <v>42902</v>
      </c>
      <c r="V3" s="39">
        <f t="shared" si="0"/>
        <v>42903</v>
      </c>
      <c r="W3" s="39">
        <f t="shared" si="0"/>
        <v>42904</v>
      </c>
      <c r="X3" s="39">
        <f t="shared" si="0"/>
        <v>42905</v>
      </c>
      <c r="Y3" s="39">
        <f t="shared" si="0"/>
        <v>42906</v>
      </c>
      <c r="Z3" s="39">
        <f t="shared" si="0"/>
        <v>42907</v>
      </c>
      <c r="AA3" s="39">
        <f t="shared" si="0"/>
        <v>42908</v>
      </c>
      <c r="AB3" s="39">
        <f t="shared" si="0"/>
        <v>42909</v>
      </c>
      <c r="AC3" s="39">
        <f>AB3+1</f>
        <v>42910</v>
      </c>
      <c r="AD3" s="39">
        <f t="shared" si="0"/>
        <v>42911</v>
      </c>
      <c r="AE3" s="39">
        <f t="shared" si="0"/>
        <v>42912</v>
      </c>
      <c r="AF3" s="39">
        <f t="shared" si="0"/>
        <v>42913</v>
      </c>
      <c r="AG3" s="39">
        <f>IF(AF3+1&gt;$A$2,"",AF3+1)</f>
        <v>42914</v>
      </c>
      <c r="AH3" s="39">
        <f>IFERROR(IF(AG3+1&gt;$A$2,"",AG3+1),"")</f>
        <v>42915</v>
      </c>
      <c r="AI3" s="39">
        <f t="shared" ref="AI3:AJ3" si="1">IFERROR(IF(AH3+1&gt;$A$2,"",AH3+1),"")</f>
        <v>42916</v>
      </c>
      <c r="AJ3" s="39" t="str">
        <f t="shared" si="1"/>
        <v/>
      </c>
    </row>
    <row r="4" spans="1:36" ht="14.25" customHeight="1">
      <c r="B4" s="113" t="str">
        <f>TEXT(A1,"mmmmmmmmm")</f>
        <v>juin</v>
      </c>
      <c r="C4" s="113"/>
      <c r="D4" s="113"/>
      <c r="E4" s="113"/>
      <c r="F4" s="113"/>
      <c r="G4" s="113"/>
      <c r="H4" s="113"/>
      <c r="I4" s="113"/>
      <c r="J4" s="113"/>
      <c r="K4" s="113"/>
      <c r="L4" s="113"/>
      <c r="M4" s="113"/>
      <c r="N4" s="113"/>
      <c r="O4" s="113"/>
      <c r="P4" s="113"/>
      <c r="Q4" s="113"/>
      <c r="R4" s="113"/>
      <c r="S4" s="113"/>
      <c r="T4" s="113"/>
      <c r="U4" s="113"/>
      <c r="V4" s="113"/>
      <c r="W4" s="113"/>
      <c r="X4" s="113"/>
      <c r="Y4" s="113"/>
      <c r="Z4" s="113"/>
      <c r="AA4" s="113"/>
      <c r="AB4" s="113"/>
      <c r="AC4" s="113"/>
      <c r="AD4" s="113"/>
      <c r="AE4" s="113"/>
      <c r="AF4" s="113"/>
      <c r="AG4" s="113"/>
      <c r="AH4" s="113"/>
      <c r="AI4" s="113"/>
      <c r="AJ4" s="113"/>
    </row>
    <row r="5" spans="1:36" ht="14.25" customHeight="1">
      <c r="B5" s="113"/>
      <c r="C5" s="113"/>
      <c r="D5" s="113"/>
      <c r="E5" s="113"/>
      <c r="F5" s="113"/>
      <c r="G5" s="113"/>
      <c r="H5" s="113"/>
      <c r="I5" s="113"/>
      <c r="J5" s="113"/>
      <c r="K5" s="113"/>
      <c r="L5" s="113"/>
      <c r="M5" s="113"/>
      <c r="N5" s="113"/>
      <c r="O5" s="113"/>
      <c r="P5" s="113"/>
      <c r="Q5" s="113"/>
      <c r="R5" s="113"/>
      <c r="S5" s="113"/>
      <c r="T5" s="113"/>
      <c r="U5" s="113"/>
      <c r="V5" s="113"/>
      <c r="W5" s="113"/>
      <c r="X5" s="113"/>
      <c r="Y5" s="113"/>
      <c r="Z5" s="113"/>
      <c r="AA5" s="113"/>
      <c r="AB5" s="113"/>
      <c r="AC5" s="113"/>
      <c r="AD5" s="113"/>
      <c r="AE5" s="113"/>
      <c r="AF5" s="113"/>
      <c r="AG5" s="113"/>
      <c r="AH5" s="113"/>
      <c r="AI5" s="113"/>
      <c r="AJ5" s="113"/>
    </row>
    <row r="6" spans="1:36" ht="14.25" customHeight="1">
      <c r="B6" s="113"/>
      <c r="C6" s="113"/>
      <c r="D6" s="113"/>
      <c r="E6" s="113"/>
      <c r="F6" s="113"/>
      <c r="G6" s="113"/>
      <c r="H6" s="113"/>
      <c r="I6" s="113"/>
      <c r="J6" s="113"/>
      <c r="K6" s="113"/>
      <c r="L6" s="113"/>
      <c r="M6" s="113"/>
      <c r="N6" s="113"/>
      <c r="O6" s="113"/>
      <c r="P6" s="113"/>
      <c r="Q6" s="113"/>
      <c r="R6" s="113"/>
      <c r="S6" s="113"/>
      <c r="T6" s="113"/>
      <c r="U6" s="113"/>
      <c r="V6" s="113"/>
      <c r="W6" s="113"/>
      <c r="X6" s="113"/>
      <c r="Y6" s="113"/>
      <c r="Z6" s="113"/>
      <c r="AA6" s="113"/>
      <c r="AB6" s="113"/>
      <c r="AC6" s="113"/>
      <c r="AD6" s="113"/>
      <c r="AE6" s="113"/>
      <c r="AF6" s="113"/>
      <c r="AG6" s="113"/>
      <c r="AH6" s="113"/>
      <c r="AI6" s="113"/>
      <c r="AJ6" s="113"/>
    </row>
    <row r="7" spans="1:36" ht="14.25" customHeight="1" thickBot="1"/>
    <row r="8" spans="1:36" ht="14.25" customHeight="1" thickBot="1">
      <c r="F8" s="43">
        <f>DAY(F3)</f>
        <v>1</v>
      </c>
      <c r="G8" s="44">
        <f t="shared" ref="G8:AF8" si="2">DAY(G3)</f>
        <v>2</v>
      </c>
      <c r="H8" s="44">
        <f t="shared" si="2"/>
        <v>3</v>
      </c>
      <c r="I8" s="44">
        <f t="shared" si="2"/>
        <v>4</v>
      </c>
      <c r="J8" s="44">
        <f t="shared" si="2"/>
        <v>5</v>
      </c>
      <c r="K8" s="44">
        <f t="shared" si="2"/>
        <v>6</v>
      </c>
      <c r="L8" s="44">
        <f t="shared" si="2"/>
        <v>7</v>
      </c>
      <c r="M8" s="44">
        <f t="shared" si="2"/>
        <v>8</v>
      </c>
      <c r="N8" s="44">
        <f t="shared" si="2"/>
        <v>9</v>
      </c>
      <c r="O8" s="44">
        <f t="shared" si="2"/>
        <v>10</v>
      </c>
      <c r="P8" s="44">
        <f t="shared" si="2"/>
        <v>11</v>
      </c>
      <c r="Q8" s="44">
        <f t="shared" si="2"/>
        <v>12</v>
      </c>
      <c r="R8" s="44">
        <f t="shared" si="2"/>
        <v>13</v>
      </c>
      <c r="S8" s="44">
        <f t="shared" si="2"/>
        <v>14</v>
      </c>
      <c r="T8" s="44">
        <f t="shared" si="2"/>
        <v>15</v>
      </c>
      <c r="U8" s="44">
        <f t="shared" si="2"/>
        <v>16</v>
      </c>
      <c r="V8" s="44">
        <f t="shared" si="2"/>
        <v>17</v>
      </c>
      <c r="W8" s="44">
        <f t="shared" si="2"/>
        <v>18</v>
      </c>
      <c r="X8" s="44">
        <f t="shared" si="2"/>
        <v>19</v>
      </c>
      <c r="Y8" s="44">
        <f t="shared" si="2"/>
        <v>20</v>
      </c>
      <c r="Z8" s="44">
        <f t="shared" si="2"/>
        <v>21</v>
      </c>
      <c r="AA8" s="44">
        <f t="shared" si="2"/>
        <v>22</v>
      </c>
      <c r="AB8" s="44">
        <f t="shared" si="2"/>
        <v>23</v>
      </c>
      <c r="AC8" s="44">
        <f t="shared" si="2"/>
        <v>24</v>
      </c>
      <c r="AD8" s="44">
        <f t="shared" si="2"/>
        <v>25</v>
      </c>
      <c r="AE8" s="44">
        <f t="shared" si="2"/>
        <v>26</v>
      </c>
      <c r="AF8" s="44">
        <f t="shared" si="2"/>
        <v>27</v>
      </c>
      <c r="AG8" s="44">
        <f>IFERROR(DAY(AG3),"")</f>
        <v>28</v>
      </c>
      <c r="AH8" s="44">
        <f t="shared" ref="AH8:AJ8" si="3">IFERROR(DAY(AH3),"")</f>
        <v>29</v>
      </c>
      <c r="AI8" s="44">
        <f t="shared" si="3"/>
        <v>30</v>
      </c>
      <c r="AJ8" s="44" t="str">
        <f t="shared" si="3"/>
        <v/>
      </c>
    </row>
    <row r="9" spans="1:36" ht="14.25" customHeight="1" thickBot="1">
      <c r="A9" s="48" t="s">
        <v>0</v>
      </c>
      <c r="B9" s="49" t="s">
        <v>1</v>
      </c>
      <c r="C9" s="44" t="s">
        <v>135</v>
      </c>
      <c r="D9" s="44" t="s">
        <v>138</v>
      </c>
      <c r="E9" s="45" t="s">
        <v>137</v>
      </c>
      <c r="F9" s="50">
        <f>IFERROR(WEEKDAY(F3),"")</f>
        <v>5</v>
      </c>
      <c r="G9" s="51">
        <f t="shared" ref="G9:AJ9" si="4">IFERROR(WEEKDAY(G3),"")</f>
        <v>6</v>
      </c>
      <c r="H9" s="51">
        <f t="shared" si="4"/>
        <v>7</v>
      </c>
      <c r="I9" s="51">
        <f t="shared" si="4"/>
        <v>1</v>
      </c>
      <c r="J9" s="51">
        <f t="shared" si="4"/>
        <v>2</v>
      </c>
      <c r="K9" s="51">
        <f t="shared" si="4"/>
        <v>3</v>
      </c>
      <c r="L9" s="51">
        <f t="shared" si="4"/>
        <v>4</v>
      </c>
      <c r="M9" s="51">
        <f t="shared" si="4"/>
        <v>5</v>
      </c>
      <c r="N9" s="51">
        <f t="shared" si="4"/>
        <v>6</v>
      </c>
      <c r="O9" s="51">
        <f t="shared" si="4"/>
        <v>7</v>
      </c>
      <c r="P9" s="51">
        <f t="shared" si="4"/>
        <v>1</v>
      </c>
      <c r="Q9" s="51">
        <f t="shared" si="4"/>
        <v>2</v>
      </c>
      <c r="R9" s="51">
        <f t="shared" si="4"/>
        <v>3</v>
      </c>
      <c r="S9" s="51">
        <f t="shared" si="4"/>
        <v>4</v>
      </c>
      <c r="T9" s="51">
        <f t="shared" si="4"/>
        <v>5</v>
      </c>
      <c r="U9" s="51">
        <f t="shared" si="4"/>
        <v>6</v>
      </c>
      <c r="V9" s="51">
        <f t="shared" si="4"/>
        <v>7</v>
      </c>
      <c r="W9" s="51">
        <f t="shared" si="4"/>
        <v>1</v>
      </c>
      <c r="X9" s="51">
        <f t="shared" si="4"/>
        <v>2</v>
      </c>
      <c r="Y9" s="51">
        <f t="shared" si="4"/>
        <v>3</v>
      </c>
      <c r="Z9" s="51">
        <f t="shared" si="4"/>
        <v>4</v>
      </c>
      <c r="AA9" s="51">
        <f t="shared" si="4"/>
        <v>5</v>
      </c>
      <c r="AB9" s="51">
        <f t="shared" si="4"/>
        <v>6</v>
      </c>
      <c r="AC9" s="51">
        <f t="shared" si="4"/>
        <v>7</v>
      </c>
      <c r="AD9" s="51">
        <f t="shared" si="4"/>
        <v>1</v>
      </c>
      <c r="AE9" s="51">
        <f t="shared" si="4"/>
        <v>2</v>
      </c>
      <c r="AF9" s="51">
        <f t="shared" si="4"/>
        <v>3</v>
      </c>
      <c r="AG9" s="51">
        <f t="shared" si="4"/>
        <v>4</v>
      </c>
      <c r="AH9" s="51">
        <f t="shared" si="4"/>
        <v>5</v>
      </c>
      <c r="AI9" s="51">
        <f t="shared" si="4"/>
        <v>6</v>
      </c>
      <c r="AJ9" s="52" t="str">
        <f t="shared" si="4"/>
        <v/>
      </c>
    </row>
    <row r="10" spans="1:36" ht="14.25" customHeight="1">
      <c r="A10" s="46" t="str">
        <f>IF(Config!A6&lt;&gt;"",Config!A6,"")</f>
        <v>TATA</v>
      </c>
      <c r="B10" s="46" t="str">
        <f>IF(Config!B6&lt;&gt;"",Config!B6,"")</f>
        <v>MAIMOUNA</v>
      </c>
      <c r="C10" s="47">
        <f>COUNTIF(F10:AJ10,"M")</f>
        <v>0</v>
      </c>
      <c r="D10" s="47">
        <f>COUNTIF(F10:AJ10,"CP")</f>
        <v>0</v>
      </c>
      <c r="E10" s="47">
        <f>COUNTIF(F10:AJ10,"RTT")</f>
        <v>0</v>
      </c>
      <c r="F10" s="47"/>
      <c r="G10" s="47"/>
      <c r="H10" s="47"/>
      <c r="I10" s="47"/>
      <c r="J10" s="47"/>
      <c r="K10" s="47"/>
      <c r="L10" s="47"/>
      <c r="M10" s="47"/>
      <c r="N10" s="47"/>
      <c r="O10" s="47"/>
      <c r="P10" s="47"/>
      <c r="Q10" s="47"/>
      <c r="R10" s="47"/>
      <c r="S10" s="47"/>
      <c r="T10" s="47"/>
      <c r="U10" s="47"/>
      <c r="V10" s="47"/>
      <c r="W10" s="47"/>
      <c r="X10" s="47"/>
      <c r="Y10" s="47"/>
      <c r="Z10" s="47"/>
      <c r="AA10" s="47"/>
      <c r="AB10" s="47"/>
      <c r="AC10" s="47"/>
      <c r="AD10" s="47"/>
      <c r="AE10" s="47"/>
      <c r="AF10" s="47"/>
      <c r="AG10" s="47"/>
      <c r="AH10" s="47"/>
      <c r="AI10" s="47"/>
      <c r="AJ10" s="47"/>
    </row>
    <row r="11" spans="1:36" ht="14.25" customHeight="1">
      <c r="A11" s="32" t="str">
        <f>IF(Config!A7&lt;&gt;"",Config!A7,"")</f>
        <v>TOTO</v>
      </c>
      <c r="B11" s="32" t="str">
        <f>IF(Config!B7&lt;&gt;"",Config!B7,"")</f>
        <v>SUZAN</v>
      </c>
      <c r="C11" s="36">
        <f t="shared" ref="C11:C73" si="5">COUNTIF(F11:AJ11,"M")</f>
        <v>0</v>
      </c>
      <c r="D11" s="36">
        <f t="shared" ref="D11:D73" si="6">COUNTIF(F11:AJ11,"CP")</f>
        <v>0</v>
      </c>
      <c r="E11" s="36">
        <f t="shared" ref="E11:E73" si="7">COUNTIF(F11:AJ11,"RTT")</f>
        <v>0</v>
      </c>
      <c r="F11" s="36"/>
      <c r="G11" s="36"/>
      <c r="H11" s="36"/>
      <c r="I11" s="36"/>
      <c r="J11" s="36"/>
      <c r="K11" s="36"/>
      <c r="L11" s="36"/>
      <c r="M11" s="36"/>
      <c r="N11" s="36"/>
      <c r="O11" s="36"/>
      <c r="P11" s="36"/>
      <c r="Q11" s="36"/>
      <c r="R11" s="36"/>
      <c r="S11" s="36"/>
      <c r="T11" s="36"/>
      <c r="U11" s="36"/>
      <c r="V11" s="36"/>
      <c r="W11" s="36"/>
      <c r="X11" s="36"/>
      <c r="Y11" s="36"/>
      <c r="Z11" s="36"/>
      <c r="AA11" s="36"/>
      <c r="AB11" s="36"/>
      <c r="AC11" s="36"/>
      <c r="AD11" s="36"/>
      <c r="AE11" s="36"/>
      <c r="AF11" s="36"/>
      <c r="AG11" s="36"/>
      <c r="AH11" s="36"/>
      <c r="AI11" s="36"/>
      <c r="AJ11" s="36"/>
    </row>
    <row r="12" spans="1:36" ht="14.25" customHeight="1">
      <c r="A12" s="32" t="str">
        <f>IF(Config!A8&lt;&gt;"",Config!A8,"")</f>
        <v>TIITI</v>
      </c>
      <c r="B12" s="32" t="str">
        <f>IF(Config!B8&lt;&gt;"",Config!B8,"")</f>
        <v>YASMINA</v>
      </c>
      <c r="C12" s="36">
        <f t="shared" si="5"/>
        <v>0</v>
      </c>
      <c r="D12" s="36">
        <f t="shared" si="6"/>
        <v>0</v>
      </c>
      <c r="E12" s="36">
        <f t="shared" si="7"/>
        <v>0</v>
      </c>
      <c r="F12" s="36"/>
      <c r="G12" s="36"/>
      <c r="H12" s="36"/>
      <c r="I12" s="36"/>
      <c r="J12" s="36"/>
      <c r="K12" s="36"/>
      <c r="L12" s="36"/>
      <c r="M12" s="36"/>
      <c r="N12" s="36"/>
      <c r="O12" s="36"/>
      <c r="P12" s="36"/>
      <c r="Q12" s="36"/>
      <c r="R12" s="36"/>
      <c r="S12" s="36"/>
      <c r="T12" s="36"/>
      <c r="U12" s="36"/>
      <c r="V12" s="36"/>
      <c r="W12" s="36"/>
      <c r="X12" s="36"/>
      <c r="Y12" s="36"/>
      <c r="Z12" s="36"/>
      <c r="AA12" s="36"/>
      <c r="AB12" s="36"/>
      <c r="AC12" s="36"/>
      <c r="AD12" s="36"/>
      <c r="AE12" s="36"/>
      <c r="AF12" s="36"/>
      <c r="AG12" s="36"/>
      <c r="AH12" s="36"/>
      <c r="AI12" s="36"/>
      <c r="AJ12" s="36"/>
    </row>
    <row r="13" spans="1:36" ht="14.25" customHeight="1">
      <c r="A13" s="32" t="str">
        <f>IF(Config!A9&lt;&gt;"",Config!A9,"")</f>
        <v>DEDE</v>
      </c>
      <c r="B13" s="32" t="str">
        <f>IF(Config!B9&lt;&gt;"",Config!B9,"")</f>
        <v>MARIA LUISA</v>
      </c>
      <c r="C13" s="36">
        <f t="shared" si="5"/>
        <v>0</v>
      </c>
      <c r="D13" s="36">
        <f t="shared" si="6"/>
        <v>0</v>
      </c>
      <c r="E13" s="36">
        <f t="shared" si="7"/>
        <v>0</v>
      </c>
      <c r="F13" s="36"/>
      <c r="G13" s="36"/>
      <c r="H13" s="36"/>
      <c r="I13" s="36"/>
      <c r="J13" s="36"/>
      <c r="K13" s="36"/>
      <c r="L13" s="36"/>
      <c r="M13" s="36"/>
      <c r="N13" s="36"/>
      <c r="O13" s="36"/>
      <c r="P13" s="36"/>
      <c r="Q13" s="36"/>
      <c r="R13" s="36"/>
      <c r="S13" s="36"/>
      <c r="T13" s="36"/>
      <c r="U13" s="36"/>
      <c r="V13" s="36"/>
      <c r="W13" s="36"/>
      <c r="X13" s="36"/>
      <c r="Y13" s="36"/>
      <c r="Z13" s="36"/>
      <c r="AA13" s="36"/>
      <c r="AB13" s="36"/>
      <c r="AC13" s="36"/>
      <c r="AD13" s="36"/>
      <c r="AE13" s="36"/>
      <c r="AF13" s="36"/>
      <c r="AG13" s="36"/>
      <c r="AH13" s="36"/>
      <c r="AI13" s="36"/>
      <c r="AJ13" s="36"/>
    </row>
    <row r="14" spans="1:36" ht="14.25" customHeight="1">
      <c r="A14" s="32" t="str">
        <f>IF(Config!A10&lt;&gt;"",Config!A10,"")</f>
        <v/>
      </c>
      <c r="B14" s="32" t="str">
        <f>IF(Config!B10&lt;&gt;"",Config!B10,"")</f>
        <v>SADIA</v>
      </c>
      <c r="C14" s="36">
        <f t="shared" si="5"/>
        <v>0</v>
      </c>
      <c r="D14" s="36">
        <f t="shared" si="6"/>
        <v>0</v>
      </c>
      <c r="E14" s="36">
        <f t="shared" si="7"/>
        <v>0</v>
      </c>
      <c r="F14" s="36"/>
      <c r="G14" s="36"/>
      <c r="H14" s="36"/>
      <c r="I14" s="36"/>
      <c r="J14" s="36"/>
      <c r="K14" s="36"/>
      <c r="L14" s="36"/>
      <c r="M14" s="36"/>
      <c r="N14" s="36"/>
      <c r="O14" s="36"/>
      <c r="P14" s="36"/>
      <c r="Q14" s="36"/>
      <c r="R14" s="36"/>
      <c r="S14" s="36"/>
      <c r="T14" s="36"/>
      <c r="U14" s="36"/>
      <c r="V14" s="36"/>
      <c r="W14" s="36"/>
      <c r="X14" s="36"/>
      <c r="Y14" s="36"/>
      <c r="Z14" s="36"/>
      <c r="AA14" s="36"/>
      <c r="AB14" s="36"/>
      <c r="AC14" s="36"/>
      <c r="AD14" s="36"/>
      <c r="AE14" s="36"/>
      <c r="AF14" s="36"/>
      <c r="AG14" s="36"/>
      <c r="AH14" s="36"/>
      <c r="AI14" s="36"/>
      <c r="AJ14" s="36"/>
    </row>
    <row r="15" spans="1:36" ht="14.25" customHeight="1">
      <c r="A15" s="32" t="str">
        <f>IF(Config!A11&lt;&gt;"",Config!A11,"")</f>
        <v/>
      </c>
      <c r="B15" s="32" t="str">
        <f>IF(Config!B11&lt;&gt;"",Config!B11,"")</f>
        <v>SAADIA</v>
      </c>
      <c r="C15" s="36">
        <f t="shared" si="5"/>
        <v>0</v>
      </c>
      <c r="D15" s="36">
        <f t="shared" si="6"/>
        <v>0</v>
      </c>
      <c r="E15" s="36">
        <f t="shared" si="7"/>
        <v>0</v>
      </c>
      <c r="F15" s="36"/>
      <c r="G15" s="36"/>
      <c r="H15" s="36"/>
      <c r="I15" s="36"/>
      <c r="J15" s="36"/>
      <c r="K15" s="36"/>
      <c r="L15" s="36"/>
      <c r="M15" s="36"/>
      <c r="N15" s="36"/>
      <c r="O15" s="36"/>
      <c r="P15" s="36"/>
      <c r="Q15" s="36"/>
      <c r="R15" s="36"/>
      <c r="S15" s="36"/>
      <c r="T15" s="36"/>
      <c r="U15" s="36"/>
      <c r="V15" s="36"/>
      <c r="W15" s="36"/>
      <c r="X15" s="36"/>
      <c r="Y15" s="36"/>
      <c r="Z15" s="36"/>
      <c r="AA15" s="36"/>
      <c r="AB15" s="36"/>
      <c r="AC15" s="36"/>
      <c r="AD15" s="36"/>
      <c r="AE15" s="36"/>
      <c r="AF15" s="36"/>
      <c r="AG15" s="36"/>
      <c r="AH15" s="36"/>
      <c r="AI15" s="36"/>
      <c r="AJ15" s="36"/>
    </row>
    <row r="16" spans="1:36" ht="14.25" customHeight="1">
      <c r="A16" s="32" t="str">
        <f>IF(Config!A12&lt;&gt;"",Config!A12,"")</f>
        <v/>
      </c>
      <c r="B16" s="32" t="str">
        <f>IF(Config!B12&lt;&gt;"",Config!B12,"")</f>
        <v>BEEBEE</v>
      </c>
      <c r="C16" s="36">
        <f t="shared" si="5"/>
        <v>0</v>
      </c>
      <c r="D16" s="36">
        <f t="shared" si="6"/>
        <v>0</v>
      </c>
      <c r="E16" s="36">
        <f t="shared" si="7"/>
        <v>0</v>
      </c>
      <c r="F16" s="36"/>
      <c r="G16" s="36"/>
      <c r="H16" s="36"/>
      <c r="I16" s="36"/>
      <c r="J16" s="36"/>
      <c r="K16" s="36"/>
      <c r="L16" s="36"/>
      <c r="M16" s="36"/>
      <c r="N16" s="36"/>
      <c r="O16" s="36"/>
      <c r="P16" s="36"/>
      <c r="Q16" s="36"/>
      <c r="R16" s="36"/>
      <c r="S16" s="36"/>
      <c r="T16" s="36"/>
      <c r="U16" s="36"/>
      <c r="V16" s="36"/>
      <c r="W16" s="36"/>
      <c r="X16" s="36"/>
      <c r="Y16" s="36"/>
      <c r="Z16" s="36"/>
      <c r="AA16" s="36"/>
      <c r="AB16" s="36"/>
      <c r="AC16" s="36"/>
      <c r="AD16" s="36"/>
      <c r="AE16" s="36"/>
      <c r="AF16" s="36"/>
      <c r="AG16" s="36"/>
      <c r="AH16" s="36"/>
      <c r="AI16" s="36"/>
      <c r="AJ16" s="36"/>
    </row>
    <row r="17" spans="1:36" ht="14.25" customHeight="1">
      <c r="A17" s="32" t="str">
        <f>IF(Config!A13&lt;&gt;"",Config!A13,"")</f>
        <v/>
      </c>
      <c r="B17" s="32" t="str">
        <f>IF(Config!B13&lt;&gt;"",Config!B13,"")</f>
        <v>OUACILA</v>
      </c>
      <c r="C17" s="36">
        <f t="shared" si="5"/>
        <v>0</v>
      </c>
      <c r="D17" s="36">
        <f t="shared" si="6"/>
        <v>0</v>
      </c>
      <c r="E17" s="36">
        <f t="shared" si="7"/>
        <v>0</v>
      </c>
      <c r="F17" s="36"/>
      <c r="G17" s="36"/>
      <c r="H17" s="36"/>
      <c r="I17" s="36"/>
      <c r="J17" s="36"/>
      <c r="K17" s="36"/>
      <c r="L17" s="36"/>
      <c r="M17" s="36"/>
      <c r="N17" s="36"/>
      <c r="O17" s="36"/>
      <c r="P17" s="36"/>
      <c r="Q17" s="36"/>
      <c r="R17" s="36"/>
      <c r="S17" s="36"/>
      <c r="T17" s="36"/>
      <c r="U17" s="36"/>
      <c r="V17" s="36"/>
      <c r="W17" s="36"/>
      <c r="X17" s="36"/>
      <c r="Y17" s="36"/>
      <c r="Z17" s="36"/>
      <c r="AA17" s="36"/>
      <c r="AB17" s="36"/>
      <c r="AC17" s="36"/>
      <c r="AD17" s="36"/>
      <c r="AE17" s="36"/>
      <c r="AF17" s="36"/>
      <c r="AG17" s="36"/>
      <c r="AH17" s="36"/>
      <c r="AI17" s="36"/>
      <c r="AJ17" s="36"/>
    </row>
    <row r="18" spans="1:36" ht="14.25" customHeight="1">
      <c r="A18" s="32" t="str">
        <f>IF(Config!A14&lt;&gt;"",Config!A14,"")</f>
        <v/>
      </c>
      <c r="B18" s="32" t="str">
        <f>IF(Config!B14&lt;&gt;"",Config!B14,"")</f>
        <v>HAFIDA</v>
      </c>
      <c r="C18" s="36">
        <f t="shared" si="5"/>
        <v>0</v>
      </c>
      <c r="D18" s="36">
        <f t="shared" si="6"/>
        <v>0</v>
      </c>
      <c r="E18" s="36">
        <f t="shared" si="7"/>
        <v>0</v>
      </c>
      <c r="F18" s="36"/>
      <c r="G18" s="36"/>
      <c r="H18" s="36"/>
      <c r="I18" s="36"/>
      <c r="J18" s="36"/>
      <c r="K18" s="36"/>
      <c r="L18" s="36"/>
      <c r="M18" s="36"/>
      <c r="N18" s="36"/>
      <c r="O18" s="36"/>
      <c r="P18" s="36"/>
      <c r="Q18" s="36"/>
      <c r="R18" s="36"/>
      <c r="S18" s="36"/>
      <c r="T18" s="36"/>
      <c r="U18" s="36"/>
      <c r="V18" s="36"/>
      <c r="W18" s="36"/>
      <c r="X18" s="36"/>
      <c r="Y18" s="36"/>
      <c r="Z18" s="36"/>
      <c r="AA18" s="36"/>
      <c r="AB18" s="36"/>
      <c r="AC18" s="36"/>
      <c r="AD18" s="36"/>
      <c r="AE18" s="36"/>
      <c r="AF18" s="36"/>
      <c r="AG18" s="36"/>
      <c r="AH18" s="36"/>
      <c r="AI18" s="36"/>
      <c r="AJ18" s="36"/>
    </row>
    <row r="19" spans="1:36" ht="14.25" customHeight="1">
      <c r="A19" s="32" t="str">
        <f>IF(Config!A15&lt;&gt;"",Config!A15,"")</f>
        <v/>
      </c>
      <c r="B19" s="32" t="str">
        <f>IF(Config!B15&lt;&gt;"",Config!B15,"")</f>
        <v>AHMED</v>
      </c>
      <c r="C19" s="36">
        <f t="shared" si="5"/>
        <v>0</v>
      </c>
      <c r="D19" s="36">
        <f t="shared" si="6"/>
        <v>0</v>
      </c>
      <c r="E19" s="36">
        <f t="shared" si="7"/>
        <v>0</v>
      </c>
      <c r="F19" s="36"/>
      <c r="G19" s="36"/>
      <c r="H19" s="36"/>
      <c r="I19" s="36"/>
      <c r="J19" s="36"/>
      <c r="K19" s="36"/>
      <c r="L19" s="36"/>
      <c r="M19" s="36"/>
      <c r="N19" s="36"/>
      <c r="O19" s="36"/>
      <c r="P19" s="36"/>
      <c r="Q19" s="36"/>
      <c r="R19" s="36"/>
      <c r="S19" s="36"/>
      <c r="T19" s="36"/>
      <c r="U19" s="36"/>
      <c r="V19" s="36"/>
      <c r="W19" s="36"/>
      <c r="X19" s="36"/>
      <c r="Y19" s="36"/>
      <c r="Z19" s="36"/>
      <c r="AA19" s="36"/>
      <c r="AB19" s="36"/>
      <c r="AC19" s="36"/>
      <c r="AD19" s="36"/>
      <c r="AE19" s="36"/>
      <c r="AF19" s="36"/>
      <c r="AG19" s="36"/>
      <c r="AH19" s="36"/>
      <c r="AI19" s="36"/>
      <c r="AJ19" s="36"/>
    </row>
    <row r="20" spans="1:36" ht="14.25" customHeight="1">
      <c r="A20" s="32" t="str">
        <f>IF(Config!A16&lt;&gt;"",Config!A16,"")</f>
        <v/>
      </c>
      <c r="B20" s="32" t="str">
        <f>IF(Config!B16&lt;&gt;"",Config!B16,"")</f>
        <v>SULTAN</v>
      </c>
      <c r="C20" s="36">
        <f t="shared" si="5"/>
        <v>0</v>
      </c>
      <c r="D20" s="36">
        <f t="shared" si="6"/>
        <v>0</v>
      </c>
      <c r="E20" s="36">
        <f t="shared" si="7"/>
        <v>0</v>
      </c>
      <c r="F20" s="36"/>
      <c r="G20" s="36"/>
      <c r="H20" s="36"/>
      <c r="I20" s="36"/>
      <c r="J20" s="36"/>
      <c r="K20" s="36"/>
      <c r="L20" s="36"/>
      <c r="M20" s="36"/>
      <c r="N20" s="36"/>
      <c r="O20" s="36"/>
      <c r="P20" s="36"/>
      <c r="Q20" s="36"/>
      <c r="R20" s="36"/>
      <c r="S20" s="36"/>
      <c r="T20" s="36"/>
      <c r="U20" s="36"/>
      <c r="V20" s="36"/>
      <c r="W20" s="36"/>
      <c r="X20" s="36"/>
      <c r="Y20" s="36"/>
      <c r="Z20" s="36"/>
      <c r="AA20" s="36"/>
      <c r="AB20" s="36"/>
      <c r="AC20" s="36"/>
      <c r="AD20" s="36"/>
      <c r="AE20" s="36"/>
      <c r="AF20" s="36"/>
      <c r="AG20" s="36"/>
      <c r="AH20" s="36"/>
      <c r="AI20" s="36"/>
      <c r="AJ20" s="36"/>
    </row>
    <row r="21" spans="1:36" ht="14.25" customHeight="1">
      <c r="A21" s="32" t="str">
        <f>IF(Config!A17&lt;&gt;"",Config!A17,"")</f>
        <v/>
      </c>
      <c r="B21" s="32" t="str">
        <f>IF(Config!B17&lt;&gt;"",Config!B17,"")</f>
        <v>HAYAT</v>
      </c>
      <c r="C21" s="36">
        <f t="shared" si="5"/>
        <v>0</v>
      </c>
      <c r="D21" s="36">
        <f t="shared" si="6"/>
        <v>0</v>
      </c>
      <c r="E21" s="36">
        <f t="shared" si="7"/>
        <v>0</v>
      </c>
      <c r="F21" s="36"/>
      <c r="G21" s="36"/>
      <c r="H21" s="36"/>
      <c r="I21" s="36"/>
      <c r="J21" s="36"/>
      <c r="K21" s="36"/>
      <c r="L21" s="36"/>
      <c r="M21" s="36"/>
      <c r="N21" s="36"/>
      <c r="O21" s="36"/>
      <c r="P21" s="36"/>
      <c r="Q21" s="36"/>
      <c r="R21" s="36"/>
      <c r="S21" s="36"/>
      <c r="T21" s="36"/>
      <c r="U21" s="36"/>
      <c r="V21" s="36"/>
      <c r="W21" s="36"/>
      <c r="X21" s="36"/>
      <c r="Y21" s="36"/>
      <c r="Z21" s="36"/>
      <c r="AA21" s="36"/>
      <c r="AB21" s="36"/>
      <c r="AC21" s="36"/>
      <c r="AD21" s="36"/>
      <c r="AE21" s="36"/>
      <c r="AF21" s="36"/>
      <c r="AG21" s="36"/>
      <c r="AH21" s="36"/>
      <c r="AI21" s="36"/>
      <c r="AJ21" s="36"/>
    </row>
    <row r="22" spans="1:36" ht="14.25" customHeight="1">
      <c r="A22" s="32" t="str">
        <f>IF(Config!A18&lt;&gt;"",Config!A18,"")</f>
        <v/>
      </c>
      <c r="B22" s="32" t="str">
        <f>IF(Config!B18&lt;&gt;"",Config!B18,"")</f>
        <v>MARIA GORETI</v>
      </c>
      <c r="C22" s="36">
        <f t="shared" si="5"/>
        <v>0</v>
      </c>
      <c r="D22" s="36">
        <f t="shared" si="6"/>
        <v>0</v>
      </c>
      <c r="E22" s="36">
        <f t="shared" si="7"/>
        <v>0</v>
      </c>
      <c r="F22" s="36"/>
      <c r="G22" s="36"/>
      <c r="H22" s="36"/>
      <c r="I22" s="36"/>
      <c r="J22" s="36"/>
      <c r="K22" s="36"/>
      <c r="L22" s="36"/>
      <c r="M22" s="36"/>
      <c r="N22" s="36"/>
      <c r="O22" s="36"/>
      <c r="P22" s="36"/>
      <c r="Q22" s="36"/>
      <c r="R22" s="36"/>
      <c r="S22" s="36"/>
      <c r="T22" s="36"/>
      <c r="U22" s="36"/>
      <c r="V22" s="36"/>
      <c r="W22" s="36"/>
      <c r="X22" s="36"/>
      <c r="Y22" s="36"/>
      <c r="Z22" s="36"/>
      <c r="AA22" s="36"/>
      <c r="AB22" s="36"/>
      <c r="AC22" s="36"/>
      <c r="AD22" s="36"/>
      <c r="AE22" s="36"/>
      <c r="AF22" s="36"/>
      <c r="AG22" s="36"/>
      <c r="AH22" s="36"/>
      <c r="AI22" s="36"/>
      <c r="AJ22" s="36"/>
    </row>
    <row r="23" spans="1:36" ht="14.25" customHeight="1">
      <c r="A23" s="32" t="str">
        <f>IF(Config!A19&lt;&gt;"",Config!A19,"")</f>
        <v/>
      </c>
      <c r="B23" s="32" t="str">
        <f>IF(Config!B19&lt;&gt;"",Config!B19,"")</f>
        <v>COLETTE</v>
      </c>
      <c r="C23" s="36">
        <f t="shared" si="5"/>
        <v>0</v>
      </c>
      <c r="D23" s="36">
        <f t="shared" si="6"/>
        <v>0</v>
      </c>
      <c r="E23" s="36">
        <f t="shared" si="7"/>
        <v>0</v>
      </c>
      <c r="F23" s="36"/>
      <c r="G23" s="36"/>
      <c r="H23" s="36"/>
      <c r="I23" s="36"/>
      <c r="J23" s="36"/>
      <c r="K23" s="36"/>
      <c r="L23" s="36"/>
      <c r="M23" s="36"/>
      <c r="N23" s="36"/>
      <c r="O23" s="36"/>
      <c r="P23" s="36"/>
      <c r="Q23" s="36"/>
      <c r="R23" s="36"/>
      <c r="S23" s="36"/>
      <c r="T23" s="36"/>
      <c r="U23" s="36"/>
      <c r="V23" s="36"/>
      <c r="W23" s="36"/>
      <c r="X23" s="36"/>
      <c r="Y23" s="36"/>
      <c r="Z23" s="36"/>
      <c r="AA23" s="36"/>
      <c r="AB23" s="36"/>
      <c r="AC23" s="36"/>
      <c r="AD23" s="36"/>
      <c r="AE23" s="36"/>
      <c r="AF23" s="36"/>
      <c r="AG23" s="36"/>
      <c r="AH23" s="36"/>
      <c r="AI23" s="36"/>
      <c r="AJ23" s="36"/>
    </row>
    <row r="24" spans="1:36" ht="14.25" customHeight="1">
      <c r="A24" s="32" t="str">
        <f>IF(Config!A20&lt;&gt;"",Config!A20,"")</f>
        <v/>
      </c>
      <c r="B24" s="32" t="str">
        <f>IF(Config!B20&lt;&gt;"",Config!B20,"")</f>
        <v>AYSE</v>
      </c>
      <c r="C24" s="36">
        <f t="shared" si="5"/>
        <v>0</v>
      </c>
      <c r="D24" s="36">
        <f t="shared" si="6"/>
        <v>0</v>
      </c>
      <c r="E24" s="36">
        <f t="shared" si="7"/>
        <v>0</v>
      </c>
      <c r="F24" s="36"/>
      <c r="G24" s="36"/>
      <c r="H24" s="36"/>
      <c r="I24" s="36"/>
      <c r="J24" s="36"/>
      <c r="K24" s="36"/>
      <c r="L24" s="36"/>
      <c r="M24" s="36"/>
      <c r="N24" s="36"/>
      <c r="O24" s="36"/>
      <c r="P24" s="36"/>
      <c r="Q24" s="36"/>
      <c r="R24" s="36"/>
      <c r="S24" s="36"/>
      <c r="T24" s="36"/>
      <c r="U24" s="36"/>
      <c r="V24" s="36"/>
      <c r="W24" s="36"/>
      <c r="X24" s="36"/>
      <c r="Y24" s="36"/>
      <c r="Z24" s="36"/>
      <c r="AA24" s="36"/>
      <c r="AB24" s="36"/>
      <c r="AC24" s="36"/>
      <c r="AD24" s="36"/>
      <c r="AE24" s="36"/>
      <c r="AF24" s="36"/>
      <c r="AG24" s="36"/>
      <c r="AH24" s="36"/>
      <c r="AI24" s="36"/>
      <c r="AJ24" s="36"/>
    </row>
    <row r="25" spans="1:36" ht="14.25" customHeight="1">
      <c r="A25" s="32" t="str">
        <f>IF(Config!A21&lt;&gt;"",Config!A21,"")</f>
        <v/>
      </c>
      <c r="B25" s="32" t="str">
        <f>IF(Config!B21&lt;&gt;"",Config!B21,"")</f>
        <v>KHADIDJA</v>
      </c>
      <c r="C25" s="36">
        <f t="shared" si="5"/>
        <v>0</v>
      </c>
      <c r="D25" s="36">
        <f t="shared" si="6"/>
        <v>0</v>
      </c>
      <c r="E25" s="36">
        <f t="shared" si="7"/>
        <v>0</v>
      </c>
      <c r="F25" s="36"/>
      <c r="G25" s="36"/>
      <c r="H25" s="36"/>
      <c r="I25" s="36"/>
      <c r="J25" s="36"/>
      <c r="K25" s="36"/>
      <c r="L25" s="36"/>
      <c r="M25" s="36"/>
      <c r="N25" s="36"/>
      <c r="O25" s="36"/>
      <c r="P25" s="36"/>
      <c r="Q25" s="36"/>
      <c r="R25" s="36"/>
      <c r="S25" s="36"/>
      <c r="T25" s="36"/>
      <c r="U25" s="36"/>
      <c r="V25" s="36"/>
      <c r="W25" s="36"/>
      <c r="X25" s="36"/>
      <c r="Y25" s="36"/>
      <c r="Z25" s="36"/>
      <c r="AA25" s="36"/>
      <c r="AB25" s="36"/>
      <c r="AC25" s="36"/>
      <c r="AD25" s="36"/>
      <c r="AE25" s="36"/>
      <c r="AF25" s="36"/>
      <c r="AG25" s="36"/>
      <c r="AH25" s="36"/>
      <c r="AI25" s="36"/>
      <c r="AJ25" s="36"/>
    </row>
    <row r="26" spans="1:36" ht="14.25" customHeight="1">
      <c r="A26" s="32" t="str">
        <f>IF(Config!A22&lt;&gt;"",Config!A22,"")</f>
        <v/>
      </c>
      <c r="B26" s="32" t="str">
        <f>IF(Config!B22&lt;&gt;"",Config!B22,"")</f>
        <v>MARIAM</v>
      </c>
      <c r="C26" s="36">
        <f t="shared" si="5"/>
        <v>0</v>
      </c>
      <c r="D26" s="36">
        <f t="shared" si="6"/>
        <v>0</v>
      </c>
      <c r="E26" s="36">
        <f t="shared" si="7"/>
        <v>0</v>
      </c>
      <c r="F26" s="36"/>
      <c r="G26" s="36"/>
      <c r="H26" s="36"/>
      <c r="I26" s="36"/>
      <c r="J26" s="36"/>
      <c r="K26" s="36"/>
      <c r="L26" s="36"/>
      <c r="M26" s="36"/>
      <c r="N26" s="36"/>
      <c r="O26" s="36"/>
      <c r="P26" s="36"/>
      <c r="Q26" s="36"/>
      <c r="R26" s="36"/>
      <c r="S26" s="36"/>
      <c r="T26" s="36"/>
      <c r="U26" s="36"/>
      <c r="V26" s="36"/>
      <c r="W26" s="36"/>
      <c r="X26" s="36"/>
      <c r="Y26" s="36"/>
      <c r="Z26" s="36"/>
      <c r="AA26" s="36"/>
      <c r="AB26" s="36"/>
      <c r="AC26" s="36"/>
      <c r="AD26" s="36"/>
      <c r="AE26" s="36"/>
      <c r="AF26" s="36"/>
      <c r="AG26" s="36"/>
      <c r="AH26" s="36"/>
      <c r="AI26" s="36"/>
      <c r="AJ26" s="36"/>
    </row>
    <row r="27" spans="1:36" ht="14.25" customHeight="1">
      <c r="A27" s="32" t="str">
        <f>IF(Config!A23&lt;&gt;"",Config!A23,"")</f>
        <v/>
      </c>
      <c r="B27" s="32" t="str">
        <f>IF(Config!B23&lt;&gt;"",Config!B23,"")</f>
        <v>HADAMA</v>
      </c>
      <c r="C27" s="36">
        <f t="shared" si="5"/>
        <v>0</v>
      </c>
      <c r="D27" s="36">
        <f t="shared" si="6"/>
        <v>0</v>
      </c>
      <c r="E27" s="36">
        <f t="shared" si="7"/>
        <v>0</v>
      </c>
      <c r="F27" s="36"/>
      <c r="G27" s="36"/>
      <c r="H27" s="36"/>
      <c r="I27" s="36"/>
      <c r="J27" s="36"/>
      <c r="K27" s="36"/>
      <c r="L27" s="36"/>
      <c r="M27" s="36"/>
      <c r="N27" s="36"/>
      <c r="O27" s="36"/>
      <c r="P27" s="36"/>
      <c r="Q27" s="36"/>
      <c r="R27" s="36"/>
      <c r="S27" s="36"/>
      <c r="T27" s="36"/>
      <c r="U27" s="36"/>
      <c r="V27" s="36"/>
      <c r="W27" s="36"/>
      <c r="X27" s="36"/>
      <c r="Y27" s="36"/>
      <c r="Z27" s="36"/>
      <c r="AA27" s="36"/>
      <c r="AB27" s="36"/>
      <c r="AC27" s="36"/>
      <c r="AD27" s="36"/>
      <c r="AE27" s="36"/>
      <c r="AF27" s="36"/>
      <c r="AG27" s="36"/>
      <c r="AH27" s="36"/>
      <c r="AI27" s="36"/>
      <c r="AJ27" s="36"/>
    </row>
    <row r="28" spans="1:36" ht="14.25" customHeight="1">
      <c r="A28" s="32" t="str">
        <f>IF(Config!A24&lt;&gt;"",Config!A24,"")</f>
        <v/>
      </c>
      <c r="B28" s="32" t="str">
        <f>IF(Config!B24&lt;&gt;"",Config!B24,"")</f>
        <v xml:space="preserve">MARIA CELESTE </v>
      </c>
      <c r="C28" s="36">
        <f t="shared" si="5"/>
        <v>0</v>
      </c>
      <c r="D28" s="36">
        <f t="shared" si="6"/>
        <v>0</v>
      </c>
      <c r="E28" s="36">
        <f t="shared" si="7"/>
        <v>0</v>
      </c>
      <c r="F28" s="36"/>
      <c r="G28" s="36"/>
      <c r="H28" s="36"/>
      <c r="I28" s="36"/>
      <c r="J28" s="36"/>
      <c r="K28" s="36"/>
      <c r="L28" s="36"/>
      <c r="M28" s="36"/>
      <c r="N28" s="36"/>
      <c r="O28" s="36"/>
      <c r="P28" s="36"/>
      <c r="Q28" s="36"/>
      <c r="R28" s="36"/>
      <c r="S28" s="36"/>
      <c r="T28" s="36"/>
      <c r="U28" s="36"/>
      <c r="V28" s="36"/>
      <c r="W28" s="36"/>
      <c r="X28" s="36"/>
      <c r="Y28" s="36"/>
      <c r="Z28" s="36"/>
      <c r="AA28" s="36"/>
      <c r="AB28" s="36"/>
      <c r="AC28" s="36"/>
      <c r="AD28" s="36"/>
      <c r="AE28" s="36"/>
      <c r="AF28" s="36"/>
      <c r="AG28" s="36"/>
      <c r="AH28" s="36"/>
      <c r="AI28" s="36"/>
      <c r="AJ28" s="36"/>
    </row>
    <row r="29" spans="1:36" ht="14.25" customHeight="1">
      <c r="A29" s="32" t="str">
        <f>IF(Config!A25&lt;&gt;"",Config!A25,"")</f>
        <v/>
      </c>
      <c r="B29" s="32" t="str">
        <f>IF(Config!B25&lt;&gt;"",Config!B25,"")</f>
        <v>KARIMA</v>
      </c>
      <c r="C29" s="36">
        <f t="shared" si="5"/>
        <v>0</v>
      </c>
      <c r="D29" s="36">
        <f t="shared" si="6"/>
        <v>0</v>
      </c>
      <c r="E29" s="36">
        <f t="shared" si="7"/>
        <v>0</v>
      </c>
      <c r="F29" s="36"/>
      <c r="G29" s="36"/>
      <c r="H29" s="36"/>
      <c r="I29" s="36"/>
      <c r="J29" s="36"/>
      <c r="K29" s="36"/>
      <c r="L29" s="36"/>
      <c r="M29" s="36"/>
      <c r="N29" s="36"/>
      <c r="O29" s="36"/>
      <c r="P29" s="36"/>
      <c r="Q29" s="36"/>
      <c r="R29" s="36"/>
      <c r="S29" s="36"/>
      <c r="T29" s="36"/>
      <c r="U29" s="36"/>
      <c r="V29" s="36"/>
      <c r="W29" s="36"/>
      <c r="X29" s="36"/>
      <c r="Y29" s="36"/>
      <c r="Z29" s="36"/>
      <c r="AA29" s="36"/>
      <c r="AB29" s="36"/>
      <c r="AC29" s="36"/>
      <c r="AD29" s="36"/>
      <c r="AE29" s="36"/>
      <c r="AF29" s="36"/>
      <c r="AG29" s="36"/>
      <c r="AH29" s="36"/>
      <c r="AI29" s="36"/>
      <c r="AJ29" s="36"/>
    </row>
    <row r="30" spans="1:36" ht="14.25" customHeight="1">
      <c r="A30" s="32" t="str">
        <f>IF(Config!A26&lt;&gt;"",Config!A26,"")</f>
        <v/>
      </c>
      <c r="B30" s="32" t="str">
        <f>IF(Config!B26&lt;&gt;"",Config!B26,"")</f>
        <v>LUSIN</v>
      </c>
      <c r="C30" s="36">
        <f t="shared" si="5"/>
        <v>0</v>
      </c>
      <c r="D30" s="36">
        <f t="shared" si="6"/>
        <v>0</v>
      </c>
      <c r="E30" s="36">
        <f t="shared" si="7"/>
        <v>0</v>
      </c>
      <c r="F30" s="36"/>
      <c r="G30" s="36"/>
      <c r="H30" s="36"/>
      <c r="I30" s="36"/>
      <c r="J30" s="36"/>
      <c r="K30" s="36"/>
      <c r="L30" s="36"/>
      <c r="M30" s="36"/>
      <c r="N30" s="36"/>
      <c r="O30" s="36"/>
      <c r="P30" s="36"/>
      <c r="Q30" s="36"/>
      <c r="R30" s="36"/>
      <c r="S30" s="36"/>
      <c r="T30" s="36"/>
      <c r="U30" s="36"/>
      <c r="V30" s="36"/>
      <c r="W30" s="36"/>
      <c r="X30" s="36"/>
      <c r="Y30" s="36"/>
      <c r="Z30" s="36"/>
      <c r="AA30" s="36"/>
      <c r="AB30" s="36"/>
      <c r="AC30" s="36"/>
      <c r="AD30" s="36"/>
      <c r="AE30" s="36"/>
      <c r="AF30" s="36"/>
      <c r="AG30" s="36"/>
      <c r="AH30" s="36"/>
      <c r="AI30" s="36"/>
      <c r="AJ30" s="36"/>
    </row>
    <row r="31" spans="1:36" ht="14.25" customHeight="1">
      <c r="A31" s="32" t="str">
        <f>IF(Config!A27&lt;&gt;"",Config!A27,"")</f>
        <v/>
      </c>
      <c r="B31" s="32" t="str">
        <f>IF(Config!B27&lt;&gt;"",Config!B27,"")</f>
        <v>SAFIRA</v>
      </c>
      <c r="C31" s="36">
        <f t="shared" si="5"/>
        <v>0</v>
      </c>
      <c r="D31" s="36">
        <f t="shared" si="6"/>
        <v>0</v>
      </c>
      <c r="E31" s="36">
        <f t="shared" si="7"/>
        <v>0</v>
      </c>
      <c r="F31" s="36"/>
      <c r="G31" s="36"/>
      <c r="H31" s="36"/>
      <c r="I31" s="36"/>
      <c r="J31" s="36"/>
      <c r="K31" s="36"/>
      <c r="L31" s="36"/>
      <c r="M31" s="36"/>
      <c r="N31" s="36"/>
      <c r="O31" s="36"/>
      <c r="P31" s="36"/>
      <c r="Q31" s="36"/>
      <c r="R31" s="36"/>
      <c r="S31" s="36"/>
      <c r="T31" s="36"/>
      <c r="U31" s="36"/>
      <c r="V31" s="36"/>
      <c r="W31" s="36"/>
      <c r="X31" s="36"/>
      <c r="Y31" s="36"/>
      <c r="Z31" s="36"/>
      <c r="AA31" s="36"/>
      <c r="AB31" s="36"/>
      <c r="AC31" s="36"/>
      <c r="AD31" s="36"/>
      <c r="AE31" s="36"/>
      <c r="AF31" s="36"/>
      <c r="AG31" s="36"/>
      <c r="AH31" s="36"/>
      <c r="AI31" s="36"/>
      <c r="AJ31" s="36"/>
    </row>
    <row r="32" spans="1:36" ht="14.25" customHeight="1">
      <c r="A32" s="32" t="str">
        <f>IF(Config!A28&lt;&gt;"",Config!A28,"")</f>
        <v/>
      </c>
      <c r="B32" s="32" t="str">
        <f>IF(Config!B28&lt;&gt;"",Config!B28,"")</f>
        <v>YAMINA</v>
      </c>
      <c r="C32" s="36">
        <f t="shared" si="5"/>
        <v>0</v>
      </c>
      <c r="D32" s="36">
        <f t="shared" si="6"/>
        <v>0</v>
      </c>
      <c r="E32" s="36">
        <f t="shared" si="7"/>
        <v>0</v>
      </c>
      <c r="F32" s="36"/>
      <c r="G32" s="36"/>
      <c r="H32" s="36"/>
      <c r="I32" s="36"/>
      <c r="J32" s="36"/>
      <c r="K32" s="36"/>
      <c r="L32" s="36"/>
      <c r="M32" s="36"/>
      <c r="N32" s="36"/>
      <c r="O32" s="36"/>
      <c r="P32" s="36"/>
      <c r="Q32" s="36"/>
      <c r="R32" s="36"/>
      <c r="S32" s="36"/>
      <c r="T32" s="36"/>
      <c r="U32" s="36"/>
      <c r="V32" s="36"/>
      <c r="W32" s="36"/>
      <c r="X32" s="36"/>
      <c r="Y32" s="36"/>
      <c r="Z32" s="36"/>
      <c r="AA32" s="36"/>
      <c r="AB32" s="36"/>
      <c r="AC32" s="36"/>
      <c r="AD32" s="36"/>
      <c r="AE32" s="36"/>
      <c r="AF32" s="36"/>
      <c r="AG32" s="36"/>
      <c r="AH32" s="36"/>
      <c r="AI32" s="36"/>
      <c r="AJ32" s="36"/>
    </row>
    <row r="33" spans="1:36" ht="14.25" customHeight="1">
      <c r="A33" s="32" t="str">
        <f>IF(Config!A29&lt;&gt;"",Config!A29,"")</f>
        <v/>
      </c>
      <c r="B33" s="32" t="str">
        <f>IF(Config!B29&lt;&gt;"",Config!B29,"")</f>
        <v>Malika</v>
      </c>
      <c r="C33" s="36">
        <f t="shared" si="5"/>
        <v>0</v>
      </c>
      <c r="D33" s="36">
        <f t="shared" si="6"/>
        <v>0</v>
      </c>
      <c r="E33" s="36">
        <f t="shared" si="7"/>
        <v>0</v>
      </c>
      <c r="F33" s="36"/>
      <c r="G33" s="36"/>
      <c r="H33" s="36"/>
      <c r="I33" s="36"/>
      <c r="J33" s="36"/>
      <c r="K33" s="36"/>
      <c r="L33" s="36"/>
      <c r="M33" s="36"/>
      <c r="N33" s="36"/>
      <c r="O33" s="36"/>
      <c r="P33" s="36"/>
      <c r="Q33" s="36"/>
      <c r="R33" s="36"/>
      <c r="S33" s="36"/>
      <c r="T33" s="36"/>
      <c r="U33" s="36"/>
      <c r="V33" s="36"/>
      <c r="W33" s="36"/>
      <c r="X33" s="36"/>
      <c r="Y33" s="36"/>
      <c r="Z33" s="36"/>
      <c r="AA33" s="36"/>
      <c r="AB33" s="36"/>
      <c r="AC33" s="36"/>
      <c r="AD33" s="36"/>
      <c r="AE33" s="36"/>
      <c r="AF33" s="36"/>
      <c r="AG33" s="36"/>
      <c r="AH33" s="36"/>
      <c r="AI33" s="36"/>
      <c r="AJ33" s="36"/>
    </row>
    <row r="34" spans="1:36" ht="14.25" customHeight="1">
      <c r="A34" s="32" t="str">
        <f>IF(Config!A30&lt;&gt;"",Config!A30,"")</f>
        <v/>
      </c>
      <c r="B34" s="32" t="str">
        <f>IF(Config!B30&lt;&gt;"",Config!B30,"")</f>
        <v>MARIA DO ROSARIO</v>
      </c>
      <c r="C34" s="36">
        <f t="shared" si="5"/>
        <v>0</v>
      </c>
      <c r="D34" s="36">
        <f t="shared" si="6"/>
        <v>0</v>
      </c>
      <c r="E34" s="36">
        <f t="shared" si="7"/>
        <v>0</v>
      </c>
      <c r="F34" s="36"/>
      <c r="G34" s="36"/>
      <c r="H34" s="36"/>
      <c r="I34" s="36"/>
      <c r="J34" s="36"/>
      <c r="K34" s="36"/>
      <c r="L34" s="36"/>
      <c r="M34" s="36"/>
      <c r="N34" s="36"/>
      <c r="O34" s="36"/>
      <c r="P34" s="36"/>
      <c r="Q34" s="36"/>
      <c r="R34" s="36"/>
      <c r="S34" s="36"/>
      <c r="T34" s="36"/>
      <c r="U34" s="36"/>
      <c r="V34" s="36"/>
      <c r="W34" s="36"/>
      <c r="X34" s="36"/>
      <c r="Y34" s="36"/>
      <c r="Z34" s="36"/>
      <c r="AA34" s="36"/>
      <c r="AB34" s="36"/>
      <c r="AC34" s="36"/>
      <c r="AD34" s="36"/>
      <c r="AE34" s="36"/>
      <c r="AF34" s="36"/>
      <c r="AG34" s="36"/>
      <c r="AH34" s="36"/>
      <c r="AI34" s="36"/>
      <c r="AJ34" s="36"/>
    </row>
    <row r="35" spans="1:36" ht="14.25" customHeight="1">
      <c r="A35" s="32" t="str">
        <f>IF(Config!A31&lt;&gt;"",Config!A31,"")</f>
        <v/>
      </c>
      <c r="B35" s="32" t="str">
        <f>IF(Config!B31&lt;&gt;"",Config!B31,"")</f>
        <v>MAMMAT</v>
      </c>
      <c r="C35" s="36">
        <f t="shared" si="5"/>
        <v>0</v>
      </c>
      <c r="D35" s="36">
        <f t="shared" si="6"/>
        <v>0</v>
      </c>
      <c r="E35" s="36">
        <f t="shared" si="7"/>
        <v>0</v>
      </c>
      <c r="F35" s="36"/>
      <c r="G35" s="36"/>
      <c r="H35" s="36"/>
      <c r="I35" s="36"/>
      <c r="J35" s="36"/>
      <c r="K35" s="36"/>
      <c r="L35" s="36"/>
      <c r="M35" s="36"/>
      <c r="N35" s="36"/>
      <c r="O35" s="36"/>
      <c r="P35" s="36"/>
      <c r="Q35" s="36"/>
      <c r="R35" s="36"/>
      <c r="S35" s="36"/>
      <c r="T35" s="36"/>
      <c r="U35" s="36"/>
      <c r="V35" s="36"/>
      <c r="W35" s="36"/>
      <c r="X35" s="36"/>
      <c r="Y35" s="36"/>
      <c r="Z35" s="36"/>
      <c r="AA35" s="36"/>
      <c r="AB35" s="36"/>
      <c r="AC35" s="36"/>
      <c r="AD35" s="36"/>
      <c r="AE35" s="36"/>
      <c r="AF35" s="36"/>
      <c r="AG35" s="36"/>
      <c r="AH35" s="36"/>
      <c r="AI35" s="36"/>
      <c r="AJ35" s="36"/>
    </row>
    <row r="36" spans="1:36" ht="14.25" customHeight="1">
      <c r="A36" s="32" t="str">
        <f>IF(Config!A32&lt;&gt;"",Config!A32,"")</f>
        <v/>
      </c>
      <c r="B36" s="32" t="str">
        <f>IF(Config!B32&lt;&gt;"",Config!B32,"")</f>
        <v>SAYMA</v>
      </c>
      <c r="C36" s="36">
        <f t="shared" si="5"/>
        <v>0</v>
      </c>
      <c r="D36" s="36">
        <f t="shared" si="6"/>
        <v>0</v>
      </c>
      <c r="E36" s="36">
        <f t="shared" si="7"/>
        <v>0</v>
      </c>
      <c r="F36" s="36"/>
      <c r="G36" s="36"/>
      <c r="H36" s="36"/>
      <c r="I36" s="36"/>
      <c r="J36" s="36"/>
      <c r="K36" s="36"/>
      <c r="L36" s="36"/>
      <c r="M36" s="36"/>
      <c r="N36" s="36"/>
      <c r="O36" s="36"/>
      <c r="P36" s="36"/>
      <c r="Q36" s="36"/>
      <c r="R36" s="36"/>
      <c r="S36" s="36"/>
      <c r="T36" s="36"/>
      <c r="U36" s="36"/>
      <c r="V36" s="36"/>
      <c r="W36" s="36"/>
      <c r="X36" s="36"/>
      <c r="Y36" s="36"/>
      <c r="Z36" s="36"/>
      <c r="AA36" s="36"/>
      <c r="AB36" s="36"/>
      <c r="AC36" s="36"/>
      <c r="AD36" s="36"/>
      <c r="AE36" s="36"/>
      <c r="AF36" s="36"/>
      <c r="AG36" s="36"/>
      <c r="AH36" s="36"/>
      <c r="AI36" s="36"/>
      <c r="AJ36" s="36"/>
    </row>
    <row r="37" spans="1:36" ht="14.25" customHeight="1">
      <c r="A37" s="32" t="str">
        <f>IF(Config!A33&lt;&gt;"",Config!A33,"")</f>
        <v/>
      </c>
      <c r="B37" s="32" t="str">
        <f>IF(Config!B33&lt;&gt;"",Config!B33,"")</f>
        <v>ELMAS</v>
      </c>
      <c r="C37" s="36">
        <f t="shared" si="5"/>
        <v>0</v>
      </c>
      <c r="D37" s="36">
        <f t="shared" si="6"/>
        <v>0</v>
      </c>
      <c r="E37" s="36">
        <f t="shared" si="7"/>
        <v>0</v>
      </c>
      <c r="F37" s="36"/>
      <c r="G37" s="36"/>
      <c r="H37" s="36"/>
      <c r="I37" s="36"/>
      <c r="J37" s="36"/>
      <c r="K37" s="36"/>
      <c r="L37" s="36"/>
      <c r="M37" s="36"/>
      <c r="N37" s="36"/>
      <c r="O37" s="36"/>
      <c r="P37" s="36"/>
      <c r="Q37" s="36"/>
      <c r="R37" s="36"/>
      <c r="S37" s="36"/>
      <c r="T37" s="36"/>
      <c r="U37" s="36"/>
      <c r="V37" s="36"/>
      <c r="W37" s="36"/>
      <c r="X37" s="36"/>
      <c r="Y37" s="36"/>
      <c r="Z37" s="36"/>
      <c r="AA37" s="36"/>
      <c r="AB37" s="36"/>
      <c r="AC37" s="36"/>
      <c r="AD37" s="36"/>
      <c r="AE37" s="36"/>
      <c r="AF37" s="36"/>
      <c r="AG37" s="36"/>
      <c r="AH37" s="36"/>
      <c r="AI37" s="36"/>
      <c r="AJ37" s="36"/>
    </row>
    <row r="38" spans="1:36" ht="14.25" customHeight="1">
      <c r="A38" s="32" t="str">
        <f>IF(Config!A34&lt;&gt;"",Config!A34,"")</f>
        <v/>
      </c>
      <c r="B38" s="32" t="str">
        <f>IF(Config!B34&lt;&gt;"",Config!B34,"")</f>
        <v>CHRISTINE</v>
      </c>
      <c r="C38" s="36">
        <f t="shared" si="5"/>
        <v>0</v>
      </c>
      <c r="D38" s="36">
        <f t="shared" si="6"/>
        <v>0</v>
      </c>
      <c r="E38" s="36">
        <f t="shared" si="7"/>
        <v>0</v>
      </c>
      <c r="F38" s="36"/>
      <c r="G38" s="36"/>
      <c r="H38" s="36"/>
      <c r="I38" s="36"/>
      <c r="J38" s="36"/>
      <c r="K38" s="36"/>
      <c r="L38" s="36"/>
      <c r="M38" s="36"/>
      <c r="N38" s="36"/>
      <c r="O38" s="36"/>
      <c r="P38" s="36"/>
      <c r="Q38" s="36"/>
      <c r="R38" s="36"/>
      <c r="S38" s="36"/>
      <c r="T38" s="36"/>
      <c r="U38" s="36"/>
      <c r="V38" s="36"/>
      <c r="W38" s="36"/>
      <c r="X38" s="36"/>
      <c r="Y38" s="36"/>
      <c r="Z38" s="36"/>
      <c r="AA38" s="36"/>
      <c r="AB38" s="36"/>
      <c r="AC38" s="36"/>
      <c r="AD38" s="36"/>
      <c r="AE38" s="36"/>
      <c r="AF38" s="36"/>
      <c r="AG38" s="36"/>
      <c r="AH38" s="36"/>
      <c r="AI38" s="36"/>
      <c r="AJ38" s="36"/>
    </row>
    <row r="39" spans="1:36" ht="14.25" customHeight="1">
      <c r="A39" s="32" t="str">
        <f>IF(Config!A35&lt;&gt;"",Config!A35,"")</f>
        <v/>
      </c>
      <c r="B39" s="32" t="str">
        <f>IF(Config!B35&lt;&gt;"",Config!B35,"")</f>
        <v>COUMBA</v>
      </c>
      <c r="C39" s="36">
        <f t="shared" si="5"/>
        <v>0</v>
      </c>
      <c r="D39" s="36">
        <f t="shared" si="6"/>
        <v>0</v>
      </c>
      <c r="E39" s="36">
        <f t="shared" si="7"/>
        <v>0</v>
      </c>
      <c r="F39" s="36"/>
      <c r="G39" s="36"/>
      <c r="H39" s="36"/>
      <c r="I39" s="36"/>
      <c r="J39" s="36"/>
      <c r="K39" s="36"/>
      <c r="L39" s="36"/>
      <c r="M39" s="36"/>
      <c r="N39" s="36"/>
      <c r="O39" s="36"/>
      <c r="P39" s="36"/>
      <c r="Q39" s="36"/>
      <c r="R39" s="36"/>
      <c r="S39" s="36"/>
      <c r="T39" s="36"/>
      <c r="U39" s="36"/>
      <c r="V39" s="36"/>
      <c r="W39" s="36"/>
      <c r="X39" s="36"/>
      <c r="Y39" s="36"/>
      <c r="Z39" s="36"/>
      <c r="AA39" s="36"/>
      <c r="AB39" s="36"/>
      <c r="AC39" s="36"/>
      <c r="AD39" s="36"/>
      <c r="AE39" s="36"/>
      <c r="AF39" s="36"/>
      <c r="AG39" s="36"/>
      <c r="AH39" s="36"/>
      <c r="AI39" s="36"/>
      <c r="AJ39" s="36"/>
    </row>
    <row r="40" spans="1:36" ht="14.25" customHeight="1">
      <c r="A40" s="32" t="str">
        <f>IF(Config!A36&lt;&gt;"",Config!A36,"")</f>
        <v/>
      </c>
      <c r="B40" s="32" t="str">
        <f>IF(Config!B36&lt;&gt;"",Config!B36,"")</f>
        <v>SUZANNE</v>
      </c>
      <c r="C40" s="36">
        <f t="shared" si="5"/>
        <v>0</v>
      </c>
      <c r="D40" s="36">
        <f t="shared" si="6"/>
        <v>0</v>
      </c>
      <c r="E40" s="36">
        <f t="shared" si="7"/>
        <v>0</v>
      </c>
      <c r="F40" s="36"/>
      <c r="G40" s="36"/>
      <c r="H40" s="36"/>
      <c r="I40" s="36"/>
      <c r="J40" s="36"/>
      <c r="K40" s="36"/>
      <c r="L40" s="36"/>
      <c r="M40" s="36"/>
      <c r="N40" s="36"/>
      <c r="O40" s="36"/>
      <c r="P40" s="36"/>
      <c r="Q40" s="36"/>
      <c r="R40" s="36"/>
      <c r="S40" s="36"/>
      <c r="T40" s="36"/>
      <c r="U40" s="36"/>
      <c r="V40" s="36"/>
      <c r="W40" s="36"/>
      <c r="X40" s="36"/>
      <c r="Y40" s="36"/>
      <c r="Z40" s="36"/>
      <c r="AA40" s="36"/>
      <c r="AB40" s="36"/>
      <c r="AC40" s="36"/>
      <c r="AD40" s="36"/>
      <c r="AE40" s="36"/>
      <c r="AF40" s="36"/>
      <c r="AG40" s="36"/>
      <c r="AH40" s="36"/>
      <c r="AI40" s="36"/>
      <c r="AJ40" s="36"/>
    </row>
    <row r="41" spans="1:36" ht="14.25" customHeight="1">
      <c r="A41" s="32" t="str">
        <f>IF(Config!A37&lt;&gt;"",Config!A37,"")</f>
        <v/>
      </c>
      <c r="B41" s="32" t="str">
        <f>IF(Config!B37&lt;&gt;"",Config!B37,"")</f>
        <v>UMMUGUL</v>
      </c>
      <c r="C41" s="36">
        <f t="shared" si="5"/>
        <v>0</v>
      </c>
      <c r="D41" s="36">
        <f t="shared" si="6"/>
        <v>0</v>
      </c>
      <c r="E41" s="36">
        <f t="shared" si="7"/>
        <v>0</v>
      </c>
      <c r="F41" s="36"/>
      <c r="G41" s="36"/>
      <c r="H41" s="36"/>
      <c r="I41" s="36"/>
      <c r="J41" s="36"/>
      <c r="K41" s="36"/>
      <c r="L41" s="36"/>
      <c r="M41" s="36"/>
      <c r="N41" s="36"/>
      <c r="O41" s="36"/>
      <c r="P41" s="36"/>
      <c r="Q41" s="36"/>
      <c r="R41" s="36"/>
      <c r="S41" s="36"/>
      <c r="T41" s="36"/>
      <c r="U41" s="36"/>
      <c r="V41" s="36"/>
      <c r="W41" s="36"/>
      <c r="X41" s="36"/>
      <c r="Y41" s="36"/>
      <c r="Z41" s="36"/>
      <c r="AA41" s="36"/>
      <c r="AB41" s="36"/>
      <c r="AC41" s="36"/>
      <c r="AD41" s="36"/>
      <c r="AE41" s="36"/>
      <c r="AF41" s="36"/>
      <c r="AG41" s="36"/>
      <c r="AH41" s="36"/>
      <c r="AI41" s="36"/>
      <c r="AJ41" s="36"/>
    </row>
    <row r="42" spans="1:36" ht="14.25" customHeight="1">
      <c r="A42" s="32" t="str">
        <f>IF(Config!A38&lt;&gt;"",Config!A38,"")</f>
        <v/>
      </c>
      <c r="B42" s="32" t="str">
        <f>IF(Config!B38&lt;&gt;"",Config!B38,"")</f>
        <v>AYSE</v>
      </c>
      <c r="C42" s="36">
        <f t="shared" si="5"/>
        <v>0</v>
      </c>
      <c r="D42" s="36">
        <f t="shared" si="6"/>
        <v>0</v>
      </c>
      <c r="E42" s="36">
        <f t="shared" si="7"/>
        <v>0</v>
      </c>
      <c r="F42" s="36"/>
      <c r="G42" s="36"/>
      <c r="H42" s="36"/>
      <c r="I42" s="36"/>
      <c r="J42" s="36"/>
      <c r="K42" s="36"/>
      <c r="L42" s="36"/>
      <c r="M42" s="36"/>
      <c r="N42" s="36"/>
      <c r="O42" s="36"/>
      <c r="P42" s="36"/>
      <c r="Q42" s="36"/>
      <c r="R42" s="36"/>
      <c r="S42" s="36"/>
      <c r="T42" s="36"/>
      <c r="U42" s="36"/>
      <c r="V42" s="36"/>
      <c r="W42" s="36"/>
      <c r="X42" s="36"/>
      <c r="Y42" s="36"/>
      <c r="Z42" s="36"/>
      <c r="AA42" s="36"/>
      <c r="AB42" s="36"/>
      <c r="AC42" s="36"/>
      <c r="AD42" s="36"/>
      <c r="AE42" s="36"/>
      <c r="AF42" s="36"/>
      <c r="AG42" s="36"/>
      <c r="AH42" s="36"/>
      <c r="AI42" s="36"/>
      <c r="AJ42" s="36"/>
    </row>
    <row r="43" spans="1:36" ht="14.25" customHeight="1">
      <c r="A43" s="32" t="str">
        <f>IF(Config!A39&lt;&gt;"",Config!A39,"")</f>
        <v/>
      </c>
      <c r="B43" s="32" t="str">
        <f>IF(Config!B39&lt;&gt;"",Config!B39,"")</f>
        <v>NEDIM</v>
      </c>
      <c r="C43" s="36">
        <f t="shared" si="5"/>
        <v>0</v>
      </c>
      <c r="D43" s="36">
        <f t="shared" si="6"/>
        <v>0</v>
      </c>
      <c r="E43" s="36">
        <f t="shared" si="7"/>
        <v>0</v>
      </c>
      <c r="F43" s="36"/>
      <c r="G43" s="36"/>
      <c r="H43" s="36"/>
      <c r="I43" s="36"/>
      <c r="J43" s="36"/>
      <c r="K43" s="36"/>
      <c r="L43" s="36"/>
      <c r="M43" s="36"/>
      <c r="N43" s="36"/>
      <c r="O43" s="36"/>
      <c r="P43" s="36"/>
      <c r="Q43" s="36"/>
      <c r="R43" s="36"/>
      <c r="S43" s="36"/>
      <c r="T43" s="36"/>
      <c r="U43" s="36"/>
      <c r="V43" s="36"/>
      <c r="W43" s="36"/>
      <c r="X43" s="36"/>
      <c r="Y43" s="36"/>
      <c r="Z43" s="36"/>
      <c r="AA43" s="36"/>
      <c r="AB43" s="36"/>
      <c r="AC43" s="36"/>
      <c r="AD43" s="36"/>
      <c r="AE43" s="36"/>
      <c r="AF43" s="36"/>
      <c r="AG43" s="36"/>
      <c r="AH43" s="36"/>
      <c r="AI43" s="36"/>
      <c r="AJ43" s="36"/>
    </row>
    <row r="44" spans="1:36" ht="14.25" customHeight="1">
      <c r="A44" s="32" t="str">
        <f>IF(Config!A40&lt;&gt;"",Config!A40,"")</f>
        <v/>
      </c>
      <c r="B44" s="32" t="str">
        <f>IF(Config!B40&lt;&gt;"",Config!B40,"")</f>
        <v>NENE</v>
      </c>
      <c r="C44" s="36">
        <f t="shared" si="5"/>
        <v>0</v>
      </c>
      <c r="D44" s="36">
        <f t="shared" si="6"/>
        <v>0</v>
      </c>
      <c r="E44" s="36">
        <f t="shared" si="7"/>
        <v>0</v>
      </c>
      <c r="F44" s="36"/>
      <c r="G44" s="36"/>
      <c r="H44" s="36"/>
      <c r="I44" s="36"/>
      <c r="J44" s="36"/>
      <c r="K44" s="36"/>
      <c r="L44" s="36"/>
      <c r="M44" s="36"/>
      <c r="N44" s="36"/>
      <c r="O44" s="36"/>
      <c r="P44" s="36"/>
      <c r="Q44" s="36"/>
      <c r="R44" s="36"/>
      <c r="S44" s="36"/>
      <c r="T44" s="36"/>
      <c r="U44" s="36"/>
      <c r="V44" s="36"/>
      <c r="W44" s="36"/>
      <c r="X44" s="36"/>
      <c r="Y44" s="36"/>
      <c r="Z44" s="36"/>
      <c r="AA44" s="36"/>
      <c r="AB44" s="36"/>
      <c r="AC44" s="36"/>
      <c r="AD44" s="36"/>
      <c r="AE44" s="36"/>
      <c r="AF44" s="36"/>
      <c r="AG44" s="36"/>
      <c r="AH44" s="36"/>
      <c r="AI44" s="36"/>
      <c r="AJ44" s="36"/>
    </row>
    <row r="45" spans="1:36" ht="14.25" customHeight="1">
      <c r="A45" s="32" t="str">
        <f>IF(Config!A41&lt;&gt;"",Config!A41,"")</f>
        <v/>
      </c>
      <c r="B45" s="32" t="str">
        <f>IF(Config!B41&lt;&gt;"",Config!B41,"")</f>
        <v>NARY</v>
      </c>
      <c r="C45" s="36">
        <f t="shared" si="5"/>
        <v>0</v>
      </c>
      <c r="D45" s="36">
        <f t="shared" si="6"/>
        <v>0</v>
      </c>
      <c r="E45" s="36">
        <f t="shared" si="7"/>
        <v>0</v>
      </c>
      <c r="F45" s="36"/>
      <c r="G45" s="36"/>
      <c r="H45" s="36"/>
      <c r="I45" s="36"/>
      <c r="J45" s="36"/>
      <c r="K45" s="36"/>
      <c r="L45" s="36"/>
      <c r="M45" s="36"/>
      <c r="N45" s="36"/>
      <c r="O45" s="36"/>
      <c r="P45" s="36"/>
      <c r="Q45" s="36"/>
      <c r="R45" s="36"/>
      <c r="S45" s="36"/>
      <c r="T45" s="36"/>
      <c r="U45" s="36"/>
      <c r="V45" s="36"/>
      <c r="W45" s="36"/>
      <c r="X45" s="36"/>
      <c r="Y45" s="36"/>
      <c r="Z45" s="36"/>
      <c r="AA45" s="36"/>
      <c r="AB45" s="36"/>
      <c r="AC45" s="36"/>
      <c r="AD45" s="36"/>
      <c r="AE45" s="36"/>
      <c r="AF45" s="36"/>
      <c r="AG45" s="36"/>
      <c r="AH45" s="36"/>
      <c r="AI45" s="36"/>
      <c r="AJ45" s="36"/>
    </row>
    <row r="46" spans="1:36" ht="14.25" customHeight="1">
      <c r="A46" s="32" t="str">
        <f>IF(Config!A42&lt;&gt;"",Config!A42,"")</f>
        <v/>
      </c>
      <c r="B46" s="32" t="str">
        <f>IF(Config!B42&lt;&gt;"",Config!B42,"")</f>
        <v>MADI</v>
      </c>
      <c r="C46" s="36">
        <f t="shared" si="5"/>
        <v>0</v>
      </c>
      <c r="D46" s="36">
        <f t="shared" si="6"/>
        <v>0</v>
      </c>
      <c r="E46" s="36">
        <f t="shared" si="7"/>
        <v>0</v>
      </c>
      <c r="F46" s="36"/>
      <c r="G46" s="36"/>
      <c r="H46" s="36"/>
      <c r="I46" s="36"/>
      <c r="J46" s="36"/>
      <c r="K46" s="36"/>
      <c r="L46" s="36"/>
      <c r="M46" s="36"/>
      <c r="N46" s="36"/>
      <c r="O46" s="36"/>
      <c r="P46" s="36"/>
      <c r="Q46" s="36"/>
      <c r="R46" s="36"/>
      <c r="S46" s="36"/>
      <c r="T46" s="36"/>
      <c r="U46" s="36"/>
      <c r="V46" s="36"/>
      <c r="W46" s="36"/>
      <c r="X46" s="36"/>
      <c r="Y46" s="36"/>
      <c r="Z46" s="36"/>
      <c r="AA46" s="36"/>
      <c r="AB46" s="36"/>
      <c r="AC46" s="36"/>
      <c r="AD46" s="36"/>
      <c r="AE46" s="36"/>
      <c r="AF46" s="36"/>
      <c r="AG46" s="36"/>
      <c r="AH46" s="36"/>
      <c r="AI46" s="36"/>
      <c r="AJ46" s="36"/>
    </row>
    <row r="47" spans="1:36" ht="14.25" customHeight="1">
      <c r="A47" s="32" t="str">
        <f>IF(Config!A43&lt;&gt;"",Config!A43,"")</f>
        <v/>
      </c>
      <c r="B47" s="32" t="str">
        <f>IF(Config!B43&lt;&gt;"",Config!B43,"")</f>
        <v>FATMA</v>
      </c>
      <c r="C47" s="36">
        <f t="shared" si="5"/>
        <v>0</v>
      </c>
      <c r="D47" s="36">
        <f t="shared" si="6"/>
        <v>0</v>
      </c>
      <c r="E47" s="36">
        <f t="shared" si="7"/>
        <v>0</v>
      </c>
      <c r="F47" s="36"/>
      <c r="G47" s="36"/>
      <c r="H47" s="36"/>
      <c r="I47" s="36"/>
      <c r="J47" s="36"/>
      <c r="K47" s="36"/>
      <c r="L47" s="36"/>
      <c r="M47" s="36"/>
      <c r="N47" s="36"/>
      <c r="O47" s="36"/>
      <c r="P47" s="36"/>
      <c r="Q47" s="36"/>
      <c r="R47" s="36"/>
      <c r="S47" s="36"/>
      <c r="T47" s="36"/>
      <c r="U47" s="36"/>
      <c r="V47" s="36"/>
      <c r="W47" s="36"/>
      <c r="X47" s="36"/>
      <c r="Y47" s="36"/>
      <c r="Z47" s="36"/>
      <c r="AA47" s="36"/>
      <c r="AB47" s="36"/>
      <c r="AC47" s="36"/>
      <c r="AD47" s="36"/>
      <c r="AE47" s="36"/>
      <c r="AF47" s="36"/>
      <c r="AG47" s="36"/>
      <c r="AH47" s="36"/>
      <c r="AI47" s="36"/>
      <c r="AJ47" s="36"/>
    </row>
    <row r="48" spans="1:36" ht="14.25" customHeight="1">
      <c r="A48" s="32" t="str">
        <f>IF(Config!A44&lt;&gt;"",Config!A44,"")</f>
        <v/>
      </c>
      <c r="B48" s="32" t="str">
        <f>IF(Config!B44&lt;&gt;"",Config!B44,"")</f>
        <v>ELIF</v>
      </c>
      <c r="C48" s="36">
        <f t="shared" si="5"/>
        <v>0</v>
      </c>
      <c r="D48" s="36">
        <f t="shared" si="6"/>
        <v>0</v>
      </c>
      <c r="E48" s="36">
        <f t="shared" si="7"/>
        <v>0</v>
      </c>
      <c r="F48" s="36"/>
      <c r="G48" s="36"/>
      <c r="H48" s="36"/>
      <c r="I48" s="36"/>
      <c r="J48" s="36"/>
      <c r="K48" s="36"/>
      <c r="L48" s="36"/>
      <c r="M48" s="36"/>
      <c r="N48" s="36"/>
      <c r="O48" s="36"/>
      <c r="P48" s="36"/>
      <c r="Q48" s="36"/>
      <c r="R48" s="36"/>
      <c r="S48" s="36"/>
      <c r="T48" s="36"/>
      <c r="U48" s="36"/>
      <c r="V48" s="36"/>
      <c r="W48" s="36"/>
      <c r="X48" s="36"/>
      <c r="Y48" s="36"/>
      <c r="Z48" s="36"/>
      <c r="AA48" s="36"/>
      <c r="AB48" s="36"/>
      <c r="AC48" s="36"/>
      <c r="AD48" s="36"/>
      <c r="AE48" s="36"/>
      <c r="AF48" s="36"/>
      <c r="AG48" s="36"/>
      <c r="AH48" s="36"/>
      <c r="AI48" s="36"/>
      <c r="AJ48" s="36"/>
    </row>
    <row r="49" spans="1:36" ht="14.25" customHeight="1">
      <c r="A49" s="32" t="str">
        <f>IF(Config!A45&lt;&gt;"",Config!A45,"")</f>
        <v/>
      </c>
      <c r="B49" s="32" t="str">
        <f>IF(Config!B45&lt;&gt;"",Config!B45,"")</f>
        <v>DJE THERESE</v>
      </c>
      <c r="C49" s="36">
        <f t="shared" si="5"/>
        <v>0</v>
      </c>
      <c r="D49" s="36">
        <f t="shared" si="6"/>
        <v>0</v>
      </c>
      <c r="E49" s="36">
        <f t="shared" si="7"/>
        <v>0</v>
      </c>
      <c r="F49" s="36"/>
      <c r="G49" s="36"/>
      <c r="H49" s="36"/>
      <c r="I49" s="36"/>
      <c r="J49" s="36"/>
      <c r="K49" s="36"/>
      <c r="L49" s="36"/>
      <c r="M49" s="36"/>
      <c r="N49" s="36"/>
      <c r="O49" s="36"/>
      <c r="P49" s="36"/>
      <c r="Q49" s="36"/>
      <c r="R49" s="36"/>
      <c r="S49" s="36"/>
      <c r="T49" s="36"/>
      <c r="U49" s="36"/>
      <c r="V49" s="36"/>
      <c r="W49" s="36"/>
      <c r="X49" s="36"/>
      <c r="Y49" s="36"/>
      <c r="Z49" s="36"/>
      <c r="AA49" s="36"/>
      <c r="AB49" s="36"/>
      <c r="AC49" s="36"/>
      <c r="AD49" s="36"/>
      <c r="AE49" s="36"/>
      <c r="AF49" s="36"/>
      <c r="AG49" s="36"/>
      <c r="AH49" s="36"/>
      <c r="AI49" s="36"/>
      <c r="AJ49" s="36"/>
    </row>
    <row r="50" spans="1:36" ht="14.25" customHeight="1">
      <c r="A50" s="32" t="str">
        <f>IF(Config!A46&lt;&gt;"",Config!A46,"")</f>
        <v/>
      </c>
      <c r="B50" s="32" t="str">
        <f>IF(Config!B46&lt;&gt;"",Config!B46,"")</f>
        <v>MARIE</v>
      </c>
      <c r="C50" s="36">
        <f t="shared" si="5"/>
        <v>0</v>
      </c>
      <c r="D50" s="36">
        <f t="shared" si="6"/>
        <v>0</v>
      </c>
      <c r="E50" s="36">
        <f t="shared" si="7"/>
        <v>0</v>
      </c>
      <c r="F50" s="36"/>
      <c r="G50" s="36"/>
      <c r="H50" s="36"/>
      <c r="I50" s="36"/>
      <c r="J50" s="36"/>
      <c r="K50" s="36"/>
      <c r="L50" s="36"/>
      <c r="M50" s="36"/>
      <c r="N50" s="36"/>
      <c r="O50" s="36"/>
      <c r="P50" s="36"/>
      <c r="Q50" s="36"/>
      <c r="R50" s="36"/>
      <c r="S50" s="36"/>
      <c r="T50" s="36"/>
      <c r="U50" s="36"/>
      <c r="V50" s="36"/>
      <c r="W50" s="36"/>
      <c r="X50" s="36"/>
      <c r="Y50" s="36"/>
      <c r="Z50" s="36"/>
      <c r="AA50" s="36"/>
      <c r="AB50" s="36"/>
      <c r="AC50" s="36"/>
      <c r="AD50" s="36"/>
      <c r="AE50" s="36"/>
      <c r="AF50" s="36"/>
      <c r="AG50" s="36"/>
      <c r="AH50" s="36"/>
      <c r="AI50" s="36"/>
      <c r="AJ50" s="36"/>
    </row>
    <row r="51" spans="1:36" ht="14.25" customHeight="1">
      <c r="A51" s="32" t="str">
        <f>IF(Config!A47&lt;&gt;"",Config!A47,"")</f>
        <v/>
      </c>
      <c r="B51" s="32" t="str">
        <f>IF(Config!B47&lt;&gt;"",Config!B47,"")</f>
        <v>MARIE</v>
      </c>
      <c r="C51" s="36">
        <f t="shared" si="5"/>
        <v>0</v>
      </c>
      <c r="D51" s="36">
        <f t="shared" si="6"/>
        <v>0</v>
      </c>
      <c r="E51" s="36">
        <f t="shared" si="7"/>
        <v>0</v>
      </c>
      <c r="F51" s="36"/>
      <c r="G51" s="36"/>
      <c r="H51" s="36"/>
      <c r="I51" s="36"/>
      <c r="J51" s="36"/>
      <c r="K51" s="36"/>
      <c r="L51" s="36"/>
      <c r="M51" s="36"/>
      <c r="N51" s="36"/>
      <c r="O51" s="36"/>
      <c r="P51" s="36"/>
      <c r="Q51" s="36"/>
      <c r="R51" s="36"/>
      <c r="S51" s="36"/>
      <c r="T51" s="36"/>
      <c r="U51" s="36"/>
      <c r="V51" s="36"/>
      <c r="W51" s="36"/>
      <c r="X51" s="36"/>
      <c r="Y51" s="36"/>
      <c r="Z51" s="36"/>
      <c r="AA51" s="36"/>
      <c r="AB51" s="36"/>
      <c r="AC51" s="36"/>
      <c r="AD51" s="36"/>
      <c r="AE51" s="36"/>
      <c r="AF51" s="36"/>
      <c r="AG51" s="36"/>
      <c r="AH51" s="36"/>
      <c r="AI51" s="36"/>
      <c r="AJ51" s="36"/>
    </row>
    <row r="52" spans="1:36" ht="14.25" customHeight="1">
      <c r="A52" s="32" t="str">
        <f>IF(Config!A48&lt;&gt;"",Config!A48,"")</f>
        <v/>
      </c>
      <c r="B52" s="32" t="str">
        <f>IF(Config!B48&lt;&gt;"",Config!B48,"")</f>
        <v>RENEE</v>
      </c>
      <c r="C52" s="36">
        <f t="shared" si="5"/>
        <v>0</v>
      </c>
      <c r="D52" s="36">
        <f t="shared" si="6"/>
        <v>0</v>
      </c>
      <c r="E52" s="36">
        <f t="shared" si="7"/>
        <v>0</v>
      </c>
      <c r="F52" s="36"/>
      <c r="G52" s="36"/>
      <c r="H52" s="36"/>
      <c r="I52" s="36"/>
      <c r="J52" s="36"/>
      <c r="K52" s="36"/>
      <c r="L52" s="36"/>
      <c r="M52" s="36"/>
      <c r="N52" s="36"/>
      <c r="O52" s="36"/>
      <c r="P52" s="36"/>
      <c r="Q52" s="36"/>
      <c r="R52" s="36"/>
      <c r="S52" s="36"/>
      <c r="T52" s="36"/>
      <c r="U52" s="36"/>
      <c r="V52" s="36"/>
      <c r="W52" s="36"/>
      <c r="X52" s="36"/>
      <c r="Y52" s="36"/>
      <c r="Z52" s="36"/>
      <c r="AA52" s="36"/>
      <c r="AB52" s="36"/>
      <c r="AC52" s="36"/>
      <c r="AD52" s="36"/>
      <c r="AE52" s="36"/>
      <c r="AF52" s="36"/>
      <c r="AG52" s="36"/>
      <c r="AH52" s="36"/>
      <c r="AI52" s="36"/>
      <c r="AJ52" s="36"/>
    </row>
    <row r="53" spans="1:36" ht="14.25" customHeight="1">
      <c r="A53" s="32" t="str">
        <f>IF(Config!A49&lt;&gt;"",Config!A49,"")</f>
        <v/>
      </c>
      <c r="B53" s="32" t="str">
        <f>IF(Config!B49&lt;&gt;"",Config!B49,"")</f>
        <v>CHOUROUK</v>
      </c>
      <c r="C53" s="36">
        <f t="shared" si="5"/>
        <v>0</v>
      </c>
      <c r="D53" s="36">
        <f t="shared" si="6"/>
        <v>0</v>
      </c>
      <c r="E53" s="36">
        <f t="shared" si="7"/>
        <v>0</v>
      </c>
      <c r="F53" s="36"/>
      <c r="G53" s="36"/>
      <c r="H53" s="36"/>
      <c r="I53" s="36"/>
      <c r="J53" s="36"/>
      <c r="K53" s="36"/>
      <c r="L53" s="36"/>
      <c r="M53" s="36"/>
      <c r="N53" s="36"/>
      <c r="O53" s="36"/>
      <c r="P53" s="36"/>
      <c r="Q53" s="36"/>
      <c r="R53" s="36"/>
      <c r="S53" s="36"/>
      <c r="T53" s="36"/>
      <c r="U53" s="36"/>
      <c r="V53" s="36"/>
      <c r="W53" s="36"/>
      <c r="X53" s="36"/>
      <c r="Y53" s="36"/>
      <c r="Z53" s="36"/>
      <c r="AA53" s="36"/>
      <c r="AB53" s="36"/>
      <c r="AC53" s="36"/>
      <c r="AD53" s="36"/>
      <c r="AE53" s="36"/>
      <c r="AF53" s="36"/>
      <c r="AG53" s="36"/>
      <c r="AH53" s="36"/>
      <c r="AI53" s="36"/>
      <c r="AJ53" s="36"/>
    </row>
    <row r="54" spans="1:36" ht="14.25" customHeight="1">
      <c r="A54" s="32" t="str">
        <f>IF(Config!A50&lt;&gt;"",Config!A50,"")</f>
        <v/>
      </c>
      <c r="B54" s="32" t="str">
        <f>IF(Config!B50&lt;&gt;"",Config!B50,"")</f>
        <v>AICHA</v>
      </c>
      <c r="C54" s="36">
        <f t="shared" si="5"/>
        <v>0</v>
      </c>
      <c r="D54" s="36">
        <f t="shared" si="6"/>
        <v>0</v>
      </c>
      <c r="E54" s="36">
        <f t="shared" si="7"/>
        <v>0</v>
      </c>
      <c r="F54" s="36"/>
      <c r="G54" s="36"/>
      <c r="H54" s="36"/>
      <c r="I54" s="36"/>
      <c r="J54" s="36"/>
      <c r="K54" s="36"/>
      <c r="L54" s="36"/>
      <c r="M54" s="36"/>
      <c r="N54" s="36"/>
      <c r="O54" s="36"/>
      <c r="P54" s="36"/>
      <c r="Q54" s="36"/>
      <c r="R54" s="36"/>
      <c r="S54" s="36"/>
      <c r="T54" s="36"/>
      <c r="U54" s="36"/>
      <c r="V54" s="36"/>
      <c r="W54" s="36"/>
      <c r="X54" s="36"/>
      <c r="Y54" s="36"/>
      <c r="Z54" s="36"/>
      <c r="AA54" s="36"/>
      <c r="AB54" s="36"/>
      <c r="AC54" s="36"/>
      <c r="AD54" s="36"/>
      <c r="AE54" s="36"/>
      <c r="AF54" s="36"/>
      <c r="AG54" s="36"/>
      <c r="AH54" s="36"/>
      <c r="AI54" s="36"/>
      <c r="AJ54" s="36"/>
    </row>
    <row r="55" spans="1:36" ht="14.25" customHeight="1">
      <c r="A55" s="32" t="str">
        <f>IF(Config!A51&lt;&gt;"",Config!A51,"")</f>
        <v/>
      </c>
      <c r="B55" s="32" t="str">
        <f>IF(Config!B51&lt;&gt;"",Config!B51,"")</f>
        <v>DJEMILA</v>
      </c>
      <c r="C55" s="36">
        <f t="shared" si="5"/>
        <v>0</v>
      </c>
      <c r="D55" s="36">
        <f t="shared" si="6"/>
        <v>0</v>
      </c>
      <c r="E55" s="36">
        <f t="shared" si="7"/>
        <v>0</v>
      </c>
      <c r="F55" s="36"/>
      <c r="G55" s="36"/>
      <c r="H55" s="36"/>
      <c r="I55" s="36"/>
      <c r="J55" s="36"/>
      <c r="K55" s="36"/>
      <c r="L55" s="36"/>
      <c r="M55" s="36"/>
      <c r="N55" s="36"/>
      <c r="O55" s="36"/>
      <c r="P55" s="36"/>
      <c r="Q55" s="36"/>
      <c r="R55" s="36"/>
      <c r="S55" s="36"/>
      <c r="T55" s="36"/>
      <c r="U55" s="36"/>
      <c r="V55" s="36"/>
      <c r="W55" s="36"/>
      <c r="X55" s="36"/>
      <c r="Y55" s="36"/>
      <c r="Z55" s="36"/>
      <c r="AA55" s="36"/>
      <c r="AB55" s="36"/>
      <c r="AC55" s="36"/>
      <c r="AD55" s="36"/>
      <c r="AE55" s="36"/>
      <c r="AF55" s="36"/>
      <c r="AG55" s="36"/>
      <c r="AH55" s="36"/>
      <c r="AI55" s="36"/>
      <c r="AJ55" s="36"/>
    </row>
    <row r="56" spans="1:36" ht="14.25" customHeight="1">
      <c r="A56" s="32" t="str">
        <f>IF(Config!A52&lt;&gt;"",Config!A52,"")</f>
        <v/>
      </c>
      <c r="B56" s="32" t="str">
        <f>IF(Config!B52&lt;&gt;"",Config!B52,"")</f>
        <v>POOSMOWTEE</v>
      </c>
      <c r="C56" s="36">
        <f t="shared" si="5"/>
        <v>0</v>
      </c>
      <c r="D56" s="36">
        <f t="shared" si="6"/>
        <v>0</v>
      </c>
      <c r="E56" s="36">
        <f t="shared" si="7"/>
        <v>0</v>
      </c>
      <c r="F56" s="36"/>
      <c r="G56" s="36"/>
      <c r="H56" s="36"/>
      <c r="I56" s="36"/>
      <c r="J56" s="36"/>
      <c r="K56" s="36"/>
      <c r="L56" s="36"/>
      <c r="M56" s="36"/>
      <c r="N56" s="36"/>
      <c r="O56" s="36"/>
      <c r="P56" s="36"/>
      <c r="Q56" s="36"/>
      <c r="R56" s="36"/>
      <c r="S56" s="36"/>
      <c r="T56" s="36"/>
      <c r="U56" s="36"/>
      <c r="V56" s="36"/>
      <c r="W56" s="36"/>
      <c r="X56" s="36"/>
      <c r="Y56" s="36"/>
      <c r="Z56" s="36"/>
      <c r="AA56" s="36"/>
      <c r="AB56" s="36"/>
      <c r="AC56" s="36"/>
      <c r="AD56" s="36"/>
      <c r="AE56" s="36"/>
      <c r="AF56" s="36"/>
      <c r="AG56" s="36"/>
      <c r="AH56" s="36"/>
      <c r="AI56" s="36"/>
      <c r="AJ56" s="36"/>
    </row>
    <row r="57" spans="1:36" ht="14.25" customHeight="1">
      <c r="A57" s="32" t="str">
        <f>IF(Config!A53&lt;&gt;"",Config!A53,"")</f>
        <v/>
      </c>
      <c r="B57" s="32" t="str">
        <f>IF(Config!B53&lt;&gt;"",Config!B53,"")</f>
        <v>KOOSKOWTEE</v>
      </c>
      <c r="C57" s="36">
        <f t="shared" si="5"/>
        <v>0</v>
      </c>
      <c r="D57" s="36">
        <f t="shared" si="6"/>
        <v>0</v>
      </c>
      <c r="E57" s="36">
        <f t="shared" si="7"/>
        <v>0</v>
      </c>
      <c r="F57" s="36"/>
      <c r="G57" s="36"/>
      <c r="H57" s="36"/>
      <c r="I57" s="36"/>
      <c r="J57" s="36"/>
      <c r="K57" s="36"/>
      <c r="L57" s="36"/>
      <c r="M57" s="36"/>
      <c r="N57" s="36"/>
      <c r="O57" s="36"/>
      <c r="P57" s="36"/>
      <c r="Q57" s="36"/>
      <c r="R57" s="36"/>
      <c r="S57" s="36"/>
      <c r="T57" s="36"/>
      <c r="U57" s="36"/>
      <c r="V57" s="36"/>
      <c r="W57" s="36"/>
      <c r="X57" s="36"/>
      <c r="Y57" s="36"/>
      <c r="Z57" s="36"/>
      <c r="AA57" s="36"/>
      <c r="AB57" s="36"/>
      <c r="AC57" s="36"/>
      <c r="AD57" s="36"/>
      <c r="AE57" s="36"/>
      <c r="AF57" s="36"/>
      <c r="AG57" s="36"/>
      <c r="AH57" s="36"/>
      <c r="AI57" s="36"/>
      <c r="AJ57" s="36"/>
    </row>
    <row r="58" spans="1:36" ht="14.25" customHeight="1">
      <c r="A58" s="32" t="str">
        <f>IF(Config!A54&lt;&gt;"",Config!A54,"")</f>
        <v/>
      </c>
      <c r="B58" s="32" t="str">
        <f>IF(Config!B54&lt;&gt;"",Config!B54,"")</f>
        <v xml:space="preserve">MARIE </v>
      </c>
      <c r="C58" s="36">
        <f t="shared" si="5"/>
        <v>0</v>
      </c>
      <c r="D58" s="36">
        <f t="shared" si="6"/>
        <v>0</v>
      </c>
      <c r="E58" s="36">
        <f t="shared" si="7"/>
        <v>0</v>
      </c>
      <c r="F58" s="36"/>
      <c r="G58" s="36"/>
      <c r="H58" s="36"/>
      <c r="I58" s="36"/>
      <c r="J58" s="36"/>
      <c r="K58" s="36"/>
      <c r="L58" s="36"/>
      <c r="M58" s="36"/>
      <c r="N58" s="36"/>
      <c r="O58" s="36"/>
      <c r="P58" s="36"/>
      <c r="Q58" s="36"/>
      <c r="R58" s="36"/>
      <c r="S58" s="36"/>
      <c r="T58" s="36"/>
      <c r="U58" s="36"/>
      <c r="V58" s="36"/>
      <c r="W58" s="36"/>
      <c r="X58" s="36"/>
      <c r="Y58" s="36"/>
      <c r="Z58" s="36"/>
      <c r="AA58" s="36"/>
      <c r="AB58" s="36"/>
      <c r="AC58" s="36"/>
      <c r="AD58" s="36"/>
      <c r="AE58" s="36"/>
      <c r="AF58" s="36"/>
      <c r="AG58" s="36"/>
      <c r="AH58" s="36"/>
      <c r="AI58" s="36"/>
      <c r="AJ58" s="36"/>
    </row>
    <row r="59" spans="1:36" ht="14.25" customHeight="1">
      <c r="A59" s="32" t="str">
        <f>IF(Config!A55&lt;&gt;"",Config!A55,"")</f>
        <v/>
      </c>
      <c r="B59" s="32" t="str">
        <f>IF(Config!B55&lt;&gt;"",Config!B55,"")</f>
        <v>SUKIRTHAMALAR</v>
      </c>
      <c r="C59" s="36">
        <f t="shared" si="5"/>
        <v>0</v>
      </c>
      <c r="D59" s="36">
        <f t="shared" si="6"/>
        <v>0</v>
      </c>
      <c r="E59" s="36">
        <f t="shared" si="7"/>
        <v>0</v>
      </c>
      <c r="F59" s="36"/>
      <c r="G59" s="36"/>
      <c r="H59" s="36"/>
      <c r="I59" s="36"/>
      <c r="J59" s="36"/>
      <c r="K59" s="36"/>
      <c r="L59" s="36"/>
      <c r="M59" s="36"/>
      <c r="N59" s="36"/>
      <c r="O59" s="36"/>
      <c r="P59" s="36"/>
      <c r="Q59" s="36"/>
      <c r="R59" s="36"/>
      <c r="S59" s="36"/>
      <c r="T59" s="36"/>
      <c r="U59" s="36"/>
      <c r="V59" s="36"/>
      <c r="W59" s="36"/>
      <c r="X59" s="36"/>
      <c r="Y59" s="36"/>
      <c r="Z59" s="36"/>
      <c r="AA59" s="36"/>
      <c r="AB59" s="36"/>
      <c r="AC59" s="36"/>
      <c r="AD59" s="36"/>
      <c r="AE59" s="36"/>
      <c r="AF59" s="36"/>
      <c r="AG59" s="36"/>
      <c r="AH59" s="36"/>
      <c r="AI59" s="36"/>
      <c r="AJ59" s="36"/>
    </row>
    <row r="60" spans="1:36" ht="14.25" customHeight="1">
      <c r="A60" s="32" t="str">
        <f>IF(Config!A56&lt;&gt;"",Config!A56,"")</f>
        <v/>
      </c>
      <c r="B60" s="32" t="str">
        <f>IF(Config!B56&lt;&gt;"",Config!B56,"")</f>
        <v>SALIMA</v>
      </c>
      <c r="C60" s="36">
        <f t="shared" si="5"/>
        <v>0</v>
      </c>
      <c r="D60" s="36">
        <f t="shared" si="6"/>
        <v>0</v>
      </c>
      <c r="E60" s="36">
        <f t="shared" si="7"/>
        <v>0</v>
      </c>
      <c r="F60" s="36"/>
      <c r="G60" s="36"/>
      <c r="H60" s="36"/>
      <c r="I60" s="36"/>
      <c r="J60" s="36"/>
      <c r="K60" s="36"/>
      <c r="L60" s="36"/>
      <c r="M60" s="36"/>
      <c r="N60" s="36"/>
      <c r="O60" s="36"/>
      <c r="P60" s="36"/>
      <c r="Q60" s="36"/>
      <c r="R60" s="36"/>
      <c r="S60" s="36"/>
      <c r="T60" s="36"/>
      <c r="U60" s="36"/>
      <c r="V60" s="36"/>
      <c r="W60" s="36"/>
      <c r="X60" s="36"/>
      <c r="Y60" s="36"/>
      <c r="Z60" s="36"/>
      <c r="AA60" s="36"/>
      <c r="AB60" s="36"/>
      <c r="AC60" s="36"/>
      <c r="AD60" s="36"/>
      <c r="AE60" s="36"/>
      <c r="AF60" s="36"/>
      <c r="AG60" s="36"/>
      <c r="AH60" s="36"/>
      <c r="AI60" s="36"/>
      <c r="AJ60" s="36"/>
    </row>
    <row r="61" spans="1:36" ht="14.25" customHeight="1">
      <c r="A61" s="32" t="str">
        <f>IF(Config!A57&lt;&gt;"",Config!A57,"")</f>
        <v/>
      </c>
      <c r="B61" s="32" t="str">
        <f>IF(Config!B57&lt;&gt;"",Config!B57,"")</f>
        <v>LOUIZA</v>
      </c>
      <c r="C61" s="36">
        <f t="shared" si="5"/>
        <v>0</v>
      </c>
      <c r="D61" s="36">
        <f t="shared" si="6"/>
        <v>0</v>
      </c>
      <c r="E61" s="36">
        <f t="shared" si="7"/>
        <v>0</v>
      </c>
      <c r="F61" s="36"/>
      <c r="G61" s="36"/>
      <c r="H61" s="36"/>
      <c r="I61" s="36"/>
      <c r="J61" s="36"/>
      <c r="K61" s="36"/>
      <c r="L61" s="36"/>
      <c r="M61" s="36"/>
      <c r="N61" s="36"/>
      <c r="O61" s="36"/>
      <c r="P61" s="36"/>
      <c r="Q61" s="36"/>
      <c r="R61" s="36"/>
      <c r="S61" s="36"/>
      <c r="T61" s="36"/>
      <c r="U61" s="36"/>
      <c r="V61" s="36"/>
      <c r="W61" s="36"/>
      <c r="X61" s="36"/>
      <c r="Y61" s="36"/>
      <c r="Z61" s="36"/>
      <c r="AA61" s="36"/>
      <c r="AB61" s="36"/>
      <c r="AC61" s="36"/>
      <c r="AD61" s="36"/>
      <c r="AE61" s="36"/>
      <c r="AF61" s="36"/>
      <c r="AG61" s="36"/>
      <c r="AH61" s="36"/>
      <c r="AI61" s="36"/>
      <c r="AJ61" s="36"/>
    </row>
    <row r="62" spans="1:36" ht="14.25" customHeight="1">
      <c r="A62" s="32" t="str">
        <f>IF(Config!A58&lt;&gt;"",Config!A58,"")</f>
        <v/>
      </c>
      <c r="B62" s="32" t="str">
        <f>IF(Config!B58&lt;&gt;"",Config!B58,"")</f>
        <v>FATIMA</v>
      </c>
      <c r="C62" s="36">
        <f t="shared" si="5"/>
        <v>0</v>
      </c>
      <c r="D62" s="36">
        <f t="shared" si="6"/>
        <v>0</v>
      </c>
      <c r="E62" s="36">
        <f t="shared" si="7"/>
        <v>0</v>
      </c>
      <c r="F62" s="36"/>
      <c r="G62" s="36"/>
      <c r="H62" s="36"/>
      <c r="I62" s="36"/>
      <c r="J62" s="36"/>
      <c r="K62" s="36"/>
      <c r="L62" s="36"/>
      <c r="M62" s="36"/>
      <c r="N62" s="36"/>
      <c r="O62" s="36"/>
      <c r="P62" s="36"/>
      <c r="Q62" s="36"/>
      <c r="R62" s="36"/>
      <c r="S62" s="36"/>
      <c r="T62" s="36"/>
      <c r="U62" s="36"/>
      <c r="V62" s="36"/>
      <c r="W62" s="36"/>
      <c r="X62" s="36"/>
      <c r="Y62" s="36"/>
      <c r="Z62" s="36"/>
      <c r="AA62" s="36"/>
      <c r="AB62" s="36"/>
      <c r="AC62" s="36"/>
      <c r="AD62" s="36"/>
      <c r="AE62" s="36"/>
      <c r="AF62" s="36"/>
      <c r="AG62" s="36"/>
      <c r="AH62" s="36"/>
      <c r="AI62" s="36"/>
      <c r="AJ62" s="36"/>
    </row>
    <row r="63" spans="1:36" ht="14.25" customHeight="1">
      <c r="A63" s="32" t="str">
        <f>IF(Config!A59&lt;&gt;"",Config!A59,"")</f>
        <v/>
      </c>
      <c r="B63" s="32" t="str">
        <f>IF(Config!B59&lt;&gt;"",Config!B59,"")</f>
        <v>BINTOU</v>
      </c>
      <c r="C63" s="36">
        <f t="shared" si="5"/>
        <v>0</v>
      </c>
      <c r="D63" s="36">
        <f t="shared" si="6"/>
        <v>0</v>
      </c>
      <c r="E63" s="36">
        <f t="shared" si="7"/>
        <v>0</v>
      </c>
      <c r="F63" s="36"/>
      <c r="G63" s="36"/>
      <c r="H63" s="36"/>
      <c r="I63" s="36"/>
      <c r="J63" s="36"/>
      <c r="K63" s="36"/>
      <c r="L63" s="36"/>
      <c r="M63" s="36"/>
      <c r="N63" s="36"/>
      <c r="O63" s="36"/>
      <c r="P63" s="36"/>
      <c r="Q63" s="36"/>
      <c r="R63" s="36"/>
      <c r="S63" s="36"/>
      <c r="T63" s="36"/>
      <c r="U63" s="36"/>
      <c r="V63" s="36"/>
      <c r="W63" s="36"/>
      <c r="X63" s="36"/>
      <c r="Y63" s="36"/>
      <c r="Z63" s="36"/>
      <c r="AA63" s="36"/>
      <c r="AB63" s="36"/>
      <c r="AC63" s="36"/>
      <c r="AD63" s="36"/>
      <c r="AE63" s="36"/>
      <c r="AF63" s="36"/>
      <c r="AG63" s="36"/>
      <c r="AH63" s="36"/>
      <c r="AI63" s="36"/>
      <c r="AJ63" s="36"/>
    </row>
    <row r="64" spans="1:36" ht="14.25" customHeight="1">
      <c r="A64" s="32" t="str">
        <f>IF(Config!A60&lt;&gt;"",Config!A60,"")</f>
        <v/>
      </c>
      <c r="B64" s="32" t="str">
        <f>IF(Config!B60&lt;&gt;"",Config!B60,"")</f>
        <v>SANDRA</v>
      </c>
      <c r="C64" s="36">
        <f t="shared" si="5"/>
        <v>0</v>
      </c>
      <c r="D64" s="36">
        <f t="shared" si="6"/>
        <v>0</v>
      </c>
      <c r="E64" s="36">
        <f t="shared" si="7"/>
        <v>0</v>
      </c>
      <c r="F64" s="36"/>
      <c r="G64" s="36"/>
      <c r="H64" s="36"/>
      <c r="I64" s="36"/>
      <c r="J64" s="36"/>
      <c r="K64" s="36"/>
      <c r="L64" s="36"/>
      <c r="M64" s="36"/>
      <c r="N64" s="36"/>
      <c r="O64" s="36"/>
      <c r="P64" s="36"/>
      <c r="Q64" s="36"/>
      <c r="R64" s="36"/>
      <c r="S64" s="36"/>
      <c r="T64" s="36"/>
      <c r="U64" s="36"/>
      <c r="V64" s="36"/>
      <c r="W64" s="36"/>
      <c r="X64" s="36"/>
      <c r="Y64" s="36"/>
      <c r="Z64" s="36"/>
      <c r="AA64" s="36"/>
      <c r="AB64" s="36"/>
      <c r="AC64" s="36"/>
      <c r="AD64" s="36"/>
      <c r="AE64" s="36"/>
      <c r="AF64" s="36"/>
      <c r="AG64" s="36"/>
      <c r="AH64" s="36"/>
      <c r="AI64" s="36"/>
      <c r="AJ64" s="36"/>
    </row>
    <row r="65" spans="1:36" ht="14.25" customHeight="1">
      <c r="A65" s="32" t="str">
        <f>IF(Config!A61&lt;&gt;"",Config!A61,"")</f>
        <v/>
      </c>
      <c r="B65" s="32" t="str">
        <f>IF(Config!B61&lt;&gt;"",Config!B61,"")</f>
        <v>SOURIEZ</v>
      </c>
      <c r="C65" s="36">
        <f t="shared" si="5"/>
        <v>0</v>
      </c>
      <c r="D65" s="36">
        <f t="shared" si="6"/>
        <v>0</v>
      </c>
      <c r="E65" s="36">
        <f t="shared" si="7"/>
        <v>0</v>
      </c>
      <c r="F65" s="36"/>
      <c r="G65" s="36"/>
      <c r="H65" s="36"/>
      <c r="I65" s="36"/>
      <c r="J65" s="36"/>
      <c r="K65" s="36"/>
      <c r="L65" s="36"/>
      <c r="M65" s="36"/>
      <c r="N65" s="36"/>
      <c r="O65" s="36"/>
      <c r="P65" s="36"/>
      <c r="Q65" s="36"/>
      <c r="R65" s="36"/>
      <c r="S65" s="36"/>
      <c r="T65" s="36"/>
      <c r="U65" s="36"/>
      <c r="V65" s="36"/>
      <c r="W65" s="36"/>
      <c r="X65" s="36"/>
      <c r="Y65" s="36"/>
      <c r="Z65" s="36"/>
      <c r="AA65" s="36"/>
      <c r="AB65" s="36"/>
      <c r="AC65" s="36"/>
      <c r="AD65" s="36"/>
      <c r="AE65" s="36"/>
      <c r="AF65" s="36"/>
      <c r="AG65" s="36"/>
      <c r="AH65" s="36"/>
      <c r="AI65" s="36"/>
      <c r="AJ65" s="36"/>
    </row>
    <row r="66" spans="1:36" ht="14.25" customHeight="1">
      <c r="A66" s="32" t="str">
        <f>IF(Config!A62&lt;&gt;"",Config!A62,"")</f>
        <v/>
      </c>
      <c r="B66" s="32" t="str">
        <f>IF(Config!B62&lt;&gt;"",Config!B62,"")</f>
        <v>YACOUBA</v>
      </c>
      <c r="C66" s="36">
        <f t="shared" si="5"/>
        <v>0</v>
      </c>
      <c r="D66" s="36">
        <f t="shared" si="6"/>
        <v>0</v>
      </c>
      <c r="E66" s="36">
        <f t="shared" si="7"/>
        <v>0</v>
      </c>
      <c r="F66" s="36"/>
      <c r="G66" s="36"/>
      <c r="H66" s="36"/>
      <c r="I66" s="36"/>
      <c r="J66" s="36"/>
      <c r="K66" s="36"/>
      <c r="L66" s="36"/>
      <c r="M66" s="36"/>
      <c r="N66" s="36"/>
      <c r="O66" s="36"/>
      <c r="P66" s="36"/>
      <c r="Q66" s="36"/>
      <c r="R66" s="36"/>
      <c r="S66" s="36"/>
      <c r="T66" s="36"/>
      <c r="U66" s="36"/>
      <c r="V66" s="36"/>
      <c r="W66" s="36"/>
      <c r="X66" s="36"/>
      <c r="Y66" s="36"/>
      <c r="Z66" s="36"/>
      <c r="AA66" s="36"/>
      <c r="AB66" s="36"/>
      <c r="AC66" s="36"/>
      <c r="AD66" s="36"/>
      <c r="AE66" s="36"/>
      <c r="AF66" s="36"/>
      <c r="AG66" s="36"/>
      <c r="AH66" s="36"/>
      <c r="AI66" s="36"/>
      <c r="AJ66" s="36"/>
    </row>
    <row r="67" spans="1:36" ht="14.25" customHeight="1">
      <c r="A67" s="32" t="str">
        <f>IF(Config!A63&lt;&gt;"",Config!A63,"")</f>
        <v/>
      </c>
      <c r="B67" s="32" t="str">
        <f>IF(Config!B63&lt;&gt;"",Config!B63,"")</f>
        <v>NAJAT</v>
      </c>
      <c r="C67" s="36">
        <f t="shared" si="5"/>
        <v>0</v>
      </c>
      <c r="D67" s="36">
        <f t="shared" si="6"/>
        <v>0</v>
      </c>
      <c r="E67" s="36">
        <f t="shared" si="7"/>
        <v>0</v>
      </c>
      <c r="F67" s="36"/>
      <c r="G67" s="36"/>
      <c r="H67" s="36"/>
      <c r="I67" s="36"/>
      <c r="J67" s="36"/>
      <c r="K67" s="36"/>
      <c r="L67" s="36"/>
      <c r="M67" s="36"/>
      <c r="N67" s="36"/>
      <c r="O67" s="36"/>
      <c r="P67" s="36"/>
      <c r="Q67" s="36"/>
      <c r="R67" s="36"/>
      <c r="S67" s="36"/>
      <c r="T67" s="36"/>
      <c r="U67" s="36"/>
      <c r="V67" s="36"/>
      <c r="W67" s="36"/>
      <c r="X67" s="36"/>
      <c r="Y67" s="36"/>
      <c r="Z67" s="36"/>
      <c r="AA67" s="36"/>
      <c r="AB67" s="36"/>
      <c r="AC67" s="36"/>
      <c r="AD67" s="36"/>
      <c r="AE67" s="36"/>
      <c r="AF67" s="36"/>
      <c r="AG67" s="36"/>
      <c r="AH67" s="36"/>
      <c r="AI67" s="36"/>
      <c r="AJ67" s="36"/>
    </row>
    <row r="68" spans="1:36" ht="14.25" customHeight="1">
      <c r="A68" s="32" t="str">
        <f>IF(Config!A64&lt;&gt;"",Config!A64,"")</f>
        <v/>
      </c>
      <c r="B68" s="32" t="str">
        <f>IF(Config!B64&lt;&gt;"",Config!B64,"")</f>
        <v>FATIMA</v>
      </c>
      <c r="C68" s="36">
        <f t="shared" si="5"/>
        <v>0</v>
      </c>
      <c r="D68" s="36">
        <f t="shared" si="6"/>
        <v>0</v>
      </c>
      <c r="E68" s="36">
        <f t="shared" si="7"/>
        <v>0</v>
      </c>
      <c r="F68" s="36"/>
      <c r="G68" s="36"/>
      <c r="H68" s="36"/>
      <c r="I68" s="36"/>
      <c r="J68" s="36"/>
      <c r="K68" s="36"/>
      <c r="L68" s="36"/>
      <c r="M68" s="36"/>
      <c r="N68" s="36"/>
      <c r="O68" s="36"/>
      <c r="P68" s="36"/>
      <c r="Q68" s="36"/>
      <c r="R68" s="36"/>
      <c r="S68" s="36"/>
      <c r="T68" s="36"/>
      <c r="U68" s="36"/>
      <c r="V68" s="36"/>
      <c r="W68" s="36"/>
      <c r="X68" s="36"/>
      <c r="Y68" s="36"/>
      <c r="Z68" s="36"/>
      <c r="AA68" s="36"/>
      <c r="AB68" s="36"/>
      <c r="AC68" s="36"/>
      <c r="AD68" s="36"/>
      <c r="AE68" s="36"/>
      <c r="AF68" s="36"/>
      <c r="AG68" s="36"/>
      <c r="AH68" s="36"/>
      <c r="AI68" s="36"/>
      <c r="AJ68" s="36"/>
    </row>
    <row r="69" spans="1:36" ht="14.25" customHeight="1">
      <c r="A69" s="32" t="str">
        <f>IF(Config!A65&lt;&gt;"",Config!A65,"")</f>
        <v/>
      </c>
      <c r="B69" s="32" t="str">
        <f>IF(Config!B65&lt;&gt;"",Config!B65,"")</f>
        <v>EMINE</v>
      </c>
      <c r="C69" s="36">
        <f t="shared" si="5"/>
        <v>0</v>
      </c>
      <c r="D69" s="36">
        <f t="shared" si="6"/>
        <v>0</v>
      </c>
      <c r="E69" s="36">
        <f t="shared" si="7"/>
        <v>0</v>
      </c>
      <c r="F69" s="36"/>
      <c r="G69" s="36"/>
      <c r="H69" s="36"/>
      <c r="I69" s="36"/>
      <c r="J69" s="36"/>
      <c r="K69" s="36"/>
      <c r="L69" s="36"/>
      <c r="M69" s="36"/>
      <c r="N69" s="36"/>
      <c r="O69" s="36"/>
      <c r="P69" s="36"/>
      <c r="Q69" s="36"/>
      <c r="R69" s="36"/>
      <c r="S69" s="36"/>
      <c r="T69" s="36"/>
      <c r="U69" s="36"/>
      <c r="V69" s="36"/>
      <c r="W69" s="36"/>
      <c r="X69" s="36"/>
      <c r="Y69" s="36"/>
      <c r="Z69" s="36"/>
      <c r="AA69" s="36"/>
      <c r="AB69" s="36"/>
      <c r="AC69" s="36"/>
      <c r="AD69" s="36"/>
      <c r="AE69" s="36"/>
      <c r="AF69" s="36"/>
      <c r="AG69" s="36"/>
      <c r="AH69" s="36"/>
      <c r="AI69" s="36"/>
      <c r="AJ69" s="36"/>
    </row>
    <row r="70" spans="1:36" ht="14.25" customHeight="1">
      <c r="A70" s="32" t="str">
        <f>IF(Config!A66&lt;&gt;"",Config!A66,"")</f>
        <v/>
      </c>
      <c r="B70" s="32" t="str">
        <f>IF(Config!B66&lt;&gt;"",Config!B66,"")</f>
        <v>NESE</v>
      </c>
      <c r="C70" s="36">
        <f t="shared" si="5"/>
        <v>0</v>
      </c>
      <c r="D70" s="36">
        <f t="shared" si="6"/>
        <v>0</v>
      </c>
      <c r="E70" s="36">
        <f t="shared" si="7"/>
        <v>0</v>
      </c>
      <c r="F70" s="36"/>
      <c r="G70" s="36"/>
      <c r="H70" s="36"/>
      <c r="I70" s="36"/>
      <c r="J70" s="36"/>
      <c r="K70" s="36"/>
      <c r="L70" s="36"/>
      <c r="M70" s="36"/>
      <c r="N70" s="36"/>
      <c r="O70" s="36"/>
      <c r="P70" s="36"/>
      <c r="Q70" s="36"/>
      <c r="R70" s="36"/>
      <c r="S70" s="36"/>
      <c r="T70" s="36"/>
      <c r="U70" s="36"/>
      <c r="V70" s="36"/>
      <c r="W70" s="36"/>
      <c r="X70" s="36"/>
      <c r="Y70" s="36"/>
      <c r="Z70" s="36"/>
      <c r="AA70" s="36"/>
      <c r="AB70" s="36"/>
      <c r="AC70" s="36"/>
      <c r="AD70" s="36"/>
      <c r="AE70" s="36"/>
      <c r="AF70" s="36"/>
      <c r="AG70" s="36"/>
      <c r="AH70" s="36"/>
      <c r="AI70" s="36"/>
      <c r="AJ70" s="36"/>
    </row>
    <row r="71" spans="1:36" ht="14.25" customHeight="1">
      <c r="A71" s="32" t="str">
        <f>IF(Config!A67&lt;&gt;"",Config!A67,"")</f>
        <v/>
      </c>
      <c r="B71" s="32" t="str">
        <f>IF(Config!B67&lt;&gt;"",Config!B67,"")</f>
        <v>ISAAC</v>
      </c>
      <c r="C71" s="36">
        <f t="shared" si="5"/>
        <v>0</v>
      </c>
      <c r="D71" s="36">
        <f t="shared" si="6"/>
        <v>0</v>
      </c>
      <c r="E71" s="36">
        <f t="shared" si="7"/>
        <v>0</v>
      </c>
      <c r="F71" s="36"/>
      <c r="G71" s="36"/>
      <c r="H71" s="36"/>
      <c r="I71" s="36"/>
      <c r="J71" s="36"/>
      <c r="K71" s="36"/>
      <c r="L71" s="36"/>
      <c r="M71" s="36"/>
      <c r="N71" s="36"/>
      <c r="O71" s="36"/>
      <c r="P71" s="36"/>
      <c r="Q71" s="36"/>
      <c r="R71" s="36"/>
      <c r="S71" s="36"/>
      <c r="T71" s="36"/>
      <c r="U71" s="36"/>
      <c r="V71" s="36"/>
      <c r="W71" s="36"/>
      <c r="X71" s="36"/>
      <c r="Y71" s="36"/>
      <c r="Z71" s="36"/>
      <c r="AA71" s="36"/>
      <c r="AB71" s="36"/>
      <c r="AC71" s="36"/>
      <c r="AD71" s="36"/>
      <c r="AE71" s="36"/>
      <c r="AF71" s="36"/>
      <c r="AG71" s="36"/>
      <c r="AH71" s="36"/>
      <c r="AI71" s="36"/>
      <c r="AJ71" s="36"/>
    </row>
    <row r="72" spans="1:36" ht="14.25" customHeight="1">
      <c r="A72" s="32" t="str">
        <f>IF(Config!A68&lt;&gt;"",Config!A68,"")</f>
        <v/>
      </c>
      <c r="B72" s="32" t="str">
        <f>IF(Config!B68&lt;&gt;"",Config!B68,"")</f>
        <v>CEMILE</v>
      </c>
      <c r="C72" s="36">
        <f t="shared" si="5"/>
        <v>0</v>
      </c>
      <c r="D72" s="36">
        <f t="shared" si="6"/>
        <v>0</v>
      </c>
      <c r="E72" s="36">
        <f t="shared" si="7"/>
        <v>0</v>
      </c>
      <c r="F72" s="36"/>
      <c r="G72" s="36"/>
      <c r="H72" s="36"/>
      <c r="I72" s="36"/>
      <c r="J72" s="36"/>
      <c r="K72" s="36"/>
      <c r="L72" s="36"/>
      <c r="M72" s="36"/>
      <c r="N72" s="36"/>
      <c r="O72" s="36"/>
      <c r="P72" s="36"/>
      <c r="Q72" s="36"/>
      <c r="R72" s="36"/>
      <c r="S72" s="36"/>
      <c r="T72" s="36"/>
      <c r="U72" s="36"/>
      <c r="V72" s="36"/>
      <c r="W72" s="36"/>
      <c r="X72" s="36"/>
      <c r="Y72" s="36"/>
      <c r="Z72" s="36"/>
      <c r="AA72" s="36"/>
      <c r="AB72" s="36"/>
      <c r="AC72" s="36"/>
      <c r="AD72" s="36"/>
      <c r="AE72" s="36"/>
      <c r="AF72" s="36"/>
      <c r="AG72" s="36"/>
      <c r="AH72" s="36"/>
      <c r="AI72" s="36"/>
      <c r="AJ72" s="36"/>
    </row>
    <row r="73" spans="1:36" ht="14.25" customHeight="1">
      <c r="A73" s="32" t="str">
        <f>IF(Config!A69&lt;&gt;"",Config!A69,"")</f>
        <v/>
      </c>
      <c r="B73" s="32" t="str">
        <f>IF(Config!B69&lt;&gt;"",Config!B69,"")</f>
        <v>SALIHA</v>
      </c>
      <c r="C73" s="36">
        <f t="shared" si="5"/>
        <v>0</v>
      </c>
      <c r="D73" s="36">
        <f t="shared" si="6"/>
        <v>0</v>
      </c>
      <c r="E73" s="36">
        <f t="shared" si="7"/>
        <v>0</v>
      </c>
      <c r="F73" s="36"/>
      <c r="G73" s="36"/>
      <c r="H73" s="36"/>
      <c r="I73" s="36"/>
      <c r="J73" s="36"/>
      <c r="K73" s="36"/>
      <c r="L73" s="36"/>
      <c r="M73" s="36"/>
      <c r="N73" s="36"/>
      <c r="O73" s="36"/>
      <c r="P73" s="36"/>
      <c r="Q73" s="36"/>
      <c r="R73" s="36"/>
      <c r="S73" s="36"/>
      <c r="T73" s="36"/>
      <c r="U73" s="36"/>
      <c r="V73" s="36"/>
      <c r="W73" s="36"/>
      <c r="X73" s="36"/>
      <c r="Y73" s="36"/>
      <c r="Z73" s="36"/>
      <c r="AA73" s="36"/>
      <c r="AB73" s="36"/>
      <c r="AC73" s="36"/>
      <c r="AD73" s="36"/>
      <c r="AE73" s="36"/>
      <c r="AF73" s="36"/>
      <c r="AG73" s="36"/>
      <c r="AH73" s="36"/>
      <c r="AI73" s="36"/>
      <c r="AJ73" s="36"/>
    </row>
    <row r="75" spans="1:36" ht="14.25" customHeight="1">
      <c r="A75" t="str">
        <f>IF(Config!A70&lt;&gt;"",Config!A70,"")</f>
        <v/>
      </c>
      <c r="B75" t="str">
        <f>IF(Config!B70&lt;&gt;"",Config!B70,"")</f>
        <v/>
      </c>
    </row>
    <row r="76" spans="1:36" ht="14.25" customHeight="1">
      <c r="A76" t="str">
        <f>IF(Config!A71&lt;&gt;"",Config!A71,"")</f>
        <v/>
      </c>
      <c r="B76" t="str">
        <f>IF(Config!B71&lt;&gt;"",Config!B71,"")</f>
        <v/>
      </c>
      <c r="F76" s="42" t="s">
        <v>139</v>
      </c>
      <c r="G76" t="s">
        <v>136</v>
      </c>
      <c r="I76" s="41" t="s">
        <v>137</v>
      </c>
      <c r="J76" t="s">
        <v>137</v>
      </c>
      <c r="L76" s="40" t="s">
        <v>140</v>
      </c>
      <c r="M76" t="s">
        <v>135</v>
      </c>
    </row>
    <row r="77" spans="1:36" ht="14.25" customHeight="1">
      <c r="A77" t="str">
        <f>IF(Config!A72&lt;&gt;"",Config!A72,"")</f>
        <v/>
      </c>
      <c r="B77" t="str">
        <f>IF(Config!B72&lt;&gt;"",Config!B72,"")</f>
        <v/>
      </c>
    </row>
    <row r="78" spans="1:36" ht="14.25" customHeight="1">
      <c r="A78" t="str">
        <f>IF(Config!A73&lt;&gt;"",Config!A73,"")</f>
        <v/>
      </c>
      <c r="B78" t="str">
        <f>IF(Config!B73&lt;&gt;"",Config!B73,"")</f>
        <v/>
      </c>
    </row>
    <row r="79" spans="1:36" ht="14.25" customHeight="1">
      <c r="A79" t="str">
        <f>IF(Config!A74&lt;&gt;"",Config!A74,"")</f>
        <v/>
      </c>
      <c r="B79" t="str">
        <f>IF(Config!B74&lt;&gt;"",Config!B74,"")</f>
        <v/>
      </c>
    </row>
    <row r="80" spans="1:36" ht="14.25" customHeight="1">
      <c r="A80" t="str">
        <f>IF(Config!A75&lt;&gt;"",Config!A75,"")</f>
        <v/>
      </c>
      <c r="B80" t="str">
        <f>IF(Config!B75&lt;&gt;"",Config!B75,"")</f>
        <v/>
      </c>
    </row>
    <row r="81" spans="1:2" ht="14.25" customHeight="1">
      <c r="A81" t="str">
        <f>IF(Config!A76&lt;&gt;"",Config!A76,"")</f>
        <v/>
      </c>
      <c r="B81" t="str">
        <f>IF(Config!B76&lt;&gt;"",Config!B76,"")</f>
        <v/>
      </c>
    </row>
    <row r="82" spans="1:2" ht="14.25" customHeight="1">
      <c r="A82" t="str">
        <f>IF(Config!A77&lt;&gt;"",Config!A77,"")</f>
        <v/>
      </c>
      <c r="B82" t="str">
        <f>IF(Config!B77&lt;&gt;"",Config!B77,"")</f>
        <v/>
      </c>
    </row>
  </sheetData>
  <mergeCells count="1">
    <mergeCell ref="B4:AJ6"/>
  </mergeCells>
  <conditionalFormatting sqref="F9:AJ9">
    <cfRule type="expression" dxfId="41" priority="6">
      <formula>OR(F$9=1,F$9=7)</formula>
    </cfRule>
  </conditionalFormatting>
  <conditionalFormatting sqref="F10:AJ73">
    <cfRule type="cellIs" dxfId="40" priority="2" operator="equal">
      <formula>"M"</formula>
    </cfRule>
    <cfRule type="cellIs" dxfId="39" priority="3" operator="equal">
      <formula>"RTT"</formula>
    </cfRule>
    <cfRule type="cellIs" dxfId="38" priority="4" operator="equal">
      <formula>"CP"</formula>
    </cfRule>
    <cfRule type="expression" dxfId="37" priority="5">
      <formula>OR(F$9=1,F$9=7)</formula>
    </cfRule>
  </conditionalFormatting>
  <conditionalFormatting sqref="C10:E73">
    <cfRule type="cellIs" dxfId="36" priority="1" operator="equal">
      <formula>0</formula>
    </cfRule>
  </conditionalFormatting>
  <dataValidations count="1">
    <dataValidation type="list" allowBlank="1" showInputMessage="1" showErrorMessage="1" sqref="F10:AJ73">
      <formula1>"CP,RTT,M"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2"/>
  <sheetViews>
    <sheetView showGridLines="0" topLeftCell="A4" workbookViewId="0">
      <selection activeCell="H13" sqref="H13:U19"/>
    </sheetView>
  </sheetViews>
  <sheetFormatPr baseColWidth="10" defaultRowHeight="15"/>
  <cols>
    <col min="3" max="5" width="8.28515625" customWidth="1"/>
    <col min="6" max="36" width="4.5703125" customWidth="1"/>
  </cols>
  <sheetData>
    <row r="1" spans="1:36" hidden="1">
      <c r="A1" s="33">
        <f>Config!H11</f>
        <v>42917</v>
      </c>
    </row>
    <row r="2" spans="1:36" hidden="1">
      <c r="A2" s="33">
        <f>Config!I11</f>
        <v>42947</v>
      </c>
    </row>
    <row r="3" spans="1:36" ht="56.25" hidden="1">
      <c r="F3" s="39">
        <f>A1</f>
        <v>42917</v>
      </c>
      <c r="G3" s="39">
        <f>F3+1</f>
        <v>42918</v>
      </c>
      <c r="H3" s="39">
        <f t="shared" ref="H3:AF3" si="0">G3+1</f>
        <v>42919</v>
      </c>
      <c r="I3" s="39">
        <f t="shared" si="0"/>
        <v>42920</v>
      </c>
      <c r="J3" s="39">
        <f t="shared" si="0"/>
        <v>42921</v>
      </c>
      <c r="K3" s="39">
        <f t="shared" si="0"/>
        <v>42922</v>
      </c>
      <c r="L3" s="39">
        <f t="shared" si="0"/>
        <v>42923</v>
      </c>
      <c r="M3" s="39">
        <f t="shared" si="0"/>
        <v>42924</v>
      </c>
      <c r="N3" s="39">
        <f t="shared" si="0"/>
        <v>42925</v>
      </c>
      <c r="O3" s="39">
        <f t="shared" si="0"/>
        <v>42926</v>
      </c>
      <c r="P3" s="39">
        <f t="shared" si="0"/>
        <v>42927</v>
      </c>
      <c r="Q3" s="39">
        <f t="shared" si="0"/>
        <v>42928</v>
      </c>
      <c r="R3" s="39">
        <f t="shared" si="0"/>
        <v>42929</v>
      </c>
      <c r="S3" s="39">
        <f t="shared" si="0"/>
        <v>42930</v>
      </c>
      <c r="T3" s="39">
        <f t="shared" si="0"/>
        <v>42931</v>
      </c>
      <c r="U3" s="39">
        <f t="shared" si="0"/>
        <v>42932</v>
      </c>
      <c r="V3" s="39">
        <f t="shared" si="0"/>
        <v>42933</v>
      </c>
      <c r="W3" s="39">
        <f t="shared" si="0"/>
        <v>42934</v>
      </c>
      <c r="X3" s="39">
        <f t="shared" si="0"/>
        <v>42935</v>
      </c>
      <c r="Y3" s="39">
        <f t="shared" si="0"/>
        <v>42936</v>
      </c>
      <c r="Z3" s="39">
        <f t="shared" si="0"/>
        <v>42937</v>
      </c>
      <c r="AA3" s="39">
        <f t="shared" si="0"/>
        <v>42938</v>
      </c>
      <c r="AB3" s="39">
        <f t="shared" si="0"/>
        <v>42939</v>
      </c>
      <c r="AC3" s="39">
        <f>AB3+1</f>
        <v>42940</v>
      </c>
      <c r="AD3" s="39">
        <f t="shared" si="0"/>
        <v>42941</v>
      </c>
      <c r="AE3" s="39">
        <f t="shared" si="0"/>
        <v>42942</v>
      </c>
      <c r="AF3" s="39">
        <f t="shared" si="0"/>
        <v>42943</v>
      </c>
      <c r="AG3" s="39">
        <f>IF(AF3+1&gt;$A$2,"",AF3+1)</f>
        <v>42944</v>
      </c>
      <c r="AH3" s="39">
        <f>IFERROR(IF(AG3+1&gt;$A$2,"",AG3+1),"")</f>
        <v>42945</v>
      </c>
      <c r="AI3" s="39">
        <f t="shared" ref="AI3:AJ3" si="1">IFERROR(IF(AH3+1&gt;$A$2,"",AH3+1),"")</f>
        <v>42946</v>
      </c>
      <c r="AJ3" s="39">
        <f t="shared" si="1"/>
        <v>42947</v>
      </c>
    </row>
    <row r="4" spans="1:36">
      <c r="B4" s="113" t="str">
        <f>TEXT(A1,"mmmmmmmmm")</f>
        <v>juillet</v>
      </c>
      <c r="C4" s="113"/>
      <c r="D4" s="113"/>
      <c r="E4" s="113"/>
      <c r="F4" s="113"/>
      <c r="G4" s="113"/>
      <c r="H4" s="113"/>
      <c r="I4" s="113"/>
      <c r="J4" s="113"/>
      <c r="K4" s="113"/>
      <c r="L4" s="113"/>
      <c r="M4" s="113"/>
      <c r="N4" s="113"/>
      <c r="O4" s="113"/>
      <c r="P4" s="113"/>
      <c r="Q4" s="113"/>
      <c r="R4" s="113"/>
      <c r="S4" s="113"/>
      <c r="T4" s="113"/>
      <c r="U4" s="113"/>
      <c r="V4" s="113"/>
      <c r="W4" s="113"/>
      <c r="X4" s="113"/>
      <c r="Y4" s="113"/>
      <c r="Z4" s="113"/>
      <c r="AA4" s="113"/>
      <c r="AB4" s="113"/>
      <c r="AC4" s="113"/>
      <c r="AD4" s="113"/>
      <c r="AE4" s="113"/>
      <c r="AF4" s="113"/>
      <c r="AG4" s="113"/>
      <c r="AH4" s="113"/>
      <c r="AI4" s="113"/>
      <c r="AJ4" s="113"/>
    </row>
    <row r="5" spans="1:36">
      <c r="B5" s="113"/>
      <c r="C5" s="113"/>
      <c r="D5" s="113"/>
      <c r="E5" s="113"/>
      <c r="F5" s="113"/>
      <c r="G5" s="113"/>
      <c r="H5" s="113"/>
      <c r="I5" s="113"/>
      <c r="J5" s="113"/>
      <c r="K5" s="113"/>
      <c r="L5" s="113"/>
      <c r="M5" s="113"/>
      <c r="N5" s="113"/>
      <c r="O5" s="113"/>
      <c r="P5" s="113"/>
      <c r="Q5" s="113"/>
      <c r="R5" s="113"/>
      <c r="S5" s="113"/>
      <c r="T5" s="113"/>
      <c r="U5" s="113"/>
      <c r="V5" s="113"/>
      <c r="W5" s="113"/>
      <c r="X5" s="113"/>
      <c r="Y5" s="113"/>
      <c r="Z5" s="113"/>
      <c r="AA5" s="113"/>
      <c r="AB5" s="113"/>
      <c r="AC5" s="113"/>
      <c r="AD5" s="113"/>
      <c r="AE5" s="113"/>
      <c r="AF5" s="113"/>
      <c r="AG5" s="113"/>
      <c r="AH5" s="113"/>
      <c r="AI5" s="113"/>
      <c r="AJ5" s="113"/>
    </row>
    <row r="6" spans="1:36">
      <c r="B6" s="113"/>
      <c r="C6" s="113"/>
      <c r="D6" s="113"/>
      <c r="E6" s="113"/>
      <c r="F6" s="113"/>
      <c r="G6" s="113"/>
      <c r="H6" s="113"/>
      <c r="I6" s="113"/>
      <c r="J6" s="113"/>
      <c r="K6" s="113"/>
      <c r="L6" s="113"/>
      <c r="M6" s="113"/>
      <c r="N6" s="113"/>
      <c r="O6" s="113"/>
      <c r="P6" s="113"/>
      <c r="Q6" s="113"/>
      <c r="R6" s="113"/>
      <c r="S6" s="113"/>
      <c r="T6" s="113"/>
      <c r="U6" s="113"/>
      <c r="V6" s="113"/>
      <c r="W6" s="113"/>
      <c r="X6" s="113"/>
      <c r="Y6" s="113"/>
      <c r="Z6" s="113"/>
      <c r="AA6" s="113"/>
      <c r="AB6" s="113"/>
      <c r="AC6" s="113"/>
      <c r="AD6" s="113"/>
      <c r="AE6" s="113"/>
      <c r="AF6" s="113"/>
      <c r="AG6" s="113"/>
      <c r="AH6" s="113"/>
      <c r="AI6" s="113"/>
      <c r="AJ6" s="113"/>
    </row>
    <row r="7" spans="1:36" ht="15.75" thickBot="1"/>
    <row r="8" spans="1:36" ht="15.75" thickBot="1">
      <c r="F8" s="43">
        <f>DAY(F3)</f>
        <v>1</v>
      </c>
      <c r="G8" s="44">
        <f t="shared" ref="G8:AF8" si="2">DAY(G3)</f>
        <v>2</v>
      </c>
      <c r="H8" s="44">
        <f t="shared" si="2"/>
        <v>3</v>
      </c>
      <c r="I8" s="44">
        <f t="shared" si="2"/>
        <v>4</v>
      </c>
      <c r="J8" s="44">
        <f t="shared" si="2"/>
        <v>5</v>
      </c>
      <c r="K8" s="44">
        <f t="shared" si="2"/>
        <v>6</v>
      </c>
      <c r="L8" s="44">
        <f t="shared" si="2"/>
        <v>7</v>
      </c>
      <c r="M8" s="44">
        <f t="shared" si="2"/>
        <v>8</v>
      </c>
      <c r="N8" s="44">
        <f t="shared" si="2"/>
        <v>9</v>
      </c>
      <c r="O8" s="44">
        <f t="shared" si="2"/>
        <v>10</v>
      </c>
      <c r="P8" s="44">
        <f t="shared" si="2"/>
        <v>11</v>
      </c>
      <c r="Q8" s="44">
        <f t="shared" si="2"/>
        <v>12</v>
      </c>
      <c r="R8" s="44">
        <f t="shared" si="2"/>
        <v>13</v>
      </c>
      <c r="S8" s="44">
        <f t="shared" si="2"/>
        <v>14</v>
      </c>
      <c r="T8" s="44">
        <f t="shared" si="2"/>
        <v>15</v>
      </c>
      <c r="U8" s="44">
        <f t="shared" si="2"/>
        <v>16</v>
      </c>
      <c r="V8" s="44">
        <f t="shared" si="2"/>
        <v>17</v>
      </c>
      <c r="W8" s="44">
        <f t="shared" si="2"/>
        <v>18</v>
      </c>
      <c r="X8" s="44">
        <f t="shared" si="2"/>
        <v>19</v>
      </c>
      <c r="Y8" s="44">
        <f t="shared" si="2"/>
        <v>20</v>
      </c>
      <c r="Z8" s="44">
        <f t="shared" si="2"/>
        <v>21</v>
      </c>
      <c r="AA8" s="44">
        <f t="shared" si="2"/>
        <v>22</v>
      </c>
      <c r="AB8" s="44">
        <f t="shared" si="2"/>
        <v>23</v>
      </c>
      <c r="AC8" s="44">
        <f t="shared" si="2"/>
        <v>24</v>
      </c>
      <c r="AD8" s="44">
        <f t="shared" si="2"/>
        <v>25</v>
      </c>
      <c r="AE8" s="44">
        <f t="shared" si="2"/>
        <v>26</v>
      </c>
      <c r="AF8" s="44">
        <f t="shared" si="2"/>
        <v>27</v>
      </c>
      <c r="AG8" s="44">
        <f>IFERROR(DAY(AG3),"")</f>
        <v>28</v>
      </c>
      <c r="AH8" s="44">
        <f t="shared" ref="AH8:AJ8" si="3">IFERROR(DAY(AH3),"")</f>
        <v>29</v>
      </c>
      <c r="AI8" s="44">
        <f t="shared" si="3"/>
        <v>30</v>
      </c>
      <c r="AJ8" s="44">
        <f t="shared" si="3"/>
        <v>31</v>
      </c>
    </row>
    <row r="9" spans="1:36" ht="15.75" thickBot="1">
      <c r="A9" s="48" t="s">
        <v>0</v>
      </c>
      <c r="B9" s="49" t="s">
        <v>1</v>
      </c>
      <c r="C9" s="44" t="s">
        <v>135</v>
      </c>
      <c r="D9" s="44" t="s">
        <v>138</v>
      </c>
      <c r="E9" s="45" t="s">
        <v>137</v>
      </c>
      <c r="F9" s="50">
        <f>IFERROR(WEEKDAY(F3),"")</f>
        <v>7</v>
      </c>
      <c r="G9" s="51">
        <f t="shared" ref="G9:AJ9" si="4">IFERROR(WEEKDAY(G3),"")</f>
        <v>1</v>
      </c>
      <c r="H9" s="51">
        <f t="shared" si="4"/>
        <v>2</v>
      </c>
      <c r="I9" s="51">
        <f t="shared" si="4"/>
        <v>3</v>
      </c>
      <c r="J9" s="51">
        <f t="shared" si="4"/>
        <v>4</v>
      </c>
      <c r="K9" s="51">
        <f t="shared" si="4"/>
        <v>5</v>
      </c>
      <c r="L9" s="51">
        <f t="shared" si="4"/>
        <v>6</v>
      </c>
      <c r="M9" s="51">
        <f t="shared" si="4"/>
        <v>7</v>
      </c>
      <c r="N9" s="51">
        <f t="shared" si="4"/>
        <v>1</v>
      </c>
      <c r="O9" s="51">
        <f t="shared" si="4"/>
        <v>2</v>
      </c>
      <c r="P9" s="51">
        <f t="shared" si="4"/>
        <v>3</v>
      </c>
      <c r="Q9" s="51">
        <f t="shared" si="4"/>
        <v>4</v>
      </c>
      <c r="R9" s="51">
        <f t="shared" si="4"/>
        <v>5</v>
      </c>
      <c r="S9" s="51">
        <f t="shared" si="4"/>
        <v>6</v>
      </c>
      <c r="T9" s="51">
        <f t="shared" si="4"/>
        <v>7</v>
      </c>
      <c r="U9" s="51">
        <f t="shared" si="4"/>
        <v>1</v>
      </c>
      <c r="V9" s="51">
        <f t="shared" si="4"/>
        <v>2</v>
      </c>
      <c r="W9" s="51">
        <f t="shared" si="4"/>
        <v>3</v>
      </c>
      <c r="X9" s="51">
        <f t="shared" si="4"/>
        <v>4</v>
      </c>
      <c r="Y9" s="51">
        <f t="shared" si="4"/>
        <v>5</v>
      </c>
      <c r="Z9" s="51">
        <f t="shared" si="4"/>
        <v>6</v>
      </c>
      <c r="AA9" s="51">
        <f t="shared" si="4"/>
        <v>7</v>
      </c>
      <c r="AB9" s="51">
        <f t="shared" si="4"/>
        <v>1</v>
      </c>
      <c r="AC9" s="51">
        <f t="shared" si="4"/>
        <v>2</v>
      </c>
      <c r="AD9" s="51">
        <f t="shared" si="4"/>
        <v>3</v>
      </c>
      <c r="AE9" s="51">
        <f t="shared" si="4"/>
        <v>4</v>
      </c>
      <c r="AF9" s="51">
        <f t="shared" si="4"/>
        <v>5</v>
      </c>
      <c r="AG9" s="51">
        <f t="shared" si="4"/>
        <v>6</v>
      </c>
      <c r="AH9" s="51">
        <f t="shared" si="4"/>
        <v>7</v>
      </c>
      <c r="AI9" s="51">
        <f t="shared" si="4"/>
        <v>1</v>
      </c>
      <c r="AJ9" s="52">
        <f t="shared" si="4"/>
        <v>2</v>
      </c>
    </row>
    <row r="10" spans="1:36">
      <c r="A10" s="46" t="str">
        <f>IF(Config!A6&lt;&gt;"",Config!A6,"")</f>
        <v>TATA</v>
      </c>
      <c r="B10" s="46" t="str">
        <f>IF(Config!B6&lt;&gt;"",Config!B6,"")</f>
        <v>MAIMOUNA</v>
      </c>
      <c r="C10" s="47">
        <f>COUNTIF(F10:AJ10,"M")</f>
        <v>0</v>
      </c>
      <c r="D10" s="47">
        <f>COUNTIF(F10:AJ10,"CP")</f>
        <v>0</v>
      </c>
      <c r="E10" s="47">
        <f>COUNTIF(F10:AJ10,"RTT")</f>
        <v>0</v>
      </c>
      <c r="F10" s="47"/>
      <c r="G10" s="47"/>
      <c r="H10" s="47"/>
      <c r="I10" s="47"/>
      <c r="J10" s="47"/>
      <c r="K10" s="47"/>
      <c r="L10" s="47"/>
      <c r="M10" s="47"/>
      <c r="N10" s="47"/>
      <c r="O10" s="47"/>
      <c r="P10" s="47"/>
      <c r="Q10" s="47"/>
      <c r="R10" s="47"/>
      <c r="S10" s="47"/>
      <c r="T10" s="47"/>
      <c r="U10" s="47"/>
      <c r="V10" s="47"/>
      <c r="W10" s="47"/>
      <c r="X10" s="47"/>
      <c r="Y10" s="47"/>
      <c r="Z10" s="47"/>
      <c r="AA10" s="47"/>
      <c r="AB10" s="47"/>
      <c r="AC10" s="47"/>
      <c r="AD10" s="47"/>
      <c r="AE10" s="47"/>
      <c r="AF10" s="47"/>
      <c r="AG10" s="47"/>
      <c r="AH10" s="47"/>
      <c r="AI10" s="47"/>
      <c r="AJ10" s="47"/>
    </row>
    <row r="11" spans="1:36">
      <c r="A11" s="32" t="str">
        <f>IF(Config!A7&lt;&gt;"",Config!A7,"")</f>
        <v>TOTO</v>
      </c>
      <c r="B11" s="32" t="str">
        <f>IF(Config!B7&lt;&gt;"",Config!B7,"")</f>
        <v>SUZAN</v>
      </c>
      <c r="C11" s="36">
        <f t="shared" ref="C11:C73" si="5">COUNTIF(F11:AJ11,"M")</f>
        <v>0</v>
      </c>
      <c r="D11" s="36">
        <f t="shared" ref="D11:D73" si="6">COUNTIF(F11:AJ11,"CP")</f>
        <v>0</v>
      </c>
      <c r="E11" s="36">
        <f t="shared" ref="E11:E73" si="7">COUNTIF(F11:AJ11,"RTT")</f>
        <v>0</v>
      </c>
      <c r="F11" s="36"/>
      <c r="G11" s="36"/>
      <c r="H11" s="36"/>
      <c r="I11" s="36"/>
      <c r="J11" s="36"/>
      <c r="K11" s="36"/>
      <c r="L11" s="36"/>
      <c r="M11" s="36"/>
      <c r="N11" s="36"/>
      <c r="O11" s="36"/>
      <c r="P11" s="36"/>
      <c r="Q11" s="36"/>
      <c r="R11" s="36"/>
      <c r="S11" s="36"/>
      <c r="T11" s="36"/>
      <c r="U11" s="36"/>
      <c r="V11" s="36"/>
      <c r="W11" s="36"/>
      <c r="X11" s="36"/>
      <c r="Y11" s="36"/>
      <c r="Z11" s="36"/>
      <c r="AA11" s="36"/>
      <c r="AB11" s="36"/>
      <c r="AC11" s="36"/>
      <c r="AD11" s="36"/>
      <c r="AE11" s="36"/>
      <c r="AF11" s="36"/>
      <c r="AG11" s="36"/>
      <c r="AH11" s="36"/>
      <c r="AI11" s="36"/>
      <c r="AJ11" s="36"/>
    </row>
    <row r="12" spans="1:36">
      <c r="A12" s="32" t="str">
        <f>IF(Config!A8&lt;&gt;"",Config!A8,"")</f>
        <v>TIITI</v>
      </c>
      <c r="B12" s="32" t="str">
        <f>IF(Config!B8&lt;&gt;"",Config!B8,"")</f>
        <v>YASMINA</v>
      </c>
      <c r="C12" s="36">
        <f t="shared" si="5"/>
        <v>0</v>
      </c>
      <c r="D12" s="36">
        <f t="shared" si="6"/>
        <v>0</v>
      </c>
      <c r="E12" s="36">
        <f t="shared" si="7"/>
        <v>0</v>
      </c>
      <c r="F12" s="36"/>
      <c r="G12" s="36"/>
      <c r="H12" s="36"/>
      <c r="I12" s="36"/>
      <c r="J12" s="36"/>
      <c r="K12" s="36"/>
      <c r="L12" s="36"/>
      <c r="M12" s="36"/>
      <c r="N12" s="36"/>
      <c r="O12" s="36"/>
      <c r="P12" s="36"/>
      <c r="Q12" s="36"/>
      <c r="R12" s="36"/>
      <c r="S12" s="36"/>
      <c r="T12" s="36"/>
      <c r="U12" s="36"/>
      <c r="V12" s="36"/>
      <c r="W12" s="36"/>
      <c r="X12" s="36"/>
      <c r="Y12" s="36"/>
      <c r="Z12" s="36"/>
      <c r="AA12" s="36"/>
      <c r="AB12" s="36"/>
      <c r="AC12" s="36"/>
      <c r="AD12" s="36"/>
      <c r="AE12" s="36"/>
      <c r="AF12" s="36"/>
      <c r="AG12" s="36"/>
      <c r="AH12" s="36"/>
      <c r="AI12" s="36"/>
      <c r="AJ12" s="36"/>
    </row>
    <row r="13" spans="1:36">
      <c r="A13" s="32" t="str">
        <f>IF(Config!A9&lt;&gt;"",Config!A9,"")</f>
        <v>DEDE</v>
      </c>
      <c r="B13" s="32" t="str">
        <f>IF(Config!B9&lt;&gt;"",Config!B9,"")</f>
        <v>MARIA LUISA</v>
      </c>
      <c r="C13" s="36">
        <f t="shared" si="5"/>
        <v>0</v>
      </c>
      <c r="D13" s="36">
        <f t="shared" si="6"/>
        <v>0</v>
      </c>
      <c r="E13" s="36">
        <f t="shared" si="7"/>
        <v>0</v>
      </c>
      <c r="F13" s="36"/>
      <c r="G13" s="36"/>
      <c r="H13" s="36"/>
      <c r="I13" s="36"/>
      <c r="J13" s="36"/>
      <c r="K13" s="36"/>
      <c r="L13" s="36"/>
      <c r="M13" s="36"/>
      <c r="N13" s="36"/>
      <c r="O13" s="36"/>
      <c r="P13" s="36"/>
      <c r="Q13" s="36"/>
      <c r="R13" s="36"/>
      <c r="S13" s="36"/>
      <c r="T13" s="36"/>
      <c r="U13" s="36"/>
      <c r="V13" s="36"/>
      <c r="W13" s="36"/>
      <c r="X13" s="36"/>
      <c r="Y13" s="36"/>
      <c r="Z13" s="36"/>
      <c r="AA13" s="36"/>
      <c r="AB13" s="36"/>
      <c r="AC13" s="36"/>
      <c r="AD13" s="36"/>
      <c r="AE13" s="36"/>
      <c r="AF13" s="36"/>
      <c r="AG13" s="36"/>
      <c r="AH13" s="36"/>
      <c r="AI13" s="36"/>
      <c r="AJ13" s="36"/>
    </row>
    <row r="14" spans="1:36">
      <c r="A14" s="32" t="str">
        <f>IF(Config!A10&lt;&gt;"",Config!A10,"")</f>
        <v/>
      </c>
      <c r="B14" s="32" t="str">
        <f>IF(Config!B10&lt;&gt;"",Config!B10,"")</f>
        <v>SADIA</v>
      </c>
      <c r="C14" s="36">
        <f t="shared" si="5"/>
        <v>0</v>
      </c>
      <c r="D14" s="36">
        <f t="shared" si="6"/>
        <v>0</v>
      </c>
      <c r="E14" s="36">
        <f t="shared" si="7"/>
        <v>0</v>
      </c>
      <c r="F14" s="36"/>
      <c r="G14" s="36"/>
      <c r="H14" s="36"/>
      <c r="I14" s="36"/>
      <c r="J14" s="36"/>
      <c r="K14" s="36"/>
      <c r="L14" s="36"/>
      <c r="M14" s="36"/>
      <c r="N14" s="36"/>
      <c r="O14" s="36"/>
      <c r="P14" s="36"/>
      <c r="Q14" s="36"/>
      <c r="R14" s="36"/>
      <c r="S14" s="36"/>
      <c r="T14" s="36"/>
      <c r="U14" s="36"/>
      <c r="V14" s="36"/>
      <c r="W14" s="36"/>
      <c r="X14" s="36"/>
      <c r="Y14" s="36"/>
      <c r="Z14" s="36"/>
      <c r="AA14" s="36"/>
      <c r="AB14" s="36"/>
      <c r="AC14" s="36"/>
      <c r="AD14" s="36"/>
      <c r="AE14" s="36"/>
      <c r="AF14" s="36"/>
      <c r="AG14" s="36"/>
      <c r="AH14" s="36"/>
      <c r="AI14" s="36"/>
      <c r="AJ14" s="36"/>
    </row>
    <row r="15" spans="1:36">
      <c r="A15" s="32" t="str">
        <f>IF(Config!A11&lt;&gt;"",Config!A11,"")</f>
        <v/>
      </c>
      <c r="B15" s="32" t="str">
        <f>IF(Config!B11&lt;&gt;"",Config!B11,"")</f>
        <v>SAADIA</v>
      </c>
      <c r="C15" s="36">
        <f t="shared" si="5"/>
        <v>0</v>
      </c>
      <c r="D15" s="36">
        <f t="shared" si="6"/>
        <v>0</v>
      </c>
      <c r="E15" s="36">
        <f t="shared" si="7"/>
        <v>0</v>
      </c>
      <c r="F15" s="36"/>
      <c r="G15" s="36"/>
      <c r="H15" s="36"/>
      <c r="I15" s="36"/>
      <c r="J15" s="36"/>
      <c r="K15" s="36"/>
      <c r="L15" s="36"/>
      <c r="M15" s="36"/>
      <c r="N15" s="36"/>
      <c r="O15" s="36"/>
      <c r="P15" s="36"/>
      <c r="Q15" s="36"/>
      <c r="R15" s="36"/>
      <c r="S15" s="36"/>
      <c r="T15" s="36"/>
      <c r="U15" s="36"/>
      <c r="V15" s="36"/>
      <c r="W15" s="36"/>
      <c r="X15" s="36"/>
      <c r="Y15" s="36"/>
      <c r="Z15" s="36"/>
      <c r="AA15" s="36"/>
      <c r="AB15" s="36"/>
      <c r="AC15" s="36"/>
      <c r="AD15" s="36"/>
      <c r="AE15" s="36"/>
      <c r="AF15" s="36"/>
      <c r="AG15" s="36"/>
      <c r="AH15" s="36"/>
      <c r="AI15" s="36"/>
      <c r="AJ15" s="36"/>
    </row>
    <row r="16" spans="1:36">
      <c r="A16" s="32" t="str">
        <f>IF(Config!A12&lt;&gt;"",Config!A12,"")</f>
        <v/>
      </c>
      <c r="B16" s="32" t="str">
        <f>IF(Config!B12&lt;&gt;"",Config!B12,"")</f>
        <v>BEEBEE</v>
      </c>
      <c r="C16" s="36">
        <f t="shared" si="5"/>
        <v>0</v>
      </c>
      <c r="D16" s="36">
        <f t="shared" si="6"/>
        <v>0</v>
      </c>
      <c r="E16" s="36">
        <f t="shared" si="7"/>
        <v>0</v>
      </c>
      <c r="F16" s="36"/>
      <c r="G16" s="36"/>
      <c r="H16" s="36"/>
      <c r="I16" s="36"/>
      <c r="J16" s="36"/>
      <c r="K16" s="36"/>
      <c r="L16" s="36"/>
      <c r="M16" s="36"/>
      <c r="N16" s="36"/>
      <c r="O16" s="36"/>
      <c r="P16" s="36"/>
      <c r="Q16" s="36"/>
      <c r="R16" s="36"/>
      <c r="S16" s="36"/>
      <c r="T16" s="36"/>
      <c r="U16" s="36"/>
      <c r="V16" s="36"/>
      <c r="W16" s="36"/>
      <c r="X16" s="36"/>
      <c r="Y16" s="36"/>
      <c r="Z16" s="36"/>
      <c r="AA16" s="36"/>
      <c r="AB16" s="36"/>
      <c r="AC16" s="36"/>
      <c r="AD16" s="36"/>
      <c r="AE16" s="36"/>
      <c r="AF16" s="36"/>
      <c r="AG16" s="36"/>
      <c r="AH16" s="36"/>
      <c r="AI16" s="36"/>
      <c r="AJ16" s="36"/>
    </row>
    <row r="17" spans="1:36">
      <c r="A17" s="32" t="str">
        <f>IF(Config!A13&lt;&gt;"",Config!A13,"")</f>
        <v/>
      </c>
      <c r="B17" s="32" t="str">
        <f>IF(Config!B13&lt;&gt;"",Config!B13,"")</f>
        <v>OUACILA</v>
      </c>
      <c r="C17" s="36">
        <f t="shared" si="5"/>
        <v>0</v>
      </c>
      <c r="D17" s="36">
        <f t="shared" si="6"/>
        <v>0</v>
      </c>
      <c r="E17" s="36">
        <f t="shared" si="7"/>
        <v>0</v>
      </c>
      <c r="F17" s="36"/>
      <c r="G17" s="36"/>
      <c r="H17" s="36"/>
      <c r="I17" s="36"/>
      <c r="J17" s="36"/>
      <c r="K17" s="36"/>
      <c r="L17" s="36"/>
      <c r="M17" s="36"/>
      <c r="N17" s="36"/>
      <c r="O17" s="36"/>
      <c r="P17" s="36"/>
      <c r="Q17" s="36"/>
      <c r="R17" s="36"/>
      <c r="S17" s="36"/>
      <c r="T17" s="36"/>
      <c r="U17" s="36"/>
      <c r="V17" s="36"/>
      <c r="W17" s="36"/>
      <c r="X17" s="36"/>
      <c r="Y17" s="36"/>
      <c r="Z17" s="36"/>
      <c r="AA17" s="36"/>
      <c r="AB17" s="36"/>
      <c r="AC17" s="36"/>
      <c r="AD17" s="36"/>
      <c r="AE17" s="36"/>
      <c r="AF17" s="36"/>
      <c r="AG17" s="36"/>
      <c r="AH17" s="36"/>
      <c r="AI17" s="36"/>
      <c r="AJ17" s="36"/>
    </row>
    <row r="18" spans="1:36">
      <c r="A18" s="32" t="str">
        <f>IF(Config!A14&lt;&gt;"",Config!A14,"")</f>
        <v/>
      </c>
      <c r="B18" s="32" t="str">
        <f>IF(Config!B14&lt;&gt;"",Config!B14,"")</f>
        <v>HAFIDA</v>
      </c>
      <c r="C18" s="36">
        <f t="shared" si="5"/>
        <v>0</v>
      </c>
      <c r="D18" s="36">
        <f t="shared" si="6"/>
        <v>0</v>
      </c>
      <c r="E18" s="36">
        <f t="shared" si="7"/>
        <v>0</v>
      </c>
      <c r="F18" s="36"/>
      <c r="G18" s="36"/>
      <c r="H18" s="36"/>
      <c r="I18" s="36"/>
      <c r="J18" s="36"/>
      <c r="K18" s="36"/>
      <c r="L18" s="36"/>
      <c r="M18" s="36"/>
      <c r="N18" s="36"/>
      <c r="O18" s="36"/>
      <c r="P18" s="36"/>
      <c r="Q18" s="36"/>
      <c r="R18" s="36"/>
      <c r="S18" s="36"/>
      <c r="T18" s="36"/>
      <c r="U18" s="36"/>
      <c r="V18" s="36"/>
      <c r="W18" s="36"/>
      <c r="X18" s="36"/>
      <c r="Y18" s="36"/>
      <c r="Z18" s="36"/>
      <c r="AA18" s="36"/>
      <c r="AB18" s="36"/>
      <c r="AC18" s="36"/>
      <c r="AD18" s="36"/>
      <c r="AE18" s="36"/>
      <c r="AF18" s="36"/>
      <c r="AG18" s="36"/>
      <c r="AH18" s="36"/>
      <c r="AI18" s="36"/>
      <c r="AJ18" s="36"/>
    </row>
    <row r="19" spans="1:36">
      <c r="A19" s="32" t="str">
        <f>IF(Config!A15&lt;&gt;"",Config!A15,"")</f>
        <v/>
      </c>
      <c r="B19" s="32" t="str">
        <f>IF(Config!B15&lt;&gt;"",Config!B15,"")</f>
        <v>AHMED</v>
      </c>
      <c r="C19" s="36">
        <f t="shared" si="5"/>
        <v>0</v>
      </c>
      <c r="D19" s="36">
        <f t="shared" si="6"/>
        <v>0</v>
      </c>
      <c r="E19" s="36">
        <f t="shared" si="7"/>
        <v>0</v>
      </c>
      <c r="F19" s="36"/>
      <c r="G19" s="36"/>
      <c r="H19" s="36"/>
      <c r="I19" s="36"/>
      <c r="J19" s="36"/>
      <c r="K19" s="36"/>
      <c r="L19" s="36"/>
      <c r="M19" s="36"/>
      <c r="N19" s="36"/>
      <c r="O19" s="36"/>
      <c r="P19" s="36"/>
      <c r="Q19" s="36"/>
      <c r="R19" s="36"/>
      <c r="S19" s="36"/>
      <c r="T19" s="36"/>
      <c r="U19" s="36"/>
      <c r="V19" s="36"/>
      <c r="W19" s="36"/>
      <c r="X19" s="36"/>
      <c r="Y19" s="36"/>
      <c r="Z19" s="36"/>
      <c r="AA19" s="36"/>
      <c r="AB19" s="36"/>
      <c r="AC19" s="36"/>
      <c r="AD19" s="36"/>
      <c r="AE19" s="36"/>
      <c r="AF19" s="36"/>
      <c r="AG19" s="36"/>
      <c r="AH19" s="36"/>
      <c r="AI19" s="36"/>
      <c r="AJ19" s="36"/>
    </row>
    <row r="20" spans="1:36">
      <c r="A20" s="32" t="str">
        <f>IF(Config!A16&lt;&gt;"",Config!A16,"")</f>
        <v/>
      </c>
      <c r="B20" s="32" t="str">
        <f>IF(Config!B16&lt;&gt;"",Config!B16,"")</f>
        <v>SULTAN</v>
      </c>
      <c r="C20" s="36">
        <f t="shared" si="5"/>
        <v>0</v>
      </c>
      <c r="D20" s="36">
        <f t="shared" si="6"/>
        <v>0</v>
      </c>
      <c r="E20" s="36">
        <f t="shared" si="7"/>
        <v>0</v>
      </c>
      <c r="F20" s="36"/>
      <c r="G20" s="36"/>
      <c r="H20" s="36"/>
      <c r="I20" s="36"/>
      <c r="J20" s="36"/>
      <c r="K20" s="36"/>
      <c r="L20" s="36"/>
      <c r="M20" s="36"/>
      <c r="N20" s="36"/>
      <c r="O20" s="36"/>
      <c r="P20" s="36"/>
      <c r="Q20" s="36"/>
      <c r="R20" s="36"/>
      <c r="S20" s="36"/>
      <c r="T20" s="36"/>
      <c r="U20" s="36"/>
      <c r="V20" s="36"/>
      <c r="W20" s="36"/>
      <c r="X20" s="36"/>
      <c r="Y20" s="36"/>
      <c r="Z20" s="36"/>
      <c r="AA20" s="36"/>
      <c r="AB20" s="36"/>
      <c r="AC20" s="36"/>
      <c r="AD20" s="36"/>
      <c r="AE20" s="36"/>
      <c r="AF20" s="36"/>
      <c r="AG20" s="36"/>
      <c r="AH20" s="36"/>
      <c r="AI20" s="36"/>
      <c r="AJ20" s="36"/>
    </row>
    <row r="21" spans="1:36">
      <c r="A21" s="32" t="str">
        <f>IF(Config!A17&lt;&gt;"",Config!A17,"")</f>
        <v/>
      </c>
      <c r="B21" s="32" t="str">
        <f>IF(Config!B17&lt;&gt;"",Config!B17,"")</f>
        <v>HAYAT</v>
      </c>
      <c r="C21" s="36">
        <f t="shared" si="5"/>
        <v>0</v>
      </c>
      <c r="D21" s="36">
        <f t="shared" si="6"/>
        <v>0</v>
      </c>
      <c r="E21" s="36">
        <f t="shared" si="7"/>
        <v>0</v>
      </c>
      <c r="F21" s="36"/>
      <c r="G21" s="36"/>
      <c r="H21" s="36"/>
      <c r="I21" s="36"/>
      <c r="J21" s="36"/>
      <c r="K21" s="36"/>
      <c r="L21" s="36"/>
      <c r="M21" s="36"/>
      <c r="N21" s="36"/>
      <c r="O21" s="36"/>
      <c r="P21" s="36"/>
      <c r="Q21" s="36"/>
      <c r="R21" s="36"/>
      <c r="S21" s="36"/>
      <c r="T21" s="36"/>
      <c r="U21" s="36"/>
      <c r="V21" s="36"/>
      <c r="W21" s="36"/>
      <c r="X21" s="36"/>
      <c r="Y21" s="36"/>
      <c r="Z21" s="36"/>
      <c r="AA21" s="36"/>
      <c r="AB21" s="36"/>
      <c r="AC21" s="36"/>
      <c r="AD21" s="36"/>
      <c r="AE21" s="36"/>
      <c r="AF21" s="36"/>
      <c r="AG21" s="36"/>
      <c r="AH21" s="36"/>
      <c r="AI21" s="36"/>
      <c r="AJ21" s="36"/>
    </row>
    <row r="22" spans="1:36">
      <c r="A22" s="32" t="str">
        <f>IF(Config!A18&lt;&gt;"",Config!A18,"")</f>
        <v/>
      </c>
      <c r="B22" s="32" t="str">
        <f>IF(Config!B18&lt;&gt;"",Config!B18,"")</f>
        <v>MARIA GORETI</v>
      </c>
      <c r="C22" s="36">
        <f t="shared" si="5"/>
        <v>0</v>
      </c>
      <c r="D22" s="36">
        <f t="shared" si="6"/>
        <v>0</v>
      </c>
      <c r="E22" s="36">
        <f t="shared" si="7"/>
        <v>0</v>
      </c>
      <c r="F22" s="36"/>
      <c r="G22" s="36"/>
      <c r="H22" s="36"/>
      <c r="I22" s="36"/>
      <c r="J22" s="36"/>
      <c r="K22" s="36"/>
      <c r="L22" s="36"/>
      <c r="M22" s="36"/>
      <c r="N22" s="36"/>
      <c r="O22" s="36"/>
      <c r="P22" s="36"/>
      <c r="Q22" s="36"/>
      <c r="R22" s="36"/>
      <c r="S22" s="36"/>
      <c r="T22" s="36"/>
      <c r="U22" s="36"/>
      <c r="V22" s="36"/>
      <c r="W22" s="36"/>
      <c r="X22" s="36"/>
      <c r="Y22" s="36"/>
      <c r="Z22" s="36"/>
      <c r="AA22" s="36"/>
      <c r="AB22" s="36"/>
      <c r="AC22" s="36"/>
      <c r="AD22" s="36"/>
      <c r="AE22" s="36"/>
      <c r="AF22" s="36"/>
      <c r="AG22" s="36"/>
      <c r="AH22" s="36"/>
      <c r="AI22" s="36"/>
      <c r="AJ22" s="36"/>
    </row>
    <row r="23" spans="1:36">
      <c r="A23" s="32" t="str">
        <f>IF(Config!A19&lt;&gt;"",Config!A19,"")</f>
        <v/>
      </c>
      <c r="B23" s="32" t="str">
        <f>IF(Config!B19&lt;&gt;"",Config!B19,"")</f>
        <v>COLETTE</v>
      </c>
      <c r="C23" s="36">
        <f t="shared" si="5"/>
        <v>0</v>
      </c>
      <c r="D23" s="36">
        <f t="shared" si="6"/>
        <v>0</v>
      </c>
      <c r="E23" s="36">
        <f t="shared" si="7"/>
        <v>0</v>
      </c>
      <c r="F23" s="36"/>
      <c r="G23" s="36"/>
      <c r="H23" s="36"/>
      <c r="I23" s="36"/>
      <c r="J23" s="36"/>
      <c r="K23" s="36"/>
      <c r="L23" s="36"/>
      <c r="M23" s="36"/>
      <c r="N23" s="36"/>
      <c r="O23" s="36"/>
      <c r="P23" s="36"/>
      <c r="Q23" s="36"/>
      <c r="R23" s="36"/>
      <c r="S23" s="36"/>
      <c r="T23" s="36"/>
      <c r="U23" s="36"/>
      <c r="V23" s="36"/>
      <c r="W23" s="36"/>
      <c r="X23" s="36"/>
      <c r="Y23" s="36"/>
      <c r="Z23" s="36"/>
      <c r="AA23" s="36"/>
      <c r="AB23" s="36"/>
      <c r="AC23" s="36"/>
      <c r="AD23" s="36"/>
      <c r="AE23" s="36"/>
      <c r="AF23" s="36"/>
      <c r="AG23" s="36"/>
      <c r="AH23" s="36"/>
      <c r="AI23" s="36"/>
      <c r="AJ23" s="36"/>
    </row>
    <row r="24" spans="1:36">
      <c r="A24" s="32" t="str">
        <f>IF(Config!A20&lt;&gt;"",Config!A20,"")</f>
        <v/>
      </c>
      <c r="B24" s="32" t="str">
        <f>IF(Config!B20&lt;&gt;"",Config!B20,"")</f>
        <v>AYSE</v>
      </c>
      <c r="C24" s="36">
        <f t="shared" si="5"/>
        <v>0</v>
      </c>
      <c r="D24" s="36">
        <f t="shared" si="6"/>
        <v>0</v>
      </c>
      <c r="E24" s="36">
        <f t="shared" si="7"/>
        <v>0</v>
      </c>
      <c r="F24" s="36"/>
      <c r="G24" s="36"/>
      <c r="H24" s="36"/>
      <c r="I24" s="36"/>
      <c r="J24" s="36"/>
      <c r="K24" s="36"/>
      <c r="L24" s="36"/>
      <c r="M24" s="36"/>
      <c r="N24" s="36"/>
      <c r="O24" s="36"/>
      <c r="P24" s="36"/>
      <c r="Q24" s="36"/>
      <c r="R24" s="36"/>
      <c r="S24" s="36"/>
      <c r="T24" s="36"/>
      <c r="U24" s="36"/>
      <c r="V24" s="36"/>
      <c r="W24" s="36"/>
      <c r="X24" s="36"/>
      <c r="Y24" s="36"/>
      <c r="Z24" s="36"/>
      <c r="AA24" s="36"/>
      <c r="AB24" s="36"/>
      <c r="AC24" s="36"/>
      <c r="AD24" s="36"/>
      <c r="AE24" s="36"/>
      <c r="AF24" s="36"/>
      <c r="AG24" s="36"/>
      <c r="AH24" s="36"/>
      <c r="AI24" s="36"/>
      <c r="AJ24" s="36"/>
    </row>
    <row r="25" spans="1:36">
      <c r="A25" s="32" t="str">
        <f>IF(Config!A21&lt;&gt;"",Config!A21,"")</f>
        <v/>
      </c>
      <c r="B25" s="32" t="str">
        <f>IF(Config!B21&lt;&gt;"",Config!B21,"")</f>
        <v>KHADIDJA</v>
      </c>
      <c r="C25" s="36">
        <f t="shared" si="5"/>
        <v>0</v>
      </c>
      <c r="D25" s="36">
        <f t="shared" si="6"/>
        <v>0</v>
      </c>
      <c r="E25" s="36">
        <f t="shared" si="7"/>
        <v>0</v>
      </c>
      <c r="F25" s="36"/>
      <c r="G25" s="36"/>
      <c r="H25" s="36"/>
      <c r="I25" s="36"/>
      <c r="J25" s="36"/>
      <c r="K25" s="36"/>
      <c r="L25" s="36"/>
      <c r="M25" s="36"/>
      <c r="N25" s="36"/>
      <c r="O25" s="36"/>
      <c r="P25" s="36"/>
      <c r="Q25" s="36"/>
      <c r="R25" s="36"/>
      <c r="S25" s="36"/>
      <c r="T25" s="36"/>
      <c r="U25" s="36"/>
      <c r="V25" s="36"/>
      <c r="W25" s="36"/>
      <c r="X25" s="36"/>
      <c r="Y25" s="36"/>
      <c r="Z25" s="36"/>
      <c r="AA25" s="36"/>
      <c r="AB25" s="36"/>
      <c r="AC25" s="36"/>
      <c r="AD25" s="36"/>
      <c r="AE25" s="36"/>
      <c r="AF25" s="36"/>
      <c r="AG25" s="36"/>
      <c r="AH25" s="36"/>
      <c r="AI25" s="36"/>
      <c r="AJ25" s="36"/>
    </row>
    <row r="26" spans="1:36">
      <c r="A26" s="32" t="str">
        <f>IF(Config!A22&lt;&gt;"",Config!A22,"")</f>
        <v/>
      </c>
      <c r="B26" s="32" t="str">
        <f>IF(Config!B22&lt;&gt;"",Config!B22,"")</f>
        <v>MARIAM</v>
      </c>
      <c r="C26" s="36">
        <f t="shared" si="5"/>
        <v>0</v>
      </c>
      <c r="D26" s="36">
        <f t="shared" si="6"/>
        <v>0</v>
      </c>
      <c r="E26" s="36">
        <f t="shared" si="7"/>
        <v>0</v>
      </c>
      <c r="F26" s="36"/>
      <c r="G26" s="36"/>
      <c r="H26" s="36"/>
      <c r="I26" s="36"/>
      <c r="J26" s="36"/>
      <c r="K26" s="36"/>
      <c r="L26" s="36"/>
      <c r="M26" s="36"/>
      <c r="N26" s="36"/>
      <c r="O26" s="36"/>
      <c r="P26" s="36"/>
      <c r="Q26" s="36"/>
      <c r="R26" s="36"/>
      <c r="S26" s="36"/>
      <c r="T26" s="36"/>
      <c r="U26" s="36"/>
      <c r="V26" s="36"/>
      <c r="W26" s="36"/>
      <c r="X26" s="36"/>
      <c r="Y26" s="36"/>
      <c r="Z26" s="36"/>
      <c r="AA26" s="36"/>
      <c r="AB26" s="36"/>
      <c r="AC26" s="36"/>
      <c r="AD26" s="36"/>
      <c r="AE26" s="36"/>
      <c r="AF26" s="36"/>
      <c r="AG26" s="36"/>
      <c r="AH26" s="36"/>
      <c r="AI26" s="36"/>
      <c r="AJ26" s="36"/>
    </row>
    <row r="27" spans="1:36">
      <c r="A27" s="32" t="str">
        <f>IF(Config!A23&lt;&gt;"",Config!A23,"")</f>
        <v/>
      </c>
      <c r="B27" s="32" t="str">
        <f>IF(Config!B23&lt;&gt;"",Config!B23,"")</f>
        <v>HADAMA</v>
      </c>
      <c r="C27" s="36">
        <f t="shared" si="5"/>
        <v>0</v>
      </c>
      <c r="D27" s="36">
        <f t="shared" si="6"/>
        <v>0</v>
      </c>
      <c r="E27" s="36">
        <f t="shared" si="7"/>
        <v>0</v>
      </c>
      <c r="F27" s="36"/>
      <c r="G27" s="36"/>
      <c r="H27" s="36"/>
      <c r="I27" s="36"/>
      <c r="J27" s="36"/>
      <c r="K27" s="36"/>
      <c r="L27" s="36"/>
      <c r="M27" s="36"/>
      <c r="N27" s="36"/>
      <c r="O27" s="36"/>
      <c r="P27" s="36"/>
      <c r="Q27" s="36"/>
      <c r="R27" s="36"/>
      <c r="S27" s="36"/>
      <c r="T27" s="36"/>
      <c r="U27" s="36"/>
      <c r="V27" s="36"/>
      <c r="W27" s="36"/>
      <c r="X27" s="36"/>
      <c r="Y27" s="36"/>
      <c r="Z27" s="36"/>
      <c r="AA27" s="36"/>
      <c r="AB27" s="36"/>
      <c r="AC27" s="36"/>
      <c r="AD27" s="36"/>
      <c r="AE27" s="36"/>
      <c r="AF27" s="36"/>
      <c r="AG27" s="36"/>
      <c r="AH27" s="36"/>
      <c r="AI27" s="36"/>
      <c r="AJ27" s="36"/>
    </row>
    <row r="28" spans="1:36">
      <c r="A28" s="32" t="str">
        <f>IF(Config!A24&lt;&gt;"",Config!A24,"")</f>
        <v/>
      </c>
      <c r="B28" s="32" t="str">
        <f>IF(Config!B24&lt;&gt;"",Config!B24,"")</f>
        <v xml:space="preserve">MARIA CELESTE </v>
      </c>
      <c r="C28" s="36">
        <f t="shared" si="5"/>
        <v>0</v>
      </c>
      <c r="D28" s="36">
        <f t="shared" si="6"/>
        <v>0</v>
      </c>
      <c r="E28" s="36">
        <f t="shared" si="7"/>
        <v>0</v>
      </c>
      <c r="F28" s="36"/>
      <c r="G28" s="36"/>
      <c r="H28" s="36"/>
      <c r="I28" s="36"/>
      <c r="J28" s="36"/>
      <c r="K28" s="36"/>
      <c r="L28" s="36"/>
      <c r="M28" s="36"/>
      <c r="N28" s="36"/>
      <c r="O28" s="36"/>
      <c r="P28" s="36"/>
      <c r="Q28" s="36"/>
      <c r="R28" s="36"/>
      <c r="S28" s="36"/>
      <c r="T28" s="36"/>
      <c r="U28" s="36"/>
      <c r="V28" s="36"/>
      <c r="W28" s="36"/>
      <c r="X28" s="36"/>
      <c r="Y28" s="36"/>
      <c r="Z28" s="36"/>
      <c r="AA28" s="36"/>
      <c r="AB28" s="36"/>
      <c r="AC28" s="36"/>
      <c r="AD28" s="36"/>
      <c r="AE28" s="36"/>
      <c r="AF28" s="36"/>
      <c r="AG28" s="36"/>
      <c r="AH28" s="36"/>
      <c r="AI28" s="36"/>
      <c r="AJ28" s="36"/>
    </row>
    <row r="29" spans="1:36">
      <c r="A29" s="32" t="str">
        <f>IF(Config!A25&lt;&gt;"",Config!A25,"")</f>
        <v/>
      </c>
      <c r="B29" s="32" t="str">
        <f>IF(Config!B25&lt;&gt;"",Config!B25,"")</f>
        <v>KARIMA</v>
      </c>
      <c r="C29" s="36">
        <f t="shared" si="5"/>
        <v>0</v>
      </c>
      <c r="D29" s="36">
        <f t="shared" si="6"/>
        <v>0</v>
      </c>
      <c r="E29" s="36">
        <f t="shared" si="7"/>
        <v>0</v>
      </c>
      <c r="F29" s="36"/>
      <c r="G29" s="36"/>
      <c r="H29" s="36"/>
      <c r="I29" s="36"/>
      <c r="J29" s="36"/>
      <c r="K29" s="36"/>
      <c r="L29" s="36"/>
      <c r="M29" s="36"/>
      <c r="N29" s="36"/>
      <c r="O29" s="36"/>
      <c r="P29" s="36"/>
      <c r="Q29" s="36"/>
      <c r="R29" s="36"/>
      <c r="S29" s="36"/>
      <c r="T29" s="36"/>
      <c r="U29" s="36"/>
      <c r="V29" s="36"/>
      <c r="W29" s="36"/>
      <c r="X29" s="36"/>
      <c r="Y29" s="36"/>
      <c r="Z29" s="36"/>
      <c r="AA29" s="36"/>
      <c r="AB29" s="36"/>
      <c r="AC29" s="36"/>
      <c r="AD29" s="36"/>
      <c r="AE29" s="36"/>
      <c r="AF29" s="36"/>
      <c r="AG29" s="36"/>
      <c r="AH29" s="36"/>
      <c r="AI29" s="36"/>
      <c r="AJ29" s="36"/>
    </row>
    <row r="30" spans="1:36">
      <c r="A30" s="32" t="str">
        <f>IF(Config!A26&lt;&gt;"",Config!A26,"")</f>
        <v/>
      </c>
      <c r="B30" s="32" t="str">
        <f>IF(Config!B26&lt;&gt;"",Config!B26,"")</f>
        <v>LUSIN</v>
      </c>
      <c r="C30" s="36">
        <f t="shared" si="5"/>
        <v>0</v>
      </c>
      <c r="D30" s="36">
        <f t="shared" si="6"/>
        <v>0</v>
      </c>
      <c r="E30" s="36">
        <f t="shared" si="7"/>
        <v>0</v>
      </c>
      <c r="F30" s="36"/>
      <c r="G30" s="36"/>
      <c r="H30" s="36"/>
      <c r="I30" s="36"/>
      <c r="J30" s="36"/>
      <c r="K30" s="36"/>
      <c r="L30" s="36"/>
      <c r="M30" s="36"/>
      <c r="N30" s="36"/>
      <c r="O30" s="36"/>
      <c r="P30" s="36"/>
      <c r="Q30" s="36"/>
      <c r="R30" s="36"/>
      <c r="S30" s="36"/>
      <c r="T30" s="36"/>
      <c r="U30" s="36"/>
      <c r="V30" s="36"/>
      <c r="W30" s="36"/>
      <c r="X30" s="36"/>
      <c r="Y30" s="36"/>
      <c r="Z30" s="36"/>
      <c r="AA30" s="36"/>
      <c r="AB30" s="36"/>
      <c r="AC30" s="36"/>
      <c r="AD30" s="36"/>
      <c r="AE30" s="36"/>
      <c r="AF30" s="36"/>
      <c r="AG30" s="36"/>
      <c r="AH30" s="36"/>
      <c r="AI30" s="36"/>
      <c r="AJ30" s="36"/>
    </row>
    <row r="31" spans="1:36">
      <c r="A31" s="32" t="str">
        <f>IF(Config!A27&lt;&gt;"",Config!A27,"")</f>
        <v/>
      </c>
      <c r="B31" s="32" t="str">
        <f>IF(Config!B27&lt;&gt;"",Config!B27,"")</f>
        <v>SAFIRA</v>
      </c>
      <c r="C31" s="36">
        <f t="shared" si="5"/>
        <v>0</v>
      </c>
      <c r="D31" s="36">
        <f t="shared" si="6"/>
        <v>0</v>
      </c>
      <c r="E31" s="36">
        <f t="shared" si="7"/>
        <v>0</v>
      </c>
      <c r="F31" s="36"/>
      <c r="G31" s="36"/>
      <c r="H31" s="36"/>
      <c r="I31" s="36"/>
      <c r="J31" s="36"/>
      <c r="K31" s="36"/>
      <c r="L31" s="36"/>
      <c r="M31" s="36"/>
      <c r="N31" s="36"/>
      <c r="O31" s="36"/>
      <c r="P31" s="36"/>
      <c r="Q31" s="36"/>
      <c r="R31" s="36"/>
      <c r="S31" s="36"/>
      <c r="T31" s="36"/>
      <c r="U31" s="36"/>
      <c r="V31" s="36"/>
      <c r="W31" s="36"/>
      <c r="X31" s="36"/>
      <c r="Y31" s="36"/>
      <c r="Z31" s="36"/>
      <c r="AA31" s="36"/>
      <c r="AB31" s="36"/>
      <c r="AC31" s="36"/>
      <c r="AD31" s="36"/>
      <c r="AE31" s="36"/>
      <c r="AF31" s="36"/>
      <c r="AG31" s="36"/>
      <c r="AH31" s="36"/>
      <c r="AI31" s="36"/>
      <c r="AJ31" s="36"/>
    </row>
    <row r="32" spans="1:36">
      <c r="A32" s="32" t="str">
        <f>IF(Config!A28&lt;&gt;"",Config!A28,"")</f>
        <v/>
      </c>
      <c r="B32" s="32" t="str">
        <f>IF(Config!B28&lt;&gt;"",Config!B28,"")</f>
        <v>YAMINA</v>
      </c>
      <c r="C32" s="36">
        <f t="shared" si="5"/>
        <v>0</v>
      </c>
      <c r="D32" s="36">
        <f t="shared" si="6"/>
        <v>0</v>
      </c>
      <c r="E32" s="36">
        <f t="shared" si="7"/>
        <v>0</v>
      </c>
      <c r="F32" s="36"/>
      <c r="G32" s="36"/>
      <c r="H32" s="36"/>
      <c r="I32" s="36"/>
      <c r="J32" s="36"/>
      <c r="K32" s="36"/>
      <c r="L32" s="36"/>
      <c r="M32" s="36"/>
      <c r="N32" s="36"/>
      <c r="O32" s="36"/>
      <c r="P32" s="36"/>
      <c r="Q32" s="36"/>
      <c r="R32" s="36"/>
      <c r="S32" s="36"/>
      <c r="T32" s="36"/>
      <c r="U32" s="36"/>
      <c r="V32" s="36"/>
      <c r="W32" s="36"/>
      <c r="X32" s="36"/>
      <c r="Y32" s="36"/>
      <c r="Z32" s="36"/>
      <c r="AA32" s="36"/>
      <c r="AB32" s="36"/>
      <c r="AC32" s="36"/>
      <c r="AD32" s="36"/>
      <c r="AE32" s="36"/>
      <c r="AF32" s="36"/>
      <c r="AG32" s="36"/>
      <c r="AH32" s="36"/>
      <c r="AI32" s="36"/>
      <c r="AJ32" s="36"/>
    </row>
    <row r="33" spans="1:36">
      <c r="A33" s="32" t="str">
        <f>IF(Config!A29&lt;&gt;"",Config!A29,"")</f>
        <v/>
      </c>
      <c r="B33" s="32" t="str">
        <f>IF(Config!B29&lt;&gt;"",Config!B29,"")</f>
        <v>Malika</v>
      </c>
      <c r="C33" s="36">
        <f t="shared" si="5"/>
        <v>0</v>
      </c>
      <c r="D33" s="36">
        <f t="shared" si="6"/>
        <v>0</v>
      </c>
      <c r="E33" s="36">
        <f t="shared" si="7"/>
        <v>0</v>
      </c>
      <c r="F33" s="36"/>
      <c r="G33" s="36"/>
      <c r="H33" s="36"/>
      <c r="I33" s="36"/>
      <c r="J33" s="36"/>
      <c r="K33" s="36"/>
      <c r="L33" s="36"/>
      <c r="M33" s="36"/>
      <c r="N33" s="36"/>
      <c r="O33" s="36"/>
      <c r="P33" s="36"/>
      <c r="Q33" s="36"/>
      <c r="R33" s="36"/>
      <c r="S33" s="36"/>
      <c r="T33" s="36"/>
      <c r="U33" s="36"/>
      <c r="V33" s="36"/>
      <c r="W33" s="36"/>
      <c r="X33" s="36"/>
      <c r="Y33" s="36"/>
      <c r="Z33" s="36"/>
      <c r="AA33" s="36"/>
      <c r="AB33" s="36"/>
      <c r="AC33" s="36"/>
      <c r="AD33" s="36"/>
      <c r="AE33" s="36"/>
      <c r="AF33" s="36"/>
      <c r="AG33" s="36"/>
      <c r="AH33" s="36"/>
      <c r="AI33" s="36"/>
      <c r="AJ33" s="36"/>
    </row>
    <row r="34" spans="1:36">
      <c r="A34" s="32" t="str">
        <f>IF(Config!A30&lt;&gt;"",Config!A30,"")</f>
        <v/>
      </c>
      <c r="B34" s="32" t="str">
        <f>IF(Config!B30&lt;&gt;"",Config!B30,"")</f>
        <v>MARIA DO ROSARIO</v>
      </c>
      <c r="C34" s="36">
        <f t="shared" si="5"/>
        <v>0</v>
      </c>
      <c r="D34" s="36">
        <f t="shared" si="6"/>
        <v>0</v>
      </c>
      <c r="E34" s="36">
        <f t="shared" si="7"/>
        <v>0</v>
      </c>
      <c r="F34" s="36"/>
      <c r="G34" s="36"/>
      <c r="H34" s="36"/>
      <c r="I34" s="36"/>
      <c r="J34" s="36"/>
      <c r="K34" s="36"/>
      <c r="L34" s="36"/>
      <c r="M34" s="36"/>
      <c r="N34" s="36"/>
      <c r="O34" s="36"/>
      <c r="P34" s="36"/>
      <c r="Q34" s="36"/>
      <c r="R34" s="36"/>
      <c r="S34" s="36"/>
      <c r="T34" s="36"/>
      <c r="U34" s="36"/>
      <c r="V34" s="36"/>
      <c r="W34" s="36"/>
      <c r="X34" s="36"/>
      <c r="Y34" s="36"/>
      <c r="Z34" s="36"/>
      <c r="AA34" s="36"/>
      <c r="AB34" s="36"/>
      <c r="AC34" s="36"/>
      <c r="AD34" s="36"/>
      <c r="AE34" s="36"/>
      <c r="AF34" s="36"/>
      <c r="AG34" s="36"/>
      <c r="AH34" s="36"/>
      <c r="AI34" s="36"/>
      <c r="AJ34" s="36"/>
    </row>
    <row r="35" spans="1:36">
      <c r="A35" s="32" t="str">
        <f>IF(Config!A31&lt;&gt;"",Config!A31,"")</f>
        <v/>
      </c>
      <c r="B35" s="32" t="str">
        <f>IF(Config!B31&lt;&gt;"",Config!B31,"")</f>
        <v>MAMMAT</v>
      </c>
      <c r="C35" s="36">
        <f t="shared" si="5"/>
        <v>0</v>
      </c>
      <c r="D35" s="36">
        <f t="shared" si="6"/>
        <v>0</v>
      </c>
      <c r="E35" s="36">
        <f t="shared" si="7"/>
        <v>0</v>
      </c>
      <c r="F35" s="36"/>
      <c r="G35" s="36"/>
      <c r="H35" s="36"/>
      <c r="I35" s="36"/>
      <c r="J35" s="36"/>
      <c r="K35" s="36"/>
      <c r="L35" s="36"/>
      <c r="M35" s="36"/>
      <c r="N35" s="36"/>
      <c r="O35" s="36"/>
      <c r="P35" s="36"/>
      <c r="Q35" s="36"/>
      <c r="R35" s="36"/>
      <c r="S35" s="36"/>
      <c r="T35" s="36"/>
      <c r="U35" s="36"/>
      <c r="V35" s="36"/>
      <c r="W35" s="36"/>
      <c r="X35" s="36"/>
      <c r="Y35" s="36"/>
      <c r="Z35" s="36"/>
      <c r="AA35" s="36"/>
      <c r="AB35" s="36"/>
      <c r="AC35" s="36"/>
      <c r="AD35" s="36"/>
      <c r="AE35" s="36"/>
      <c r="AF35" s="36"/>
      <c r="AG35" s="36"/>
      <c r="AH35" s="36"/>
      <c r="AI35" s="36"/>
      <c r="AJ35" s="36"/>
    </row>
    <row r="36" spans="1:36">
      <c r="A36" s="32" t="str">
        <f>IF(Config!A32&lt;&gt;"",Config!A32,"")</f>
        <v/>
      </c>
      <c r="B36" s="32" t="str">
        <f>IF(Config!B32&lt;&gt;"",Config!B32,"")</f>
        <v>SAYMA</v>
      </c>
      <c r="C36" s="36">
        <f t="shared" si="5"/>
        <v>0</v>
      </c>
      <c r="D36" s="36">
        <f t="shared" si="6"/>
        <v>0</v>
      </c>
      <c r="E36" s="36">
        <f t="shared" si="7"/>
        <v>0</v>
      </c>
      <c r="F36" s="36"/>
      <c r="G36" s="36"/>
      <c r="H36" s="36"/>
      <c r="I36" s="36"/>
      <c r="J36" s="36"/>
      <c r="K36" s="36"/>
      <c r="L36" s="36"/>
      <c r="M36" s="36"/>
      <c r="N36" s="36"/>
      <c r="O36" s="36"/>
      <c r="P36" s="36"/>
      <c r="Q36" s="36"/>
      <c r="R36" s="36"/>
      <c r="S36" s="36"/>
      <c r="T36" s="36"/>
      <c r="U36" s="36"/>
      <c r="V36" s="36"/>
      <c r="W36" s="36"/>
      <c r="X36" s="36"/>
      <c r="Y36" s="36"/>
      <c r="Z36" s="36"/>
      <c r="AA36" s="36"/>
      <c r="AB36" s="36"/>
      <c r="AC36" s="36"/>
      <c r="AD36" s="36"/>
      <c r="AE36" s="36"/>
      <c r="AF36" s="36"/>
      <c r="AG36" s="36"/>
      <c r="AH36" s="36"/>
      <c r="AI36" s="36"/>
      <c r="AJ36" s="36"/>
    </row>
    <row r="37" spans="1:36">
      <c r="A37" s="32" t="str">
        <f>IF(Config!A33&lt;&gt;"",Config!A33,"")</f>
        <v/>
      </c>
      <c r="B37" s="32" t="str">
        <f>IF(Config!B33&lt;&gt;"",Config!B33,"")</f>
        <v>ELMAS</v>
      </c>
      <c r="C37" s="36">
        <f t="shared" si="5"/>
        <v>0</v>
      </c>
      <c r="D37" s="36">
        <f t="shared" si="6"/>
        <v>0</v>
      </c>
      <c r="E37" s="36">
        <f t="shared" si="7"/>
        <v>0</v>
      </c>
      <c r="F37" s="36"/>
      <c r="G37" s="36"/>
      <c r="H37" s="36"/>
      <c r="I37" s="36"/>
      <c r="J37" s="36"/>
      <c r="K37" s="36"/>
      <c r="L37" s="36"/>
      <c r="M37" s="36"/>
      <c r="N37" s="36"/>
      <c r="O37" s="36"/>
      <c r="P37" s="36"/>
      <c r="Q37" s="36"/>
      <c r="R37" s="36"/>
      <c r="S37" s="36"/>
      <c r="T37" s="36"/>
      <c r="U37" s="36"/>
      <c r="V37" s="36"/>
      <c r="W37" s="36"/>
      <c r="X37" s="36"/>
      <c r="Y37" s="36"/>
      <c r="Z37" s="36"/>
      <c r="AA37" s="36"/>
      <c r="AB37" s="36"/>
      <c r="AC37" s="36"/>
      <c r="AD37" s="36"/>
      <c r="AE37" s="36"/>
      <c r="AF37" s="36"/>
      <c r="AG37" s="36"/>
      <c r="AH37" s="36"/>
      <c r="AI37" s="36"/>
      <c r="AJ37" s="36"/>
    </row>
    <row r="38" spans="1:36">
      <c r="A38" s="32" t="str">
        <f>IF(Config!A34&lt;&gt;"",Config!A34,"")</f>
        <v/>
      </c>
      <c r="B38" s="32" t="str">
        <f>IF(Config!B34&lt;&gt;"",Config!B34,"")</f>
        <v>CHRISTINE</v>
      </c>
      <c r="C38" s="36">
        <f t="shared" si="5"/>
        <v>0</v>
      </c>
      <c r="D38" s="36">
        <f t="shared" si="6"/>
        <v>0</v>
      </c>
      <c r="E38" s="36">
        <f t="shared" si="7"/>
        <v>0</v>
      </c>
      <c r="F38" s="36"/>
      <c r="G38" s="36"/>
      <c r="H38" s="36"/>
      <c r="I38" s="36"/>
      <c r="J38" s="36"/>
      <c r="K38" s="36"/>
      <c r="L38" s="36"/>
      <c r="M38" s="36"/>
      <c r="N38" s="36"/>
      <c r="O38" s="36"/>
      <c r="P38" s="36"/>
      <c r="Q38" s="36"/>
      <c r="R38" s="36"/>
      <c r="S38" s="36"/>
      <c r="T38" s="36"/>
      <c r="U38" s="36"/>
      <c r="V38" s="36"/>
      <c r="W38" s="36"/>
      <c r="X38" s="36"/>
      <c r="Y38" s="36"/>
      <c r="Z38" s="36"/>
      <c r="AA38" s="36"/>
      <c r="AB38" s="36"/>
      <c r="AC38" s="36"/>
      <c r="AD38" s="36"/>
      <c r="AE38" s="36"/>
      <c r="AF38" s="36"/>
      <c r="AG38" s="36"/>
      <c r="AH38" s="36"/>
      <c r="AI38" s="36"/>
      <c r="AJ38" s="36"/>
    </row>
    <row r="39" spans="1:36">
      <c r="A39" s="32" t="str">
        <f>IF(Config!A35&lt;&gt;"",Config!A35,"")</f>
        <v/>
      </c>
      <c r="B39" s="32" t="str">
        <f>IF(Config!B35&lt;&gt;"",Config!B35,"")</f>
        <v>COUMBA</v>
      </c>
      <c r="C39" s="36">
        <f t="shared" si="5"/>
        <v>0</v>
      </c>
      <c r="D39" s="36">
        <f t="shared" si="6"/>
        <v>0</v>
      </c>
      <c r="E39" s="36">
        <f t="shared" si="7"/>
        <v>0</v>
      </c>
      <c r="F39" s="36"/>
      <c r="G39" s="36"/>
      <c r="H39" s="36"/>
      <c r="I39" s="36"/>
      <c r="J39" s="36"/>
      <c r="K39" s="36"/>
      <c r="L39" s="36"/>
      <c r="M39" s="36"/>
      <c r="N39" s="36"/>
      <c r="O39" s="36"/>
      <c r="P39" s="36"/>
      <c r="Q39" s="36"/>
      <c r="R39" s="36"/>
      <c r="S39" s="36"/>
      <c r="T39" s="36"/>
      <c r="U39" s="36"/>
      <c r="V39" s="36"/>
      <c r="W39" s="36"/>
      <c r="X39" s="36"/>
      <c r="Y39" s="36"/>
      <c r="Z39" s="36"/>
      <c r="AA39" s="36"/>
      <c r="AB39" s="36"/>
      <c r="AC39" s="36"/>
      <c r="AD39" s="36"/>
      <c r="AE39" s="36"/>
      <c r="AF39" s="36"/>
      <c r="AG39" s="36"/>
      <c r="AH39" s="36"/>
      <c r="AI39" s="36"/>
      <c r="AJ39" s="36"/>
    </row>
    <row r="40" spans="1:36">
      <c r="A40" s="32" t="str">
        <f>IF(Config!A36&lt;&gt;"",Config!A36,"")</f>
        <v/>
      </c>
      <c r="B40" s="32" t="str">
        <f>IF(Config!B36&lt;&gt;"",Config!B36,"")</f>
        <v>SUZANNE</v>
      </c>
      <c r="C40" s="36">
        <f t="shared" si="5"/>
        <v>0</v>
      </c>
      <c r="D40" s="36">
        <f t="shared" si="6"/>
        <v>0</v>
      </c>
      <c r="E40" s="36">
        <f t="shared" si="7"/>
        <v>0</v>
      </c>
      <c r="F40" s="36"/>
      <c r="G40" s="36"/>
      <c r="H40" s="36"/>
      <c r="I40" s="36"/>
      <c r="J40" s="36"/>
      <c r="K40" s="36"/>
      <c r="L40" s="36"/>
      <c r="M40" s="36"/>
      <c r="N40" s="36"/>
      <c r="O40" s="36"/>
      <c r="P40" s="36"/>
      <c r="Q40" s="36"/>
      <c r="R40" s="36"/>
      <c r="S40" s="36"/>
      <c r="T40" s="36"/>
      <c r="U40" s="36"/>
      <c r="V40" s="36"/>
      <c r="W40" s="36"/>
      <c r="X40" s="36"/>
      <c r="Y40" s="36"/>
      <c r="Z40" s="36"/>
      <c r="AA40" s="36"/>
      <c r="AB40" s="36"/>
      <c r="AC40" s="36"/>
      <c r="AD40" s="36"/>
      <c r="AE40" s="36"/>
      <c r="AF40" s="36"/>
      <c r="AG40" s="36"/>
      <c r="AH40" s="36"/>
      <c r="AI40" s="36"/>
      <c r="AJ40" s="36"/>
    </row>
    <row r="41" spans="1:36">
      <c r="A41" s="32" t="str">
        <f>IF(Config!A37&lt;&gt;"",Config!A37,"")</f>
        <v/>
      </c>
      <c r="B41" s="32" t="str">
        <f>IF(Config!B37&lt;&gt;"",Config!B37,"")</f>
        <v>UMMUGUL</v>
      </c>
      <c r="C41" s="36">
        <f t="shared" si="5"/>
        <v>0</v>
      </c>
      <c r="D41" s="36">
        <f t="shared" si="6"/>
        <v>0</v>
      </c>
      <c r="E41" s="36">
        <f t="shared" si="7"/>
        <v>0</v>
      </c>
      <c r="F41" s="36"/>
      <c r="G41" s="36"/>
      <c r="H41" s="36"/>
      <c r="I41" s="36"/>
      <c r="J41" s="36"/>
      <c r="K41" s="36"/>
      <c r="L41" s="36"/>
      <c r="M41" s="36"/>
      <c r="N41" s="36"/>
      <c r="O41" s="36"/>
      <c r="P41" s="36"/>
      <c r="Q41" s="36"/>
      <c r="R41" s="36"/>
      <c r="S41" s="36"/>
      <c r="T41" s="36"/>
      <c r="U41" s="36"/>
      <c r="V41" s="36"/>
      <c r="W41" s="36"/>
      <c r="X41" s="36"/>
      <c r="Y41" s="36"/>
      <c r="Z41" s="36"/>
      <c r="AA41" s="36"/>
      <c r="AB41" s="36"/>
      <c r="AC41" s="36"/>
      <c r="AD41" s="36"/>
      <c r="AE41" s="36"/>
      <c r="AF41" s="36"/>
      <c r="AG41" s="36"/>
      <c r="AH41" s="36"/>
      <c r="AI41" s="36"/>
      <c r="AJ41" s="36"/>
    </row>
    <row r="42" spans="1:36">
      <c r="A42" s="32" t="str">
        <f>IF(Config!A38&lt;&gt;"",Config!A38,"")</f>
        <v/>
      </c>
      <c r="B42" s="32" t="str">
        <f>IF(Config!B38&lt;&gt;"",Config!B38,"")</f>
        <v>AYSE</v>
      </c>
      <c r="C42" s="36">
        <f t="shared" si="5"/>
        <v>0</v>
      </c>
      <c r="D42" s="36">
        <f t="shared" si="6"/>
        <v>0</v>
      </c>
      <c r="E42" s="36">
        <f t="shared" si="7"/>
        <v>0</v>
      </c>
      <c r="F42" s="36"/>
      <c r="G42" s="36"/>
      <c r="H42" s="36"/>
      <c r="I42" s="36"/>
      <c r="J42" s="36"/>
      <c r="K42" s="36"/>
      <c r="L42" s="36"/>
      <c r="M42" s="36"/>
      <c r="N42" s="36"/>
      <c r="O42" s="36"/>
      <c r="P42" s="36"/>
      <c r="Q42" s="36"/>
      <c r="R42" s="36"/>
      <c r="S42" s="36"/>
      <c r="T42" s="36"/>
      <c r="U42" s="36"/>
      <c r="V42" s="36"/>
      <c r="W42" s="36"/>
      <c r="X42" s="36"/>
      <c r="Y42" s="36"/>
      <c r="Z42" s="36"/>
      <c r="AA42" s="36"/>
      <c r="AB42" s="36"/>
      <c r="AC42" s="36"/>
      <c r="AD42" s="36"/>
      <c r="AE42" s="36"/>
      <c r="AF42" s="36"/>
      <c r="AG42" s="36"/>
      <c r="AH42" s="36"/>
      <c r="AI42" s="36"/>
      <c r="AJ42" s="36"/>
    </row>
    <row r="43" spans="1:36">
      <c r="A43" s="32" t="str">
        <f>IF(Config!A39&lt;&gt;"",Config!A39,"")</f>
        <v/>
      </c>
      <c r="B43" s="32" t="str">
        <f>IF(Config!B39&lt;&gt;"",Config!B39,"")</f>
        <v>NEDIM</v>
      </c>
      <c r="C43" s="36">
        <f t="shared" si="5"/>
        <v>0</v>
      </c>
      <c r="D43" s="36">
        <f t="shared" si="6"/>
        <v>0</v>
      </c>
      <c r="E43" s="36">
        <f t="shared" si="7"/>
        <v>0</v>
      </c>
      <c r="F43" s="36"/>
      <c r="G43" s="36"/>
      <c r="H43" s="36"/>
      <c r="I43" s="36"/>
      <c r="J43" s="36"/>
      <c r="K43" s="36"/>
      <c r="L43" s="36"/>
      <c r="M43" s="36"/>
      <c r="N43" s="36"/>
      <c r="O43" s="36"/>
      <c r="P43" s="36"/>
      <c r="Q43" s="36"/>
      <c r="R43" s="36"/>
      <c r="S43" s="36"/>
      <c r="T43" s="36"/>
      <c r="U43" s="36"/>
      <c r="V43" s="36"/>
      <c r="W43" s="36"/>
      <c r="X43" s="36"/>
      <c r="Y43" s="36"/>
      <c r="Z43" s="36"/>
      <c r="AA43" s="36"/>
      <c r="AB43" s="36"/>
      <c r="AC43" s="36"/>
      <c r="AD43" s="36"/>
      <c r="AE43" s="36"/>
      <c r="AF43" s="36"/>
      <c r="AG43" s="36"/>
      <c r="AH43" s="36"/>
      <c r="AI43" s="36"/>
      <c r="AJ43" s="36"/>
    </row>
    <row r="44" spans="1:36">
      <c r="A44" s="32" t="str">
        <f>IF(Config!A40&lt;&gt;"",Config!A40,"")</f>
        <v/>
      </c>
      <c r="B44" s="32" t="str">
        <f>IF(Config!B40&lt;&gt;"",Config!B40,"")</f>
        <v>NENE</v>
      </c>
      <c r="C44" s="36">
        <f t="shared" si="5"/>
        <v>0</v>
      </c>
      <c r="D44" s="36">
        <f t="shared" si="6"/>
        <v>0</v>
      </c>
      <c r="E44" s="36">
        <f t="shared" si="7"/>
        <v>0</v>
      </c>
      <c r="F44" s="36"/>
      <c r="G44" s="36"/>
      <c r="H44" s="36"/>
      <c r="I44" s="36"/>
      <c r="J44" s="36"/>
      <c r="K44" s="36"/>
      <c r="L44" s="36"/>
      <c r="M44" s="36"/>
      <c r="N44" s="36"/>
      <c r="O44" s="36"/>
      <c r="P44" s="36"/>
      <c r="Q44" s="36"/>
      <c r="R44" s="36"/>
      <c r="S44" s="36"/>
      <c r="T44" s="36"/>
      <c r="U44" s="36"/>
      <c r="V44" s="36"/>
      <c r="W44" s="36"/>
      <c r="X44" s="36"/>
      <c r="Y44" s="36"/>
      <c r="Z44" s="36"/>
      <c r="AA44" s="36"/>
      <c r="AB44" s="36"/>
      <c r="AC44" s="36"/>
      <c r="AD44" s="36"/>
      <c r="AE44" s="36"/>
      <c r="AF44" s="36"/>
      <c r="AG44" s="36"/>
      <c r="AH44" s="36"/>
      <c r="AI44" s="36"/>
      <c r="AJ44" s="36"/>
    </row>
    <row r="45" spans="1:36">
      <c r="A45" s="32" t="str">
        <f>IF(Config!A41&lt;&gt;"",Config!A41,"")</f>
        <v/>
      </c>
      <c r="B45" s="32" t="str">
        <f>IF(Config!B41&lt;&gt;"",Config!B41,"")</f>
        <v>NARY</v>
      </c>
      <c r="C45" s="36">
        <f t="shared" si="5"/>
        <v>0</v>
      </c>
      <c r="D45" s="36">
        <f t="shared" si="6"/>
        <v>0</v>
      </c>
      <c r="E45" s="36">
        <f t="shared" si="7"/>
        <v>0</v>
      </c>
      <c r="F45" s="36"/>
      <c r="G45" s="36"/>
      <c r="H45" s="36"/>
      <c r="I45" s="36"/>
      <c r="J45" s="36"/>
      <c r="K45" s="36"/>
      <c r="L45" s="36"/>
      <c r="M45" s="36"/>
      <c r="N45" s="36"/>
      <c r="O45" s="36"/>
      <c r="P45" s="36"/>
      <c r="Q45" s="36"/>
      <c r="R45" s="36"/>
      <c r="S45" s="36"/>
      <c r="T45" s="36"/>
      <c r="U45" s="36"/>
      <c r="V45" s="36"/>
      <c r="W45" s="36"/>
      <c r="X45" s="36"/>
      <c r="Y45" s="36"/>
      <c r="Z45" s="36"/>
      <c r="AA45" s="36"/>
      <c r="AB45" s="36"/>
      <c r="AC45" s="36"/>
      <c r="AD45" s="36"/>
      <c r="AE45" s="36"/>
      <c r="AF45" s="36"/>
      <c r="AG45" s="36"/>
      <c r="AH45" s="36"/>
      <c r="AI45" s="36"/>
      <c r="AJ45" s="36"/>
    </row>
    <row r="46" spans="1:36">
      <c r="A46" s="32" t="str">
        <f>IF(Config!A42&lt;&gt;"",Config!A42,"")</f>
        <v/>
      </c>
      <c r="B46" s="32" t="str">
        <f>IF(Config!B42&lt;&gt;"",Config!B42,"")</f>
        <v>MADI</v>
      </c>
      <c r="C46" s="36">
        <f t="shared" si="5"/>
        <v>0</v>
      </c>
      <c r="D46" s="36">
        <f t="shared" si="6"/>
        <v>0</v>
      </c>
      <c r="E46" s="36">
        <f t="shared" si="7"/>
        <v>0</v>
      </c>
      <c r="F46" s="36"/>
      <c r="G46" s="36"/>
      <c r="H46" s="36"/>
      <c r="I46" s="36"/>
      <c r="J46" s="36"/>
      <c r="K46" s="36"/>
      <c r="L46" s="36"/>
      <c r="M46" s="36"/>
      <c r="N46" s="36"/>
      <c r="O46" s="36"/>
      <c r="P46" s="36"/>
      <c r="Q46" s="36"/>
      <c r="R46" s="36"/>
      <c r="S46" s="36"/>
      <c r="T46" s="36"/>
      <c r="U46" s="36"/>
      <c r="V46" s="36"/>
      <c r="W46" s="36"/>
      <c r="X46" s="36"/>
      <c r="Y46" s="36"/>
      <c r="Z46" s="36"/>
      <c r="AA46" s="36"/>
      <c r="AB46" s="36"/>
      <c r="AC46" s="36"/>
      <c r="AD46" s="36"/>
      <c r="AE46" s="36"/>
      <c r="AF46" s="36"/>
      <c r="AG46" s="36"/>
      <c r="AH46" s="36"/>
      <c r="AI46" s="36"/>
      <c r="AJ46" s="36"/>
    </row>
    <row r="47" spans="1:36">
      <c r="A47" s="32" t="str">
        <f>IF(Config!A43&lt;&gt;"",Config!A43,"")</f>
        <v/>
      </c>
      <c r="B47" s="32" t="str">
        <f>IF(Config!B43&lt;&gt;"",Config!B43,"")</f>
        <v>FATMA</v>
      </c>
      <c r="C47" s="36">
        <f t="shared" si="5"/>
        <v>0</v>
      </c>
      <c r="D47" s="36">
        <f t="shared" si="6"/>
        <v>0</v>
      </c>
      <c r="E47" s="36">
        <f t="shared" si="7"/>
        <v>0</v>
      </c>
      <c r="F47" s="36"/>
      <c r="G47" s="36"/>
      <c r="H47" s="36"/>
      <c r="I47" s="36"/>
      <c r="J47" s="36"/>
      <c r="K47" s="36"/>
      <c r="L47" s="36"/>
      <c r="M47" s="36"/>
      <c r="N47" s="36"/>
      <c r="O47" s="36"/>
      <c r="P47" s="36"/>
      <c r="Q47" s="36"/>
      <c r="R47" s="36"/>
      <c r="S47" s="36"/>
      <c r="T47" s="36"/>
      <c r="U47" s="36"/>
      <c r="V47" s="36"/>
      <c r="W47" s="36"/>
      <c r="X47" s="36"/>
      <c r="Y47" s="36"/>
      <c r="Z47" s="36"/>
      <c r="AA47" s="36"/>
      <c r="AB47" s="36"/>
      <c r="AC47" s="36"/>
      <c r="AD47" s="36"/>
      <c r="AE47" s="36"/>
      <c r="AF47" s="36"/>
      <c r="AG47" s="36"/>
      <c r="AH47" s="36"/>
      <c r="AI47" s="36"/>
      <c r="AJ47" s="36"/>
    </row>
    <row r="48" spans="1:36">
      <c r="A48" s="32" t="str">
        <f>IF(Config!A44&lt;&gt;"",Config!A44,"")</f>
        <v/>
      </c>
      <c r="B48" s="32" t="str">
        <f>IF(Config!B44&lt;&gt;"",Config!B44,"")</f>
        <v>ELIF</v>
      </c>
      <c r="C48" s="36">
        <f t="shared" si="5"/>
        <v>0</v>
      </c>
      <c r="D48" s="36">
        <f t="shared" si="6"/>
        <v>0</v>
      </c>
      <c r="E48" s="36">
        <f t="shared" si="7"/>
        <v>0</v>
      </c>
      <c r="F48" s="36"/>
      <c r="G48" s="36"/>
      <c r="H48" s="36"/>
      <c r="I48" s="36"/>
      <c r="J48" s="36"/>
      <c r="K48" s="36"/>
      <c r="L48" s="36"/>
      <c r="M48" s="36"/>
      <c r="N48" s="36"/>
      <c r="O48" s="36"/>
      <c r="P48" s="36"/>
      <c r="Q48" s="36"/>
      <c r="R48" s="36"/>
      <c r="S48" s="36"/>
      <c r="T48" s="36"/>
      <c r="U48" s="36"/>
      <c r="V48" s="36"/>
      <c r="W48" s="36"/>
      <c r="X48" s="36"/>
      <c r="Y48" s="36"/>
      <c r="Z48" s="36"/>
      <c r="AA48" s="36"/>
      <c r="AB48" s="36"/>
      <c r="AC48" s="36"/>
      <c r="AD48" s="36"/>
      <c r="AE48" s="36"/>
      <c r="AF48" s="36"/>
      <c r="AG48" s="36"/>
      <c r="AH48" s="36"/>
      <c r="AI48" s="36"/>
      <c r="AJ48" s="36"/>
    </row>
    <row r="49" spans="1:36">
      <c r="A49" s="32" t="str">
        <f>IF(Config!A45&lt;&gt;"",Config!A45,"")</f>
        <v/>
      </c>
      <c r="B49" s="32" t="str">
        <f>IF(Config!B45&lt;&gt;"",Config!B45,"")</f>
        <v>DJE THERESE</v>
      </c>
      <c r="C49" s="36">
        <f t="shared" si="5"/>
        <v>0</v>
      </c>
      <c r="D49" s="36">
        <f t="shared" si="6"/>
        <v>0</v>
      </c>
      <c r="E49" s="36">
        <f t="shared" si="7"/>
        <v>0</v>
      </c>
      <c r="F49" s="36"/>
      <c r="G49" s="36"/>
      <c r="H49" s="36"/>
      <c r="I49" s="36"/>
      <c r="J49" s="36"/>
      <c r="K49" s="36"/>
      <c r="L49" s="36"/>
      <c r="M49" s="36"/>
      <c r="N49" s="36"/>
      <c r="O49" s="36"/>
      <c r="P49" s="36"/>
      <c r="Q49" s="36"/>
      <c r="R49" s="36"/>
      <c r="S49" s="36"/>
      <c r="T49" s="36"/>
      <c r="U49" s="36"/>
      <c r="V49" s="36"/>
      <c r="W49" s="36"/>
      <c r="X49" s="36"/>
      <c r="Y49" s="36"/>
      <c r="Z49" s="36"/>
      <c r="AA49" s="36"/>
      <c r="AB49" s="36"/>
      <c r="AC49" s="36"/>
      <c r="AD49" s="36"/>
      <c r="AE49" s="36"/>
      <c r="AF49" s="36"/>
      <c r="AG49" s="36"/>
      <c r="AH49" s="36"/>
      <c r="AI49" s="36"/>
      <c r="AJ49" s="36"/>
    </row>
    <row r="50" spans="1:36">
      <c r="A50" s="32" t="str">
        <f>IF(Config!A46&lt;&gt;"",Config!A46,"")</f>
        <v/>
      </c>
      <c r="B50" s="32" t="str">
        <f>IF(Config!B46&lt;&gt;"",Config!B46,"")</f>
        <v>MARIE</v>
      </c>
      <c r="C50" s="36">
        <f t="shared" si="5"/>
        <v>0</v>
      </c>
      <c r="D50" s="36">
        <f t="shared" si="6"/>
        <v>0</v>
      </c>
      <c r="E50" s="36">
        <f t="shared" si="7"/>
        <v>0</v>
      </c>
      <c r="F50" s="36"/>
      <c r="G50" s="36"/>
      <c r="H50" s="36"/>
      <c r="I50" s="36"/>
      <c r="J50" s="36"/>
      <c r="K50" s="36"/>
      <c r="L50" s="36"/>
      <c r="M50" s="36"/>
      <c r="N50" s="36"/>
      <c r="O50" s="36"/>
      <c r="P50" s="36"/>
      <c r="Q50" s="36"/>
      <c r="R50" s="36"/>
      <c r="S50" s="36"/>
      <c r="T50" s="36"/>
      <c r="U50" s="36"/>
      <c r="V50" s="36"/>
      <c r="W50" s="36"/>
      <c r="X50" s="36"/>
      <c r="Y50" s="36"/>
      <c r="Z50" s="36"/>
      <c r="AA50" s="36"/>
      <c r="AB50" s="36"/>
      <c r="AC50" s="36"/>
      <c r="AD50" s="36"/>
      <c r="AE50" s="36"/>
      <c r="AF50" s="36"/>
      <c r="AG50" s="36"/>
      <c r="AH50" s="36"/>
      <c r="AI50" s="36"/>
      <c r="AJ50" s="36"/>
    </row>
    <row r="51" spans="1:36">
      <c r="A51" s="32" t="str">
        <f>IF(Config!A47&lt;&gt;"",Config!A47,"")</f>
        <v/>
      </c>
      <c r="B51" s="32" t="str">
        <f>IF(Config!B47&lt;&gt;"",Config!B47,"")</f>
        <v>MARIE</v>
      </c>
      <c r="C51" s="36">
        <f t="shared" si="5"/>
        <v>0</v>
      </c>
      <c r="D51" s="36">
        <f t="shared" si="6"/>
        <v>0</v>
      </c>
      <c r="E51" s="36">
        <f t="shared" si="7"/>
        <v>0</v>
      </c>
      <c r="F51" s="36"/>
      <c r="G51" s="36"/>
      <c r="H51" s="36"/>
      <c r="I51" s="36"/>
      <c r="J51" s="36"/>
      <c r="K51" s="36"/>
      <c r="L51" s="36"/>
      <c r="M51" s="36"/>
      <c r="N51" s="36"/>
      <c r="O51" s="36"/>
      <c r="P51" s="36"/>
      <c r="Q51" s="36"/>
      <c r="R51" s="36"/>
      <c r="S51" s="36"/>
      <c r="T51" s="36"/>
      <c r="U51" s="36"/>
      <c r="V51" s="36"/>
      <c r="W51" s="36"/>
      <c r="X51" s="36"/>
      <c r="Y51" s="36"/>
      <c r="Z51" s="36"/>
      <c r="AA51" s="36"/>
      <c r="AB51" s="36"/>
      <c r="AC51" s="36"/>
      <c r="AD51" s="36"/>
      <c r="AE51" s="36"/>
      <c r="AF51" s="36"/>
      <c r="AG51" s="36"/>
      <c r="AH51" s="36"/>
      <c r="AI51" s="36"/>
      <c r="AJ51" s="36"/>
    </row>
    <row r="52" spans="1:36">
      <c r="A52" s="32" t="str">
        <f>IF(Config!A48&lt;&gt;"",Config!A48,"")</f>
        <v/>
      </c>
      <c r="B52" s="32" t="str">
        <f>IF(Config!B48&lt;&gt;"",Config!B48,"")</f>
        <v>RENEE</v>
      </c>
      <c r="C52" s="36">
        <f t="shared" si="5"/>
        <v>0</v>
      </c>
      <c r="D52" s="36">
        <f t="shared" si="6"/>
        <v>0</v>
      </c>
      <c r="E52" s="36">
        <f t="shared" si="7"/>
        <v>0</v>
      </c>
      <c r="F52" s="36"/>
      <c r="G52" s="36"/>
      <c r="H52" s="36"/>
      <c r="I52" s="36"/>
      <c r="J52" s="36"/>
      <c r="K52" s="36"/>
      <c r="L52" s="36"/>
      <c r="M52" s="36"/>
      <c r="N52" s="36"/>
      <c r="O52" s="36"/>
      <c r="P52" s="36"/>
      <c r="Q52" s="36"/>
      <c r="R52" s="36"/>
      <c r="S52" s="36"/>
      <c r="T52" s="36"/>
      <c r="U52" s="36"/>
      <c r="V52" s="36"/>
      <c r="W52" s="36"/>
      <c r="X52" s="36"/>
      <c r="Y52" s="36"/>
      <c r="Z52" s="36"/>
      <c r="AA52" s="36"/>
      <c r="AB52" s="36"/>
      <c r="AC52" s="36"/>
      <c r="AD52" s="36"/>
      <c r="AE52" s="36"/>
      <c r="AF52" s="36"/>
      <c r="AG52" s="36"/>
      <c r="AH52" s="36"/>
      <c r="AI52" s="36"/>
      <c r="AJ52" s="36"/>
    </row>
    <row r="53" spans="1:36">
      <c r="A53" s="32" t="str">
        <f>IF(Config!A49&lt;&gt;"",Config!A49,"")</f>
        <v/>
      </c>
      <c r="B53" s="32" t="str">
        <f>IF(Config!B49&lt;&gt;"",Config!B49,"")</f>
        <v>CHOUROUK</v>
      </c>
      <c r="C53" s="36">
        <f t="shared" si="5"/>
        <v>0</v>
      </c>
      <c r="D53" s="36">
        <f t="shared" si="6"/>
        <v>0</v>
      </c>
      <c r="E53" s="36">
        <f t="shared" si="7"/>
        <v>0</v>
      </c>
      <c r="F53" s="36"/>
      <c r="G53" s="36"/>
      <c r="H53" s="36"/>
      <c r="I53" s="36"/>
      <c r="J53" s="36"/>
      <c r="K53" s="36"/>
      <c r="L53" s="36"/>
      <c r="M53" s="36"/>
      <c r="N53" s="36"/>
      <c r="O53" s="36"/>
      <c r="P53" s="36"/>
      <c r="Q53" s="36"/>
      <c r="R53" s="36"/>
      <c r="S53" s="36"/>
      <c r="T53" s="36"/>
      <c r="U53" s="36"/>
      <c r="V53" s="36"/>
      <c r="W53" s="36"/>
      <c r="X53" s="36"/>
      <c r="Y53" s="36"/>
      <c r="Z53" s="36"/>
      <c r="AA53" s="36"/>
      <c r="AB53" s="36"/>
      <c r="AC53" s="36"/>
      <c r="AD53" s="36"/>
      <c r="AE53" s="36"/>
      <c r="AF53" s="36"/>
      <c r="AG53" s="36"/>
      <c r="AH53" s="36"/>
      <c r="AI53" s="36"/>
      <c r="AJ53" s="36"/>
    </row>
    <row r="54" spans="1:36">
      <c r="A54" s="32" t="str">
        <f>IF(Config!A50&lt;&gt;"",Config!A50,"")</f>
        <v/>
      </c>
      <c r="B54" s="32" t="str">
        <f>IF(Config!B50&lt;&gt;"",Config!B50,"")</f>
        <v>AICHA</v>
      </c>
      <c r="C54" s="36">
        <f t="shared" si="5"/>
        <v>0</v>
      </c>
      <c r="D54" s="36">
        <f t="shared" si="6"/>
        <v>0</v>
      </c>
      <c r="E54" s="36">
        <f t="shared" si="7"/>
        <v>0</v>
      </c>
      <c r="F54" s="36"/>
      <c r="G54" s="36"/>
      <c r="H54" s="36"/>
      <c r="I54" s="36"/>
      <c r="J54" s="36"/>
      <c r="K54" s="36"/>
      <c r="L54" s="36"/>
      <c r="M54" s="36"/>
      <c r="N54" s="36"/>
      <c r="O54" s="36"/>
      <c r="P54" s="36"/>
      <c r="Q54" s="36"/>
      <c r="R54" s="36"/>
      <c r="S54" s="36"/>
      <c r="T54" s="36"/>
      <c r="U54" s="36"/>
      <c r="V54" s="36"/>
      <c r="W54" s="36"/>
      <c r="X54" s="36"/>
      <c r="Y54" s="36"/>
      <c r="Z54" s="36"/>
      <c r="AA54" s="36"/>
      <c r="AB54" s="36"/>
      <c r="AC54" s="36"/>
      <c r="AD54" s="36"/>
      <c r="AE54" s="36"/>
      <c r="AF54" s="36"/>
      <c r="AG54" s="36"/>
      <c r="AH54" s="36"/>
      <c r="AI54" s="36"/>
      <c r="AJ54" s="36"/>
    </row>
    <row r="55" spans="1:36">
      <c r="A55" s="32" t="str">
        <f>IF(Config!A51&lt;&gt;"",Config!A51,"")</f>
        <v/>
      </c>
      <c r="B55" s="32" t="str">
        <f>IF(Config!B51&lt;&gt;"",Config!B51,"")</f>
        <v>DJEMILA</v>
      </c>
      <c r="C55" s="36">
        <f t="shared" si="5"/>
        <v>0</v>
      </c>
      <c r="D55" s="36">
        <f t="shared" si="6"/>
        <v>0</v>
      </c>
      <c r="E55" s="36">
        <f t="shared" si="7"/>
        <v>0</v>
      </c>
      <c r="F55" s="36"/>
      <c r="G55" s="36"/>
      <c r="H55" s="36"/>
      <c r="I55" s="36"/>
      <c r="J55" s="36"/>
      <c r="K55" s="36"/>
      <c r="L55" s="36"/>
      <c r="M55" s="36"/>
      <c r="N55" s="36"/>
      <c r="O55" s="36"/>
      <c r="P55" s="36"/>
      <c r="Q55" s="36"/>
      <c r="R55" s="36"/>
      <c r="S55" s="36"/>
      <c r="T55" s="36"/>
      <c r="U55" s="36"/>
      <c r="V55" s="36"/>
      <c r="W55" s="36"/>
      <c r="X55" s="36"/>
      <c r="Y55" s="36"/>
      <c r="Z55" s="36"/>
      <c r="AA55" s="36"/>
      <c r="AB55" s="36"/>
      <c r="AC55" s="36"/>
      <c r="AD55" s="36"/>
      <c r="AE55" s="36"/>
      <c r="AF55" s="36"/>
      <c r="AG55" s="36"/>
      <c r="AH55" s="36"/>
      <c r="AI55" s="36"/>
      <c r="AJ55" s="36"/>
    </row>
    <row r="56" spans="1:36">
      <c r="A56" s="32" t="str">
        <f>IF(Config!A52&lt;&gt;"",Config!A52,"")</f>
        <v/>
      </c>
      <c r="B56" s="32" t="str">
        <f>IF(Config!B52&lt;&gt;"",Config!B52,"")</f>
        <v>POOSMOWTEE</v>
      </c>
      <c r="C56" s="36">
        <f t="shared" si="5"/>
        <v>0</v>
      </c>
      <c r="D56" s="36">
        <f t="shared" si="6"/>
        <v>0</v>
      </c>
      <c r="E56" s="36">
        <f t="shared" si="7"/>
        <v>0</v>
      </c>
      <c r="F56" s="36"/>
      <c r="G56" s="36"/>
      <c r="H56" s="36"/>
      <c r="I56" s="36"/>
      <c r="J56" s="36"/>
      <c r="K56" s="36"/>
      <c r="L56" s="36"/>
      <c r="M56" s="36"/>
      <c r="N56" s="36"/>
      <c r="O56" s="36"/>
      <c r="P56" s="36"/>
      <c r="Q56" s="36"/>
      <c r="R56" s="36"/>
      <c r="S56" s="36"/>
      <c r="T56" s="36"/>
      <c r="U56" s="36"/>
      <c r="V56" s="36"/>
      <c r="W56" s="36"/>
      <c r="X56" s="36"/>
      <c r="Y56" s="36"/>
      <c r="Z56" s="36"/>
      <c r="AA56" s="36"/>
      <c r="AB56" s="36"/>
      <c r="AC56" s="36"/>
      <c r="AD56" s="36"/>
      <c r="AE56" s="36"/>
      <c r="AF56" s="36"/>
      <c r="AG56" s="36"/>
      <c r="AH56" s="36"/>
      <c r="AI56" s="36"/>
      <c r="AJ56" s="36"/>
    </row>
    <row r="57" spans="1:36">
      <c r="A57" s="32" t="str">
        <f>IF(Config!A53&lt;&gt;"",Config!A53,"")</f>
        <v/>
      </c>
      <c r="B57" s="32" t="str">
        <f>IF(Config!B53&lt;&gt;"",Config!B53,"")</f>
        <v>KOOSKOWTEE</v>
      </c>
      <c r="C57" s="36">
        <f t="shared" si="5"/>
        <v>0</v>
      </c>
      <c r="D57" s="36">
        <f t="shared" si="6"/>
        <v>0</v>
      </c>
      <c r="E57" s="36">
        <f t="shared" si="7"/>
        <v>0</v>
      </c>
      <c r="F57" s="36"/>
      <c r="G57" s="36"/>
      <c r="H57" s="36"/>
      <c r="I57" s="36"/>
      <c r="J57" s="36"/>
      <c r="K57" s="36"/>
      <c r="L57" s="36"/>
      <c r="M57" s="36"/>
      <c r="N57" s="36"/>
      <c r="O57" s="36"/>
      <c r="P57" s="36"/>
      <c r="Q57" s="36"/>
      <c r="R57" s="36"/>
      <c r="S57" s="36"/>
      <c r="T57" s="36"/>
      <c r="U57" s="36"/>
      <c r="V57" s="36"/>
      <c r="W57" s="36"/>
      <c r="X57" s="36"/>
      <c r="Y57" s="36"/>
      <c r="Z57" s="36"/>
      <c r="AA57" s="36"/>
      <c r="AB57" s="36"/>
      <c r="AC57" s="36"/>
      <c r="AD57" s="36"/>
      <c r="AE57" s="36"/>
      <c r="AF57" s="36"/>
      <c r="AG57" s="36"/>
      <c r="AH57" s="36"/>
      <c r="AI57" s="36"/>
      <c r="AJ57" s="36"/>
    </row>
    <row r="58" spans="1:36">
      <c r="A58" s="32" t="str">
        <f>IF(Config!A54&lt;&gt;"",Config!A54,"")</f>
        <v/>
      </c>
      <c r="B58" s="32" t="str">
        <f>IF(Config!B54&lt;&gt;"",Config!B54,"")</f>
        <v xml:space="preserve">MARIE </v>
      </c>
      <c r="C58" s="36">
        <f t="shared" si="5"/>
        <v>0</v>
      </c>
      <c r="D58" s="36">
        <f t="shared" si="6"/>
        <v>0</v>
      </c>
      <c r="E58" s="36">
        <f t="shared" si="7"/>
        <v>0</v>
      </c>
      <c r="F58" s="36"/>
      <c r="G58" s="36"/>
      <c r="H58" s="36"/>
      <c r="I58" s="36"/>
      <c r="J58" s="36"/>
      <c r="K58" s="36"/>
      <c r="L58" s="36"/>
      <c r="M58" s="36"/>
      <c r="N58" s="36"/>
      <c r="O58" s="36"/>
      <c r="P58" s="36"/>
      <c r="Q58" s="36"/>
      <c r="R58" s="36"/>
      <c r="S58" s="36"/>
      <c r="T58" s="36"/>
      <c r="U58" s="36"/>
      <c r="V58" s="36"/>
      <c r="W58" s="36"/>
      <c r="X58" s="36"/>
      <c r="Y58" s="36"/>
      <c r="Z58" s="36"/>
      <c r="AA58" s="36"/>
      <c r="AB58" s="36"/>
      <c r="AC58" s="36"/>
      <c r="AD58" s="36"/>
      <c r="AE58" s="36"/>
      <c r="AF58" s="36"/>
      <c r="AG58" s="36"/>
      <c r="AH58" s="36"/>
      <c r="AI58" s="36"/>
      <c r="AJ58" s="36"/>
    </row>
    <row r="59" spans="1:36">
      <c r="A59" s="32" t="str">
        <f>IF(Config!A55&lt;&gt;"",Config!A55,"")</f>
        <v/>
      </c>
      <c r="B59" s="32" t="str">
        <f>IF(Config!B55&lt;&gt;"",Config!B55,"")</f>
        <v>SUKIRTHAMALAR</v>
      </c>
      <c r="C59" s="36">
        <f t="shared" si="5"/>
        <v>0</v>
      </c>
      <c r="D59" s="36">
        <f t="shared" si="6"/>
        <v>0</v>
      </c>
      <c r="E59" s="36">
        <f t="shared" si="7"/>
        <v>0</v>
      </c>
      <c r="F59" s="36"/>
      <c r="G59" s="36"/>
      <c r="H59" s="36"/>
      <c r="I59" s="36"/>
      <c r="J59" s="36"/>
      <c r="K59" s="36"/>
      <c r="L59" s="36"/>
      <c r="M59" s="36"/>
      <c r="N59" s="36"/>
      <c r="O59" s="36"/>
      <c r="P59" s="36"/>
      <c r="Q59" s="36"/>
      <c r="R59" s="36"/>
      <c r="S59" s="36"/>
      <c r="T59" s="36"/>
      <c r="U59" s="36"/>
      <c r="V59" s="36"/>
      <c r="W59" s="36"/>
      <c r="X59" s="36"/>
      <c r="Y59" s="36"/>
      <c r="Z59" s="36"/>
      <c r="AA59" s="36"/>
      <c r="AB59" s="36"/>
      <c r="AC59" s="36"/>
      <c r="AD59" s="36"/>
      <c r="AE59" s="36"/>
      <c r="AF59" s="36"/>
      <c r="AG59" s="36"/>
      <c r="AH59" s="36"/>
      <c r="AI59" s="36"/>
      <c r="AJ59" s="36"/>
    </row>
    <row r="60" spans="1:36">
      <c r="A60" s="32" t="str">
        <f>IF(Config!A56&lt;&gt;"",Config!A56,"")</f>
        <v/>
      </c>
      <c r="B60" s="32" t="str">
        <f>IF(Config!B56&lt;&gt;"",Config!B56,"")</f>
        <v>SALIMA</v>
      </c>
      <c r="C60" s="36">
        <f t="shared" si="5"/>
        <v>0</v>
      </c>
      <c r="D60" s="36">
        <f t="shared" si="6"/>
        <v>0</v>
      </c>
      <c r="E60" s="36">
        <f t="shared" si="7"/>
        <v>0</v>
      </c>
      <c r="F60" s="36"/>
      <c r="G60" s="36"/>
      <c r="H60" s="36"/>
      <c r="I60" s="36"/>
      <c r="J60" s="36"/>
      <c r="K60" s="36"/>
      <c r="L60" s="36"/>
      <c r="M60" s="36"/>
      <c r="N60" s="36"/>
      <c r="O60" s="36"/>
      <c r="P60" s="36"/>
      <c r="Q60" s="36"/>
      <c r="R60" s="36"/>
      <c r="S60" s="36"/>
      <c r="T60" s="36"/>
      <c r="U60" s="36"/>
      <c r="V60" s="36"/>
      <c r="W60" s="36"/>
      <c r="X60" s="36"/>
      <c r="Y60" s="36"/>
      <c r="Z60" s="36"/>
      <c r="AA60" s="36"/>
      <c r="AB60" s="36"/>
      <c r="AC60" s="36"/>
      <c r="AD60" s="36"/>
      <c r="AE60" s="36"/>
      <c r="AF60" s="36"/>
      <c r="AG60" s="36"/>
      <c r="AH60" s="36"/>
      <c r="AI60" s="36"/>
      <c r="AJ60" s="36"/>
    </row>
    <row r="61" spans="1:36">
      <c r="A61" s="32" t="str">
        <f>IF(Config!A57&lt;&gt;"",Config!A57,"")</f>
        <v/>
      </c>
      <c r="B61" s="32" t="str">
        <f>IF(Config!B57&lt;&gt;"",Config!B57,"")</f>
        <v>LOUIZA</v>
      </c>
      <c r="C61" s="36">
        <f t="shared" si="5"/>
        <v>0</v>
      </c>
      <c r="D61" s="36">
        <f t="shared" si="6"/>
        <v>0</v>
      </c>
      <c r="E61" s="36">
        <f t="shared" si="7"/>
        <v>0</v>
      </c>
      <c r="F61" s="36"/>
      <c r="G61" s="36"/>
      <c r="H61" s="36"/>
      <c r="I61" s="36"/>
      <c r="J61" s="36"/>
      <c r="K61" s="36"/>
      <c r="L61" s="36"/>
      <c r="M61" s="36"/>
      <c r="N61" s="36"/>
      <c r="O61" s="36"/>
      <c r="P61" s="36"/>
      <c r="Q61" s="36"/>
      <c r="R61" s="36"/>
      <c r="S61" s="36"/>
      <c r="T61" s="36"/>
      <c r="U61" s="36"/>
      <c r="V61" s="36"/>
      <c r="W61" s="36"/>
      <c r="X61" s="36"/>
      <c r="Y61" s="36"/>
      <c r="Z61" s="36"/>
      <c r="AA61" s="36"/>
      <c r="AB61" s="36"/>
      <c r="AC61" s="36"/>
      <c r="AD61" s="36"/>
      <c r="AE61" s="36"/>
      <c r="AF61" s="36"/>
      <c r="AG61" s="36"/>
      <c r="AH61" s="36"/>
      <c r="AI61" s="36"/>
      <c r="AJ61" s="36"/>
    </row>
    <row r="62" spans="1:36">
      <c r="A62" s="32" t="str">
        <f>IF(Config!A58&lt;&gt;"",Config!A58,"")</f>
        <v/>
      </c>
      <c r="B62" s="32" t="str">
        <f>IF(Config!B58&lt;&gt;"",Config!B58,"")</f>
        <v>FATIMA</v>
      </c>
      <c r="C62" s="36">
        <f t="shared" si="5"/>
        <v>0</v>
      </c>
      <c r="D62" s="36">
        <f t="shared" si="6"/>
        <v>0</v>
      </c>
      <c r="E62" s="36">
        <f t="shared" si="7"/>
        <v>0</v>
      </c>
      <c r="F62" s="36"/>
      <c r="G62" s="36"/>
      <c r="H62" s="36"/>
      <c r="I62" s="36"/>
      <c r="J62" s="36"/>
      <c r="K62" s="36"/>
      <c r="L62" s="36"/>
      <c r="M62" s="36"/>
      <c r="N62" s="36"/>
      <c r="O62" s="36"/>
      <c r="P62" s="36"/>
      <c r="Q62" s="36"/>
      <c r="R62" s="36"/>
      <c r="S62" s="36"/>
      <c r="T62" s="36"/>
      <c r="U62" s="36"/>
      <c r="V62" s="36"/>
      <c r="W62" s="36"/>
      <c r="X62" s="36"/>
      <c r="Y62" s="36"/>
      <c r="Z62" s="36"/>
      <c r="AA62" s="36"/>
      <c r="AB62" s="36"/>
      <c r="AC62" s="36"/>
      <c r="AD62" s="36"/>
      <c r="AE62" s="36"/>
      <c r="AF62" s="36"/>
      <c r="AG62" s="36"/>
      <c r="AH62" s="36"/>
      <c r="AI62" s="36"/>
      <c r="AJ62" s="36"/>
    </row>
    <row r="63" spans="1:36">
      <c r="A63" s="32" t="str">
        <f>IF(Config!A59&lt;&gt;"",Config!A59,"")</f>
        <v/>
      </c>
      <c r="B63" s="32" t="str">
        <f>IF(Config!B59&lt;&gt;"",Config!B59,"")</f>
        <v>BINTOU</v>
      </c>
      <c r="C63" s="36">
        <f t="shared" si="5"/>
        <v>0</v>
      </c>
      <c r="D63" s="36">
        <f t="shared" si="6"/>
        <v>0</v>
      </c>
      <c r="E63" s="36">
        <f t="shared" si="7"/>
        <v>0</v>
      </c>
      <c r="F63" s="36"/>
      <c r="G63" s="36"/>
      <c r="H63" s="36"/>
      <c r="I63" s="36"/>
      <c r="J63" s="36"/>
      <c r="K63" s="36"/>
      <c r="L63" s="36"/>
      <c r="M63" s="36"/>
      <c r="N63" s="36"/>
      <c r="O63" s="36"/>
      <c r="P63" s="36"/>
      <c r="Q63" s="36"/>
      <c r="R63" s="36"/>
      <c r="S63" s="36"/>
      <c r="T63" s="36"/>
      <c r="U63" s="36"/>
      <c r="V63" s="36"/>
      <c r="W63" s="36"/>
      <c r="X63" s="36"/>
      <c r="Y63" s="36"/>
      <c r="Z63" s="36"/>
      <c r="AA63" s="36"/>
      <c r="AB63" s="36"/>
      <c r="AC63" s="36"/>
      <c r="AD63" s="36"/>
      <c r="AE63" s="36"/>
      <c r="AF63" s="36"/>
      <c r="AG63" s="36"/>
      <c r="AH63" s="36"/>
      <c r="AI63" s="36"/>
      <c r="AJ63" s="36"/>
    </row>
    <row r="64" spans="1:36">
      <c r="A64" s="32" t="str">
        <f>IF(Config!A60&lt;&gt;"",Config!A60,"")</f>
        <v/>
      </c>
      <c r="B64" s="32" t="str">
        <f>IF(Config!B60&lt;&gt;"",Config!B60,"")</f>
        <v>SANDRA</v>
      </c>
      <c r="C64" s="36">
        <f t="shared" si="5"/>
        <v>0</v>
      </c>
      <c r="D64" s="36">
        <f t="shared" si="6"/>
        <v>0</v>
      </c>
      <c r="E64" s="36">
        <f t="shared" si="7"/>
        <v>0</v>
      </c>
      <c r="F64" s="36"/>
      <c r="G64" s="36"/>
      <c r="H64" s="36"/>
      <c r="I64" s="36"/>
      <c r="J64" s="36"/>
      <c r="K64" s="36"/>
      <c r="L64" s="36"/>
      <c r="M64" s="36"/>
      <c r="N64" s="36"/>
      <c r="O64" s="36"/>
      <c r="P64" s="36"/>
      <c r="Q64" s="36"/>
      <c r="R64" s="36"/>
      <c r="S64" s="36"/>
      <c r="T64" s="36"/>
      <c r="U64" s="36"/>
      <c r="V64" s="36"/>
      <c r="W64" s="36"/>
      <c r="X64" s="36"/>
      <c r="Y64" s="36"/>
      <c r="Z64" s="36"/>
      <c r="AA64" s="36"/>
      <c r="AB64" s="36"/>
      <c r="AC64" s="36"/>
      <c r="AD64" s="36"/>
      <c r="AE64" s="36"/>
      <c r="AF64" s="36"/>
      <c r="AG64" s="36"/>
      <c r="AH64" s="36"/>
      <c r="AI64" s="36"/>
      <c r="AJ64" s="36"/>
    </row>
    <row r="65" spans="1:36">
      <c r="A65" s="32" t="str">
        <f>IF(Config!A61&lt;&gt;"",Config!A61,"")</f>
        <v/>
      </c>
      <c r="B65" s="32" t="str">
        <f>IF(Config!B61&lt;&gt;"",Config!B61,"")</f>
        <v>SOURIEZ</v>
      </c>
      <c r="C65" s="36">
        <f t="shared" si="5"/>
        <v>0</v>
      </c>
      <c r="D65" s="36">
        <f t="shared" si="6"/>
        <v>0</v>
      </c>
      <c r="E65" s="36">
        <f t="shared" si="7"/>
        <v>0</v>
      </c>
      <c r="F65" s="36"/>
      <c r="G65" s="36"/>
      <c r="H65" s="36"/>
      <c r="I65" s="36"/>
      <c r="J65" s="36"/>
      <c r="K65" s="36"/>
      <c r="L65" s="36"/>
      <c r="M65" s="36"/>
      <c r="N65" s="36"/>
      <c r="O65" s="36"/>
      <c r="P65" s="36"/>
      <c r="Q65" s="36"/>
      <c r="R65" s="36"/>
      <c r="S65" s="36"/>
      <c r="T65" s="36"/>
      <c r="U65" s="36"/>
      <c r="V65" s="36"/>
      <c r="W65" s="36"/>
      <c r="X65" s="36"/>
      <c r="Y65" s="36"/>
      <c r="Z65" s="36"/>
      <c r="AA65" s="36"/>
      <c r="AB65" s="36"/>
      <c r="AC65" s="36"/>
      <c r="AD65" s="36"/>
      <c r="AE65" s="36"/>
      <c r="AF65" s="36"/>
      <c r="AG65" s="36"/>
      <c r="AH65" s="36"/>
      <c r="AI65" s="36"/>
      <c r="AJ65" s="36"/>
    </row>
    <row r="66" spans="1:36">
      <c r="A66" s="32" t="str">
        <f>IF(Config!A62&lt;&gt;"",Config!A62,"")</f>
        <v/>
      </c>
      <c r="B66" s="32" t="str">
        <f>IF(Config!B62&lt;&gt;"",Config!B62,"")</f>
        <v>YACOUBA</v>
      </c>
      <c r="C66" s="36">
        <f t="shared" si="5"/>
        <v>0</v>
      </c>
      <c r="D66" s="36">
        <f t="shared" si="6"/>
        <v>0</v>
      </c>
      <c r="E66" s="36">
        <f t="shared" si="7"/>
        <v>0</v>
      </c>
      <c r="F66" s="36"/>
      <c r="G66" s="36"/>
      <c r="H66" s="36"/>
      <c r="I66" s="36"/>
      <c r="J66" s="36"/>
      <c r="K66" s="36"/>
      <c r="L66" s="36"/>
      <c r="M66" s="36"/>
      <c r="N66" s="36"/>
      <c r="O66" s="36"/>
      <c r="P66" s="36"/>
      <c r="Q66" s="36"/>
      <c r="R66" s="36"/>
      <c r="S66" s="36"/>
      <c r="T66" s="36"/>
      <c r="U66" s="36"/>
      <c r="V66" s="36"/>
      <c r="W66" s="36"/>
      <c r="X66" s="36"/>
      <c r="Y66" s="36"/>
      <c r="Z66" s="36"/>
      <c r="AA66" s="36"/>
      <c r="AB66" s="36"/>
      <c r="AC66" s="36"/>
      <c r="AD66" s="36"/>
      <c r="AE66" s="36"/>
      <c r="AF66" s="36"/>
      <c r="AG66" s="36"/>
      <c r="AH66" s="36"/>
      <c r="AI66" s="36"/>
      <c r="AJ66" s="36"/>
    </row>
    <row r="67" spans="1:36">
      <c r="A67" s="32" t="str">
        <f>IF(Config!A63&lt;&gt;"",Config!A63,"")</f>
        <v/>
      </c>
      <c r="B67" s="32" t="str">
        <f>IF(Config!B63&lt;&gt;"",Config!B63,"")</f>
        <v>NAJAT</v>
      </c>
      <c r="C67" s="36">
        <f t="shared" si="5"/>
        <v>0</v>
      </c>
      <c r="D67" s="36">
        <f t="shared" si="6"/>
        <v>0</v>
      </c>
      <c r="E67" s="36">
        <f t="shared" si="7"/>
        <v>0</v>
      </c>
      <c r="F67" s="36"/>
      <c r="G67" s="36"/>
      <c r="H67" s="36"/>
      <c r="I67" s="36"/>
      <c r="J67" s="36"/>
      <c r="K67" s="36"/>
      <c r="L67" s="36"/>
      <c r="M67" s="36"/>
      <c r="N67" s="36"/>
      <c r="O67" s="36"/>
      <c r="P67" s="36"/>
      <c r="Q67" s="36"/>
      <c r="R67" s="36"/>
      <c r="S67" s="36"/>
      <c r="T67" s="36"/>
      <c r="U67" s="36"/>
      <c r="V67" s="36"/>
      <c r="W67" s="36"/>
      <c r="X67" s="36"/>
      <c r="Y67" s="36"/>
      <c r="Z67" s="36"/>
      <c r="AA67" s="36"/>
      <c r="AB67" s="36"/>
      <c r="AC67" s="36"/>
      <c r="AD67" s="36"/>
      <c r="AE67" s="36"/>
      <c r="AF67" s="36"/>
      <c r="AG67" s="36"/>
      <c r="AH67" s="36"/>
      <c r="AI67" s="36"/>
      <c r="AJ67" s="36"/>
    </row>
    <row r="68" spans="1:36">
      <c r="A68" s="32" t="str">
        <f>IF(Config!A64&lt;&gt;"",Config!A64,"")</f>
        <v/>
      </c>
      <c r="B68" s="32" t="str">
        <f>IF(Config!B64&lt;&gt;"",Config!B64,"")</f>
        <v>FATIMA</v>
      </c>
      <c r="C68" s="36">
        <f t="shared" si="5"/>
        <v>0</v>
      </c>
      <c r="D68" s="36">
        <f t="shared" si="6"/>
        <v>0</v>
      </c>
      <c r="E68" s="36">
        <f t="shared" si="7"/>
        <v>0</v>
      </c>
      <c r="F68" s="36"/>
      <c r="G68" s="36"/>
      <c r="H68" s="36"/>
      <c r="I68" s="36"/>
      <c r="J68" s="36"/>
      <c r="K68" s="36"/>
      <c r="L68" s="36"/>
      <c r="M68" s="36"/>
      <c r="N68" s="36"/>
      <c r="O68" s="36"/>
      <c r="P68" s="36"/>
      <c r="Q68" s="36"/>
      <c r="R68" s="36"/>
      <c r="S68" s="36"/>
      <c r="T68" s="36"/>
      <c r="U68" s="36"/>
      <c r="V68" s="36"/>
      <c r="W68" s="36"/>
      <c r="X68" s="36"/>
      <c r="Y68" s="36"/>
      <c r="Z68" s="36"/>
      <c r="AA68" s="36"/>
      <c r="AB68" s="36"/>
      <c r="AC68" s="36"/>
      <c r="AD68" s="36"/>
      <c r="AE68" s="36"/>
      <c r="AF68" s="36"/>
      <c r="AG68" s="36"/>
      <c r="AH68" s="36"/>
      <c r="AI68" s="36"/>
      <c r="AJ68" s="36"/>
    </row>
    <row r="69" spans="1:36">
      <c r="A69" s="32" t="str">
        <f>IF(Config!A65&lt;&gt;"",Config!A65,"")</f>
        <v/>
      </c>
      <c r="B69" s="32" t="str">
        <f>IF(Config!B65&lt;&gt;"",Config!B65,"")</f>
        <v>EMINE</v>
      </c>
      <c r="C69" s="36">
        <f t="shared" si="5"/>
        <v>0</v>
      </c>
      <c r="D69" s="36">
        <f t="shared" si="6"/>
        <v>0</v>
      </c>
      <c r="E69" s="36">
        <f t="shared" si="7"/>
        <v>0</v>
      </c>
      <c r="F69" s="36"/>
      <c r="G69" s="36"/>
      <c r="H69" s="36"/>
      <c r="I69" s="36"/>
      <c r="J69" s="36"/>
      <c r="K69" s="36"/>
      <c r="L69" s="36"/>
      <c r="M69" s="36"/>
      <c r="N69" s="36"/>
      <c r="O69" s="36"/>
      <c r="P69" s="36"/>
      <c r="Q69" s="36"/>
      <c r="R69" s="36"/>
      <c r="S69" s="36"/>
      <c r="T69" s="36"/>
      <c r="U69" s="36"/>
      <c r="V69" s="36"/>
      <c r="W69" s="36"/>
      <c r="X69" s="36"/>
      <c r="Y69" s="36"/>
      <c r="Z69" s="36"/>
      <c r="AA69" s="36"/>
      <c r="AB69" s="36"/>
      <c r="AC69" s="36"/>
      <c r="AD69" s="36"/>
      <c r="AE69" s="36"/>
      <c r="AF69" s="36"/>
      <c r="AG69" s="36"/>
      <c r="AH69" s="36"/>
      <c r="AI69" s="36"/>
      <c r="AJ69" s="36"/>
    </row>
    <row r="70" spans="1:36">
      <c r="A70" s="32" t="str">
        <f>IF(Config!A66&lt;&gt;"",Config!A66,"")</f>
        <v/>
      </c>
      <c r="B70" s="32" t="str">
        <f>IF(Config!B66&lt;&gt;"",Config!B66,"")</f>
        <v>NESE</v>
      </c>
      <c r="C70" s="36">
        <f t="shared" si="5"/>
        <v>0</v>
      </c>
      <c r="D70" s="36">
        <f t="shared" si="6"/>
        <v>0</v>
      </c>
      <c r="E70" s="36">
        <f t="shared" si="7"/>
        <v>0</v>
      </c>
      <c r="F70" s="36"/>
      <c r="G70" s="36"/>
      <c r="H70" s="36"/>
      <c r="I70" s="36"/>
      <c r="J70" s="36"/>
      <c r="K70" s="36"/>
      <c r="L70" s="36"/>
      <c r="M70" s="36"/>
      <c r="N70" s="36"/>
      <c r="O70" s="36"/>
      <c r="P70" s="36"/>
      <c r="Q70" s="36"/>
      <c r="R70" s="36"/>
      <c r="S70" s="36"/>
      <c r="T70" s="36"/>
      <c r="U70" s="36"/>
      <c r="V70" s="36"/>
      <c r="W70" s="36"/>
      <c r="X70" s="36"/>
      <c r="Y70" s="36"/>
      <c r="Z70" s="36"/>
      <c r="AA70" s="36"/>
      <c r="AB70" s="36"/>
      <c r="AC70" s="36"/>
      <c r="AD70" s="36"/>
      <c r="AE70" s="36"/>
      <c r="AF70" s="36"/>
      <c r="AG70" s="36"/>
      <c r="AH70" s="36"/>
      <c r="AI70" s="36"/>
      <c r="AJ70" s="36"/>
    </row>
    <row r="71" spans="1:36">
      <c r="A71" s="32" t="str">
        <f>IF(Config!A67&lt;&gt;"",Config!A67,"")</f>
        <v/>
      </c>
      <c r="B71" s="32" t="str">
        <f>IF(Config!B67&lt;&gt;"",Config!B67,"")</f>
        <v>ISAAC</v>
      </c>
      <c r="C71" s="36">
        <f t="shared" si="5"/>
        <v>0</v>
      </c>
      <c r="D71" s="36">
        <f t="shared" si="6"/>
        <v>0</v>
      </c>
      <c r="E71" s="36">
        <f t="shared" si="7"/>
        <v>0</v>
      </c>
      <c r="F71" s="36"/>
      <c r="G71" s="36"/>
      <c r="H71" s="36"/>
      <c r="I71" s="36"/>
      <c r="J71" s="36"/>
      <c r="K71" s="36"/>
      <c r="L71" s="36"/>
      <c r="M71" s="36"/>
      <c r="N71" s="36"/>
      <c r="O71" s="36"/>
      <c r="P71" s="36"/>
      <c r="Q71" s="36"/>
      <c r="R71" s="36"/>
      <c r="S71" s="36"/>
      <c r="T71" s="36"/>
      <c r="U71" s="36"/>
      <c r="V71" s="36"/>
      <c r="W71" s="36"/>
      <c r="X71" s="36"/>
      <c r="Y71" s="36"/>
      <c r="Z71" s="36"/>
      <c r="AA71" s="36"/>
      <c r="AB71" s="36"/>
      <c r="AC71" s="36"/>
      <c r="AD71" s="36"/>
      <c r="AE71" s="36"/>
      <c r="AF71" s="36"/>
      <c r="AG71" s="36"/>
      <c r="AH71" s="36"/>
      <c r="AI71" s="36"/>
      <c r="AJ71" s="36"/>
    </row>
    <row r="72" spans="1:36">
      <c r="A72" s="32" t="str">
        <f>IF(Config!A68&lt;&gt;"",Config!A68,"")</f>
        <v/>
      </c>
      <c r="B72" s="32" t="str">
        <f>IF(Config!B68&lt;&gt;"",Config!B68,"")</f>
        <v>CEMILE</v>
      </c>
      <c r="C72" s="36">
        <f t="shared" si="5"/>
        <v>0</v>
      </c>
      <c r="D72" s="36">
        <f t="shared" si="6"/>
        <v>0</v>
      </c>
      <c r="E72" s="36">
        <f t="shared" si="7"/>
        <v>0</v>
      </c>
      <c r="F72" s="36"/>
      <c r="G72" s="36"/>
      <c r="H72" s="36"/>
      <c r="I72" s="36"/>
      <c r="J72" s="36"/>
      <c r="K72" s="36"/>
      <c r="L72" s="36"/>
      <c r="M72" s="36"/>
      <c r="N72" s="36"/>
      <c r="O72" s="36"/>
      <c r="P72" s="36"/>
      <c r="Q72" s="36"/>
      <c r="R72" s="36"/>
      <c r="S72" s="36"/>
      <c r="T72" s="36"/>
      <c r="U72" s="36"/>
      <c r="V72" s="36"/>
      <c r="W72" s="36"/>
      <c r="X72" s="36"/>
      <c r="Y72" s="36"/>
      <c r="Z72" s="36"/>
      <c r="AA72" s="36"/>
      <c r="AB72" s="36"/>
      <c r="AC72" s="36"/>
      <c r="AD72" s="36"/>
      <c r="AE72" s="36"/>
      <c r="AF72" s="36"/>
      <c r="AG72" s="36"/>
      <c r="AH72" s="36"/>
      <c r="AI72" s="36"/>
      <c r="AJ72" s="36"/>
    </row>
    <row r="73" spans="1:36">
      <c r="A73" s="32" t="str">
        <f>IF(Config!A69&lt;&gt;"",Config!A69,"")</f>
        <v/>
      </c>
      <c r="B73" s="32" t="str">
        <f>IF(Config!B69&lt;&gt;"",Config!B69,"")</f>
        <v>SALIHA</v>
      </c>
      <c r="C73" s="36">
        <f t="shared" si="5"/>
        <v>0</v>
      </c>
      <c r="D73" s="36">
        <f t="shared" si="6"/>
        <v>0</v>
      </c>
      <c r="E73" s="36">
        <f t="shared" si="7"/>
        <v>0</v>
      </c>
      <c r="F73" s="36"/>
      <c r="G73" s="36"/>
      <c r="H73" s="36"/>
      <c r="I73" s="36"/>
      <c r="J73" s="36"/>
      <c r="K73" s="36"/>
      <c r="L73" s="36"/>
      <c r="M73" s="36"/>
      <c r="N73" s="36"/>
      <c r="O73" s="36"/>
      <c r="P73" s="36"/>
      <c r="Q73" s="36"/>
      <c r="R73" s="36"/>
      <c r="S73" s="36"/>
      <c r="T73" s="36"/>
      <c r="U73" s="36"/>
      <c r="V73" s="36"/>
      <c r="W73" s="36"/>
      <c r="X73" s="36"/>
      <c r="Y73" s="36"/>
      <c r="Z73" s="36"/>
      <c r="AA73" s="36"/>
      <c r="AB73" s="36"/>
      <c r="AC73" s="36"/>
      <c r="AD73" s="36"/>
      <c r="AE73" s="36"/>
      <c r="AF73" s="36"/>
      <c r="AG73" s="36"/>
      <c r="AH73" s="36"/>
      <c r="AI73" s="36"/>
      <c r="AJ73" s="36"/>
    </row>
    <row r="75" spans="1:36">
      <c r="A75" t="str">
        <f>IF(Config!A70&lt;&gt;"",Config!A70,"")</f>
        <v/>
      </c>
      <c r="B75" t="str">
        <f>IF(Config!B70&lt;&gt;"",Config!B70,"")</f>
        <v/>
      </c>
    </row>
    <row r="76" spans="1:36">
      <c r="A76" t="str">
        <f>IF(Config!A71&lt;&gt;"",Config!A71,"")</f>
        <v/>
      </c>
      <c r="B76" t="str">
        <f>IF(Config!B71&lt;&gt;"",Config!B71,"")</f>
        <v/>
      </c>
      <c r="F76" s="42" t="s">
        <v>139</v>
      </c>
      <c r="G76" t="s">
        <v>136</v>
      </c>
      <c r="I76" s="41" t="s">
        <v>137</v>
      </c>
      <c r="J76" t="s">
        <v>137</v>
      </c>
      <c r="L76" s="40" t="s">
        <v>140</v>
      </c>
      <c r="M76" t="s">
        <v>135</v>
      </c>
    </row>
    <row r="77" spans="1:36">
      <c r="A77" t="str">
        <f>IF(Config!A72&lt;&gt;"",Config!A72,"")</f>
        <v/>
      </c>
      <c r="B77" t="str">
        <f>IF(Config!B72&lt;&gt;"",Config!B72,"")</f>
        <v/>
      </c>
    </row>
    <row r="78" spans="1:36">
      <c r="A78" t="str">
        <f>IF(Config!A73&lt;&gt;"",Config!A73,"")</f>
        <v/>
      </c>
      <c r="B78" t="str">
        <f>IF(Config!B73&lt;&gt;"",Config!B73,"")</f>
        <v/>
      </c>
    </row>
    <row r="79" spans="1:36">
      <c r="A79" t="str">
        <f>IF(Config!A74&lt;&gt;"",Config!A74,"")</f>
        <v/>
      </c>
      <c r="B79" t="str">
        <f>IF(Config!B74&lt;&gt;"",Config!B74,"")</f>
        <v/>
      </c>
    </row>
    <row r="80" spans="1:36">
      <c r="A80" t="str">
        <f>IF(Config!A75&lt;&gt;"",Config!A75,"")</f>
        <v/>
      </c>
      <c r="B80" t="str">
        <f>IF(Config!B75&lt;&gt;"",Config!B75,"")</f>
        <v/>
      </c>
    </row>
    <row r="81" spans="1:2">
      <c r="A81" t="str">
        <f>IF(Config!A76&lt;&gt;"",Config!A76,"")</f>
        <v/>
      </c>
      <c r="B81" t="str">
        <f>IF(Config!B76&lt;&gt;"",Config!B76,"")</f>
        <v/>
      </c>
    </row>
    <row r="82" spans="1:2">
      <c r="A82" t="str">
        <f>IF(Config!A77&lt;&gt;"",Config!A77,"")</f>
        <v/>
      </c>
      <c r="B82" t="str">
        <f>IF(Config!B77&lt;&gt;"",Config!B77,"")</f>
        <v/>
      </c>
    </row>
  </sheetData>
  <mergeCells count="1">
    <mergeCell ref="B4:AJ6"/>
  </mergeCells>
  <conditionalFormatting sqref="F9:AJ9">
    <cfRule type="expression" dxfId="35" priority="6">
      <formula>OR(F$9=1,F$9=7)</formula>
    </cfRule>
  </conditionalFormatting>
  <conditionalFormatting sqref="F10:AJ73">
    <cfRule type="cellIs" dxfId="34" priority="2" operator="equal">
      <formula>"M"</formula>
    </cfRule>
    <cfRule type="cellIs" dxfId="33" priority="3" operator="equal">
      <formula>"RTT"</formula>
    </cfRule>
    <cfRule type="cellIs" dxfId="32" priority="4" operator="equal">
      <formula>"CP"</formula>
    </cfRule>
    <cfRule type="expression" dxfId="31" priority="5">
      <formula>OR(F$9=1,F$9=7)</formula>
    </cfRule>
  </conditionalFormatting>
  <conditionalFormatting sqref="C10:E73">
    <cfRule type="cellIs" dxfId="30" priority="1" operator="equal">
      <formula>0</formula>
    </cfRule>
  </conditionalFormatting>
  <dataValidations count="1">
    <dataValidation type="list" allowBlank="1" showInputMessage="1" showErrorMessage="1" sqref="F10:AJ73">
      <formula1>"CP,RTT,M"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2"/>
  <sheetViews>
    <sheetView showGridLines="0" topLeftCell="A4" workbookViewId="0">
      <selection activeCell="K13" sqref="K13:T20"/>
    </sheetView>
  </sheetViews>
  <sheetFormatPr baseColWidth="10" defaultRowHeight="15"/>
  <cols>
    <col min="3" max="5" width="8.28515625" customWidth="1"/>
    <col min="6" max="36" width="4.5703125" customWidth="1"/>
  </cols>
  <sheetData>
    <row r="1" spans="1:36" hidden="1">
      <c r="A1" s="33">
        <f>Config!H12</f>
        <v>42948</v>
      </c>
    </row>
    <row r="2" spans="1:36" hidden="1">
      <c r="A2" s="33">
        <f>Config!I12</f>
        <v>42978</v>
      </c>
    </row>
    <row r="3" spans="1:36" ht="56.25" hidden="1">
      <c r="F3" s="39">
        <f>A1</f>
        <v>42948</v>
      </c>
      <c r="G3" s="39">
        <f>F3+1</f>
        <v>42949</v>
      </c>
      <c r="H3" s="39">
        <f t="shared" ref="H3:AF3" si="0">G3+1</f>
        <v>42950</v>
      </c>
      <c r="I3" s="39">
        <f t="shared" si="0"/>
        <v>42951</v>
      </c>
      <c r="J3" s="39">
        <f t="shared" si="0"/>
        <v>42952</v>
      </c>
      <c r="K3" s="39">
        <f t="shared" si="0"/>
        <v>42953</v>
      </c>
      <c r="L3" s="39">
        <f t="shared" si="0"/>
        <v>42954</v>
      </c>
      <c r="M3" s="39">
        <f t="shared" si="0"/>
        <v>42955</v>
      </c>
      <c r="N3" s="39">
        <f t="shared" si="0"/>
        <v>42956</v>
      </c>
      <c r="O3" s="39">
        <f t="shared" si="0"/>
        <v>42957</v>
      </c>
      <c r="P3" s="39">
        <f t="shared" si="0"/>
        <v>42958</v>
      </c>
      <c r="Q3" s="39">
        <f t="shared" si="0"/>
        <v>42959</v>
      </c>
      <c r="R3" s="39">
        <f t="shared" si="0"/>
        <v>42960</v>
      </c>
      <c r="S3" s="39">
        <f t="shared" si="0"/>
        <v>42961</v>
      </c>
      <c r="T3" s="39">
        <f t="shared" si="0"/>
        <v>42962</v>
      </c>
      <c r="U3" s="39">
        <f t="shared" si="0"/>
        <v>42963</v>
      </c>
      <c r="V3" s="39">
        <f t="shared" si="0"/>
        <v>42964</v>
      </c>
      <c r="W3" s="39">
        <f t="shared" si="0"/>
        <v>42965</v>
      </c>
      <c r="X3" s="39">
        <f t="shared" si="0"/>
        <v>42966</v>
      </c>
      <c r="Y3" s="39">
        <f t="shared" si="0"/>
        <v>42967</v>
      </c>
      <c r="Z3" s="39">
        <f t="shared" si="0"/>
        <v>42968</v>
      </c>
      <c r="AA3" s="39">
        <f t="shared" si="0"/>
        <v>42969</v>
      </c>
      <c r="AB3" s="39">
        <f t="shared" si="0"/>
        <v>42970</v>
      </c>
      <c r="AC3" s="39">
        <f>AB3+1</f>
        <v>42971</v>
      </c>
      <c r="AD3" s="39">
        <f t="shared" si="0"/>
        <v>42972</v>
      </c>
      <c r="AE3" s="39">
        <f t="shared" si="0"/>
        <v>42973</v>
      </c>
      <c r="AF3" s="39">
        <f t="shared" si="0"/>
        <v>42974</v>
      </c>
      <c r="AG3" s="39">
        <f>IF(AF3+1&gt;$A$2,"",AF3+1)</f>
        <v>42975</v>
      </c>
      <c r="AH3" s="39">
        <f>IFERROR(IF(AG3+1&gt;$A$2,"",AG3+1),"")</f>
        <v>42976</v>
      </c>
      <c r="AI3" s="39">
        <f t="shared" ref="AI3:AJ3" si="1">IFERROR(IF(AH3+1&gt;$A$2,"",AH3+1),"")</f>
        <v>42977</v>
      </c>
      <c r="AJ3" s="39">
        <f t="shared" si="1"/>
        <v>42978</v>
      </c>
    </row>
    <row r="4" spans="1:36">
      <c r="B4" s="113" t="str">
        <f>TEXT(A1,"mmmmmmmmm")</f>
        <v>août</v>
      </c>
      <c r="C4" s="113"/>
      <c r="D4" s="113"/>
      <c r="E4" s="113"/>
      <c r="F4" s="113"/>
      <c r="G4" s="113"/>
      <c r="H4" s="113"/>
      <c r="I4" s="113"/>
      <c r="J4" s="113"/>
      <c r="K4" s="113"/>
      <c r="L4" s="113"/>
      <c r="M4" s="113"/>
      <c r="N4" s="113"/>
      <c r="O4" s="113"/>
      <c r="P4" s="113"/>
      <c r="Q4" s="113"/>
      <c r="R4" s="113"/>
      <c r="S4" s="113"/>
      <c r="T4" s="113"/>
      <c r="U4" s="113"/>
      <c r="V4" s="113"/>
      <c r="W4" s="113"/>
      <c r="X4" s="113"/>
      <c r="Y4" s="113"/>
      <c r="Z4" s="113"/>
      <c r="AA4" s="113"/>
      <c r="AB4" s="113"/>
      <c r="AC4" s="113"/>
      <c r="AD4" s="113"/>
      <c r="AE4" s="113"/>
      <c r="AF4" s="113"/>
      <c r="AG4" s="113"/>
      <c r="AH4" s="113"/>
      <c r="AI4" s="113"/>
      <c r="AJ4" s="113"/>
    </row>
    <row r="5" spans="1:36">
      <c r="B5" s="113"/>
      <c r="C5" s="113"/>
      <c r="D5" s="113"/>
      <c r="E5" s="113"/>
      <c r="F5" s="113"/>
      <c r="G5" s="113"/>
      <c r="H5" s="113"/>
      <c r="I5" s="113"/>
      <c r="J5" s="113"/>
      <c r="K5" s="113"/>
      <c r="L5" s="113"/>
      <c r="M5" s="113"/>
      <c r="N5" s="113"/>
      <c r="O5" s="113"/>
      <c r="P5" s="113"/>
      <c r="Q5" s="113"/>
      <c r="R5" s="113"/>
      <c r="S5" s="113"/>
      <c r="T5" s="113"/>
      <c r="U5" s="113"/>
      <c r="V5" s="113"/>
      <c r="W5" s="113"/>
      <c r="X5" s="113"/>
      <c r="Y5" s="113"/>
      <c r="Z5" s="113"/>
      <c r="AA5" s="113"/>
      <c r="AB5" s="113"/>
      <c r="AC5" s="113"/>
      <c r="AD5" s="113"/>
      <c r="AE5" s="113"/>
      <c r="AF5" s="113"/>
      <c r="AG5" s="113"/>
      <c r="AH5" s="113"/>
      <c r="AI5" s="113"/>
      <c r="AJ5" s="113"/>
    </row>
    <row r="6" spans="1:36">
      <c r="B6" s="113"/>
      <c r="C6" s="113"/>
      <c r="D6" s="113"/>
      <c r="E6" s="113"/>
      <c r="F6" s="113"/>
      <c r="G6" s="113"/>
      <c r="H6" s="113"/>
      <c r="I6" s="113"/>
      <c r="J6" s="113"/>
      <c r="K6" s="113"/>
      <c r="L6" s="113"/>
      <c r="M6" s="113"/>
      <c r="N6" s="113"/>
      <c r="O6" s="113"/>
      <c r="P6" s="113"/>
      <c r="Q6" s="113"/>
      <c r="R6" s="113"/>
      <c r="S6" s="113"/>
      <c r="T6" s="113"/>
      <c r="U6" s="113"/>
      <c r="V6" s="113"/>
      <c r="W6" s="113"/>
      <c r="X6" s="113"/>
      <c r="Y6" s="113"/>
      <c r="Z6" s="113"/>
      <c r="AA6" s="113"/>
      <c r="AB6" s="113"/>
      <c r="AC6" s="113"/>
      <c r="AD6" s="113"/>
      <c r="AE6" s="113"/>
      <c r="AF6" s="113"/>
      <c r="AG6" s="113"/>
      <c r="AH6" s="113"/>
      <c r="AI6" s="113"/>
      <c r="AJ6" s="113"/>
    </row>
    <row r="7" spans="1:36" ht="15.75" thickBot="1"/>
    <row r="8" spans="1:36" ht="15.75" thickBot="1">
      <c r="F8" s="43">
        <f>DAY(F3)</f>
        <v>1</v>
      </c>
      <c r="G8" s="44">
        <f t="shared" ref="G8:AF8" si="2">DAY(G3)</f>
        <v>2</v>
      </c>
      <c r="H8" s="44">
        <f t="shared" si="2"/>
        <v>3</v>
      </c>
      <c r="I8" s="44">
        <f t="shared" si="2"/>
        <v>4</v>
      </c>
      <c r="J8" s="44">
        <f t="shared" si="2"/>
        <v>5</v>
      </c>
      <c r="K8" s="44">
        <f t="shared" si="2"/>
        <v>6</v>
      </c>
      <c r="L8" s="44">
        <f t="shared" si="2"/>
        <v>7</v>
      </c>
      <c r="M8" s="44">
        <f t="shared" si="2"/>
        <v>8</v>
      </c>
      <c r="N8" s="44">
        <f t="shared" si="2"/>
        <v>9</v>
      </c>
      <c r="O8" s="44">
        <f t="shared" si="2"/>
        <v>10</v>
      </c>
      <c r="P8" s="44">
        <f t="shared" si="2"/>
        <v>11</v>
      </c>
      <c r="Q8" s="44">
        <f t="shared" si="2"/>
        <v>12</v>
      </c>
      <c r="R8" s="44">
        <f t="shared" si="2"/>
        <v>13</v>
      </c>
      <c r="S8" s="44">
        <f t="shared" si="2"/>
        <v>14</v>
      </c>
      <c r="T8" s="44">
        <f t="shared" si="2"/>
        <v>15</v>
      </c>
      <c r="U8" s="44">
        <f t="shared" si="2"/>
        <v>16</v>
      </c>
      <c r="V8" s="44">
        <f t="shared" si="2"/>
        <v>17</v>
      </c>
      <c r="W8" s="44">
        <f t="shared" si="2"/>
        <v>18</v>
      </c>
      <c r="X8" s="44">
        <f t="shared" si="2"/>
        <v>19</v>
      </c>
      <c r="Y8" s="44">
        <f t="shared" si="2"/>
        <v>20</v>
      </c>
      <c r="Z8" s="44">
        <f t="shared" si="2"/>
        <v>21</v>
      </c>
      <c r="AA8" s="44">
        <f t="shared" si="2"/>
        <v>22</v>
      </c>
      <c r="AB8" s="44">
        <f t="shared" si="2"/>
        <v>23</v>
      </c>
      <c r="AC8" s="44">
        <f t="shared" si="2"/>
        <v>24</v>
      </c>
      <c r="AD8" s="44">
        <f t="shared" si="2"/>
        <v>25</v>
      </c>
      <c r="AE8" s="44">
        <f t="shared" si="2"/>
        <v>26</v>
      </c>
      <c r="AF8" s="44">
        <f t="shared" si="2"/>
        <v>27</v>
      </c>
      <c r="AG8" s="44">
        <f>IFERROR(DAY(AG3),"")</f>
        <v>28</v>
      </c>
      <c r="AH8" s="44">
        <f t="shared" ref="AH8:AJ8" si="3">IFERROR(DAY(AH3),"")</f>
        <v>29</v>
      </c>
      <c r="AI8" s="44">
        <f t="shared" si="3"/>
        <v>30</v>
      </c>
      <c r="AJ8" s="44">
        <f t="shared" si="3"/>
        <v>31</v>
      </c>
    </row>
    <row r="9" spans="1:36" ht="15.75" thickBot="1">
      <c r="A9" s="48" t="s">
        <v>0</v>
      </c>
      <c r="B9" s="49" t="s">
        <v>1</v>
      </c>
      <c r="C9" s="44" t="s">
        <v>135</v>
      </c>
      <c r="D9" s="44" t="s">
        <v>138</v>
      </c>
      <c r="E9" s="45" t="s">
        <v>137</v>
      </c>
      <c r="F9" s="50">
        <f>IFERROR(WEEKDAY(F3),"")</f>
        <v>3</v>
      </c>
      <c r="G9" s="51">
        <f t="shared" ref="G9:AJ9" si="4">IFERROR(WEEKDAY(G3),"")</f>
        <v>4</v>
      </c>
      <c r="H9" s="51">
        <f t="shared" si="4"/>
        <v>5</v>
      </c>
      <c r="I9" s="51">
        <f t="shared" si="4"/>
        <v>6</v>
      </c>
      <c r="J9" s="51">
        <f t="shared" si="4"/>
        <v>7</v>
      </c>
      <c r="K9" s="51">
        <f t="shared" si="4"/>
        <v>1</v>
      </c>
      <c r="L9" s="51">
        <f t="shared" si="4"/>
        <v>2</v>
      </c>
      <c r="M9" s="51">
        <f t="shared" si="4"/>
        <v>3</v>
      </c>
      <c r="N9" s="51">
        <f t="shared" si="4"/>
        <v>4</v>
      </c>
      <c r="O9" s="51">
        <f t="shared" si="4"/>
        <v>5</v>
      </c>
      <c r="P9" s="51">
        <f t="shared" si="4"/>
        <v>6</v>
      </c>
      <c r="Q9" s="51">
        <f t="shared" si="4"/>
        <v>7</v>
      </c>
      <c r="R9" s="51">
        <f t="shared" si="4"/>
        <v>1</v>
      </c>
      <c r="S9" s="51">
        <f t="shared" si="4"/>
        <v>2</v>
      </c>
      <c r="T9" s="51">
        <f t="shared" si="4"/>
        <v>3</v>
      </c>
      <c r="U9" s="51">
        <f t="shared" si="4"/>
        <v>4</v>
      </c>
      <c r="V9" s="51">
        <f t="shared" si="4"/>
        <v>5</v>
      </c>
      <c r="W9" s="51">
        <f t="shared" si="4"/>
        <v>6</v>
      </c>
      <c r="X9" s="51">
        <f t="shared" si="4"/>
        <v>7</v>
      </c>
      <c r="Y9" s="51">
        <f t="shared" si="4"/>
        <v>1</v>
      </c>
      <c r="Z9" s="51">
        <f t="shared" si="4"/>
        <v>2</v>
      </c>
      <c r="AA9" s="51">
        <f t="shared" si="4"/>
        <v>3</v>
      </c>
      <c r="AB9" s="51">
        <f t="shared" si="4"/>
        <v>4</v>
      </c>
      <c r="AC9" s="51">
        <f t="shared" si="4"/>
        <v>5</v>
      </c>
      <c r="AD9" s="51">
        <f t="shared" si="4"/>
        <v>6</v>
      </c>
      <c r="AE9" s="51">
        <f t="shared" si="4"/>
        <v>7</v>
      </c>
      <c r="AF9" s="51">
        <f t="shared" si="4"/>
        <v>1</v>
      </c>
      <c r="AG9" s="51">
        <f t="shared" si="4"/>
        <v>2</v>
      </c>
      <c r="AH9" s="51">
        <f t="shared" si="4"/>
        <v>3</v>
      </c>
      <c r="AI9" s="51">
        <f t="shared" si="4"/>
        <v>4</v>
      </c>
      <c r="AJ9" s="52">
        <f t="shared" si="4"/>
        <v>5</v>
      </c>
    </row>
    <row r="10" spans="1:36">
      <c r="A10" s="46" t="str">
        <f>IF(Config!A6&lt;&gt;"",Config!A6,"")</f>
        <v>TATA</v>
      </c>
      <c r="B10" s="46" t="str">
        <f>IF(Config!B6&lt;&gt;"",Config!B6,"")</f>
        <v>MAIMOUNA</v>
      </c>
      <c r="C10" s="47">
        <f>COUNTIF(F10:AJ10,"M")</f>
        <v>0</v>
      </c>
      <c r="D10" s="47">
        <f>COUNTIF(F10:AJ10,"CP")</f>
        <v>0</v>
      </c>
      <c r="E10" s="47">
        <f>COUNTIF(F10:AJ10,"RTT")</f>
        <v>0</v>
      </c>
      <c r="F10" s="47"/>
      <c r="G10" s="47"/>
      <c r="H10" s="47"/>
      <c r="I10" s="47"/>
      <c r="J10" s="47"/>
      <c r="K10" s="47"/>
      <c r="L10" s="47"/>
      <c r="M10" s="47"/>
      <c r="N10" s="47"/>
      <c r="O10" s="47"/>
      <c r="P10" s="47"/>
      <c r="Q10" s="47"/>
      <c r="R10" s="47"/>
      <c r="S10" s="47"/>
      <c r="T10" s="47"/>
      <c r="U10" s="47"/>
      <c r="V10" s="47"/>
      <c r="W10" s="47"/>
      <c r="X10" s="47"/>
      <c r="Y10" s="47"/>
      <c r="Z10" s="47"/>
      <c r="AA10" s="47"/>
      <c r="AB10" s="47"/>
      <c r="AC10" s="47"/>
      <c r="AD10" s="47"/>
      <c r="AE10" s="47"/>
      <c r="AF10" s="47"/>
      <c r="AG10" s="47"/>
      <c r="AH10" s="47"/>
      <c r="AI10" s="47"/>
      <c r="AJ10" s="47"/>
    </row>
    <row r="11" spans="1:36">
      <c r="A11" s="32" t="str">
        <f>IF(Config!A7&lt;&gt;"",Config!A7,"")</f>
        <v>TOTO</v>
      </c>
      <c r="B11" s="32" t="str">
        <f>IF(Config!B7&lt;&gt;"",Config!B7,"")</f>
        <v>SUZAN</v>
      </c>
      <c r="C11" s="36">
        <f t="shared" ref="C11:C73" si="5">COUNTIF(F11:AJ11,"M")</f>
        <v>0</v>
      </c>
      <c r="D11" s="36">
        <f t="shared" ref="D11:D73" si="6">COUNTIF(F11:AJ11,"CP")</f>
        <v>0</v>
      </c>
      <c r="E11" s="36">
        <f t="shared" ref="E11:E73" si="7">COUNTIF(F11:AJ11,"RTT")</f>
        <v>0</v>
      </c>
      <c r="F11" s="36"/>
      <c r="G11" s="36"/>
      <c r="H11" s="36"/>
      <c r="I11" s="36"/>
      <c r="J11" s="36"/>
      <c r="K11" s="36"/>
      <c r="L11" s="36"/>
      <c r="M11" s="36"/>
      <c r="N11" s="36"/>
      <c r="O11" s="36"/>
      <c r="P11" s="36"/>
      <c r="Q11" s="36"/>
      <c r="R11" s="36"/>
      <c r="S11" s="36"/>
      <c r="T11" s="36"/>
      <c r="U11" s="36"/>
      <c r="V11" s="36"/>
      <c r="W11" s="36"/>
      <c r="X11" s="36"/>
      <c r="Y11" s="36"/>
      <c r="Z11" s="36"/>
      <c r="AA11" s="36"/>
      <c r="AB11" s="36"/>
      <c r="AC11" s="36"/>
      <c r="AD11" s="36"/>
      <c r="AE11" s="36"/>
      <c r="AF11" s="36"/>
      <c r="AG11" s="36"/>
      <c r="AH11" s="36"/>
      <c r="AI11" s="36"/>
      <c r="AJ11" s="36"/>
    </row>
    <row r="12" spans="1:36">
      <c r="A12" s="32" t="str">
        <f>IF(Config!A8&lt;&gt;"",Config!A8,"")</f>
        <v>TIITI</v>
      </c>
      <c r="B12" s="32" t="str">
        <f>IF(Config!B8&lt;&gt;"",Config!B8,"")</f>
        <v>YASMINA</v>
      </c>
      <c r="C12" s="36">
        <f t="shared" si="5"/>
        <v>0</v>
      </c>
      <c r="D12" s="36">
        <f t="shared" si="6"/>
        <v>0</v>
      </c>
      <c r="E12" s="36">
        <f t="shared" si="7"/>
        <v>0</v>
      </c>
      <c r="F12" s="36"/>
      <c r="G12" s="36"/>
      <c r="H12" s="36"/>
      <c r="I12" s="36"/>
      <c r="J12" s="36"/>
      <c r="K12" s="36"/>
      <c r="L12" s="36"/>
      <c r="M12" s="36"/>
      <c r="N12" s="36"/>
      <c r="O12" s="36"/>
      <c r="P12" s="36"/>
      <c r="Q12" s="36"/>
      <c r="R12" s="36"/>
      <c r="S12" s="36"/>
      <c r="T12" s="36"/>
      <c r="U12" s="36"/>
      <c r="V12" s="36"/>
      <c r="W12" s="36"/>
      <c r="X12" s="36"/>
      <c r="Y12" s="36"/>
      <c r="Z12" s="36"/>
      <c r="AA12" s="36"/>
      <c r="AB12" s="36"/>
      <c r="AC12" s="36"/>
      <c r="AD12" s="36"/>
      <c r="AE12" s="36"/>
      <c r="AF12" s="36"/>
      <c r="AG12" s="36"/>
      <c r="AH12" s="36"/>
      <c r="AI12" s="36"/>
      <c r="AJ12" s="36"/>
    </row>
    <row r="13" spans="1:36">
      <c r="A13" s="32" t="str">
        <f>IF(Config!A9&lt;&gt;"",Config!A9,"")</f>
        <v>DEDE</v>
      </c>
      <c r="B13" s="32" t="str">
        <f>IF(Config!B9&lt;&gt;"",Config!B9,"")</f>
        <v>MARIA LUISA</v>
      </c>
      <c r="C13" s="36">
        <f t="shared" si="5"/>
        <v>0</v>
      </c>
      <c r="D13" s="36">
        <f t="shared" si="6"/>
        <v>0</v>
      </c>
      <c r="E13" s="36">
        <f t="shared" si="7"/>
        <v>0</v>
      </c>
      <c r="F13" s="36"/>
      <c r="G13" s="36"/>
      <c r="H13" s="36"/>
      <c r="I13" s="36"/>
      <c r="J13" s="36"/>
      <c r="K13" s="36"/>
      <c r="L13" s="36"/>
      <c r="M13" s="36"/>
      <c r="N13" s="36"/>
      <c r="O13" s="36"/>
      <c r="P13" s="36"/>
      <c r="Q13" s="36"/>
      <c r="R13" s="36"/>
      <c r="S13" s="36"/>
      <c r="T13" s="36"/>
      <c r="U13" s="36"/>
      <c r="V13" s="36"/>
      <c r="W13" s="36"/>
      <c r="X13" s="36"/>
      <c r="Y13" s="36"/>
      <c r="Z13" s="36"/>
      <c r="AA13" s="36"/>
      <c r="AB13" s="36"/>
      <c r="AC13" s="36"/>
      <c r="AD13" s="36"/>
      <c r="AE13" s="36"/>
      <c r="AF13" s="36"/>
      <c r="AG13" s="36"/>
      <c r="AH13" s="36"/>
      <c r="AI13" s="36"/>
      <c r="AJ13" s="36"/>
    </row>
    <row r="14" spans="1:36">
      <c r="A14" s="32" t="str">
        <f>IF(Config!A10&lt;&gt;"",Config!A10,"")</f>
        <v/>
      </c>
      <c r="B14" s="32" t="str">
        <f>IF(Config!B10&lt;&gt;"",Config!B10,"")</f>
        <v>SADIA</v>
      </c>
      <c r="C14" s="36">
        <f t="shared" si="5"/>
        <v>0</v>
      </c>
      <c r="D14" s="36">
        <f t="shared" si="6"/>
        <v>0</v>
      </c>
      <c r="E14" s="36">
        <f t="shared" si="7"/>
        <v>0</v>
      </c>
      <c r="F14" s="36"/>
      <c r="G14" s="36"/>
      <c r="H14" s="36"/>
      <c r="I14" s="36"/>
      <c r="J14" s="36"/>
      <c r="K14" s="36"/>
      <c r="L14" s="36"/>
      <c r="M14" s="36"/>
      <c r="N14" s="36"/>
      <c r="O14" s="36"/>
      <c r="P14" s="36"/>
      <c r="Q14" s="36"/>
      <c r="R14" s="36"/>
      <c r="S14" s="36"/>
      <c r="T14" s="36"/>
      <c r="U14" s="36"/>
      <c r="V14" s="36"/>
      <c r="W14" s="36"/>
      <c r="X14" s="36"/>
      <c r="Y14" s="36"/>
      <c r="Z14" s="36"/>
      <c r="AA14" s="36"/>
      <c r="AB14" s="36"/>
      <c r="AC14" s="36"/>
      <c r="AD14" s="36"/>
      <c r="AE14" s="36"/>
      <c r="AF14" s="36"/>
      <c r="AG14" s="36"/>
      <c r="AH14" s="36"/>
      <c r="AI14" s="36"/>
      <c r="AJ14" s="36"/>
    </row>
    <row r="15" spans="1:36">
      <c r="A15" s="32" t="str">
        <f>IF(Config!A11&lt;&gt;"",Config!A11,"")</f>
        <v/>
      </c>
      <c r="B15" s="32" t="str">
        <f>IF(Config!B11&lt;&gt;"",Config!B11,"")</f>
        <v>SAADIA</v>
      </c>
      <c r="C15" s="36">
        <f t="shared" si="5"/>
        <v>0</v>
      </c>
      <c r="D15" s="36">
        <f t="shared" si="6"/>
        <v>0</v>
      </c>
      <c r="E15" s="36">
        <f t="shared" si="7"/>
        <v>0</v>
      </c>
      <c r="F15" s="36"/>
      <c r="G15" s="36"/>
      <c r="H15" s="36"/>
      <c r="I15" s="36"/>
      <c r="J15" s="36"/>
      <c r="K15" s="36"/>
      <c r="L15" s="36"/>
      <c r="M15" s="36"/>
      <c r="N15" s="36"/>
      <c r="O15" s="36"/>
      <c r="P15" s="36"/>
      <c r="Q15" s="36"/>
      <c r="R15" s="36"/>
      <c r="S15" s="36"/>
      <c r="T15" s="36"/>
      <c r="U15" s="36"/>
      <c r="V15" s="36"/>
      <c r="W15" s="36"/>
      <c r="X15" s="36"/>
      <c r="Y15" s="36"/>
      <c r="Z15" s="36"/>
      <c r="AA15" s="36"/>
      <c r="AB15" s="36"/>
      <c r="AC15" s="36"/>
      <c r="AD15" s="36"/>
      <c r="AE15" s="36"/>
      <c r="AF15" s="36"/>
      <c r="AG15" s="36"/>
      <c r="AH15" s="36"/>
      <c r="AI15" s="36"/>
      <c r="AJ15" s="36"/>
    </row>
    <row r="16" spans="1:36">
      <c r="A16" s="32" t="str">
        <f>IF(Config!A12&lt;&gt;"",Config!A12,"")</f>
        <v/>
      </c>
      <c r="B16" s="32" t="str">
        <f>IF(Config!B12&lt;&gt;"",Config!B12,"")</f>
        <v>BEEBEE</v>
      </c>
      <c r="C16" s="36">
        <f t="shared" si="5"/>
        <v>0</v>
      </c>
      <c r="D16" s="36">
        <f t="shared" si="6"/>
        <v>0</v>
      </c>
      <c r="E16" s="36">
        <f t="shared" si="7"/>
        <v>0</v>
      </c>
      <c r="F16" s="36"/>
      <c r="G16" s="36"/>
      <c r="H16" s="36"/>
      <c r="I16" s="36"/>
      <c r="J16" s="36"/>
      <c r="K16" s="36"/>
      <c r="L16" s="36"/>
      <c r="M16" s="36"/>
      <c r="N16" s="36"/>
      <c r="O16" s="36"/>
      <c r="P16" s="36"/>
      <c r="Q16" s="36"/>
      <c r="R16" s="36"/>
      <c r="S16" s="36"/>
      <c r="T16" s="36"/>
      <c r="U16" s="36"/>
      <c r="V16" s="36"/>
      <c r="W16" s="36"/>
      <c r="X16" s="36"/>
      <c r="Y16" s="36"/>
      <c r="Z16" s="36"/>
      <c r="AA16" s="36"/>
      <c r="AB16" s="36"/>
      <c r="AC16" s="36"/>
      <c r="AD16" s="36"/>
      <c r="AE16" s="36"/>
      <c r="AF16" s="36"/>
      <c r="AG16" s="36"/>
      <c r="AH16" s="36"/>
      <c r="AI16" s="36"/>
      <c r="AJ16" s="36"/>
    </row>
    <row r="17" spans="1:36">
      <c r="A17" s="32" t="str">
        <f>IF(Config!A13&lt;&gt;"",Config!A13,"")</f>
        <v/>
      </c>
      <c r="B17" s="32" t="str">
        <f>IF(Config!B13&lt;&gt;"",Config!B13,"")</f>
        <v>OUACILA</v>
      </c>
      <c r="C17" s="36">
        <f t="shared" si="5"/>
        <v>0</v>
      </c>
      <c r="D17" s="36">
        <f t="shared" si="6"/>
        <v>0</v>
      </c>
      <c r="E17" s="36">
        <f t="shared" si="7"/>
        <v>0</v>
      </c>
      <c r="F17" s="36"/>
      <c r="G17" s="36"/>
      <c r="H17" s="36"/>
      <c r="I17" s="36"/>
      <c r="J17" s="36"/>
      <c r="K17" s="36"/>
      <c r="L17" s="36"/>
      <c r="M17" s="36"/>
      <c r="N17" s="36"/>
      <c r="O17" s="36"/>
      <c r="P17" s="36"/>
      <c r="Q17" s="36"/>
      <c r="R17" s="36"/>
      <c r="S17" s="36"/>
      <c r="T17" s="36"/>
      <c r="U17" s="36"/>
      <c r="V17" s="36"/>
      <c r="W17" s="36"/>
      <c r="X17" s="36"/>
      <c r="Y17" s="36"/>
      <c r="Z17" s="36"/>
      <c r="AA17" s="36"/>
      <c r="AB17" s="36"/>
      <c r="AC17" s="36"/>
      <c r="AD17" s="36"/>
      <c r="AE17" s="36"/>
      <c r="AF17" s="36"/>
      <c r="AG17" s="36"/>
      <c r="AH17" s="36"/>
      <c r="AI17" s="36"/>
      <c r="AJ17" s="36"/>
    </row>
    <row r="18" spans="1:36">
      <c r="A18" s="32" t="str">
        <f>IF(Config!A14&lt;&gt;"",Config!A14,"")</f>
        <v/>
      </c>
      <c r="B18" s="32" t="str">
        <f>IF(Config!B14&lt;&gt;"",Config!B14,"")</f>
        <v>HAFIDA</v>
      </c>
      <c r="C18" s="36">
        <f t="shared" si="5"/>
        <v>0</v>
      </c>
      <c r="D18" s="36">
        <f t="shared" si="6"/>
        <v>0</v>
      </c>
      <c r="E18" s="36">
        <f t="shared" si="7"/>
        <v>0</v>
      </c>
      <c r="F18" s="36"/>
      <c r="G18" s="36"/>
      <c r="H18" s="36"/>
      <c r="I18" s="36"/>
      <c r="J18" s="36"/>
      <c r="K18" s="36"/>
      <c r="L18" s="36"/>
      <c r="M18" s="36"/>
      <c r="N18" s="36"/>
      <c r="O18" s="36"/>
      <c r="P18" s="36"/>
      <c r="Q18" s="36"/>
      <c r="R18" s="36"/>
      <c r="S18" s="36"/>
      <c r="T18" s="36"/>
      <c r="U18" s="36"/>
      <c r="V18" s="36"/>
      <c r="W18" s="36"/>
      <c r="X18" s="36"/>
      <c r="Y18" s="36"/>
      <c r="Z18" s="36"/>
      <c r="AA18" s="36"/>
      <c r="AB18" s="36"/>
      <c r="AC18" s="36"/>
      <c r="AD18" s="36"/>
      <c r="AE18" s="36"/>
      <c r="AF18" s="36"/>
      <c r="AG18" s="36"/>
      <c r="AH18" s="36"/>
      <c r="AI18" s="36"/>
      <c r="AJ18" s="36"/>
    </row>
    <row r="19" spans="1:36">
      <c r="A19" s="32" t="str">
        <f>IF(Config!A15&lt;&gt;"",Config!A15,"")</f>
        <v/>
      </c>
      <c r="B19" s="32" t="str">
        <f>IF(Config!B15&lt;&gt;"",Config!B15,"")</f>
        <v>AHMED</v>
      </c>
      <c r="C19" s="36">
        <f t="shared" si="5"/>
        <v>0</v>
      </c>
      <c r="D19" s="36">
        <f t="shared" si="6"/>
        <v>0</v>
      </c>
      <c r="E19" s="36">
        <f t="shared" si="7"/>
        <v>0</v>
      </c>
      <c r="F19" s="36"/>
      <c r="G19" s="36"/>
      <c r="H19" s="36"/>
      <c r="I19" s="36"/>
      <c r="J19" s="36"/>
      <c r="K19" s="36"/>
      <c r="L19" s="36"/>
      <c r="M19" s="36"/>
      <c r="N19" s="36"/>
      <c r="O19" s="36"/>
      <c r="P19" s="36"/>
      <c r="Q19" s="36"/>
      <c r="R19" s="36"/>
      <c r="S19" s="36"/>
      <c r="T19" s="36"/>
      <c r="U19" s="36"/>
      <c r="V19" s="36"/>
      <c r="W19" s="36"/>
      <c r="X19" s="36"/>
      <c r="Y19" s="36"/>
      <c r="Z19" s="36"/>
      <c r="AA19" s="36"/>
      <c r="AB19" s="36"/>
      <c r="AC19" s="36"/>
      <c r="AD19" s="36"/>
      <c r="AE19" s="36"/>
      <c r="AF19" s="36"/>
      <c r="AG19" s="36"/>
      <c r="AH19" s="36"/>
      <c r="AI19" s="36"/>
      <c r="AJ19" s="36"/>
    </row>
    <row r="20" spans="1:36">
      <c r="A20" s="32" t="str">
        <f>IF(Config!A16&lt;&gt;"",Config!A16,"")</f>
        <v/>
      </c>
      <c r="B20" s="32" t="str">
        <f>IF(Config!B16&lt;&gt;"",Config!B16,"")</f>
        <v>SULTAN</v>
      </c>
      <c r="C20" s="36">
        <f t="shared" si="5"/>
        <v>0</v>
      </c>
      <c r="D20" s="36">
        <f t="shared" si="6"/>
        <v>0</v>
      </c>
      <c r="E20" s="36">
        <f t="shared" si="7"/>
        <v>0</v>
      </c>
      <c r="F20" s="36"/>
      <c r="G20" s="36"/>
      <c r="H20" s="36"/>
      <c r="I20" s="36"/>
      <c r="J20" s="36"/>
      <c r="K20" s="36"/>
      <c r="L20" s="36"/>
      <c r="M20" s="36"/>
      <c r="N20" s="36"/>
      <c r="O20" s="36"/>
      <c r="P20" s="36"/>
      <c r="Q20" s="36"/>
      <c r="R20" s="36"/>
      <c r="S20" s="36"/>
      <c r="T20" s="36"/>
      <c r="U20" s="36"/>
      <c r="V20" s="36"/>
      <c r="W20" s="36"/>
      <c r="X20" s="36"/>
      <c r="Y20" s="36"/>
      <c r="Z20" s="36"/>
      <c r="AA20" s="36"/>
      <c r="AB20" s="36"/>
      <c r="AC20" s="36"/>
      <c r="AD20" s="36"/>
      <c r="AE20" s="36"/>
      <c r="AF20" s="36"/>
      <c r="AG20" s="36"/>
      <c r="AH20" s="36"/>
      <c r="AI20" s="36"/>
      <c r="AJ20" s="36"/>
    </row>
    <row r="21" spans="1:36">
      <c r="A21" s="32" t="str">
        <f>IF(Config!A17&lt;&gt;"",Config!A17,"")</f>
        <v/>
      </c>
      <c r="B21" s="32" t="str">
        <f>IF(Config!B17&lt;&gt;"",Config!B17,"")</f>
        <v>HAYAT</v>
      </c>
      <c r="C21" s="36">
        <f t="shared" si="5"/>
        <v>0</v>
      </c>
      <c r="D21" s="36">
        <f t="shared" si="6"/>
        <v>0</v>
      </c>
      <c r="E21" s="36">
        <f t="shared" si="7"/>
        <v>0</v>
      </c>
      <c r="F21" s="36"/>
      <c r="G21" s="36"/>
      <c r="H21" s="36"/>
      <c r="I21" s="36"/>
      <c r="J21" s="36"/>
      <c r="K21" s="36"/>
      <c r="L21" s="36"/>
      <c r="M21" s="36"/>
      <c r="N21" s="36"/>
      <c r="O21" s="36"/>
      <c r="P21" s="36"/>
      <c r="Q21" s="36"/>
      <c r="R21" s="36"/>
      <c r="S21" s="36"/>
      <c r="T21" s="36"/>
      <c r="U21" s="36"/>
      <c r="V21" s="36"/>
      <c r="W21" s="36"/>
      <c r="X21" s="36"/>
      <c r="Y21" s="36"/>
      <c r="Z21" s="36"/>
      <c r="AA21" s="36"/>
      <c r="AB21" s="36"/>
      <c r="AC21" s="36"/>
      <c r="AD21" s="36"/>
      <c r="AE21" s="36"/>
      <c r="AF21" s="36"/>
      <c r="AG21" s="36"/>
      <c r="AH21" s="36"/>
      <c r="AI21" s="36"/>
      <c r="AJ21" s="36"/>
    </row>
    <row r="22" spans="1:36">
      <c r="A22" s="32" t="str">
        <f>IF(Config!A18&lt;&gt;"",Config!A18,"")</f>
        <v/>
      </c>
      <c r="B22" s="32" t="str">
        <f>IF(Config!B18&lt;&gt;"",Config!B18,"")</f>
        <v>MARIA GORETI</v>
      </c>
      <c r="C22" s="36">
        <f t="shared" si="5"/>
        <v>0</v>
      </c>
      <c r="D22" s="36">
        <f t="shared" si="6"/>
        <v>0</v>
      </c>
      <c r="E22" s="36">
        <f t="shared" si="7"/>
        <v>0</v>
      </c>
      <c r="F22" s="36"/>
      <c r="G22" s="36"/>
      <c r="H22" s="36"/>
      <c r="I22" s="36"/>
      <c r="J22" s="36"/>
      <c r="K22" s="36"/>
      <c r="L22" s="36"/>
      <c r="M22" s="36"/>
      <c r="N22" s="36"/>
      <c r="O22" s="36"/>
      <c r="P22" s="36"/>
      <c r="Q22" s="36"/>
      <c r="R22" s="36"/>
      <c r="S22" s="36"/>
      <c r="T22" s="36"/>
      <c r="U22" s="36"/>
      <c r="V22" s="36"/>
      <c r="W22" s="36"/>
      <c r="X22" s="36"/>
      <c r="Y22" s="36"/>
      <c r="Z22" s="36"/>
      <c r="AA22" s="36"/>
      <c r="AB22" s="36"/>
      <c r="AC22" s="36"/>
      <c r="AD22" s="36"/>
      <c r="AE22" s="36"/>
      <c r="AF22" s="36"/>
      <c r="AG22" s="36"/>
      <c r="AH22" s="36"/>
      <c r="AI22" s="36"/>
      <c r="AJ22" s="36"/>
    </row>
    <row r="23" spans="1:36">
      <c r="A23" s="32" t="str">
        <f>IF(Config!A19&lt;&gt;"",Config!A19,"")</f>
        <v/>
      </c>
      <c r="B23" s="32" t="str">
        <f>IF(Config!B19&lt;&gt;"",Config!B19,"")</f>
        <v>COLETTE</v>
      </c>
      <c r="C23" s="36">
        <f t="shared" si="5"/>
        <v>0</v>
      </c>
      <c r="D23" s="36">
        <f t="shared" si="6"/>
        <v>0</v>
      </c>
      <c r="E23" s="36">
        <f t="shared" si="7"/>
        <v>0</v>
      </c>
      <c r="F23" s="36"/>
      <c r="G23" s="36"/>
      <c r="H23" s="36"/>
      <c r="I23" s="36"/>
      <c r="J23" s="36"/>
      <c r="K23" s="36"/>
      <c r="L23" s="36"/>
      <c r="M23" s="36"/>
      <c r="N23" s="36"/>
      <c r="O23" s="36"/>
      <c r="P23" s="36"/>
      <c r="Q23" s="36"/>
      <c r="R23" s="36"/>
      <c r="S23" s="36"/>
      <c r="T23" s="36"/>
      <c r="U23" s="36"/>
      <c r="V23" s="36"/>
      <c r="W23" s="36"/>
      <c r="X23" s="36"/>
      <c r="Y23" s="36"/>
      <c r="Z23" s="36"/>
      <c r="AA23" s="36"/>
      <c r="AB23" s="36"/>
      <c r="AC23" s="36"/>
      <c r="AD23" s="36"/>
      <c r="AE23" s="36"/>
      <c r="AF23" s="36"/>
      <c r="AG23" s="36"/>
      <c r="AH23" s="36"/>
      <c r="AI23" s="36"/>
      <c r="AJ23" s="36"/>
    </row>
    <row r="24" spans="1:36">
      <c r="A24" s="32" t="str">
        <f>IF(Config!A20&lt;&gt;"",Config!A20,"")</f>
        <v/>
      </c>
      <c r="B24" s="32" t="str">
        <f>IF(Config!B20&lt;&gt;"",Config!B20,"")</f>
        <v>AYSE</v>
      </c>
      <c r="C24" s="36">
        <f t="shared" si="5"/>
        <v>0</v>
      </c>
      <c r="D24" s="36">
        <f t="shared" si="6"/>
        <v>0</v>
      </c>
      <c r="E24" s="36">
        <f t="shared" si="7"/>
        <v>0</v>
      </c>
      <c r="F24" s="36"/>
      <c r="G24" s="36"/>
      <c r="H24" s="36"/>
      <c r="I24" s="36"/>
      <c r="J24" s="36"/>
      <c r="K24" s="36"/>
      <c r="L24" s="36"/>
      <c r="M24" s="36"/>
      <c r="N24" s="36"/>
      <c r="O24" s="36"/>
      <c r="P24" s="36"/>
      <c r="Q24" s="36"/>
      <c r="R24" s="36"/>
      <c r="S24" s="36"/>
      <c r="T24" s="36"/>
      <c r="U24" s="36"/>
      <c r="V24" s="36"/>
      <c r="W24" s="36"/>
      <c r="X24" s="36"/>
      <c r="Y24" s="36"/>
      <c r="Z24" s="36"/>
      <c r="AA24" s="36"/>
      <c r="AB24" s="36"/>
      <c r="AC24" s="36"/>
      <c r="AD24" s="36"/>
      <c r="AE24" s="36"/>
      <c r="AF24" s="36"/>
      <c r="AG24" s="36"/>
      <c r="AH24" s="36"/>
      <c r="AI24" s="36"/>
      <c r="AJ24" s="36"/>
    </row>
    <row r="25" spans="1:36">
      <c r="A25" s="32" t="str">
        <f>IF(Config!A21&lt;&gt;"",Config!A21,"")</f>
        <v/>
      </c>
      <c r="B25" s="32" t="str">
        <f>IF(Config!B21&lt;&gt;"",Config!B21,"")</f>
        <v>KHADIDJA</v>
      </c>
      <c r="C25" s="36">
        <f t="shared" si="5"/>
        <v>0</v>
      </c>
      <c r="D25" s="36">
        <f t="shared" si="6"/>
        <v>0</v>
      </c>
      <c r="E25" s="36">
        <f t="shared" si="7"/>
        <v>0</v>
      </c>
      <c r="F25" s="36"/>
      <c r="G25" s="36"/>
      <c r="H25" s="36"/>
      <c r="I25" s="36"/>
      <c r="J25" s="36"/>
      <c r="K25" s="36"/>
      <c r="L25" s="36"/>
      <c r="M25" s="36"/>
      <c r="N25" s="36"/>
      <c r="O25" s="36"/>
      <c r="P25" s="36"/>
      <c r="Q25" s="36"/>
      <c r="R25" s="36"/>
      <c r="S25" s="36"/>
      <c r="T25" s="36"/>
      <c r="U25" s="36"/>
      <c r="V25" s="36"/>
      <c r="W25" s="36"/>
      <c r="X25" s="36"/>
      <c r="Y25" s="36"/>
      <c r="Z25" s="36"/>
      <c r="AA25" s="36"/>
      <c r="AB25" s="36"/>
      <c r="AC25" s="36"/>
      <c r="AD25" s="36"/>
      <c r="AE25" s="36"/>
      <c r="AF25" s="36"/>
      <c r="AG25" s="36"/>
      <c r="AH25" s="36"/>
      <c r="AI25" s="36"/>
      <c r="AJ25" s="36"/>
    </row>
    <row r="26" spans="1:36">
      <c r="A26" s="32" t="str">
        <f>IF(Config!A22&lt;&gt;"",Config!A22,"")</f>
        <v/>
      </c>
      <c r="B26" s="32" t="str">
        <f>IF(Config!B22&lt;&gt;"",Config!B22,"")</f>
        <v>MARIAM</v>
      </c>
      <c r="C26" s="36">
        <f t="shared" si="5"/>
        <v>0</v>
      </c>
      <c r="D26" s="36">
        <f t="shared" si="6"/>
        <v>0</v>
      </c>
      <c r="E26" s="36">
        <f t="shared" si="7"/>
        <v>0</v>
      </c>
      <c r="F26" s="36"/>
      <c r="G26" s="36"/>
      <c r="H26" s="36"/>
      <c r="I26" s="36"/>
      <c r="J26" s="36"/>
      <c r="K26" s="36"/>
      <c r="L26" s="36"/>
      <c r="M26" s="36"/>
      <c r="N26" s="36"/>
      <c r="O26" s="36"/>
      <c r="P26" s="36"/>
      <c r="Q26" s="36"/>
      <c r="R26" s="36"/>
      <c r="S26" s="36"/>
      <c r="T26" s="36"/>
      <c r="U26" s="36"/>
      <c r="V26" s="36"/>
      <c r="W26" s="36"/>
      <c r="X26" s="36"/>
      <c r="Y26" s="36"/>
      <c r="Z26" s="36"/>
      <c r="AA26" s="36"/>
      <c r="AB26" s="36"/>
      <c r="AC26" s="36"/>
      <c r="AD26" s="36"/>
      <c r="AE26" s="36"/>
      <c r="AF26" s="36"/>
      <c r="AG26" s="36"/>
      <c r="AH26" s="36"/>
      <c r="AI26" s="36"/>
      <c r="AJ26" s="36"/>
    </row>
    <row r="27" spans="1:36">
      <c r="A27" s="32" t="str">
        <f>IF(Config!A23&lt;&gt;"",Config!A23,"")</f>
        <v/>
      </c>
      <c r="B27" s="32" t="str">
        <f>IF(Config!B23&lt;&gt;"",Config!B23,"")</f>
        <v>HADAMA</v>
      </c>
      <c r="C27" s="36">
        <f t="shared" si="5"/>
        <v>0</v>
      </c>
      <c r="D27" s="36">
        <f t="shared" si="6"/>
        <v>0</v>
      </c>
      <c r="E27" s="36">
        <f t="shared" si="7"/>
        <v>0</v>
      </c>
      <c r="F27" s="36"/>
      <c r="G27" s="36"/>
      <c r="H27" s="36"/>
      <c r="I27" s="36"/>
      <c r="J27" s="36"/>
      <c r="K27" s="36"/>
      <c r="L27" s="36"/>
      <c r="M27" s="36"/>
      <c r="N27" s="36"/>
      <c r="O27" s="36"/>
      <c r="P27" s="36"/>
      <c r="Q27" s="36"/>
      <c r="R27" s="36"/>
      <c r="S27" s="36"/>
      <c r="T27" s="36"/>
      <c r="U27" s="36"/>
      <c r="V27" s="36"/>
      <c r="W27" s="36"/>
      <c r="X27" s="36"/>
      <c r="Y27" s="36"/>
      <c r="Z27" s="36"/>
      <c r="AA27" s="36"/>
      <c r="AB27" s="36"/>
      <c r="AC27" s="36"/>
      <c r="AD27" s="36"/>
      <c r="AE27" s="36"/>
      <c r="AF27" s="36"/>
      <c r="AG27" s="36"/>
      <c r="AH27" s="36"/>
      <c r="AI27" s="36"/>
      <c r="AJ27" s="36"/>
    </row>
    <row r="28" spans="1:36">
      <c r="A28" s="32" t="str">
        <f>IF(Config!A24&lt;&gt;"",Config!A24,"")</f>
        <v/>
      </c>
      <c r="B28" s="32" t="str">
        <f>IF(Config!B24&lt;&gt;"",Config!B24,"")</f>
        <v xml:space="preserve">MARIA CELESTE </v>
      </c>
      <c r="C28" s="36">
        <f t="shared" si="5"/>
        <v>0</v>
      </c>
      <c r="D28" s="36">
        <f t="shared" si="6"/>
        <v>0</v>
      </c>
      <c r="E28" s="36">
        <f t="shared" si="7"/>
        <v>0</v>
      </c>
      <c r="F28" s="36"/>
      <c r="G28" s="36"/>
      <c r="H28" s="36"/>
      <c r="I28" s="36"/>
      <c r="J28" s="36"/>
      <c r="K28" s="36"/>
      <c r="L28" s="36"/>
      <c r="M28" s="36"/>
      <c r="N28" s="36"/>
      <c r="O28" s="36"/>
      <c r="P28" s="36"/>
      <c r="Q28" s="36"/>
      <c r="R28" s="36"/>
      <c r="S28" s="36"/>
      <c r="T28" s="36"/>
      <c r="U28" s="36"/>
      <c r="V28" s="36"/>
      <c r="W28" s="36"/>
      <c r="X28" s="36"/>
      <c r="Y28" s="36"/>
      <c r="Z28" s="36"/>
      <c r="AA28" s="36"/>
      <c r="AB28" s="36"/>
      <c r="AC28" s="36"/>
      <c r="AD28" s="36"/>
      <c r="AE28" s="36"/>
      <c r="AF28" s="36"/>
      <c r="AG28" s="36"/>
      <c r="AH28" s="36"/>
      <c r="AI28" s="36"/>
      <c r="AJ28" s="36"/>
    </row>
    <row r="29" spans="1:36">
      <c r="A29" s="32" t="str">
        <f>IF(Config!A25&lt;&gt;"",Config!A25,"")</f>
        <v/>
      </c>
      <c r="B29" s="32" t="str">
        <f>IF(Config!B25&lt;&gt;"",Config!B25,"")</f>
        <v>KARIMA</v>
      </c>
      <c r="C29" s="36">
        <f t="shared" si="5"/>
        <v>0</v>
      </c>
      <c r="D29" s="36">
        <f t="shared" si="6"/>
        <v>0</v>
      </c>
      <c r="E29" s="36">
        <f t="shared" si="7"/>
        <v>0</v>
      </c>
      <c r="F29" s="36"/>
      <c r="G29" s="36"/>
      <c r="H29" s="36"/>
      <c r="I29" s="36"/>
      <c r="J29" s="36"/>
      <c r="K29" s="36"/>
      <c r="L29" s="36"/>
      <c r="M29" s="36"/>
      <c r="N29" s="36"/>
      <c r="O29" s="36"/>
      <c r="P29" s="36"/>
      <c r="Q29" s="36"/>
      <c r="R29" s="36"/>
      <c r="S29" s="36"/>
      <c r="T29" s="36"/>
      <c r="U29" s="36"/>
      <c r="V29" s="36"/>
      <c r="W29" s="36"/>
      <c r="X29" s="36"/>
      <c r="Y29" s="36"/>
      <c r="Z29" s="36"/>
      <c r="AA29" s="36"/>
      <c r="AB29" s="36"/>
      <c r="AC29" s="36"/>
      <c r="AD29" s="36"/>
      <c r="AE29" s="36"/>
      <c r="AF29" s="36"/>
      <c r="AG29" s="36"/>
      <c r="AH29" s="36"/>
      <c r="AI29" s="36"/>
      <c r="AJ29" s="36"/>
    </row>
    <row r="30" spans="1:36">
      <c r="A30" s="32" t="str">
        <f>IF(Config!A26&lt;&gt;"",Config!A26,"")</f>
        <v/>
      </c>
      <c r="B30" s="32" t="str">
        <f>IF(Config!B26&lt;&gt;"",Config!B26,"")</f>
        <v>LUSIN</v>
      </c>
      <c r="C30" s="36">
        <f t="shared" si="5"/>
        <v>0</v>
      </c>
      <c r="D30" s="36">
        <f t="shared" si="6"/>
        <v>0</v>
      </c>
      <c r="E30" s="36">
        <f t="shared" si="7"/>
        <v>0</v>
      </c>
      <c r="F30" s="36"/>
      <c r="G30" s="36"/>
      <c r="H30" s="36"/>
      <c r="I30" s="36"/>
      <c r="J30" s="36"/>
      <c r="K30" s="36"/>
      <c r="L30" s="36"/>
      <c r="M30" s="36"/>
      <c r="N30" s="36"/>
      <c r="O30" s="36"/>
      <c r="P30" s="36"/>
      <c r="Q30" s="36"/>
      <c r="R30" s="36"/>
      <c r="S30" s="36"/>
      <c r="T30" s="36"/>
      <c r="U30" s="36"/>
      <c r="V30" s="36"/>
      <c r="W30" s="36"/>
      <c r="X30" s="36"/>
      <c r="Y30" s="36"/>
      <c r="Z30" s="36"/>
      <c r="AA30" s="36"/>
      <c r="AB30" s="36"/>
      <c r="AC30" s="36"/>
      <c r="AD30" s="36"/>
      <c r="AE30" s="36"/>
      <c r="AF30" s="36"/>
      <c r="AG30" s="36"/>
      <c r="AH30" s="36"/>
      <c r="AI30" s="36"/>
      <c r="AJ30" s="36"/>
    </row>
    <row r="31" spans="1:36">
      <c r="A31" s="32" t="str">
        <f>IF(Config!A27&lt;&gt;"",Config!A27,"")</f>
        <v/>
      </c>
      <c r="B31" s="32" t="str">
        <f>IF(Config!B27&lt;&gt;"",Config!B27,"")</f>
        <v>SAFIRA</v>
      </c>
      <c r="C31" s="36">
        <f t="shared" si="5"/>
        <v>0</v>
      </c>
      <c r="D31" s="36">
        <f t="shared" si="6"/>
        <v>0</v>
      </c>
      <c r="E31" s="36">
        <f t="shared" si="7"/>
        <v>0</v>
      </c>
      <c r="F31" s="36"/>
      <c r="G31" s="36"/>
      <c r="H31" s="36"/>
      <c r="I31" s="36"/>
      <c r="J31" s="36"/>
      <c r="K31" s="36"/>
      <c r="L31" s="36"/>
      <c r="M31" s="36"/>
      <c r="N31" s="36"/>
      <c r="O31" s="36"/>
      <c r="P31" s="36"/>
      <c r="Q31" s="36"/>
      <c r="R31" s="36"/>
      <c r="S31" s="36"/>
      <c r="T31" s="36"/>
      <c r="U31" s="36"/>
      <c r="V31" s="36"/>
      <c r="W31" s="36"/>
      <c r="X31" s="36"/>
      <c r="Y31" s="36"/>
      <c r="Z31" s="36"/>
      <c r="AA31" s="36"/>
      <c r="AB31" s="36"/>
      <c r="AC31" s="36"/>
      <c r="AD31" s="36"/>
      <c r="AE31" s="36"/>
      <c r="AF31" s="36"/>
      <c r="AG31" s="36"/>
      <c r="AH31" s="36"/>
      <c r="AI31" s="36"/>
      <c r="AJ31" s="36"/>
    </row>
    <row r="32" spans="1:36">
      <c r="A32" s="32" t="str">
        <f>IF(Config!A28&lt;&gt;"",Config!A28,"")</f>
        <v/>
      </c>
      <c r="B32" s="32" t="str">
        <f>IF(Config!B28&lt;&gt;"",Config!B28,"")</f>
        <v>YAMINA</v>
      </c>
      <c r="C32" s="36">
        <f t="shared" si="5"/>
        <v>0</v>
      </c>
      <c r="D32" s="36">
        <f t="shared" si="6"/>
        <v>0</v>
      </c>
      <c r="E32" s="36">
        <f t="shared" si="7"/>
        <v>0</v>
      </c>
      <c r="F32" s="36"/>
      <c r="G32" s="36"/>
      <c r="H32" s="36"/>
      <c r="I32" s="36"/>
      <c r="J32" s="36"/>
      <c r="K32" s="36"/>
      <c r="L32" s="36"/>
      <c r="M32" s="36"/>
      <c r="N32" s="36"/>
      <c r="O32" s="36"/>
      <c r="P32" s="36"/>
      <c r="Q32" s="36"/>
      <c r="R32" s="36"/>
      <c r="S32" s="36"/>
      <c r="T32" s="36"/>
      <c r="U32" s="36"/>
      <c r="V32" s="36"/>
      <c r="W32" s="36"/>
      <c r="X32" s="36"/>
      <c r="Y32" s="36"/>
      <c r="Z32" s="36"/>
      <c r="AA32" s="36"/>
      <c r="AB32" s="36"/>
      <c r="AC32" s="36"/>
      <c r="AD32" s="36"/>
      <c r="AE32" s="36"/>
      <c r="AF32" s="36"/>
      <c r="AG32" s="36"/>
      <c r="AH32" s="36"/>
      <c r="AI32" s="36"/>
      <c r="AJ32" s="36"/>
    </row>
    <row r="33" spans="1:36">
      <c r="A33" s="32" t="str">
        <f>IF(Config!A29&lt;&gt;"",Config!A29,"")</f>
        <v/>
      </c>
      <c r="B33" s="32" t="str">
        <f>IF(Config!B29&lt;&gt;"",Config!B29,"")</f>
        <v>Malika</v>
      </c>
      <c r="C33" s="36">
        <f t="shared" si="5"/>
        <v>0</v>
      </c>
      <c r="D33" s="36">
        <f t="shared" si="6"/>
        <v>0</v>
      </c>
      <c r="E33" s="36">
        <f t="shared" si="7"/>
        <v>0</v>
      </c>
      <c r="F33" s="36"/>
      <c r="G33" s="36"/>
      <c r="H33" s="36"/>
      <c r="I33" s="36"/>
      <c r="J33" s="36"/>
      <c r="K33" s="36"/>
      <c r="L33" s="36"/>
      <c r="M33" s="36"/>
      <c r="N33" s="36"/>
      <c r="O33" s="36"/>
      <c r="P33" s="36"/>
      <c r="Q33" s="36"/>
      <c r="R33" s="36"/>
      <c r="S33" s="36"/>
      <c r="T33" s="36"/>
      <c r="U33" s="36"/>
      <c r="V33" s="36"/>
      <c r="W33" s="36"/>
      <c r="X33" s="36"/>
      <c r="Y33" s="36"/>
      <c r="Z33" s="36"/>
      <c r="AA33" s="36"/>
      <c r="AB33" s="36"/>
      <c r="AC33" s="36"/>
      <c r="AD33" s="36"/>
      <c r="AE33" s="36"/>
      <c r="AF33" s="36"/>
      <c r="AG33" s="36"/>
      <c r="AH33" s="36"/>
      <c r="AI33" s="36"/>
      <c r="AJ33" s="36"/>
    </row>
    <row r="34" spans="1:36">
      <c r="A34" s="32" t="str">
        <f>IF(Config!A30&lt;&gt;"",Config!A30,"")</f>
        <v/>
      </c>
      <c r="B34" s="32" t="str">
        <f>IF(Config!B30&lt;&gt;"",Config!B30,"")</f>
        <v>MARIA DO ROSARIO</v>
      </c>
      <c r="C34" s="36">
        <f t="shared" si="5"/>
        <v>0</v>
      </c>
      <c r="D34" s="36">
        <f t="shared" si="6"/>
        <v>0</v>
      </c>
      <c r="E34" s="36">
        <f t="shared" si="7"/>
        <v>0</v>
      </c>
      <c r="F34" s="36"/>
      <c r="G34" s="36"/>
      <c r="H34" s="36"/>
      <c r="I34" s="36"/>
      <c r="J34" s="36"/>
      <c r="K34" s="36"/>
      <c r="L34" s="36"/>
      <c r="M34" s="36"/>
      <c r="N34" s="36"/>
      <c r="O34" s="36"/>
      <c r="P34" s="36"/>
      <c r="Q34" s="36"/>
      <c r="R34" s="36"/>
      <c r="S34" s="36"/>
      <c r="T34" s="36"/>
      <c r="U34" s="36"/>
      <c r="V34" s="36"/>
      <c r="W34" s="36"/>
      <c r="X34" s="36"/>
      <c r="Y34" s="36"/>
      <c r="Z34" s="36"/>
      <c r="AA34" s="36"/>
      <c r="AB34" s="36"/>
      <c r="AC34" s="36"/>
      <c r="AD34" s="36"/>
      <c r="AE34" s="36"/>
      <c r="AF34" s="36"/>
      <c r="AG34" s="36"/>
      <c r="AH34" s="36"/>
      <c r="AI34" s="36"/>
      <c r="AJ34" s="36"/>
    </row>
    <row r="35" spans="1:36">
      <c r="A35" s="32" t="str">
        <f>IF(Config!A31&lt;&gt;"",Config!A31,"")</f>
        <v/>
      </c>
      <c r="B35" s="32" t="str">
        <f>IF(Config!B31&lt;&gt;"",Config!B31,"")</f>
        <v>MAMMAT</v>
      </c>
      <c r="C35" s="36">
        <f t="shared" si="5"/>
        <v>0</v>
      </c>
      <c r="D35" s="36">
        <f t="shared" si="6"/>
        <v>0</v>
      </c>
      <c r="E35" s="36">
        <f t="shared" si="7"/>
        <v>0</v>
      </c>
      <c r="F35" s="36"/>
      <c r="G35" s="36"/>
      <c r="H35" s="36"/>
      <c r="I35" s="36"/>
      <c r="J35" s="36"/>
      <c r="K35" s="36"/>
      <c r="L35" s="36"/>
      <c r="M35" s="36"/>
      <c r="N35" s="36"/>
      <c r="O35" s="36"/>
      <c r="P35" s="36"/>
      <c r="Q35" s="36"/>
      <c r="R35" s="36"/>
      <c r="S35" s="36"/>
      <c r="T35" s="36"/>
      <c r="U35" s="36"/>
      <c r="V35" s="36"/>
      <c r="W35" s="36"/>
      <c r="X35" s="36"/>
      <c r="Y35" s="36"/>
      <c r="Z35" s="36"/>
      <c r="AA35" s="36"/>
      <c r="AB35" s="36"/>
      <c r="AC35" s="36"/>
      <c r="AD35" s="36"/>
      <c r="AE35" s="36"/>
      <c r="AF35" s="36"/>
      <c r="AG35" s="36"/>
      <c r="AH35" s="36"/>
      <c r="AI35" s="36"/>
      <c r="AJ35" s="36"/>
    </row>
    <row r="36" spans="1:36">
      <c r="A36" s="32" t="str">
        <f>IF(Config!A32&lt;&gt;"",Config!A32,"")</f>
        <v/>
      </c>
      <c r="B36" s="32" t="str">
        <f>IF(Config!B32&lt;&gt;"",Config!B32,"")</f>
        <v>SAYMA</v>
      </c>
      <c r="C36" s="36">
        <f t="shared" si="5"/>
        <v>0</v>
      </c>
      <c r="D36" s="36">
        <f t="shared" si="6"/>
        <v>0</v>
      </c>
      <c r="E36" s="36">
        <f t="shared" si="7"/>
        <v>0</v>
      </c>
      <c r="F36" s="36"/>
      <c r="G36" s="36"/>
      <c r="H36" s="36"/>
      <c r="I36" s="36"/>
      <c r="J36" s="36"/>
      <c r="K36" s="36"/>
      <c r="L36" s="36"/>
      <c r="M36" s="36"/>
      <c r="N36" s="36"/>
      <c r="O36" s="36"/>
      <c r="P36" s="36"/>
      <c r="Q36" s="36"/>
      <c r="R36" s="36"/>
      <c r="S36" s="36"/>
      <c r="T36" s="36"/>
      <c r="U36" s="36"/>
      <c r="V36" s="36"/>
      <c r="W36" s="36"/>
      <c r="X36" s="36"/>
      <c r="Y36" s="36"/>
      <c r="Z36" s="36"/>
      <c r="AA36" s="36"/>
      <c r="AB36" s="36"/>
      <c r="AC36" s="36"/>
      <c r="AD36" s="36"/>
      <c r="AE36" s="36"/>
      <c r="AF36" s="36"/>
      <c r="AG36" s="36"/>
      <c r="AH36" s="36"/>
      <c r="AI36" s="36"/>
      <c r="AJ36" s="36"/>
    </row>
    <row r="37" spans="1:36">
      <c r="A37" s="32" t="str">
        <f>IF(Config!A33&lt;&gt;"",Config!A33,"")</f>
        <v/>
      </c>
      <c r="B37" s="32" t="str">
        <f>IF(Config!B33&lt;&gt;"",Config!B33,"")</f>
        <v>ELMAS</v>
      </c>
      <c r="C37" s="36">
        <f t="shared" si="5"/>
        <v>0</v>
      </c>
      <c r="D37" s="36">
        <f t="shared" si="6"/>
        <v>0</v>
      </c>
      <c r="E37" s="36">
        <f t="shared" si="7"/>
        <v>0</v>
      </c>
      <c r="F37" s="36"/>
      <c r="G37" s="36"/>
      <c r="H37" s="36"/>
      <c r="I37" s="36"/>
      <c r="J37" s="36"/>
      <c r="K37" s="36"/>
      <c r="L37" s="36"/>
      <c r="M37" s="36"/>
      <c r="N37" s="36"/>
      <c r="O37" s="36"/>
      <c r="P37" s="36"/>
      <c r="Q37" s="36"/>
      <c r="R37" s="36"/>
      <c r="S37" s="36"/>
      <c r="T37" s="36"/>
      <c r="U37" s="36"/>
      <c r="V37" s="36"/>
      <c r="W37" s="36"/>
      <c r="X37" s="36"/>
      <c r="Y37" s="36"/>
      <c r="Z37" s="36"/>
      <c r="AA37" s="36"/>
      <c r="AB37" s="36"/>
      <c r="AC37" s="36"/>
      <c r="AD37" s="36"/>
      <c r="AE37" s="36"/>
      <c r="AF37" s="36"/>
      <c r="AG37" s="36"/>
      <c r="AH37" s="36"/>
      <c r="AI37" s="36"/>
      <c r="AJ37" s="36"/>
    </row>
    <row r="38" spans="1:36">
      <c r="A38" s="32" t="str">
        <f>IF(Config!A34&lt;&gt;"",Config!A34,"")</f>
        <v/>
      </c>
      <c r="B38" s="32" t="str">
        <f>IF(Config!B34&lt;&gt;"",Config!B34,"")</f>
        <v>CHRISTINE</v>
      </c>
      <c r="C38" s="36">
        <f t="shared" si="5"/>
        <v>0</v>
      </c>
      <c r="D38" s="36">
        <f t="shared" si="6"/>
        <v>0</v>
      </c>
      <c r="E38" s="36">
        <f t="shared" si="7"/>
        <v>0</v>
      </c>
      <c r="F38" s="36"/>
      <c r="G38" s="36"/>
      <c r="H38" s="36"/>
      <c r="I38" s="36"/>
      <c r="J38" s="36"/>
      <c r="K38" s="36"/>
      <c r="L38" s="36"/>
      <c r="M38" s="36"/>
      <c r="N38" s="36"/>
      <c r="O38" s="36"/>
      <c r="P38" s="36"/>
      <c r="Q38" s="36"/>
      <c r="R38" s="36"/>
      <c r="S38" s="36"/>
      <c r="T38" s="36"/>
      <c r="U38" s="36"/>
      <c r="V38" s="36"/>
      <c r="W38" s="36"/>
      <c r="X38" s="36"/>
      <c r="Y38" s="36"/>
      <c r="Z38" s="36"/>
      <c r="AA38" s="36"/>
      <c r="AB38" s="36"/>
      <c r="AC38" s="36"/>
      <c r="AD38" s="36"/>
      <c r="AE38" s="36"/>
      <c r="AF38" s="36"/>
      <c r="AG38" s="36"/>
      <c r="AH38" s="36"/>
      <c r="AI38" s="36"/>
      <c r="AJ38" s="36"/>
    </row>
    <row r="39" spans="1:36">
      <c r="A39" s="32" t="str">
        <f>IF(Config!A35&lt;&gt;"",Config!A35,"")</f>
        <v/>
      </c>
      <c r="B39" s="32" t="str">
        <f>IF(Config!B35&lt;&gt;"",Config!B35,"")</f>
        <v>COUMBA</v>
      </c>
      <c r="C39" s="36">
        <f t="shared" si="5"/>
        <v>0</v>
      </c>
      <c r="D39" s="36">
        <f t="shared" si="6"/>
        <v>0</v>
      </c>
      <c r="E39" s="36">
        <f t="shared" si="7"/>
        <v>0</v>
      </c>
      <c r="F39" s="36"/>
      <c r="G39" s="36"/>
      <c r="H39" s="36"/>
      <c r="I39" s="36"/>
      <c r="J39" s="36"/>
      <c r="K39" s="36"/>
      <c r="L39" s="36"/>
      <c r="M39" s="36"/>
      <c r="N39" s="36"/>
      <c r="O39" s="36"/>
      <c r="P39" s="36"/>
      <c r="Q39" s="36"/>
      <c r="R39" s="36"/>
      <c r="S39" s="36"/>
      <c r="T39" s="36"/>
      <c r="U39" s="36"/>
      <c r="V39" s="36"/>
      <c r="W39" s="36"/>
      <c r="X39" s="36"/>
      <c r="Y39" s="36"/>
      <c r="Z39" s="36"/>
      <c r="AA39" s="36"/>
      <c r="AB39" s="36"/>
      <c r="AC39" s="36"/>
      <c r="AD39" s="36"/>
      <c r="AE39" s="36"/>
      <c r="AF39" s="36"/>
      <c r="AG39" s="36"/>
      <c r="AH39" s="36"/>
      <c r="AI39" s="36"/>
      <c r="AJ39" s="36"/>
    </row>
    <row r="40" spans="1:36">
      <c r="A40" s="32" t="str">
        <f>IF(Config!A36&lt;&gt;"",Config!A36,"")</f>
        <v/>
      </c>
      <c r="B40" s="32" t="str">
        <f>IF(Config!B36&lt;&gt;"",Config!B36,"")</f>
        <v>SUZANNE</v>
      </c>
      <c r="C40" s="36">
        <f t="shared" si="5"/>
        <v>0</v>
      </c>
      <c r="D40" s="36">
        <f t="shared" si="6"/>
        <v>0</v>
      </c>
      <c r="E40" s="36">
        <f t="shared" si="7"/>
        <v>0</v>
      </c>
      <c r="F40" s="36"/>
      <c r="G40" s="36"/>
      <c r="H40" s="36"/>
      <c r="I40" s="36"/>
      <c r="J40" s="36"/>
      <c r="K40" s="36"/>
      <c r="L40" s="36"/>
      <c r="M40" s="36"/>
      <c r="N40" s="36"/>
      <c r="O40" s="36"/>
      <c r="P40" s="36"/>
      <c r="Q40" s="36"/>
      <c r="R40" s="36"/>
      <c r="S40" s="36"/>
      <c r="T40" s="36"/>
      <c r="U40" s="36"/>
      <c r="V40" s="36"/>
      <c r="W40" s="36"/>
      <c r="X40" s="36"/>
      <c r="Y40" s="36"/>
      <c r="Z40" s="36"/>
      <c r="AA40" s="36"/>
      <c r="AB40" s="36"/>
      <c r="AC40" s="36"/>
      <c r="AD40" s="36"/>
      <c r="AE40" s="36"/>
      <c r="AF40" s="36"/>
      <c r="AG40" s="36"/>
      <c r="AH40" s="36"/>
      <c r="AI40" s="36"/>
      <c r="AJ40" s="36"/>
    </row>
    <row r="41" spans="1:36">
      <c r="A41" s="32" t="str">
        <f>IF(Config!A37&lt;&gt;"",Config!A37,"")</f>
        <v/>
      </c>
      <c r="B41" s="32" t="str">
        <f>IF(Config!B37&lt;&gt;"",Config!B37,"")</f>
        <v>UMMUGUL</v>
      </c>
      <c r="C41" s="36">
        <f t="shared" si="5"/>
        <v>0</v>
      </c>
      <c r="D41" s="36">
        <f t="shared" si="6"/>
        <v>0</v>
      </c>
      <c r="E41" s="36">
        <f t="shared" si="7"/>
        <v>0</v>
      </c>
      <c r="F41" s="36"/>
      <c r="G41" s="36"/>
      <c r="H41" s="36"/>
      <c r="I41" s="36"/>
      <c r="J41" s="36"/>
      <c r="K41" s="36"/>
      <c r="L41" s="36"/>
      <c r="M41" s="36"/>
      <c r="N41" s="36"/>
      <c r="O41" s="36"/>
      <c r="P41" s="36"/>
      <c r="Q41" s="36"/>
      <c r="R41" s="36"/>
      <c r="S41" s="36"/>
      <c r="T41" s="36"/>
      <c r="U41" s="36"/>
      <c r="V41" s="36"/>
      <c r="W41" s="36"/>
      <c r="X41" s="36"/>
      <c r="Y41" s="36"/>
      <c r="Z41" s="36"/>
      <c r="AA41" s="36"/>
      <c r="AB41" s="36"/>
      <c r="AC41" s="36"/>
      <c r="AD41" s="36"/>
      <c r="AE41" s="36"/>
      <c r="AF41" s="36"/>
      <c r="AG41" s="36"/>
      <c r="AH41" s="36"/>
      <c r="AI41" s="36"/>
      <c r="AJ41" s="36"/>
    </row>
    <row r="42" spans="1:36">
      <c r="A42" s="32" t="str">
        <f>IF(Config!A38&lt;&gt;"",Config!A38,"")</f>
        <v/>
      </c>
      <c r="B42" s="32" t="str">
        <f>IF(Config!B38&lt;&gt;"",Config!B38,"")</f>
        <v>AYSE</v>
      </c>
      <c r="C42" s="36">
        <f t="shared" si="5"/>
        <v>0</v>
      </c>
      <c r="D42" s="36">
        <f t="shared" si="6"/>
        <v>0</v>
      </c>
      <c r="E42" s="36">
        <f t="shared" si="7"/>
        <v>0</v>
      </c>
      <c r="F42" s="36"/>
      <c r="G42" s="36"/>
      <c r="H42" s="36"/>
      <c r="I42" s="36"/>
      <c r="J42" s="36"/>
      <c r="K42" s="36"/>
      <c r="L42" s="36"/>
      <c r="M42" s="36"/>
      <c r="N42" s="36"/>
      <c r="O42" s="36"/>
      <c r="P42" s="36"/>
      <c r="Q42" s="36"/>
      <c r="R42" s="36"/>
      <c r="S42" s="36"/>
      <c r="T42" s="36"/>
      <c r="U42" s="36"/>
      <c r="V42" s="36"/>
      <c r="W42" s="36"/>
      <c r="X42" s="36"/>
      <c r="Y42" s="36"/>
      <c r="Z42" s="36"/>
      <c r="AA42" s="36"/>
      <c r="AB42" s="36"/>
      <c r="AC42" s="36"/>
      <c r="AD42" s="36"/>
      <c r="AE42" s="36"/>
      <c r="AF42" s="36"/>
      <c r="AG42" s="36"/>
      <c r="AH42" s="36"/>
      <c r="AI42" s="36"/>
      <c r="AJ42" s="36"/>
    </row>
    <row r="43" spans="1:36">
      <c r="A43" s="32" t="str">
        <f>IF(Config!A39&lt;&gt;"",Config!A39,"")</f>
        <v/>
      </c>
      <c r="B43" s="32" t="str">
        <f>IF(Config!B39&lt;&gt;"",Config!B39,"")</f>
        <v>NEDIM</v>
      </c>
      <c r="C43" s="36">
        <f t="shared" si="5"/>
        <v>0</v>
      </c>
      <c r="D43" s="36">
        <f t="shared" si="6"/>
        <v>0</v>
      </c>
      <c r="E43" s="36">
        <f t="shared" si="7"/>
        <v>0</v>
      </c>
      <c r="F43" s="36"/>
      <c r="G43" s="36"/>
      <c r="H43" s="36"/>
      <c r="I43" s="36"/>
      <c r="J43" s="36"/>
      <c r="K43" s="36"/>
      <c r="L43" s="36"/>
      <c r="M43" s="36"/>
      <c r="N43" s="36"/>
      <c r="O43" s="36"/>
      <c r="P43" s="36"/>
      <c r="Q43" s="36"/>
      <c r="R43" s="36"/>
      <c r="S43" s="36"/>
      <c r="T43" s="36"/>
      <c r="U43" s="36"/>
      <c r="V43" s="36"/>
      <c r="W43" s="36"/>
      <c r="X43" s="36"/>
      <c r="Y43" s="36"/>
      <c r="Z43" s="36"/>
      <c r="AA43" s="36"/>
      <c r="AB43" s="36"/>
      <c r="AC43" s="36"/>
      <c r="AD43" s="36"/>
      <c r="AE43" s="36"/>
      <c r="AF43" s="36"/>
      <c r="AG43" s="36"/>
      <c r="AH43" s="36"/>
      <c r="AI43" s="36"/>
      <c r="AJ43" s="36"/>
    </row>
    <row r="44" spans="1:36">
      <c r="A44" s="32" t="str">
        <f>IF(Config!A40&lt;&gt;"",Config!A40,"")</f>
        <v/>
      </c>
      <c r="B44" s="32" t="str">
        <f>IF(Config!B40&lt;&gt;"",Config!B40,"")</f>
        <v>NENE</v>
      </c>
      <c r="C44" s="36">
        <f t="shared" si="5"/>
        <v>0</v>
      </c>
      <c r="D44" s="36">
        <f t="shared" si="6"/>
        <v>0</v>
      </c>
      <c r="E44" s="36">
        <f t="shared" si="7"/>
        <v>0</v>
      </c>
      <c r="F44" s="36"/>
      <c r="G44" s="36"/>
      <c r="H44" s="36"/>
      <c r="I44" s="36"/>
      <c r="J44" s="36"/>
      <c r="K44" s="36"/>
      <c r="L44" s="36"/>
      <c r="M44" s="36"/>
      <c r="N44" s="36"/>
      <c r="O44" s="36"/>
      <c r="P44" s="36"/>
      <c r="Q44" s="36"/>
      <c r="R44" s="36"/>
      <c r="S44" s="36"/>
      <c r="T44" s="36"/>
      <c r="U44" s="36"/>
      <c r="V44" s="36"/>
      <c r="W44" s="36"/>
      <c r="X44" s="36"/>
      <c r="Y44" s="36"/>
      <c r="Z44" s="36"/>
      <c r="AA44" s="36"/>
      <c r="AB44" s="36"/>
      <c r="AC44" s="36"/>
      <c r="AD44" s="36"/>
      <c r="AE44" s="36"/>
      <c r="AF44" s="36"/>
      <c r="AG44" s="36"/>
      <c r="AH44" s="36"/>
      <c r="AI44" s="36"/>
      <c r="AJ44" s="36"/>
    </row>
    <row r="45" spans="1:36">
      <c r="A45" s="32" t="str">
        <f>IF(Config!A41&lt;&gt;"",Config!A41,"")</f>
        <v/>
      </c>
      <c r="B45" s="32" t="str">
        <f>IF(Config!B41&lt;&gt;"",Config!B41,"")</f>
        <v>NARY</v>
      </c>
      <c r="C45" s="36">
        <f t="shared" si="5"/>
        <v>0</v>
      </c>
      <c r="D45" s="36">
        <f t="shared" si="6"/>
        <v>0</v>
      </c>
      <c r="E45" s="36">
        <f t="shared" si="7"/>
        <v>0</v>
      </c>
      <c r="F45" s="36"/>
      <c r="G45" s="36"/>
      <c r="H45" s="36"/>
      <c r="I45" s="36"/>
      <c r="J45" s="36"/>
      <c r="K45" s="36"/>
      <c r="L45" s="36"/>
      <c r="M45" s="36"/>
      <c r="N45" s="36"/>
      <c r="O45" s="36"/>
      <c r="P45" s="36"/>
      <c r="Q45" s="36"/>
      <c r="R45" s="36"/>
      <c r="S45" s="36"/>
      <c r="T45" s="36"/>
      <c r="U45" s="36"/>
      <c r="V45" s="36"/>
      <c r="W45" s="36"/>
      <c r="X45" s="36"/>
      <c r="Y45" s="36"/>
      <c r="Z45" s="36"/>
      <c r="AA45" s="36"/>
      <c r="AB45" s="36"/>
      <c r="AC45" s="36"/>
      <c r="AD45" s="36"/>
      <c r="AE45" s="36"/>
      <c r="AF45" s="36"/>
      <c r="AG45" s="36"/>
      <c r="AH45" s="36"/>
      <c r="AI45" s="36"/>
      <c r="AJ45" s="36"/>
    </row>
    <row r="46" spans="1:36">
      <c r="A46" s="32" t="str">
        <f>IF(Config!A42&lt;&gt;"",Config!A42,"")</f>
        <v/>
      </c>
      <c r="B46" s="32" t="str">
        <f>IF(Config!B42&lt;&gt;"",Config!B42,"")</f>
        <v>MADI</v>
      </c>
      <c r="C46" s="36">
        <f t="shared" si="5"/>
        <v>0</v>
      </c>
      <c r="D46" s="36">
        <f t="shared" si="6"/>
        <v>0</v>
      </c>
      <c r="E46" s="36">
        <f t="shared" si="7"/>
        <v>0</v>
      </c>
      <c r="F46" s="36"/>
      <c r="G46" s="36"/>
      <c r="H46" s="36"/>
      <c r="I46" s="36"/>
      <c r="J46" s="36"/>
      <c r="K46" s="36"/>
      <c r="L46" s="36"/>
      <c r="M46" s="36"/>
      <c r="N46" s="36"/>
      <c r="O46" s="36"/>
      <c r="P46" s="36"/>
      <c r="Q46" s="36"/>
      <c r="R46" s="36"/>
      <c r="S46" s="36"/>
      <c r="T46" s="36"/>
      <c r="U46" s="36"/>
      <c r="V46" s="36"/>
      <c r="W46" s="36"/>
      <c r="X46" s="36"/>
      <c r="Y46" s="36"/>
      <c r="Z46" s="36"/>
      <c r="AA46" s="36"/>
      <c r="AB46" s="36"/>
      <c r="AC46" s="36"/>
      <c r="AD46" s="36"/>
      <c r="AE46" s="36"/>
      <c r="AF46" s="36"/>
      <c r="AG46" s="36"/>
      <c r="AH46" s="36"/>
      <c r="AI46" s="36"/>
      <c r="AJ46" s="36"/>
    </row>
    <row r="47" spans="1:36">
      <c r="A47" s="32" t="str">
        <f>IF(Config!A43&lt;&gt;"",Config!A43,"")</f>
        <v/>
      </c>
      <c r="B47" s="32" t="str">
        <f>IF(Config!B43&lt;&gt;"",Config!B43,"")</f>
        <v>FATMA</v>
      </c>
      <c r="C47" s="36">
        <f t="shared" si="5"/>
        <v>0</v>
      </c>
      <c r="D47" s="36">
        <f t="shared" si="6"/>
        <v>0</v>
      </c>
      <c r="E47" s="36">
        <f t="shared" si="7"/>
        <v>0</v>
      </c>
      <c r="F47" s="36"/>
      <c r="G47" s="36"/>
      <c r="H47" s="36"/>
      <c r="I47" s="36"/>
      <c r="J47" s="36"/>
      <c r="K47" s="36"/>
      <c r="L47" s="36"/>
      <c r="M47" s="36"/>
      <c r="N47" s="36"/>
      <c r="O47" s="36"/>
      <c r="P47" s="36"/>
      <c r="Q47" s="36"/>
      <c r="R47" s="36"/>
      <c r="S47" s="36"/>
      <c r="T47" s="36"/>
      <c r="U47" s="36"/>
      <c r="V47" s="36"/>
      <c r="W47" s="36"/>
      <c r="X47" s="36"/>
      <c r="Y47" s="36"/>
      <c r="Z47" s="36"/>
      <c r="AA47" s="36"/>
      <c r="AB47" s="36"/>
      <c r="AC47" s="36"/>
      <c r="AD47" s="36"/>
      <c r="AE47" s="36"/>
      <c r="AF47" s="36"/>
      <c r="AG47" s="36"/>
      <c r="AH47" s="36"/>
      <c r="AI47" s="36"/>
      <c r="AJ47" s="36"/>
    </row>
    <row r="48" spans="1:36">
      <c r="A48" s="32" t="str">
        <f>IF(Config!A44&lt;&gt;"",Config!A44,"")</f>
        <v/>
      </c>
      <c r="B48" s="32" t="str">
        <f>IF(Config!B44&lt;&gt;"",Config!B44,"")</f>
        <v>ELIF</v>
      </c>
      <c r="C48" s="36">
        <f t="shared" si="5"/>
        <v>0</v>
      </c>
      <c r="D48" s="36">
        <f t="shared" si="6"/>
        <v>0</v>
      </c>
      <c r="E48" s="36">
        <f t="shared" si="7"/>
        <v>0</v>
      </c>
      <c r="F48" s="36"/>
      <c r="G48" s="36"/>
      <c r="H48" s="36"/>
      <c r="I48" s="36"/>
      <c r="J48" s="36"/>
      <c r="K48" s="36"/>
      <c r="L48" s="36"/>
      <c r="M48" s="36"/>
      <c r="N48" s="36"/>
      <c r="O48" s="36"/>
      <c r="P48" s="36"/>
      <c r="Q48" s="36"/>
      <c r="R48" s="36"/>
      <c r="S48" s="36"/>
      <c r="T48" s="36"/>
      <c r="U48" s="36"/>
      <c r="V48" s="36"/>
      <c r="W48" s="36"/>
      <c r="X48" s="36"/>
      <c r="Y48" s="36"/>
      <c r="Z48" s="36"/>
      <c r="AA48" s="36"/>
      <c r="AB48" s="36"/>
      <c r="AC48" s="36"/>
      <c r="AD48" s="36"/>
      <c r="AE48" s="36"/>
      <c r="AF48" s="36"/>
      <c r="AG48" s="36"/>
      <c r="AH48" s="36"/>
      <c r="AI48" s="36"/>
      <c r="AJ48" s="36"/>
    </row>
    <row r="49" spans="1:36">
      <c r="A49" s="32" t="str">
        <f>IF(Config!A45&lt;&gt;"",Config!A45,"")</f>
        <v/>
      </c>
      <c r="B49" s="32" t="str">
        <f>IF(Config!B45&lt;&gt;"",Config!B45,"")</f>
        <v>DJE THERESE</v>
      </c>
      <c r="C49" s="36">
        <f t="shared" si="5"/>
        <v>0</v>
      </c>
      <c r="D49" s="36">
        <f t="shared" si="6"/>
        <v>0</v>
      </c>
      <c r="E49" s="36">
        <f t="shared" si="7"/>
        <v>0</v>
      </c>
      <c r="F49" s="36"/>
      <c r="G49" s="36"/>
      <c r="H49" s="36"/>
      <c r="I49" s="36"/>
      <c r="J49" s="36"/>
      <c r="K49" s="36"/>
      <c r="L49" s="36"/>
      <c r="M49" s="36"/>
      <c r="N49" s="36"/>
      <c r="O49" s="36"/>
      <c r="P49" s="36"/>
      <c r="Q49" s="36"/>
      <c r="R49" s="36"/>
      <c r="S49" s="36"/>
      <c r="T49" s="36"/>
      <c r="U49" s="36"/>
      <c r="V49" s="36"/>
      <c r="W49" s="36"/>
      <c r="X49" s="36"/>
      <c r="Y49" s="36"/>
      <c r="Z49" s="36"/>
      <c r="AA49" s="36"/>
      <c r="AB49" s="36"/>
      <c r="AC49" s="36"/>
      <c r="AD49" s="36"/>
      <c r="AE49" s="36"/>
      <c r="AF49" s="36"/>
      <c r="AG49" s="36"/>
      <c r="AH49" s="36"/>
      <c r="AI49" s="36"/>
      <c r="AJ49" s="36"/>
    </row>
    <row r="50" spans="1:36">
      <c r="A50" s="32" t="str">
        <f>IF(Config!A46&lt;&gt;"",Config!A46,"")</f>
        <v/>
      </c>
      <c r="B50" s="32" t="str">
        <f>IF(Config!B46&lt;&gt;"",Config!B46,"")</f>
        <v>MARIE</v>
      </c>
      <c r="C50" s="36">
        <f t="shared" si="5"/>
        <v>0</v>
      </c>
      <c r="D50" s="36">
        <f t="shared" si="6"/>
        <v>0</v>
      </c>
      <c r="E50" s="36">
        <f t="shared" si="7"/>
        <v>0</v>
      </c>
      <c r="F50" s="36"/>
      <c r="G50" s="36"/>
      <c r="H50" s="36"/>
      <c r="I50" s="36"/>
      <c r="J50" s="36"/>
      <c r="K50" s="36"/>
      <c r="L50" s="36"/>
      <c r="M50" s="36"/>
      <c r="N50" s="36"/>
      <c r="O50" s="36"/>
      <c r="P50" s="36"/>
      <c r="Q50" s="36"/>
      <c r="R50" s="36"/>
      <c r="S50" s="36"/>
      <c r="T50" s="36"/>
      <c r="U50" s="36"/>
      <c r="V50" s="36"/>
      <c r="W50" s="36"/>
      <c r="X50" s="36"/>
      <c r="Y50" s="36"/>
      <c r="Z50" s="36"/>
      <c r="AA50" s="36"/>
      <c r="AB50" s="36"/>
      <c r="AC50" s="36"/>
      <c r="AD50" s="36"/>
      <c r="AE50" s="36"/>
      <c r="AF50" s="36"/>
      <c r="AG50" s="36"/>
      <c r="AH50" s="36"/>
      <c r="AI50" s="36"/>
      <c r="AJ50" s="36"/>
    </row>
    <row r="51" spans="1:36">
      <c r="A51" s="32" t="str">
        <f>IF(Config!A47&lt;&gt;"",Config!A47,"")</f>
        <v/>
      </c>
      <c r="B51" s="32" t="str">
        <f>IF(Config!B47&lt;&gt;"",Config!B47,"")</f>
        <v>MARIE</v>
      </c>
      <c r="C51" s="36">
        <f t="shared" si="5"/>
        <v>0</v>
      </c>
      <c r="D51" s="36">
        <f t="shared" si="6"/>
        <v>0</v>
      </c>
      <c r="E51" s="36">
        <f t="shared" si="7"/>
        <v>0</v>
      </c>
      <c r="F51" s="36"/>
      <c r="G51" s="36"/>
      <c r="H51" s="36"/>
      <c r="I51" s="36"/>
      <c r="J51" s="36"/>
      <c r="K51" s="36"/>
      <c r="L51" s="36"/>
      <c r="M51" s="36"/>
      <c r="N51" s="36"/>
      <c r="O51" s="36"/>
      <c r="P51" s="36"/>
      <c r="Q51" s="36"/>
      <c r="R51" s="36"/>
      <c r="S51" s="36"/>
      <c r="T51" s="36"/>
      <c r="U51" s="36"/>
      <c r="V51" s="36"/>
      <c r="W51" s="36"/>
      <c r="X51" s="36"/>
      <c r="Y51" s="36"/>
      <c r="Z51" s="36"/>
      <c r="AA51" s="36"/>
      <c r="AB51" s="36"/>
      <c r="AC51" s="36"/>
      <c r="AD51" s="36"/>
      <c r="AE51" s="36"/>
      <c r="AF51" s="36"/>
      <c r="AG51" s="36"/>
      <c r="AH51" s="36"/>
      <c r="AI51" s="36"/>
      <c r="AJ51" s="36"/>
    </row>
    <row r="52" spans="1:36">
      <c r="A52" s="32" t="str">
        <f>IF(Config!A48&lt;&gt;"",Config!A48,"")</f>
        <v/>
      </c>
      <c r="B52" s="32" t="str">
        <f>IF(Config!B48&lt;&gt;"",Config!B48,"")</f>
        <v>RENEE</v>
      </c>
      <c r="C52" s="36">
        <f t="shared" si="5"/>
        <v>0</v>
      </c>
      <c r="D52" s="36">
        <f t="shared" si="6"/>
        <v>0</v>
      </c>
      <c r="E52" s="36">
        <f t="shared" si="7"/>
        <v>0</v>
      </c>
      <c r="F52" s="36"/>
      <c r="G52" s="36"/>
      <c r="H52" s="36"/>
      <c r="I52" s="36"/>
      <c r="J52" s="36"/>
      <c r="K52" s="36"/>
      <c r="L52" s="36"/>
      <c r="M52" s="36"/>
      <c r="N52" s="36"/>
      <c r="O52" s="36"/>
      <c r="P52" s="36"/>
      <c r="Q52" s="36"/>
      <c r="R52" s="36"/>
      <c r="S52" s="36"/>
      <c r="T52" s="36"/>
      <c r="U52" s="36"/>
      <c r="V52" s="36"/>
      <c r="W52" s="36"/>
      <c r="X52" s="36"/>
      <c r="Y52" s="36"/>
      <c r="Z52" s="36"/>
      <c r="AA52" s="36"/>
      <c r="AB52" s="36"/>
      <c r="AC52" s="36"/>
      <c r="AD52" s="36"/>
      <c r="AE52" s="36"/>
      <c r="AF52" s="36"/>
      <c r="AG52" s="36"/>
      <c r="AH52" s="36"/>
      <c r="AI52" s="36"/>
      <c r="AJ52" s="36"/>
    </row>
    <row r="53" spans="1:36">
      <c r="A53" s="32" t="str">
        <f>IF(Config!A49&lt;&gt;"",Config!A49,"")</f>
        <v/>
      </c>
      <c r="B53" s="32" t="str">
        <f>IF(Config!B49&lt;&gt;"",Config!B49,"")</f>
        <v>CHOUROUK</v>
      </c>
      <c r="C53" s="36">
        <f t="shared" si="5"/>
        <v>0</v>
      </c>
      <c r="D53" s="36">
        <f t="shared" si="6"/>
        <v>0</v>
      </c>
      <c r="E53" s="36">
        <f t="shared" si="7"/>
        <v>0</v>
      </c>
      <c r="F53" s="36"/>
      <c r="G53" s="36"/>
      <c r="H53" s="36"/>
      <c r="I53" s="36"/>
      <c r="J53" s="36"/>
      <c r="K53" s="36"/>
      <c r="L53" s="36"/>
      <c r="M53" s="36"/>
      <c r="N53" s="36"/>
      <c r="O53" s="36"/>
      <c r="P53" s="36"/>
      <c r="Q53" s="36"/>
      <c r="R53" s="36"/>
      <c r="S53" s="36"/>
      <c r="T53" s="36"/>
      <c r="U53" s="36"/>
      <c r="V53" s="36"/>
      <c r="W53" s="36"/>
      <c r="X53" s="36"/>
      <c r="Y53" s="36"/>
      <c r="Z53" s="36"/>
      <c r="AA53" s="36"/>
      <c r="AB53" s="36"/>
      <c r="AC53" s="36"/>
      <c r="AD53" s="36"/>
      <c r="AE53" s="36"/>
      <c r="AF53" s="36"/>
      <c r="AG53" s="36"/>
      <c r="AH53" s="36"/>
      <c r="AI53" s="36"/>
      <c r="AJ53" s="36"/>
    </row>
    <row r="54" spans="1:36">
      <c r="A54" s="32" t="str">
        <f>IF(Config!A50&lt;&gt;"",Config!A50,"")</f>
        <v/>
      </c>
      <c r="B54" s="32" t="str">
        <f>IF(Config!B50&lt;&gt;"",Config!B50,"")</f>
        <v>AICHA</v>
      </c>
      <c r="C54" s="36">
        <f t="shared" si="5"/>
        <v>0</v>
      </c>
      <c r="D54" s="36">
        <f t="shared" si="6"/>
        <v>0</v>
      </c>
      <c r="E54" s="36">
        <f t="shared" si="7"/>
        <v>0</v>
      </c>
      <c r="F54" s="36"/>
      <c r="G54" s="36"/>
      <c r="H54" s="36"/>
      <c r="I54" s="36"/>
      <c r="J54" s="36"/>
      <c r="K54" s="36"/>
      <c r="L54" s="36"/>
      <c r="M54" s="36"/>
      <c r="N54" s="36"/>
      <c r="O54" s="36"/>
      <c r="P54" s="36"/>
      <c r="Q54" s="36"/>
      <c r="R54" s="36"/>
      <c r="S54" s="36"/>
      <c r="T54" s="36"/>
      <c r="U54" s="36"/>
      <c r="V54" s="36"/>
      <c r="W54" s="36"/>
      <c r="X54" s="36"/>
      <c r="Y54" s="36"/>
      <c r="Z54" s="36"/>
      <c r="AA54" s="36"/>
      <c r="AB54" s="36"/>
      <c r="AC54" s="36"/>
      <c r="AD54" s="36"/>
      <c r="AE54" s="36"/>
      <c r="AF54" s="36"/>
      <c r="AG54" s="36"/>
      <c r="AH54" s="36"/>
      <c r="AI54" s="36"/>
      <c r="AJ54" s="36"/>
    </row>
    <row r="55" spans="1:36">
      <c r="A55" s="32" t="str">
        <f>IF(Config!A51&lt;&gt;"",Config!A51,"")</f>
        <v/>
      </c>
      <c r="B55" s="32" t="str">
        <f>IF(Config!B51&lt;&gt;"",Config!B51,"")</f>
        <v>DJEMILA</v>
      </c>
      <c r="C55" s="36">
        <f t="shared" si="5"/>
        <v>0</v>
      </c>
      <c r="D55" s="36">
        <f t="shared" si="6"/>
        <v>0</v>
      </c>
      <c r="E55" s="36">
        <f t="shared" si="7"/>
        <v>0</v>
      </c>
      <c r="F55" s="36"/>
      <c r="G55" s="36"/>
      <c r="H55" s="36"/>
      <c r="I55" s="36"/>
      <c r="J55" s="36"/>
      <c r="K55" s="36"/>
      <c r="L55" s="36"/>
      <c r="M55" s="36"/>
      <c r="N55" s="36"/>
      <c r="O55" s="36"/>
      <c r="P55" s="36"/>
      <c r="Q55" s="36"/>
      <c r="R55" s="36"/>
      <c r="S55" s="36"/>
      <c r="T55" s="36"/>
      <c r="U55" s="36"/>
      <c r="V55" s="36"/>
      <c r="W55" s="36"/>
      <c r="X55" s="36"/>
      <c r="Y55" s="36"/>
      <c r="Z55" s="36"/>
      <c r="AA55" s="36"/>
      <c r="AB55" s="36"/>
      <c r="AC55" s="36"/>
      <c r="AD55" s="36"/>
      <c r="AE55" s="36"/>
      <c r="AF55" s="36"/>
      <c r="AG55" s="36"/>
      <c r="AH55" s="36"/>
      <c r="AI55" s="36"/>
      <c r="AJ55" s="36"/>
    </row>
    <row r="56" spans="1:36">
      <c r="A56" s="32" t="str">
        <f>IF(Config!A52&lt;&gt;"",Config!A52,"")</f>
        <v/>
      </c>
      <c r="B56" s="32" t="str">
        <f>IF(Config!B52&lt;&gt;"",Config!B52,"")</f>
        <v>POOSMOWTEE</v>
      </c>
      <c r="C56" s="36">
        <f t="shared" si="5"/>
        <v>0</v>
      </c>
      <c r="D56" s="36">
        <f t="shared" si="6"/>
        <v>0</v>
      </c>
      <c r="E56" s="36">
        <f t="shared" si="7"/>
        <v>0</v>
      </c>
      <c r="F56" s="36"/>
      <c r="G56" s="36"/>
      <c r="H56" s="36"/>
      <c r="I56" s="36"/>
      <c r="J56" s="36"/>
      <c r="K56" s="36"/>
      <c r="L56" s="36"/>
      <c r="M56" s="36"/>
      <c r="N56" s="36"/>
      <c r="O56" s="36"/>
      <c r="P56" s="36"/>
      <c r="Q56" s="36"/>
      <c r="R56" s="36"/>
      <c r="S56" s="36"/>
      <c r="T56" s="36"/>
      <c r="U56" s="36"/>
      <c r="V56" s="36"/>
      <c r="W56" s="36"/>
      <c r="X56" s="36"/>
      <c r="Y56" s="36"/>
      <c r="Z56" s="36"/>
      <c r="AA56" s="36"/>
      <c r="AB56" s="36"/>
      <c r="AC56" s="36"/>
      <c r="AD56" s="36"/>
      <c r="AE56" s="36"/>
      <c r="AF56" s="36"/>
      <c r="AG56" s="36"/>
      <c r="AH56" s="36"/>
      <c r="AI56" s="36"/>
      <c r="AJ56" s="36"/>
    </row>
    <row r="57" spans="1:36">
      <c r="A57" s="32" t="str">
        <f>IF(Config!A53&lt;&gt;"",Config!A53,"")</f>
        <v/>
      </c>
      <c r="B57" s="32" t="str">
        <f>IF(Config!B53&lt;&gt;"",Config!B53,"")</f>
        <v>KOOSKOWTEE</v>
      </c>
      <c r="C57" s="36">
        <f t="shared" si="5"/>
        <v>0</v>
      </c>
      <c r="D57" s="36">
        <f t="shared" si="6"/>
        <v>0</v>
      </c>
      <c r="E57" s="36">
        <f t="shared" si="7"/>
        <v>0</v>
      </c>
      <c r="F57" s="36"/>
      <c r="G57" s="36"/>
      <c r="H57" s="36"/>
      <c r="I57" s="36"/>
      <c r="J57" s="36"/>
      <c r="K57" s="36"/>
      <c r="L57" s="36"/>
      <c r="M57" s="36"/>
      <c r="N57" s="36"/>
      <c r="O57" s="36"/>
      <c r="P57" s="36"/>
      <c r="Q57" s="36"/>
      <c r="R57" s="36"/>
      <c r="S57" s="36"/>
      <c r="T57" s="36"/>
      <c r="U57" s="36"/>
      <c r="V57" s="36"/>
      <c r="W57" s="36"/>
      <c r="X57" s="36"/>
      <c r="Y57" s="36"/>
      <c r="Z57" s="36"/>
      <c r="AA57" s="36"/>
      <c r="AB57" s="36"/>
      <c r="AC57" s="36"/>
      <c r="AD57" s="36"/>
      <c r="AE57" s="36"/>
      <c r="AF57" s="36"/>
      <c r="AG57" s="36"/>
      <c r="AH57" s="36"/>
      <c r="AI57" s="36"/>
      <c r="AJ57" s="36"/>
    </row>
    <row r="58" spans="1:36">
      <c r="A58" s="32" t="str">
        <f>IF(Config!A54&lt;&gt;"",Config!A54,"")</f>
        <v/>
      </c>
      <c r="B58" s="32" t="str">
        <f>IF(Config!B54&lt;&gt;"",Config!B54,"")</f>
        <v xml:space="preserve">MARIE </v>
      </c>
      <c r="C58" s="36">
        <f t="shared" si="5"/>
        <v>0</v>
      </c>
      <c r="D58" s="36">
        <f t="shared" si="6"/>
        <v>0</v>
      </c>
      <c r="E58" s="36">
        <f t="shared" si="7"/>
        <v>0</v>
      </c>
      <c r="F58" s="36"/>
      <c r="G58" s="36"/>
      <c r="H58" s="36"/>
      <c r="I58" s="36"/>
      <c r="J58" s="36"/>
      <c r="K58" s="36"/>
      <c r="L58" s="36"/>
      <c r="M58" s="36"/>
      <c r="N58" s="36"/>
      <c r="O58" s="36"/>
      <c r="P58" s="36"/>
      <c r="Q58" s="36"/>
      <c r="R58" s="36"/>
      <c r="S58" s="36"/>
      <c r="T58" s="36"/>
      <c r="U58" s="36"/>
      <c r="V58" s="36"/>
      <c r="W58" s="36"/>
      <c r="X58" s="36"/>
      <c r="Y58" s="36"/>
      <c r="Z58" s="36"/>
      <c r="AA58" s="36"/>
      <c r="AB58" s="36"/>
      <c r="AC58" s="36"/>
      <c r="AD58" s="36"/>
      <c r="AE58" s="36"/>
      <c r="AF58" s="36"/>
      <c r="AG58" s="36"/>
      <c r="AH58" s="36"/>
      <c r="AI58" s="36"/>
      <c r="AJ58" s="36"/>
    </row>
    <row r="59" spans="1:36">
      <c r="A59" s="32" t="str">
        <f>IF(Config!A55&lt;&gt;"",Config!A55,"")</f>
        <v/>
      </c>
      <c r="B59" s="32" t="str">
        <f>IF(Config!B55&lt;&gt;"",Config!B55,"")</f>
        <v>SUKIRTHAMALAR</v>
      </c>
      <c r="C59" s="36">
        <f t="shared" si="5"/>
        <v>0</v>
      </c>
      <c r="D59" s="36">
        <f t="shared" si="6"/>
        <v>0</v>
      </c>
      <c r="E59" s="36">
        <f t="shared" si="7"/>
        <v>0</v>
      </c>
      <c r="F59" s="36"/>
      <c r="G59" s="36"/>
      <c r="H59" s="36"/>
      <c r="I59" s="36"/>
      <c r="J59" s="36"/>
      <c r="K59" s="36"/>
      <c r="L59" s="36"/>
      <c r="M59" s="36"/>
      <c r="N59" s="36"/>
      <c r="O59" s="36"/>
      <c r="P59" s="36"/>
      <c r="Q59" s="36"/>
      <c r="R59" s="36"/>
      <c r="S59" s="36"/>
      <c r="T59" s="36"/>
      <c r="U59" s="36"/>
      <c r="V59" s="36"/>
      <c r="W59" s="36"/>
      <c r="X59" s="36"/>
      <c r="Y59" s="36"/>
      <c r="Z59" s="36"/>
      <c r="AA59" s="36"/>
      <c r="AB59" s="36"/>
      <c r="AC59" s="36"/>
      <c r="AD59" s="36"/>
      <c r="AE59" s="36"/>
      <c r="AF59" s="36"/>
      <c r="AG59" s="36"/>
      <c r="AH59" s="36"/>
      <c r="AI59" s="36"/>
      <c r="AJ59" s="36"/>
    </row>
    <row r="60" spans="1:36">
      <c r="A60" s="32" t="str">
        <f>IF(Config!A56&lt;&gt;"",Config!A56,"")</f>
        <v/>
      </c>
      <c r="B60" s="32" t="str">
        <f>IF(Config!B56&lt;&gt;"",Config!B56,"")</f>
        <v>SALIMA</v>
      </c>
      <c r="C60" s="36">
        <f t="shared" si="5"/>
        <v>0</v>
      </c>
      <c r="D60" s="36">
        <f t="shared" si="6"/>
        <v>0</v>
      </c>
      <c r="E60" s="36">
        <f t="shared" si="7"/>
        <v>0</v>
      </c>
      <c r="F60" s="36"/>
      <c r="G60" s="36"/>
      <c r="H60" s="36"/>
      <c r="I60" s="36"/>
      <c r="J60" s="36"/>
      <c r="K60" s="36"/>
      <c r="L60" s="36"/>
      <c r="M60" s="36"/>
      <c r="N60" s="36"/>
      <c r="O60" s="36"/>
      <c r="P60" s="36"/>
      <c r="Q60" s="36"/>
      <c r="R60" s="36"/>
      <c r="S60" s="36"/>
      <c r="T60" s="36"/>
      <c r="U60" s="36"/>
      <c r="V60" s="36"/>
      <c r="W60" s="36"/>
      <c r="X60" s="36"/>
      <c r="Y60" s="36"/>
      <c r="Z60" s="36"/>
      <c r="AA60" s="36"/>
      <c r="AB60" s="36"/>
      <c r="AC60" s="36"/>
      <c r="AD60" s="36"/>
      <c r="AE60" s="36"/>
      <c r="AF60" s="36"/>
      <c r="AG60" s="36"/>
      <c r="AH60" s="36"/>
      <c r="AI60" s="36"/>
      <c r="AJ60" s="36"/>
    </row>
    <row r="61" spans="1:36">
      <c r="A61" s="32" t="str">
        <f>IF(Config!A57&lt;&gt;"",Config!A57,"")</f>
        <v/>
      </c>
      <c r="B61" s="32" t="str">
        <f>IF(Config!B57&lt;&gt;"",Config!B57,"")</f>
        <v>LOUIZA</v>
      </c>
      <c r="C61" s="36">
        <f t="shared" si="5"/>
        <v>0</v>
      </c>
      <c r="D61" s="36">
        <f t="shared" si="6"/>
        <v>0</v>
      </c>
      <c r="E61" s="36">
        <f t="shared" si="7"/>
        <v>0</v>
      </c>
      <c r="F61" s="36"/>
      <c r="G61" s="36"/>
      <c r="H61" s="36"/>
      <c r="I61" s="36"/>
      <c r="J61" s="36"/>
      <c r="K61" s="36"/>
      <c r="L61" s="36"/>
      <c r="M61" s="36"/>
      <c r="N61" s="36"/>
      <c r="O61" s="36"/>
      <c r="P61" s="36"/>
      <c r="Q61" s="36"/>
      <c r="R61" s="36"/>
      <c r="S61" s="36"/>
      <c r="T61" s="36"/>
      <c r="U61" s="36"/>
      <c r="V61" s="36"/>
      <c r="W61" s="36"/>
      <c r="X61" s="36"/>
      <c r="Y61" s="36"/>
      <c r="Z61" s="36"/>
      <c r="AA61" s="36"/>
      <c r="AB61" s="36"/>
      <c r="AC61" s="36"/>
      <c r="AD61" s="36"/>
      <c r="AE61" s="36"/>
      <c r="AF61" s="36"/>
      <c r="AG61" s="36"/>
      <c r="AH61" s="36"/>
      <c r="AI61" s="36"/>
      <c r="AJ61" s="36"/>
    </row>
    <row r="62" spans="1:36">
      <c r="A62" s="32" t="str">
        <f>IF(Config!A58&lt;&gt;"",Config!A58,"")</f>
        <v/>
      </c>
      <c r="B62" s="32" t="str">
        <f>IF(Config!B58&lt;&gt;"",Config!B58,"")</f>
        <v>FATIMA</v>
      </c>
      <c r="C62" s="36">
        <f t="shared" si="5"/>
        <v>0</v>
      </c>
      <c r="D62" s="36">
        <f t="shared" si="6"/>
        <v>0</v>
      </c>
      <c r="E62" s="36">
        <f t="shared" si="7"/>
        <v>0</v>
      </c>
      <c r="F62" s="36"/>
      <c r="G62" s="36"/>
      <c r="H62" s="36"/>
      <c r="I62" s="36"/>
      <c r="J62" s="36"/>
      <c r="K62" s="36"/>
      <c r="L62" s="36"/>
      <c r="M62" s="36"/>
      <c r="N62" s="36"/>
      <c r="O62" s="36"/>
      <c r="P62" s="36"/>
      <c r="Q62" s="36"/>
      <c r="R62" s="36"/>
      <c r="S62" s="36"/>
      <c r="T62" s="36"/>
      <c r="U62" s="36"/>
      <c r="V62" s="36"/>
      <c r="W62" s="36"/>
      <c r="X62" s="36"/>
      <c r="Y62" s="36"/>
      <c r="Z62" s="36"/>
      <c r="AA62" s="36"/>
      <c r="AB62" s="36"/>
      <c r="AC62" s="36"/>
      <c r="AD62" s="36"/>
      <c r="AE62" s="36"/>
      <c r="AF62" s="36"/>
      <c r="AG62" s="36"/>
      <c r="AH62" s="36"/>
      <c r="AI62" s="36"/>
      <c r="AJ62" s="36"/>
    </row>
    <row r="63" spans="1:36">
      <c r="A63" s="32" t="str">
        <f>IF(Config!A59&lt;&gt;"",Config!A59,"")</f>
        <v/>
      </c>
      <c r="B63" s="32" t="str">
        <f>IF(Config!B59&lt;&gt;"",Config!B59,"")</f>
        <v>BINTOU</v>
      </c>
      <c r="C63" s="36">
        <f t="shared" si="5"/>
        <v>0</v>
      </c>
      <c r="D63" s="36">
        <f t="shared" si="6"/>
        <v>0</v>
      </c>
      <c r="E63" s="36">
        <f t="shared" si="7"/>
        <v>0</v>
      </c>
      <c r="F63" s="36"/>
      <c r="G63" s="36"/>
      <c r="H63" s="36"/>
      <c r="I63" s="36"/>
      <c r="J63" s="36"/>
      <c r="K63" s="36"/>
      <c r="L63" s="36"/>
      <c r="M63" s="36"/>
      <c r="N63" s="36"/>
      <c r="O63" s="36"/>
      <c r="P63" s="36"/>
      <c r="Q63" s="36"/>
      <c r="R63" s="36"/>
      <c r="S63" s="36"/>
      <c r="T63" s="36"/>
      <c r="U63" s="36"/>
      <c r="V63" s="36"/>
      <c r="W63" s="36"/>
      <c r="X63" s="36"/>
      <c r="Y63" s="36"/>
      <c r="Z63" s="36"/>
      <c r="AA63" s="36"/>
      <c r="AB63" s="36"/>
      <c r="AC63" s="36"/>
      <c r="AD63" s="36"/>
      <c r="AE63" s="36"/>
      <c r="AF63" s="36"/>
      <c r="AG63" s="36"/>
      <c r="AH63" s="36"/>
      <c r="AI63" s="36"/>
      <c r="AJ63" s="36"/>
    </row>
    <row r="64" spans="1:36">
      <c r="A64" s="32" t="str">
        <f>IF(Config!A60&lt;&gt;"",Config!A60,"")</f>
        <v/>
      </c>
      <c r="B64" s="32" t="str">
        <f>IF(Config!B60&lt;&gt;"",Config!B60,"")</f>
        <v>SANDRA</v>
      </c>
      <c r="C64" s="36">
        <f t="shared" si="5"/>
        <v>0</v>
      </c>
      <c r="D64" s="36">
        <f t="shared" si="6"/>
        <v>0</v>
      </c>
      <c r="E64" s="36">
        <f t="shared" si="7"/>
        <v>0</v>
      </c>
      <c r="F64" s="36"/>
      <c r="G64" s="36"/>
      <c r="H64" s="36"/>
      <c r="I64" s="36"/>
      <c r="J64" s="36"/>
      <c r="K64" s="36"/>
      <c r="L64" s="36"/>
      <c r="M64" s="36"/>
      <c r="N64" s="36"/>
      <c r="O64" s="36"/>
      <c r="P64" s="36"/>
      <c r="Q64" s="36"/>
      <c r="R64" s="36"/>
      <c r="S64" s="36"/>
      <c r="T64" s="36"/>
      <c r="U64" s="36"/>
      <c r="V64" s="36"/>
      <c r="W64" s="36"/>
      <c r="X64" s="36"/>
      <c r="Y64" s="36"/>
      <c r="Z64" s="36"/>
      <c r="AA64" s="36"/>
      <c r="AB64" s="36"/>
      <c r="AC64" s="36"/>
      <c r="AD64" s="36"/>
      <c r="AE64" s="36"/>
      <c r="AF64" s="36"/>
      <c r="AG64" s="36"/>
      <c r="AH64" s="36"/>
      <c r="AI64" s="36"/>
      <c r="AJ64" s="36"/>
    </row>
    <row r="65" spans="1:36">
      <c r="A65" s="32" t="str">
        <f>IF(Config!A61&lt;&gt;"",Config!A61,"")</f>
        <v/>
      </c>
      <c r="B65" s="32" t="str">
        <f>IF(Config!B61&lt;&gt;"",Config!B61,"")</f>
        <v>SOURIEZ</v>
      </c>
      <c r="C65" s="36">
        <f t="shared" si="5"/>
        <v>0</v>
      </c>
      <c r="D65" s="36">
        <f t="shared" si="6"/>
        <v>0</v>
      </c>
      <c r="E65" s="36">
        <f t="shared" si="7"/>
        <v>0</v>
      </c>
      <c r="F65" s="36"/>
      <c r="G65" s="36"/>
      <c r="H65" s="36"/>
      <c r="I65" s="36"/>
      <c r="J65" s="36"/>
      <c r="K65" s="36"/>
      <c r="L65" s="36"/>
      <c r="M65" s="36"/>
      <c r="N65" s="36"/>
      <c r="O65" s="36"/>
      <c r="P65" s="36"/>
      <c r="Q65" s="36"/>
      <c r="R65" s="36"/>
      <c r="S65" s="36"/>
      <c r="T65" s="36"/>
      <c r="U65" s="36"/>
      <c r="V65" s="36"/>
      <c r="W65" s="36"/>
      <c r="X65" s="36"/>
      <c r="Y65" s="36"/>
      <c r="Z65" s="36"/>
      <c r="AA65" s="36"/>
      <c r="AB65" s="36"/>
      <c r="AC65" s="36"/>
      <c r="AD65" s="36"/>
      <c r="AE65" s="36"/>
      <c r="AF65" s="36"/>
      <c r="AG65" s="36"/>
      <c r="AH65" s="36"/>
      <c r="AI65" s="36"/>
      <c r="AJ65" s="36"/>
    </row>
    <row r="66" spans="1:36">
      <c r="A66" s="32" t="str">
        <f>IF(Config!A62&lt;&gt;"",Config!A62,"")</f>
        <v/>
      </c>
      <c r="B66" s="32" t="str">
        <f>IF(Config!B62&lt;&gt;"",Config!B62,"")</f>
        <v>YACOUBA</v>
      </c>
      <c r="C66" s="36">
        <f t="shared" si="5"/>
        <v>0</v>
      </c>
      <c r="D66" s="36">
        <f t="shared" si="6"/>
        <v>0</v>
      </c>
      <c r="E66" s="36">
        <f t="shared" si="7"/>
        <v>0</v>
      </c>
      <c r="F66" s="36"/>
      <c r="G66" s="36"/>
      <c r="H66" s="36"/>
      <c r="I66" s="36"/>
      <c r="J66" s="36"/>
      <c r="K66" s="36"/>
      <c r="L66" s="36"/>
      <c r="M66" s="36"/>
      <c r="N66" s="36"/>
      <c r="O66" s="36"/>
      <c r="P66" s="36"/>
      <c r="Q66" s="36"/>
      <c r="R66" s="36"/>
      <c r="S66" s="36"/>
      <c r="T66" s="36"/>
      <c r="U66" s="36"/>
      <c r="V66" s="36"/>
      <c r="W66" s="36"/>
      <c r="X66" s="36"/>
      <c r="Y66" s="36"/>
      <c r="Z66" s="36"/>
      <c r="AA66" s="36"/>
      <c r="AB66" s="36"/>
      <c r="AC66" s="36"/>
      <c r="AD66" s="36"/>
      <c r="AE66" s="36"/>
      <c r="AF66" s="36"/>
      <c r="AG66" s="36"/>
      <c r="AH66" s="36"/>
      <c r="AI66" s="36"/>
      <c r="AJ66" s="36"/>
    </row>
    <row r="67" spans="1:36">
      <c r="A67" s="32" t="str">
        <f>IF(Config!A63&lt;&gt;"",Config!A63,"")</f>
        <v/>
      </c>
      <c r="B67" s="32" t="str">
        <f>IF(Config!B63&lt;&gt;"",Config!B63,"")</f>
        <v>NAJAT</v>
      </c>
      <c r="C67" s="36">
        <f t="shared" si="5"/>
        <v>0</v>
      </c>
      <c r="D67" s="36">
        <f t="shared" si="6"/>
        <v>0</v>
      </c>
      <c r="E67" s="36">
        <f t="shared" si="7"/>
        <v>0</v>
      </c>
      <c r="F67" s="36"/>
      <c r="G67" s="36"/>
      <c r="H67" s="36"/>
      <c r="I67" s="36"/>
      <c r="J67" s="36"/>
      <c r="K67" s="36"/>
      <c r="L67" s="36"/>
      <c r="M67" s="36"/>
      <c r="N67" s="36"/>
      <c r="O67" s="36"/>
      <c r="P67" s="36"/>
      <c r="Q67" s="36"/>
      <c r="R67" s="36"/>
      <c r="S67" s="36"/>
      <c r="T67" s="36"/>
      <c r="U67" s="36"/>
      <c r="V67" s="36"/>
      <c r="W67" s="36"/>
      <c r="X67" s="36"/>
      <c r="Y67" s="36"/>
      <c r="Z67" s="36"/>
      <c r="AA67" s="36"/>
      <c r="AB67" s="36"/>
      <c r="AC67" s="36"/>
      <c r="AD67" s="36"/>
      <c r="AE67" s="36"/>
      <c r="AF67" s="36"/>
      <c r="AG67" s="36"/>
      <c r="AH67" s="36"/>
      <c r="AI67" s="36"/>
      <c r="AJ67" s="36"/>
    </row>
    <row r="68" spans="1:36">
      <c r="A68" s="32" t="str">
        <f>IF(Config!A64&lt;&gt;"",Config!A64,"")</f>
        <v/>
      </c>
      <c r="B68" s="32" t="str">
        <f>IF(Config!B64&lt;&gt;"",Config!B64,"")</f>
        <v>FATIMA</v>
      </c>
      <c r="C68" s="36">
        <f t="shared" si="5"/>
        <v>0</v>
      </c>
      <c r="D68" s="36">
        <f t="shared" si="6"/>
        <v>0</v>
      </c>
      <c r="E68" s="36">
        <f t="shared" si="7"/>
        <v>0</v>
      </c>
      <c r="F68" s="36"/>
      <c r="G68" s="36"/>
      <c r="H68" s="36"/>
      <c r="I68" s="36"/>
      <c r="J68" s="36"/>
      <c r="K68" s="36"/>
      <c r="L68" s="36"/>
      <c r="M68" s="36"/>
      <c r="N68" s="36"/>
      <c r="O68" s="36"/>
      <c r="P68" s="36"/>
      <c r="Q68" s="36"/>
      <c r="R68" s="36"/>
      <c r="S68" s="36"/>
      <c r="T68" s="36"/>
      <c r="U68" s="36"/>
      <c r="V68" s="36"/>
      <c r="W68" s="36"/>
      <c r="X68" s="36"/>
      <c r="Y68" s="36"/>
      <c r="Z68" s="36"/>
      <c r="AA68" s="36"/>
      <c r="AB68" s="36"/>
      <c r="AC68" s="36"/>
      <c r="AD68" s="36"/>
      <c r="AE68" s="36"/>
      <c r="AF68" s="36"/>
      <c r="AG68" s="36"/>
      <c r="AH68" s="36"/>
      <c r="AI68" s="36"/>
      <c r="AJ68" s="36"/>
    </row>
    <row r="69" spans="1:36">
      <c r="A69" s="32" t="str">
        <f>IF(Config!A65&lt;&gt;"",Config!A65,"")</f>
        <v/>
      </c>
      <c r="B69" s="32" t="str">
        <f>IF(Config!B65&lt;&gt;"",Config!B65,"")</f>
        <v>EMINE</v>
      </c>
      <c r="C69" s="36">
        <f t="shared" si="5"/>
        <v>0</v>
      </c>
      <c r="D69" s="36">
        <f t="shared" si="6"/>
        <v>0</v>
      </c>
      <c r="E69" s="36">
        <f t="shared" si="7"/>
        <v>0</v>
      </c>
      <c r="F69" s="36"/>
      <c r="G69" s="36"/>
      <c r="H69" s="36"/>
      <c r="I69" s="36"/>
      <c r="J69" s="36"/>
      <c r="K69" s="36"/>
      <c r="L69" s="36"/>
      <c r="M69" s="36"/>
      <c r="N69" s="36"/>
      <c r="O69" s="36"/>
      <c r="P69" s="36"/>
      <c r="Q69" s="36"/>
      <c r="R69" s="36"/>
      <c r="S69" s="36"/>
      <c r="T69" s="36"/>
      <c r="U69" s="36"/>
      <c r="V69" s="36"/>
      <c r="W69" s="36"/>
      <c r="X69" s="36"/>
      <c r="Y69" s="36"/>
      <c r="Z69" s="36"/>
      <c r="AA69" s="36"/>
      <c r="AB69" s="36"/>
      <c r="AC69" s="36"/>
      <c r="AD69" s="36"/>
      <c r="AE69" s="36"/>
      <c r="AF69" s="36"/>
      <c r="AG69" s="36"/>
      <c r="AH69" s="36"/>
      <c r="AI69" s="36"/>
      <c r="AJ69" s="36"/>
    </row>
    <row r="70" spans="1:36">
      <c r="A70" s="32" t="str">
        <f>IF(Config!A66&lt;&gt;"",Config!A66,"")</f>
        <v/>
      </c>
      <c r="B70" s="32" t="str">
        <f>IF(Config!B66&lt;&gt;"",Config!B66,"")</f>
        <v>NESE</v>
      </c>
      <c r="C70" s="36">
        <f t="shared" si="5"/>
        <v>0</v>
      </c>
      <c r="D70" s="36">
        <f t="shared" si="6"/>
        <v>0</v>
      </c>
      <c r="E70" s="36">
        <f t="shared" si="7"/>
        <v>0</v>
      </c>
      <c r="F70" s="36"/>
      <c r="G70" s="36"/>
      <c r="H70" s="36"/>
      <c r="I70" s="36"/>
      <c r="J70" s="36"/>
      <c r="K70" s="36"/>
      <c r="L70" s="36"/>
      <c r="M70" s="36"/>
      <c r="N70" s="36"/>
      <c r="O70" s="36"/>
      <c r="P70" s="36"/>
      <c r="Q70" s="36"/>
      <c r="R70" s="36"/>
      <c r="S70" s="36"/>
      <c r="T70" s="36"/>
      <c r="U70" s="36"/>
      <c r="V70" s="36"/>
      <c r="W70" s="36"/>
      <c r="X70" s="36"/>
      <c r="Y70" s="36"/>
      <c r="Z70" s="36"/>
      <c r="AA70" s="36"/>
      <c r="AB70" s="36"/>
      <c r="AC70" s="36"/>
      <c r="AD70" s="36"/>
      <c r="AE70" s="36"/>
      <c r="AF70" s="36"/>
      <c r="AG70" s="36"/>
      <c r="AH70" s="36"/>
      <c r="AI70" s="36"/>
      <c r="AJ70" s="36"/>
    </row>
    <row r="71" spans="1:36">
      <c r="A71" s="32" t="str">
        <f>IF(Config!A67&lt;&gt;"",Config!A67,"")</f>
        <v/>
      </c>
      <c r="B71" s="32" t="str">
        <f>IF(Config!B67&lt;&gt;"",Config!B67,"")</f>
        <v>ISAAC</v>
      </c>
      <c r="C71" s="36">
        <f t="shared" si="5"/>
        <v>0</v>
      </c>
      <c r="D71" s="36">
        <f t="shared" si="6"/>
        <v>0</v>
      </c>
      <c r="E71" s="36">
        <f t="shared" si="7"/>
        <v>0</v>
      </c>
      <c r="F71" s="36"/>
      <c r="G71" s="36"/>
      <c r="H71" s="36"/>
      <c r="I71" s="36"/>
      <c r="J71" s="36"/>
      <c r="K71" s="36"/>
      <c r="L71" s="36"/>
      <c r="M71" s="36"/>
      <c r="N71" s="36"/>
      <c r="O71" s="36"/>
      <c r="P71" s="36"/>
      <c r="Q71" s="36"/>
      <c r="R71" s="36"/>
      <c r="S71" s="36"/>
      <c r="T71" s="36"/>
      <c r="U71" s="36"/>
      <c r="V71" s="36"/>
      <c r="W71" s="36"/>
      <c r="X71" s="36"/>
      <c r="Y71" s="36"/>
      <c r="Z71" s="36"/>
      <c r="AA71" s="36"/>
      <c r="AB71" s="36"/>
      <c r="AC71" s="36"/>
      <c r="AD71" s="36"/>
      <c r="AE71" s="36"/>
      <c r="AF71" s="36"/>
      <c r="AG71" s="36"/>
      <c r="AH71" s="36"/>
      <c r="AI71" s="36"/>
      <c r="AJ71" s="36"/>
    </row>
    <row r="72" spans="1:36">
      <c r="A72" s="32" t="str">
        <f>IF(Config!A68&lt;&gt;"",Config!A68,"")</f>
        <v/>
      </c>
      <c r="B72" s="32" t="str">
        <f>IF(Config!B68&lt;&gt;"",Config!B68,"")</f>
        <v>CEMILE</v>
      </c>
      <c r="C72" s="36">
        <f t="shared" si="5"/>
        <v>0</v>
      </c>
      <c r="D72" s="36">
        <f t="shared" si="6"/>
        <v>0</v>
      </c>
      <c r="E72" s="36">
        <f t="shared" si="7"/>
        <v>0</v>
      </c>
      <c r="F72" s="36"/>
      <c r="G72" s="36"/>
      <c r="H72" s="36"/>
      <c r="I72" s="36"/>
      <c r="J72" s="36"/>
      <c r="K72" s="36"/>
      <c r="L72" s="36"/>
      <c r="M72" s="36"/>
      <c r="N72" s="36"/>
      <c r="O72" s="36"/>
      <c r="P72" s="36"/>
      <c r="Q72" s="36"/>
      <c r="R72" s="36"/>
      <c r="S72" s="36"/>
      <c r="T72" s="36"/>
      <c r="U72" s="36"/>
      <c r="V72" s="36"/>
      <c r="W72" s="36"/>
      <c r="X72" s="36"/>
      <c r="Y72" s="36"/>
      <c r="Z72" s="36"/>
      <c r="AA72" s="36"/>
      <c r="AB72" s="36"/>
      <c r="AC72" s="36"/>
      <c r="AD72" s="36"/>
      <c r="AE72" s="36"/>
      <c r="AF72" s="36"/>
      <c r="AG72" s="36"/>
      <c r="AH72" s="36"/>
      <c r="AI72" s="36"/>
      <c r="AJ72" s="36"/>
    </row>
    <row r="73" spans="1:36">
      <c r="A73" s="32" t="str">
        <f>IF(Config!A69&lt;&gt;"",Config!A69,"")</f>
        <v/>
      </c>
      <c r="B73" s="32" t="str">
        <f>IF(Config!B69&lt;&gt;"",Config!B69,"")</f>
        <v>SALIHA</v>
      </c>
      <c r="C73" s="36">
        <f t="shared" si="5"/>
        <v>0</v>
      </c>
      <c r="D73" s="36">
        <f t="shared" si="6"/>
        <v>0</v>
      </c>
      <c r="E73" s="36">
        <f t="shared" si="7"/>
        <v>0</v>
      </c>
      <c r="F73" s="36"/>
      <c r="G73" s="36"/>
      <c r="H73" s="36"/>
      <c r="I73" s="36"/>
      <c r="J73" s="36"/>
      <c r="K73" s="36"/>
      <c r="L73" s="36"/>
      <c r="M73" s="36"/>
      <c r="N73" s="36"/>
      <c r="O73" s="36"/>
      <c r="P73" s="36"/>
      <c r="Q73" s="36"/>
      <c r="R73" s="36"/>
      <c r="S73" s="36"/>
      <c r="T73" s="36"/>
      <c r="U73" s="36"/>
      <c r="V73" s="36"/>
      <c r="W73" s="36"/>
      <c r="X73" s="36"/>
      <c r="Y73" s="36"/>
      <c r="Z73" s="36"/>
      <c r="AA73" s="36"/>
      <c r="AB73" s="36"/>
      <c r="AC73" s="36"/>
      <c r="AD73" s="36"/>
      <c r="AE73" s="36"/>
      <c r="AF73" s="36"/>
      <c r="AG73" s="36"/>
      <c r="AH73" s="36"/>
      <c r="AI73" s="36"/>
      <c r="AJ73" s="36"/>
    </row>
    <row r="75" spans="1:36">
      <c r="A75" t="str">
        <f>IF(Config!A70&lt;&gt;"",Config!A70,"")</f>
        <v/>
      </c>
      <c r="B75" t="str">
        <f>IF(Config!B70&lt;&gt;"",Config!B70,"")</f>
        <v/>
      </c>
    </row>
    <row r="76" spans="1:36">
      <c r="A76" t="str">
        <f>IF(Config!A71&lt;&gt;"",Config!A71,"")</f>
        <v/>
      </c>
      <c r="B76" t="str">
        <f>IF(Config!B71&lt;&gt;"",Config!B71,"")</f>
        <v/>
      </c>
      <c r="F76" s="42" t="s">
        <v>139</v>
      </c>
      <c r="G76" t="s">
        <v>136</v>
      </c>
      <c r="I76" s="41" t="s">
        <v>137</v>
      </c>
      <c r="J76" t="s">
        <v>137</v>
      </c>
      <c r="L76" s="40" t="s">
        <v>140</v>
      </c>
      <c r="M76" t="s">
        <v>135</v>
      </c>
    </row>
    <row r="77" spans="1:36">
      <c r="A77" t="str">
        <f>IF(Config!A72&lt;&gt;"",Config!A72,"")</f>
        <v/>
      </c>
      <c r="B77" t="str">
        <f>IF(Config!B72&lt;&gt;"",Config!B72,"")</f>
        <v/>
      </c>
    </row>
    <row r="78" spans="1:36">
      <c r="A78" t="str">
        <f>IF(Config!A73&lt;&gt;"",Config!A73,"")</f>
        <v/>
      </c>
      <c r="B78" t="str">
        <f>IF(Config!B73&lt;&gt;"",Config!B73,"")</f>
        <v/>
      </c>
    </row>
    <row r="79" spans="1:36">
      <c r="A79" t="str">
        <f>IF(Config!A74&lt;&gt;"",Config!A74,"")</f>
        <v/>
      </c>
      <c r="B79" t="str">
        <f>IF(Config!B74&lt;&gt;"",Config!B74,"")</f>
        <v/>
      </c>
    </row>
    <row r="80" spans="1:36">
      <c r="A80" t="str">
        <f>IF(Config!A75&lt;&gt;"",Config!A75,"")</f>
        <v/>
      </c>
      <c r="B80" t="str">
        <f>IF(Config!B75&lt;&gt;"",Config!B75,"")</f>
        <v/>
      </c>
    </row>
    <row r="81" spans="1:2">
      <c r="A81" t="str">
        <f>IF(Config!A76&lt;&gt;"",Config!A76,"")</f>
        <v/>
      </c>
      <c r="B81" t="str">
        <f>IF(Config!B76&lt;&gt;"",Config!B76,"")</f>
        <v/>
      </c>
    </row>
    <row r="82" spans="1:2">
      <c r="A82" t="str">
        <f>IF(Config!A77&lt;&gt;"",Config!A77,"")</f>
        <v/>
      </c>
      <c r="B82" t="str">
        <f>IF(Config!B77&lt;&gt;"",Config!B77,"")</f>
        <v/>
      </c>
    </row>
  </sheetData>
  <mergeCells count="1">
    <mergeCell ref="B4:AJ6"/>
  </mergeCells>
  <conditionalFormatting sqref="F9:AJ9">
    <cfRule type="expression" dxfId="29" priority="6">
      <formula>OR(F$9=1,F$9=7)</formula>
    </cfRule>
  </conditionalFormatting>
  <conditionalFormatting sqref="F10:AJ73">
    <cfRule type="cellIs" dxfId="28" priority="2" operator="equal">
      <formula>"M"</formula>
    </cfRule>
    <cfRule type="cellIs" dxfId="27" priority="3" operator="equal">
      <formula>"RTT"</formula>
    </cfRule>
    <cfRule type="cellIs" dxfId="26" priority="4" operator="equal">
      <formula>"CP"</formula>
    </cfRule>
    <cfRule type="expression" dxfId="25" priority="5">
      <formula>OR(F$9=1,F$9=7)</formula>
    </cfRule>
  </conditionalFormatting>
  <conditionalFormatting sqref="C10:E73">
    <cfRule type="cellIs" dxfId="24" priority="1" operator="equal">
      <formula>0</formula>
    </cfRule>
  </conditionalFormatting>
  <dataValidations count="1">
    <dataValidation type="list" allowBlank="1" showInputMessage="1" showErrorMessage="1" sqref="F10:AJ73">
      <formula1>"CP,RTT,M"</formula1>
    </dataValidation>
  </dataValidation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2"/>
  <sheetViews>
    <sheetView showGridLines="0" topLeftCell="A4" workbookViewId="0">
      <selection activeCell="H11" sqref="H11:M17"/>
    </sheetView>
  </sheetViews>
  <sheetFormatPr baseColWidth="10" defaultRowHeight="15"/>
  <cols>
    <col min="3" max="5" width="8.28515625" customWidth="1"/>
    <col min="6" max="36" width="4.5703125" customWidth="1"/>
  </cols>
  <sheetData>
    <row r="1" spans="1:36" hidden="1">
      <c r="A1" s="33">
        <f>Config!H13</f>
        <v>42979</v>
      </c>
    </row>
    <row r="2" spans="1:36" hidden="1">
      <c r="A2" s="33">
        <f>Config!I13</f>
        <v>43008</v>
      </c>
    </row>
    <row r="3" spans="1:36" ht="65.25" hidden="1" customHeight="1">
      <c r="F3" s="39">
        <f>A1</f>
        <v>42979</v>
      </c>
      <c r="G3" s="39">
        <f>F3+1</f>
        <v>42980</v>
      </c>
      <c r="H3" s="39">
        <f t="shared" ref="H3:AF3" si="0">G3+1</f>
        <v>42981</v>
      </c>
      <c r="I3" s="39">
        <f t="shared" si="0"/>
        <v>42982</v>
      </c>
      <c r="J3" s="39">
        <f t="shared" si="0"/>
        <v>42983</v>
      </c>
      <c r="K3" s="39">
        <f t="shared" si="0"/>
        <v>42984</v>
      </c>
      <c r="L3" s="39">
        <f t="shared" si="0"/>
        <v>42985</v>
      </c>
      <c r="M3" s="39">
        <f t="shared" si="0"/>
        <v>42986</v>
      </c>
      <c r="N3" s="39">
        <f t="shared" si="0"/>
        <v>42987</v>
      </c>
      <c r="O3" s="39">
        <f t="shared" si="0"/>
        <v>42988</v>
      </c>
      <c r="P3" s="39">
        <f t="shared" si="0"/>
        <v>42989</v>
      </c>
      <c r="Q3" s="39">
        <f t="shared" si="0"/>
        <v>42990</v>
      </c>
      <c r="R3" s="39">
        <f t="shared" si="0"/>
        <v>42991</v>
      </c>
      <c r="S3" s="39">
        <f t="shared" si="0"/>
        <v>42992</v>
      </c>
      <c r="T3" s="39">
        <f t="shared" si="0"/>
        <v>42993</v>
      </c>
      <c r="U3" s="39">
        <f t="shared" si="0"/>
        <v>42994</v>
      </c>
      <c r="V3" s="39">
        <f t="shared" si="0"/>
        <v>42995</v>
      </c>
      <c r="W3" s="39">
        <f t="shared" si="0"/>
        <v>42996</v>
      </c>
      <c r="X3" s="39">
        <f t="shared" si="0"/>
        <v>42997</v>
      </c>
      <c r="Y3" s="39">
        <f t="shared" si="0"/>
        <v>42998</v>
      </c>
      <c r="Z3" s="39">
        <f t="shared" si="0"/>
        <v>42999</v>
      </c>
      <c r="AA3" s="39">
        <f t="shared" si="0"/>
        <v>43000</v>
      </c>
      <c r="AB3" s="39">
        <f t="shared" si="0"/>
        <v>43001</v>
      </c>
      <c r="AC3" s="39">
        <f>AB3+1</f>
        <v>43002</v>
      </c>
      <c r="AD3" s="39">
        <f t="shared" si="0"/>
        <v>43003</v>
      </c>
      <c r="AE3" s="39">
        <f t="shared" si="0"/>
        <v>43004</v>
      </c>
      <c r="AF3" s="39">
        <f t="shared" si="0"/>
        <v>43005</v>
      </c>
      <c r="AG3" s="39">
        <f>IF(AF3+1&gt;$A$2,"",AF3+1)</f>
        <v>43006</v>
      </c>
      <c r="AH3" s="39">
        <f>IFERROR(IF(AG3+1&gt;$A$2,"",AG3+1),"")</f>
        <v>43007</v>
      </c>
      <c r="AI3" s="39">
        <f t="shared" ref="AI3:AJ3" si="1">IFERROR(IF(AH3+1&gt;$A$2,"",AH3+1),"")</f>
        <v>43008</v>
      </c>
      <c r="AJ3" s="39" t="str">
        <f t="shared" si="1"/>
        <v/>
      </c>
    </row>
    <row r="4" spans="1:36">
      <c r="B4" s="113" t="str">
        <f>TEXT(A1,"mmmmmmmmm")</f>
        <v>septembre</v>
      </c>
      <c r="C4" s="113"/>
      <c r="D4" s="113"/>
      <c r="E4" s="113"/>
      <c r="F4" s="113"/>
      <c r="G4" s="113"/>
      <c r="H4" s="113"/>
      <c r="I4" s="113"/>
      <c r="J4" s="113"/>
      <c r="K4" s="113"/>
      <c r="L4" s="113"/>
      <c r="M4" s="113"/>
      <c r="N4" s="113"/>
      <c r="O4" s="113"/>
      <c r="P4" s="113"/>
      <c r="Q4" s="113"/>
      <c r="R4" s="113"/>
      <c r="S4" s="113"/>
      <c r="T4" s="113"/>
      <c r="U4" s="113"/>
      <c r="V4" s="113"/>
      <c r="W4" s="113"/>
      <c r="X4" s="113"/>
      <c r="Y4" s="113"/>
      <c r="Z4" s="113"/>
      <c r="AA4" s="113"/>
      <c r="AB4" s="113"/>
      <c r="AC4" s="113"/>
      <c r="AD4" s="113"/>
      <c r="AE4" s="113"/>
      <c r="AF4" s="113"/>
      <c r="AG4" s="113"/>
      <c r="AH4" s="113"/>
      <c r="AI4" s="113"/>
      <c r="AJ4" s="113"/>
    </row>
    <row r="5" spans="1:36">
      <c r="B5" s="113"/>
      <c r="C5" s="113"/>
      <c r="D5" s="113"/>
      <c r="E5" s="113"/>
      <c r="F5" s="113"/>
      <c r="G5" s="113"/>
      <c r="H5" s="113"/>
      <c r="I5" s="113"/>
      <c r="J5" s="113"/>
      <c r="K5" s="113"/>
      <c r="L5" s="113"/>
      <c r="M5" s="113"/>
      <c r="N5" s="113"/>
      <c r="O5" s="113"/>
      <c r="P5" s="113"/>
      <c r="Q5" s="113"/>
      <c r="R5" s="113"/>
      <c r="S5" s="113"/>
      <c r="T5" s="113"/>
      <c r="U5" s="113"/>
      <c r="V5" s="113"/>
      <c r="W5" s="113"/>
      <c r="X5" s="113"/>
      <c r="Y5" s="113"/>
      <c r="Z5" s="113"/>
      <c r="AA5" s="113"/>
      <c r="AB5" s="113"/>
      <c r="AC5" s="113"/>
      <c r="AD5" s="113"/>
      <c r="AE5" s="113"/>
      <c r="AF5" s="113"/>
      <c r="AG5" s="113"/>
      <c r="AH5" s="113"/>
      <c r="AI5" s="113"/>
      <c r="AJ5" s="113"/>
    </row>
    <row r="6" spans="1:36">
      <c r="B6" s="113"/>
      <c r="C6" s="113"/>
      <c r="D6" s="113"/>
      <c r="E6" s="113"/>
      <c r="F6" s="113"/>
      <c r="G6" s="113"/>
      <c r="H6" s="113"/>
      <c r="I6" s="113"/>
      <c r="J6" s="113"/>
      <c r="K6" s="113"/>
      <c r="L6" s="113"/>
      <c r="M6" s="113"/>
      <c r="N6" s="113"/>
      <c r="O6" s="113"/>
      <c r="P6" s="113"/>
      <c r="Q6" s="113"/>
      <c r="R6" s="113"/>
      <c r="S6" s="113"/>
      <c r="T6" s="113"/>
      <c r="U6" s="113"/>
      <c r="V6" s="113"/>
      <c r="W6" s="113"/>
      <c r="X6" s="113"/>
      <c r="Y6" s="113"/>
      <c r="Z6" s="113"/>
      <c r="AA6" s="113"/>
      <c r="AB6" s="113"/>
      <c r="AC6" s="113"/>
      <c r="AD6" s="113"/>
      <c r="AE6" s="113"/>
      <c r="AF6" s="113"/>
      <c r="AG6" s="113"/>
      <c r="AH6" s="113"/>
      <c r="AI6" s="113"/>
      <c r="AJ6" s="113"/>
    </row>
    <row r="7" spans="1:36" ht="15.75" thickBot="1"/>
    <row r="8" spans="1:36" ht="15.75" thickBot="1">
      <c r="F8" s="43">
        <f>DAY(F3)</f>
        <v>1</v>
      </c>
      <c r="G8" s="44">
        <f t="shared" ref="G8:AF8" si="2">DAY(G3)</f>
        <v>2</v>
      </c>
      <c r="H8" s="44">
        <f t="shared" si="2"/>
        <v>3</v>
      </c>
      <c r="I8" s="44">
        <f t="shared" si="2"/>
        <v>4</v>
      </c>
      <c r="J8" s="44">
        <f t="shared" si="2"/>
        <v>5</v>
      </c>
      <c r="K8" s="44">
        <f t="shared" si="2"/>
        <v>6</v>
      </c>
      <c r="L8" s="44">
        <f t="shared" si="2"/>
        <v>7</v>
      </c>
      <c r="M8" s="44">
        <f t="shared" si="2"/>
        <v>8</v>
      </c>
      <c r="N8" s="44">
        <f t="shared" si="2"/>
        <v>9</v>
      </c>
      <c r="O8" s="44">
        <f t="shared" si="2"/>
        <v>10</v>
      </c>
      <c r="P8" s="44">
        <f t="shared" si="2"/>
        <v>11</v>
      </c>
      <c r="Q8" s="44">
        <f t="shared" si="2"/>
        <v>12</v>
      </c>
      <c r="R8" s="44">
        <f t="shared" si="2"/>
        <v>13</v>
      </c>
      <c r="S8" s="44">
        <f t="shared" si="2"/>
        <v>14</v>
      </c>
      <c r="T8" s="44">
        <f t="shared" si="2"/>
        <v>15</v>
      </c>
      <c r="U8" s="44">
        <f t="shared" si="2"/>
        <v>16</v>
      </c>
      <c r="V8" s="44">
        <f t="shared" si="2"/>
        <v>17</v>
      </c>
      <c r="W8" s="44">
        <f t="shared" si="2"/>
        <v>18</v>
      </c>
      <c r="X8" s="44">
        <f t="shared" si="2"/>
        <v>19</v>
      </c>
      <c r="Y8" s="44">
        <f t="shared" si="2"/>
        <v>20</v>
      </c>
      <c r="Z8" s="44">
        <f t="shared" si="2"/>
        <v>21</v>
      </c>
      <c r="AA8" s="44">
        <f t="shared" si="2"/>
        <v>22</v>
      </c>
      <c r="AB8" s="44">
        <f t="shared" si="2"/>
        <v>23</v>
      </c>
      <c r="AC8" s="44">
        <f t="shared" si="2"/>
        <v>24</v>
      </c>
      <c r="AD8" s="44">
        <f t="shared" si="2"/>
        <v>25</v>
      </c>
      <c r="AE8" s="44">
        <f t="shared" si="2"/>
        <v>26</v>
      </c>
      <c r="AF8" s="44">
        <f t="shared" si="2"/>
        <v>27</v>
      </c>
      <c r="AG8" s="44">
        <f>IFERROR(DAY(AG3),"")</f>
        <v>28</v>
      </c>
      <c r="AH8" s="44">
        <f t="shared" ref="AH8:AJ8" si="3">IFERROR(DAY(AH3),"")</f>
        <v>29</v>
      </c>
      <c r="AI8" s="44">
        <f t="shared" si="3"/>
        <v>30</v>
      </c>
      <c r="AJ8" s="44" t="str">
        <f t="shared" si="3"/>
        <v/>
      </c>
    </row>
    <row r="9" spans="1:36" ht="15.75" thickBot="1">
      <c r="A9" s="48" t="s">
        <v>0</v>
      </c>
      <c r="B9" s="49" t="s">
        <v>1</v>
      </c>
      <c r="C9" s="44" t="s">
        <v>135</v>
      </c>
      <c r="D9" s="44" t="s">
        <v>138</v>
      </c>
      <c r="E9" s="45" t="s">
        <v>137</v>
      </c>
      <c r="F9" s="50">
        <f>IFERROR(WEEKDAY(F3),"")</f>
        <v>6</v>
      </c>
      <c r="G9" s="51">
        <f t="shared" ref="G9:AJ9" si="4">IFERROR(WEEKDAY(G3),"")</f>
        <v>7</v>
      </c>
      <c r="H9" s="51">
        <f t="shared" si="4"/>
        <v>1</v>
      </c>
      <c r="I9" s="51">
        <f t="shared" si="4"/>
        <v>2</v>
      </c>
      <c r="J9" s="51">
        <f t="shared" si="4"/>
        <v>3</v>
      </c>
      <c r="K9" s="51">
        <f t="shared" si="4"/>
        <v>4</v>
      </c>
      <c r="L9" s="51">
        <f t="shared" si="4"/>
        <v>5</v>
      </c>
      <c r="M9" s="51">
        <f t="shared" si="4"/>
        <v>6</v>
      </c>
      <c r="N9" s="51">
        <f t="shared" si="4"/>
        <v>7</v>
      </c>
      <c r="O9" s="51">
        <f t="shared" si="4"/>
        <v>1</v>
      </c>
      <c r="P9" s="51">
        <f t="shared" si="4"/>
        <v>2</v>
      </c>
      <c r="Q9" s="51">
        <f t="shared" si="4"/>
        <v>3</v>
      </c>
      <c r="R9" s="51">
        <f t="shared" si="4"/>
        <v>4</v>
      </c>
      <c r="S9" s="51">
        <f t="shared" si="4"/>
        <v>5</v>
      </c>
      <c r="T9" s="51">
        <f t="shared" si="4"/>
        <v>6</v>
      </c>
      <c r="U9" s="51">
        <f t="shared" si="4"/>
        <v>7</v>
      </c>
      <c r="V9" s="51">
        <f t="shared" si="4"/>
        <v>1</v>
      </c>
      <c r="W9" s="51">
        <f t="shared" si="4"/>
        <v>2</v>
      </c>
      <c r="X9" s="51">
        <f t="shared" si="4"/>
        <v>3</v>
      </c>
      <c r="Y9" s="51">
        <f t="shared" si="4"/>
        <v>4</v>
      </c>
      <c r="Z9" s="51">
        <f t="shared" si="4"/>
        <v>5</v>
      </c>
      <c r="AA9" s="51">
        <f t="shared" si="4"/>
        <v>6</v>
      </c>
      <c r="AB9" s="51">
        <f t="shared" si="4"/>
        <v>7</v>
      </c>
      <c r="AC9" s="51">
        <f t="shared" si="4"/>
        <v>1</v>
      </c>
      <c r="AD9" s="51">
        <f t="shared" si="4"/>
        <v>2</v>
      </c>
      <c r="AE9" s="51">
        <f t="shared" si="4"/>
        <v>3</v>
      </c>
      <c r="AF9" s="51">
        <f t="shared" si="4"/>
        <v>4</v>
      </c>
      <c r="AG9" s="51">
        <f t="shared" si="4"/>
        <v>5</v>
      </c>
      <c r="AH9" s="51">
        <f t="shared" si="4"/>
        <v>6</v>
      </c>
      <c r="AI9" s="51">
        <f t="shared" si="4"/>
        <v>7</v>
      </c>
      <c r="AJ9" s="52" t="str">
        <f t="shared" si="4"/>
        <v/>
      </c>
    </row>
    <row r="10" spans="1:36">
      <c r="A10" s="46" t="str">
        <f>IF(Config!A6&lt;&gt;"",Config!A6,"")</f>
        <v>TATA</v>
      </c>
      <c r="B10" s="46" t="str">
        <f>IF(Config!B6&lt;&gt;"",Config!B6,"")</f>
        <v>MAIMOUNA</v>
      </c>
      <c r="C10" s="47">
        <f>COUNTIF(F10:AJ10,"M")</f>
        <v>0</v>
      </c>
      <c r="D10" s="47">
        <f>COUNTIF(F10:AJ10,"CP")</f>
        <v>0</v>
      </c>
      <c r="E10" s="47">
        <f>COUNTIF(F10:AJ10,"RTT")</f>
        <v>0</v>
      </c>
      <c r="F10" s="47"/>
      <c r="G10" s="47"/>
      <c r="H10" s="47"/>
      <c r="I10" s="47"/>
      <c r="J10" s="47"/>
      <c r="K10" s="47"/>
      <c r="L10" s="47"/>
      <c r="M10" s="47"/>
      <c r="N10" s="47"/>
      <c r="O10" s="47"/>
      <c r="P10" s="47"/>
      <c r="Q10" s="47"/>
      <c r="R10" s="47"/>
      <c r="S10" s="47"/>
      <c r="T10" s="47"/>
      <c r="U10" s="47"/>
      <c r="V10" s="47"/>
      <c r="W10" s="47"/>
      <c r="X10" s="47"/>
      <c r="Y10" s="47"/>
      <c r="Z10" s="47"/>
      <c r="AA10" s="47"/>
      <c r="AB10" s="47"/>
      <c r="AC10" s="47"/>
      <c r="AD10" s="47"/>
      <c r="AE10" s="47"/>
      <c r="AF10" s="47"/>
      <c r="AG10" s="47"/>
      <c r="AH10" s="47"/>
      <c r="AI10" s="47"/>
      <c r="AJ10" s="47"/>
    </row>
    <row r="11" spans="1:36">
      <c r="A11" s="32" t="str">
        <f>IF(Config!A7&lt;&gt;"",Config!A7,"")</f>
        <v>TOTO</v>
      </c>
      <c r="B11" s="32" t="str">
        <f>IF(Config!B7&lt;&gt;"",Config!B7,"")</f>
        <v>SUZAN</v>
      </c>
      <c r="C11" s="36">
        <f t="shared" ref="C11:C73" si="5">COUNTIF(F11:AJ11,"M")</f>
        <v>0</v>
      </c>
      <c r="D11" s="36">
        <f t="shared" ref="D11:D73" si="6">COUNTIF(F11:AJ11,"CP")</f>
        <v>0</v>
      </c>
      <c r="E11" s="36">
        <f t="shared" ref="E11:E73" si="7">COUNTIF(F11:AJ11,"RTT")</f>
        <v>0</v>
      </c>
      <c r="F11" s="36"/>
      <c r="G11" s="36"/>
      <c r="H11" s="36"/>
      <c r="I11" s="36"/>
      <c r="J11" s="36"/>
      <c r="K11" s="36"/>
      <c r="L11" s="36"/>
      <c r="M11" s="36"/>
      <c r="N11" s="36"/>
      <c r="O11" s="36"/>
      <c r="P11" s="36"/>
      <c r="Q11" s="36"/>
      <c r="R11" s="36"/>
      <c r="S11" s="36"/>
      <c r="T11" s="36"/>
      <c r="U11" s="36"/>
      <c r="V11" s="36"/>
      <c r="W11" s="36"/>
      <c r="X11" s="36"/>
      <c r="Y11" s="36"/>
      <c r="Z11" s="36"/>
      <c r="AA11" s="36"/>
      <c r="AB11" s="36"/>
      <c r="AC11" s="36"/>
      <c r="AD11" s="36"/>
      <c r="AE11" s="36"/>
      <c r="AF11" s="36"/>
      <c r="AG11" s="36"/>
      <c r="AH11" s="36"/>
      <c r="AI11" s="36"/>
      <c r="AJ11" s="36"/>
    </row>
    <row r="12" spans="1:36">
      <c r="A12" s="32" t="str">
        <f>IF(Config!A8&lt;&gt;"",Config!A8,"")</f>
        <v>TIITI</v>
      </c>
      <c r="B12" s="32" t="str">
        <f>IF(Config!B8&lt;&gt;"",Config!B8,"")</f>
        <v>YASMINA</v>
      </c>
      <c r="C12" s="36">
        <f t="shared" si="5"/>
        <v>0</v>
      </c>
      <c r="D12" s="36">
        <f t="shared" si="6"/>
        <v>0</v>
      </c>
      <c r="E12" s="36">
        <f t="shared" si="7"/>
        <v>0</v>
      </c>
      <c r="F12" s="36"/>
      <c r="G12" s="36"/>
      <c r="H12" s="36"/>
      <c r="I12" s="36"/>
      <c r="J12" s="36"/>
      <c r="K12" s="36"/>
      <c r="L12" s="36"/>
      <c r="M12" s="36"/>
      <c r="N12" s="36"/>
      <c r="O12" s="36"/>
      <c r="P12" s="36"/>
      <c r="Q12" s="36"/>
      <c r="R12" s="36"/>
      <c r="S12" s="36"/>
      <c r="T12" s="36"/>
      <c r="U12" s="36"/>
      <c r="V12" s="36"/>
      <c r="W12" s="36"/>
      <c r="X12" s="36"/>
      <c r="Y12" s="36"/>
      <c r="Z12" s="36"/>
      <c r="AA12" s="36"/>
      <c r="AB12" s="36"/>
      <c r="AC12" s="36"/>
      <c r="AD12" s="36"/>
      <c r="AE12" s="36"/>
      <c r="AF12" s="36"/>
      <c r="AG12" s="36"/>
      <c r="AH12" s="36"/>
      <c r="AI12" s="36"/>
      <c r="AJ12" s="36"/>
    </row>
    <row r="13" spans="1:36">
      <c r="A13" s="32" t="str">
        <f>IF(Config!A9&lt;&gt;"",Config!A9,"")</f>
        <v>DEDE</v>
      </c>
      <c r="B13" s="32" t="str">
        <f>IF(Config!B9&lt;&gt;"",Config!B9,"")</f>
        <v>MARIA LUISA</v>
      </c>
      <c r="C13" s="36">
        <f t="shared" si="5"/>
        <v>0</v>
      </c>
      <c r="D13" s="36">
        <f t="shared" si="6"/>
        <v>0</v>
      </c>
      <c r="E13" s="36">
        <f t="shared" si="7"/>
        <v>0</v>
      </c>
      <c r="F13" s="36"/>
      <c r="G13" s="36"/>
      <c r="H13" s="36"/>
      <c r="I13" s="36"/>
      <c r="J13" s="36"/>
      <c r="K13" s="36"/>
      <c r="L13" s="36"/>
      <c r="M13" s="36"/>
      <c r="N13" s="36"/>
      <c r="O13" s="36"/>
      <c r="P13" s="36"/>
      <c r="Q13" s="36"/>
      <c r="R13" s="36"/>
      <c r="S13" s="36"/>
      <c r="T13" s="36"/>
      <c r="U13" s="36"/>
      <c r="V13" s="36"/>
      <c r="W13" s="36"/>
      <c r="X13" s="36"/>
      <c r="Y13" s="36"/>
      <c r="Z13" s="36"/>
      <c r="AA13" s="36"/>
      <c r="AB13" s="36"/>
      <c r="AC13" s="36"/>
      <c r="AD13" s="36"/>
      <c r="AE13" s="36"/>
      <c r="AF13" s="36"/>
      <c r="AG13" s="36"/>
      <c r="AH13" s="36"/>
      <c r="AI13" s="36"/>
      <c r="AJ13" s="36"/>
    </row>
    <row r="14" spans="1:36">
      <c r="A14" s="32" t="str">
        <f>IF(Config!A10&lt;&gt;"",Config!A10,"")</f>
        <v/>
      </c>
      <c r="B14" s="32" t="str">
        <f>IF(Config!B10&lt;&gt;"",Config!B10,"")</f>
        <v>SADIA</v>
      </c>
      <c r="C14" s="36">
        <f t="shared" si="5"/>
        <v>0</v>
      </c>
      <c r="D14" s="36">
        <f t="shared" si="6"/>
        <v>0</v>
      </c>
      <c r="E14" s="36">
        <f t="shared" si="7"/>
        <v>0</v>
      </c>
      <c r="F14" s="36"/>
      <c r="G14" s="36"/>
      <c r="H14" s="36"/>
      <c r="I14" s="36"/>
      <c r="J14" s="36"/>
      <c r="K14" s="36"/>
      <c r="L14" s="36"/>
      <c r="M14" s="36"/>
      <c r="N14" s="36"/>
      <c r="O14" s="36"/>
      <c r="P14" s="36"/>
      <c r="Q14" s="36"/>
      <c r="R14" s="36"/>
      <c r="S14" s="36"/>
      <c r="T14" s="36"/>
      <c r="U14" s="36"/>
      <c r="V14" s="36"/>
      <c r="W14" s="36"/>
      <c r="X14" s="36"/>
      <c r="Y14" s="36"/>
      <c r="Z14" s="36"/>
      <c r="AA14" s="36"/>
      <c r="AB14" s="36"/>
      <c r="AC14" s="36"/>
      <c r="AD14" s="36"/>
      <c r="AE14" s="36"/>
      <c r="AF14" s="36"/>
      <c r="AG14" s="36"/>
      <c r="AH14" s="36"/>
      <c r="AI14" s="36"/>
      <c r="AJ14" s="36"/>
    </row>
    <row r="15" spans="1:36">
      <c r="A15" s="32" t="str">
        <f>IF(Config!A11&lt;&gt;"",Config!A11,"")</f>
        <v/>
      </c>
      <c r="B15" s="32" t="str">
        <f>IF(Config!B11&lt;&gt;"",Config!B11,"")</f>
        <v>SAADIA</v>
      </c>
      <c r="C15" s="36">
        <f t="shared" si="5"/>
        <v>0</v>
      </c>
      <c r="D15" s="36">
        <f t="shared" si="6"/>
        <v>0</v>
      </c>
      <c r="E15" s="36">
        <f t="shared" si="7"/>
        <v>0</v>
      </c>
      <c r="F15" s="36"/>
      <c r="G15" s="36"/>
      <c r="H15" s="36"/>
      <c r="I15" s="36"/>
      <c r="J15" s="36"/>
      <c r="K15" s="36"/>
      <c r="L15" s="36"/>
      <c r="M15" s="36"/>
      <c r="N15" s="36"/>
      <c r="O15" s="36"/>
      <c r="P15" s="36"/>
      <c r="Q15" s="36"/>
      <c r="R15" s="36"/>
      <c r="S15" s="36"/>
      <c r="T15" s="36"/>
      <c r="U15" s="36"/>
      <c r="V15" s="36"/>
      <c r="W15" s="36"/>
      <c r="X15" s="36"/>
      <c r="Y15" s="36"/>
      <c r="Z15" s="36"/>
      <c r="AA15" s="36"/>
      <c r="AB15" s="36"/>
      <c r="AC15" s="36"/>
      <c r="AD15" s="36"/>
      <c r="AE15" s="36"/>
      <c r="AF15" s="36"/>
      <c r="AG15" s="36"/>
      <c r="AH15" s="36"/>
      <c r="AI15" s="36"/>
      <c r="AJ15" s="36"/>
    </row>
    <row r="16" spans="1:36">
      <c r="A16" s="32" t="str">
        <f>IF(Config!A12&lt;&gt;"",Config!A12,"")</f>
        <v/>
      </c>
      <c r="B16" s="32" t="str">
        <f>IF(Config!B12&lt;&gt;"",Config!B12,"")</f>
        <v>BEEBEE</v>
      </c>
      <c r="C16" s="36">
        <f t="shared" si="5"/>
        <v>0</v>
      </c>
      <c r="D16" s="36">
        <f t="shared" si="6"/>
        <v>0</v>
      </c>
      <c r="E16" s="36">
        <f t="shared" si="7"/>
        <v>0</v>
      </c>
      <c r="F16" s="36"/>
      <c r="G16" s="36"/>
      <c r="H16" s="36"/>
      <c r="I16" s="36"/>
      <c r="J16" s="36"/>
      <c r="K16" s="36"/>
      <c r="L16" s="36"/>
      <c r="M16" s="36"/>
      <c r="N16" s="36"/>
      <c r="O16" s="36"/>
      <c r="P16" s="36"/>
      <c r="Q16" s="36"/>
      <c r="R16" s="36"/>
      <c r="S16" s="36"/>
      <c r="T16" s="36"/>
      <c r="U16" s="36"/>
      <c r="V16" s="36"/>
      <c r="W16" s="36"/>
      <c r="X16" s="36"/>
      <c r="Y16" s="36"/>
      <c r="Z16" s="36"/>
      <c r="AA16" s="36"/>
      <c r="AB16" s="36"/>
      <c r="AC16" s="36"/>
      <c r="AD16" s="36"/>
      <c r="AE16" s="36"/>
      <c r="AF16" s="36"/>
      <c r="AG16" s="36"/>
      <c r="AH16" s="36"/>
      <c r="AI16" s="36"/>
      <c r="AJ16" s="36"/>
    </row>
    <row r="17" spans="1:36">
      <c r="A17" s="32" t="str">
        <f>IF(Config!A13&lt;&gt;"",Config!A13,"")</f>
        <v/>
      </c>
      <c r="B17" s="32" t="str">
        <f>IF(Config!B13&lt;&gt;"",Config!B13,"")</f>
        <v>OUACILA</v>
      </c>
      <c r="C17" s="36">
        <f t="shared" si="5"/>
        <v>0</v>
      </c>
      <c r="D17" s="36">
        <f t="shared" si="6"/>
        <v>0</v>
      </c>
      <c r="E17" s="36">
        <f t="shared" si="7"/>
        <v>0</v>
      </c>
      <c r="F17" s="36"/>
      <c r="G17" s="36"/>
      <c r="H17" s="36"/>
      <c r="I17" s="36"/>
      <c r="J17" s="36"/>
      <c r="K17" s="36"/>
      <c r="L17" s="36"/>
      <c r="M17" s="36"/>
      <c r="N17" s="36"/>
      <c r="O17" s="36"/>
      <c r="P17" s="36"/>
      <c r="Q17" s="36"/>
      <c r="R17" s="36"/>
      <c r="S17" s="36"/>
      <c r="T17" s="36"/>
      <c r="U17" s="36"/>
      <c r="V17" s="36"/>
      <c r="W17" s="36"/>
      <c r="X17" s="36"/>
      <c r="Y17" s="36"/>
      <c r="Z17" s="36"/>
      <c r="AA17" s="36"/>
      <c r="AB17" s="36"/>
      <c r="AC17" s="36"/>
      <c r="AD17" s="36"/>
      <c r="AE17" s="36"/>
      <c r="AF17" s="36"/>
      <c r="AG17" s="36"/>
      <c r="AH17" s="36"/>
      <c r="AI17" s="36"/>
      <c r="AJ17" s="36"/>
    </row>
    <row r="18" spans="1:36">
      <c r="A18" s="32" t="str">
        <f>IF(Config!A14&lt;&gt;"",Config!A14,"")</f>
        <v/>
      </c>
      <c r="B18" s="32" t="str">
        <f>IF(Config!B14&lt;&gt;"",Config!B14,"")</f>
        <v>HAFIDA</v>
      </c>
      <c r="C18" s="36">
        <f t="shared" si="5"/>
        <v>0</v>
      </c>
      <c r="D18" s="36">
        <f t="shared" si="6"/>
        <v>0</v>
      </c>
      <c r="E18" s="36">
        <f t="shared" si="7"/>
        <v>0</v>
      </c>
      <c r="F18" s="36"/>
      <c r="G18" s="36"/>
      <c r="H18" s="36"/>
      <c r="I18" s="36"/>
      <c r="J18" s="36"/>
      <c r="K18" s="36"/>
      <c r="L18" s="36"/>
      <c r="M18" s="36"/>
      <c r="N18" s="36"/>
      <c r="O18" s="36"/>
      <c r="P18" s="36"/>
      <c r="Q18" s="36"/>
      <c r="R18" s="36"/>
      <c r="S18" s="36"/>
      <c r="T18" s="36"/>
      <c r="U18" s="36"/>
      <c r="V18" s="36"/>
      <c r="W18" s="36"/>
      <c r="X18" s="36"/>
      <c r="Y18" s="36"/>
      <c r="Z18" s="36"/>
      <c r="AA18" s="36"/>
      <c r="AB18" s="36"/>
      <c r="AC18" s="36"/>
      <c r="AD18" s="36"/>
      <c r="AE18" s="36"/>
      <c r="AF18" s="36"/>
      <c r="AG18" s="36"/>
      <c r="AH18" s="36"/>
      <c r="AI18" s="36"/>
      <c r="AJ18" s="36"/>
    </row>
    <row r="19" spans="1:36">
      <c r="A19" s="32" t="str">
        <f>IF(Config!A15&lt;&gt;"",Config!A15,"")</f>
        <v/>
      </c>
      <c r="B19" s="32" t="str">
        <f>IF(Config!B15&lt;&gt;"",Config!B15,"")</f>
        <v>AHMED</v>
      </c>
      <c r="C19" s="36">
        <f t="shared" si="5"/>
        <v>0</v>
      </c>
      <c r="D19" s="36">
        <f t="shared" si="6"/>
        <v>0</v>
      </c>
      <c r="E19" s="36">
        <f t="shared" si="7"/>
        <v>0</v>
      </c>
      <c r="F19" s="36"/>
      <c r="G19" s="36"/>
      <c r="H19" s="36"/>
      <c r="I19" s="36"/>
      <c r="J19" s="36"/>
      <c r="K19" s="36"/>
      <c r="L19" s="36"/>
      <c r="M19" s="36"/>
      <c r="N19" s="36"/>
      <c r="O19" s="36"/>
      <c r="P19" s="36"/>
      <c r="Q19" s="36"/>
      <c r="R19" s="36"/>
      <c r="S19" s="36"/>
      <c r="T19" s="36"/>
      <c r="U19" s="36"/>
      <c r="V19" s="36"/>
      <c r="W19" s="36"/>
      <c r="X19" s="36"/>
      <c r="Y19" s="36"/>
      <c r="Z19" s="36"/>
      <c r="AA19" s="36"/>
      <c r="AB19" s="36"/>
      <c r="AC19" s="36"/>
      <c r="AD19" s="36"/>
      <c r="AE19" s="36"/>
      <c r="AF19" s="36"/>
      <c r="AG19" s="36"/>
      <c r="AH19" s="36"/>
      <c r="AI19" s="36"/>
      <c r="AJ19" s="36"/>
    </row>
    <row r="20" spans="1:36">
      <c r="A20" s="32" t="str">
        <f>IF(Config!A16&lt;&gt;"",Config!A16,"")</f>
        <v/>
      </c>
      <c r="B20" s="32" t="str">
        <f>IF(Config!B16&lt;&gt;"",Config!B16,"")</f>
        <v>SULTAN</v>
      </c>
      <c r="C20" s="36">
        <f t="shared" si="5"/>
        <v>0</v>
      </c>
      <c r="D20" s="36">
        <f t="shared" si="6"/>
        <v>0</v>
      </c>
      <c r="E20" s="36">
        <f t="shared" si="7"/>
        <v>0</v>
      </c>
      <c r="F20" s="36"/>
      <c r="G20" s="36"/>
      <c r="H20" s="36"/>
      <c r="I20" s="36"/>
      <c r="J20" s="36"/>
      <c r="K20" s="36"/>
      <c r="L20" s="36"/>
      <c r="M20" s="36"/>
      <c r="N20" s="36"/>
      <c r="O20" s="36"/>
      <c r="P20" s="36"/>
      <c r="Q20" s="36"/>
      <c r="R20" s="36"/>
      <c r="S20" s="36"/>
      <c r="T20" s="36"/>
      <c r="U20" s="36"/>
      <c r="V20" s="36"/>
      <c r="W20" s="36"/>
      <c r="X20" s="36"/>
      <c r="Y20" s="36"/>
      <c r="Z20" s="36"/>
      <c r="AA20" s="36"/>
      <c r="AB20" s="36"/>
      <c r="AC20" s="36"/>
      <c r="AD20" s="36"/>
      <c r="AE20" s="36"/>
      <c r="AF20" s="36"/>
      <c r="AG20" s="36"/>
      <c r="AH20" s="36"/>
      <c r="AI20" s="36"/>
      <c r="AJ20" s="36"/>
    </row>
    <row r="21" spans="1:36">
      <c r="A21" s="32" t="str">
        <f>IF(Config!A17&lt;&gt;"",Config!A17,"")</f>
        <v/>
      </c>
      <c r="B21" s="32" t="str">
        <f>IF(Config!B17&lt;&gt;"",Config!B17,"")</f>
        <v>HAYAT</v>
      </c>
      <c r="C21" s="36">
        <f t="shared" si="5"/>
        <v>0</v>
      </c>
      <c r="D21" s="36">
        <f t="shared" si="6"/>
        <v>0</v>
      </c>
      <c r="E21" s="36">
        <f t="shared" si="7"/>
        <v>0</v>
      </c>
      <c r="F21" s="36"/>
      <c r="G21" s="36"/>
      <c r="H21" s="36"/>
      <c r="I21" s="36"/>
      <c r="J21" s="36"/>
      <c r="K21" s="36"/>
      <c r="L21" s="36"/>
      <c r="M21" s="36"/>
      <c r="N21" s="36"/>
      <c r="O21" s="36"/>
      <c r="P21" s="36"/>
      <c r="Q21" s="36"/>
      <c r="R21" s="36"/>
      <c r="S21" s="36"/>
      <c r="T21" s="36"/>
      <c r="U21" s="36"/>
      <c r="V21" s="36"/>
      <c r="W21" s="36"/>
      <c r="X21" s="36"/>
      <c r="Y21" s="36"/>
      <c r="Z21" s="36"/>
      <c r="AA21" s="36"/>
      <c r="AB21" s="36"/>
      <c r="AC21" s="36"/>
      <c r="AD21" s="36"/>
      <c r="AE21" s="36"/>
      <c r="AF21" s="36"/>
      <c r="AG21" s="36"/>
      <c r="AH21" s="36"/>
      <c r="AI21" s="36"/>
      <c r="AJ21" s="36"/>
    </row>
    <row r="22" spans="1:36">
      <c r="A22" s="32" t="str">
        <f>IF(Config!A18&lt;&gt;"",Config!A18,"")</f>
        <v/>
      </c>
      <c r="B22" s="32" t="str">
        <f>IF(Config!B18&lt;&gt;"",Config!B18,"")</f>
        <v>MARIA GORETI</v>
      </c>
      <c r="C22" s="36">
        <f t="shared" si="5"/>
        <v>0</v>
      </c>
      <c r="D22" s="36">
        <f t="shared" si="6"/>
        <v>0</v>
      </c>
      <c r="E22" s="36">
        <f t="shared" si="7"/>
        <v>0</v>
      </c>
      <c r="F22" s="36"/>
      <c r="G22" s="36"/>
      <c r="H22" s="36"/>
      <c r="I22" s="36"/>
      <c r="J22" s="36"/>
      <c r="K22" s="36"/>
      <c r="L22" s="36"/>
      <c r="M22" s="36"/>
      <c r="N22" s="36"/>
      <c r="O22" s="36"/>
      <c r="P22" s="36"/>
      <c r="Q22" s="36"/>
      <c r="R22" s="36"/>
      <c r="S22" s="36"/>
      <c r="T22" s="36"/>
      <c r="U22" s="36"/>
      <c r="V22" s="36"/>
      <c r="W22" s="36"/>
      <c r="X22" s="36"/>
      <c r="Y22" s="36"/>
      <c r="Z22" s="36"/>
      <c r="AA22" s="36"/>
      <c r="AB22" s="36"/>
      <c r="AC22" s="36"/>
      <c r="AD22" s="36"/>
      <c r="AE22" s="36"/>
      <c r="AF22" s="36"/>
      <c r="AG22" s="36"/>
      <c r="AH22" s="36"/>
      <c r="AI22" s="36"/>
      <c r="AJ22" s="36"/>
    </row>
    <row r="23" spans="1:36">
      <c r="A23" s="32" t="str">
        <f>IF(Config!A19&lt;&gt;"",Config!A19,"")</f>
        <v/>
      </c>
      <c r="B23" s="32" t="str">
        <f>IF(Config!B19&lt;&gt;"",Config!B19,"")</f>
        <v>COLETTE</v>
      </c>
      <c r="C23" s="36">
        <f t="shared" si="5"/>
        <v>0</v>
      </c>
      <c r="D23" s="36">
        <f t="shared" si="6"/>
        <v>0</v>
      </c>
      <c r="E23" s="36">
        <f t="shared" si="7"/>
        <v>0</v>
      </c>
      <c r="F23" s="36"/>
      <c r="G23" s="36"/>
      <c r="H23" s="36"/>
      <c r="I23" s="36"/>
      <c r="J23" s="36"/>
      <c r="K23" s="36"/>
      <c r="L23" s="36"/>
      <c r="M23" s="36"/>
      <c r="N23" s="36"/>
      <c r="O23" s="36"/>
      <c r="P23" s="36"/>
      <c r="Q23" s="36"/>
      <c r="R23" s="36"/>
      <c r="S23" s="36"/>
      <c r="T23" s="36"/>
      <c r="U23" s="36"/>
      <c r="V23" s="36"/>
      <c r="W23" s="36"/>
      <c r="X23" s="36"/>
      <c r="Y23" s="36"/>
      <c r="Z23" s="36"/>
      <c r="AA23" s="36"/>
      <c r="AB23" s="36"/>
      <c r="AC23" s="36"/>
      <c r="AD23" s="36"/>
      <c r="AE23" s="36"/>
      <c r="AF23" s="36"/>
      <c r="AG23" s="36"/>
      <c r="AH23" s="36"/>
      <c r="AI23" s="36"/>
      <c r="AJ23" s="36"/>
    </row>
    <row r="24" spans="1:36">
      <c r="A24" s="32" t="str">
        <f>IF(Config!A20&lt;&gt;"",Config!A20,"")</f>
        <v/>
      </c>
      <c r="B24" s="32" t="str">
        <f>IF(Config!B20&lt;&gt;"",Config!B20,"")</f>
        <v>AYSE</v>
      </c>
      <c r="C24" s="36">
        <f t="shared" si="5"/>
        <v>0</v>
      </c>
      <c r="D24" s="36">
        <f t="shared" si="6"/>
        <v>0</v>
      </c>
      <c r="E24" s="36">
        <f t="shared" si="7"/>
        <v>0</v>
      </c>
      <c r="F24" s="36"/>
      <c r="G24" s="36"/>
      <c r="H24" s="36"/>
      <c r="I24" s="36"/>
      <c r="J24" s="36"/>
      <c r="K24" s="36"/>
      <c r="L24" s="36"/>
      <c r="M24" s="36"/>
      <c r="N24" s="36"/>
      <c r="O24" s="36"/>
      <c r="P24" s="36"/>
      <c r="Q24" s="36"/>
      <c r="R24" s="36"/>
      <c r="S24" s="36"/>
      <c r="T24" s="36"/>
      <c r="U24" s="36"/>
      <c r="V24" s="36"/>
      <c r="W24" s="36"/>
      <c r="X24" s="36"/>
      <c r="Y24" s="36"/>
      <c r="Z24" s="36"/>
      <c r="AA24" s="36"/>
      <c r="AB24" s="36"/>
      <c r="AC24" s="36"/>
      <c r="AD24" s="36"/>
      <c r="AE24" s="36"/>
      <c r="AF24" s="36"/>
      <c r="AG24" s="36"/>
      <c r="AH24" s="36"/>
      <c r="AI24" s="36"/>
      <c r="AJ24" s="36"/>
    </row>
    <row r="25" spans="1:36">
      <c r="A25" s="32" t="str">
        <f>IF(Config!A21&lt;&gt;"",Config!A21,"")</f>
        <v/>
      </c>
      <c r="B25" s="32" t="str">
        <f>IF(Config!B21&lt;&gt;"",Config!B21,"")</f>
        <v>KHADIDJA</v>
      </c>
      <c r="C25" s="36">
        <f t="shared" si="5"/>
        <v>0</v>
      </c>
      <c r="D25" s="36">
        <f t="shared" si="6"/>
        <v>0</v>
      </c>
      <c r="E25" s="36">
        <f t="shared" si="7"/>
        <v>0</v>
      </c>
      <c r="F25" s="36"/>
      <c r="G25" s="36"/>
      <c r="H25" s="36"/>
      <c r="I25" s="36"/>
      <c r="J25" s="36"/>
      <c r="K25" s="36"/>
      <c r="L25" s="36"/>
      <c r="M25" s="36"/>
      <c r="N25" s="36"/>
      <c r="O25" s="36"/>
      <c r="P25" s="36"/>
      <c r="Q25" s="36"/>
      <c r="R25" s="36"/>
      <c r="S25" s="36"/>
      <c r="T25" s="36"/>
      <c r="U25" s="36"/>
      <c r="V25" s="36"/>
      <c r="W25" s="36"/>
      <c r="X25" s="36"/>
      <c r="Y25" s="36"/>
      <c r="Z25" s="36"/>
      <c r="AA25" s="36"/>
      <c r="AB25" s="36"/>
      <c r="AC25" s="36"/>
      <c r="AD25" s="36"/>
      <c r="AE25" s="36"/>
      <c r="AF25" s="36"/>
      <c r="AG25" s="36"/>
      <c r="AH25" s="36"/>
      <c r="AI25" s="36"/>
      <c r="AJ25" s="36"/>
    </row>
    <row r="26" spans="1:36">
      <c r="A26" s="32" t="str">
        <f>IF(Config!A22&lt;&gt;"",Config!A22,"")</f>
        <v/>
      </c>
      <c r="B26" s="32" t="str">
        <f>IF(Config!B22&lt;&gt;"",Config!B22,"")</f>
        <v>MARIAM</v>
      </c>
      <c r="C26" s="36">
        <f t="shared" si="5"/>
        <v>0</v>
      </c>
      <c r="D26" s="36">
        <f t="shared" si="6"/>
        <v>0</v>
      </c>
      <c r="E26" s="36">
        <f t="shared" si="7"/>
        <v>0</v>
      </c>
      <c r="F26" s="36"/>
      <c r="G26" s="36"/>
      <c r="H26" s="36"/>
      <c r="I26" s="36"/>
      <c r="J26" s="36"/>
      <c r="K26" s="36"/>
      <c r="L26" s="36"/>
      <c r="M26" s="36"/>
      <c r="N26" s="36"/>
      <c r="O26" s="36"/>
      <c r="P26" s="36"/>
      <c r="Q26" s="36"/>
      <c r="R26" s="36"/>
      <c r="S26" s="36"/>
      <c r="T26" s="36"/>
      <c r="U26" s="36"/>
      <c r="V26" s="36"/>
      <c r="W26" s="36"/>
      <c r="X26" s="36"/>
      <c r="Y26" s="36"/>
      <c r="Z26" s="36"/>
      <c r="AA26" s="36"/>
      <c r="AB26" s="36"/>
      <c r="AC26" s="36"/>
      <c r="AD26" s="36"/>
      <c r="AE26" s="36"/>
      <c r="AF26" s="36"/>
      <c r="AG26" s="36"/>
      <c r="AH26" s="36"/>
      <c r="AI26" s="36"/>
      <c r="AJ26" s="36"/>
    </row>
    <row r="27" spans="1:36">
      <c r="A27" s="32" t="str">
        <f>IF(Config!A23&lt;&gt;"",Config!A23,"")</f>
        <v/>
      </c>
      <c r="B27" s="32" t="str">
        <f>IF(Config!B23&lt;&gt;"",Config!B23,"")</f>
        <v>HADAMA</v>
      </c>
      <c r="C27" s="36">
        <f t="shared" si="5"/>
        <v>0</v>
      </c>
      <c r="D27" s="36">
        <f t="shared" si="6"/>
        <v>0</v>
      </c>
      <c r="E27" s="36">
        <f t="shared" si="7"/>
        <v>0</v>
      </c>
      <c r="F27" s="36"/>
      <c r="G27" s="36"/>
      <c r="H27" s="36"/>
      <c r="I27" s="36"/>
      <c r="J27" s="36"/>
      <c r="K27" s="36"/>
      <c r="L27" s="36"/>
      <c r="M27" s="36"/>
      <c r="N27" s="36"/>
      <c r="O27" s="36"/>
      <c r="P27" s="36"/>
      <c r="Q27" s="36"/>
      <c r="R27" s="36"/>
      <c r="S27" s="36"/>
      <c r="T27" s="36"/>
      <c r="U27" s="36"/>
      <c r="V27" s="36"/>
      <c r="W27" s="36"/>
      <c r="X27" s="36"/>
      <c r="Y27" s="36"/>
      <c r="Z27" s="36"/>
      <c r="AA27" s="36"/>
      <c r="AB27" s="36"/>
      <c r="AC27" s="36"/>
      <c r="AD27" s="36"/>
      <c r="AE27" s="36"/>
      <c r="AF27" s="36"/>
      <c r="AG27" s="36"/>
      <c r="AH27" s="36"/>
      <c r="AI27" s="36"/>
      <c r="AJ27" s="36"/>
    </row>
    <row r="28" spans="1:36">
      <c r="A28" s="32" t="str">
        <f>IF(Config!A24&lt;&gt;"",Config!A24,"")</f>
        <v/>
      </c>
      <c r="B28" s="32" t="str">
        <f>IF(Config!B24&lt;&gt;"",Config!B24,"")</f>
        <v xml:space="preserve">MARIA CELESTE </v>
      </c>
      <c r="C28" s="36">
        <f t="shared" si="5"/>
        <v>0</v>
      </c>
      <c r="D28" s="36">
        <f t="shared" si="6"/>
        <v>0</v>
      </c>
      <c r="E28" s="36">
        <f t="shared" si="7"/>
        <v>0</v>
      </c>
      <c r="F28" s="36"/>
      <c r="G28" s="36"/>
      <c r="H28" s="36"/>
      <c r="I28" s="36"/>
      <c r="J28" s="36"/>
      <c r="K28" s="36"/>
      <c r="L28" s="36"/>
      <c r="M28" s="36"/>
      <c r="N28" s="36"/>
      <c r="O28" s="36"/>
      <c r="P28" s="36"/>
      <c r="Q28" s="36"/>
      <c r="R28" s="36"/>
      <c r="S28" s="36"/>
      <c r="T28" s="36"/>
      <c r="U28" s="36"/>
      <c r="V28" s="36"/>
      <c r="W28" s="36"/>
      <c r="X28" s="36"/>
      <c r="Y28" s="36"/>
      <c r="Z28" s="36"/>
      <c r="AA28" s="36"/>
      <c r="AB28" s="36"/>
      <c r="AC28" s="36"/>
      <c r="AD28" s="36"/>
      <c r="AE28" s="36"/>
      <c r="AF28" s="36"/>
      <c r="AG28" s="36"/>
      <c r="AH28" s="36"/>
      <c r="AI28" s="36"/>
      <c r="AJ28" s="36"/>
    </row>
    <row r="29" spans="1:36">
      <c r="A29" s="32" t="str">
        <f>IF(Config!A25&lt;&gt;"",Config!A25,"")</f>
        <v/>
      </c>
      <c r="B29" s="32" t="str">
        <f>IF(Config!B25&lt;&gt;"",Config!B25,"")</f>
        <v>KARIMA</v>
      </c>
      <c r="C29" s="36">
        <f t="shared" si="5"/>
        <v>0</v>
      </c>
      <c r="D29" s="36">
        <f t="shared" si="6"/>
        <v>0</v>
      </c>
      <c r="E29" s="36">
        <f t="shared" si="7"/>
        <v>0</v>
      </c>
      <c r="F29" s="36"/>
      <c r="G29" s="36"/>
      <c r="H29" s="36"/>
      <c r="I29" s="36"/>
      <c r="J29" s="36"/>
      <c r="K29" s="36"/>
      <c r="L29" s="36"/>
      <c r="M29" s="36"/>
      <c r="N29" s="36"/>
      <c r="O29" s="36"/>
      <c r="P29" s="36"/>
      <c r="Q29" s="36"/>
      <c r="R29" s="36"/>
      <c r="S29" s="36"/>
      <c r="T29" s="36"/>
      <c r="U29" s="36"/>
      <c r="V29" s="36"/>
      <c r="W29" s="36"/>
      <c r="X29" s="36"/>
      <c r="Y29" s="36"/>
      <c r="Z29" s="36"/>
      <c r="AA29" s="36"/>
      <c r="AB29" s="36"/>
      <c r="AC29" s="36"/>
      <c r="AD29" s="36"/>
      <c r="AE29" s="36"/>
      <c r="AF29" s="36"/>
      <c r="AG29" s="36"/>
      <c r="AH29" s="36"/>
      <c r="AI29" s="36"/>
      <c r="AJ29" s="36"/>
    </row>
    <row r="30" spans="1:36">
      <c r="A30" s="32" t="str">
        <f>IF(Config!A26&lt;&gt;"",Config!A26,"")</f>
        <v/>
      </c>
      <c r="B30" s="32" t="str">
        <f>IF(Config!B26&lt;&gt;"",Config!B26,"")</f>
        <v>LUSIN</v>
      </c>
      <c r="C30" s="36">
        <f t="shared" si="5"/>
        <v>0</v>
      </c>
      <c r="D30" s="36">
        <f t="shared" si="6"/>
        <v>0</v>
      </c>
      <c r="E30" s="36">
        <f t="shared" si="7"/>
        <v>0</v>
      </c>
      <c r="F30" s="36"/>
      <c r="G30" s="36"/>
      <c r="H30" s="36"/>
      <c r="I30" s="36"/>
      <c r="J30" s="36"/>
      <c r="K30" s="36"/>
      <c r="L30" s="36"/>
      <c r="M30" s="36"/>
      <c r="N30" s="36"/>
      <c r="O30" s="36"/>
      <c r="P30" s="36"/>
      <c r="Q30" s="36"/>
      <c r="R30" s="36"/>
      <c r="S30" s="36"/>
      <c r="T30" s="36"/>
      <c r="U30" s="36"/>
      <c r="V30" s="36"/>
      <c r="W30" s="36"/>
      <c r="X30" s="36"/>
      <c r="Y30" s="36"/>
      <c r="Z30" s="36"/>
      <c r="AA30" s="36"/>
      <c r="AB30" s="36"/>
      <c r="AC30" s="36"/>
      <c r="AD30" s="36"/>
      <c r="AE30" s="36"/>
      <c r="AF30" s="36"/>
      <c r="AG30" s="36"/>
      <c r="AH30" s="36"/>
      <c r="AI30" s="36"/>
      <c r="AJ30" s="36"/>
    </row>
    <row r="31" spans="1:36">
      <c r="A31" s="32" t="str">
        <f>IF(Config!A27&lt;&gt;"",Config!A27,"")</f>
        <v/>
      </c>
      <c r="B31" s="32" t="str">
        <f>IF(Config!B27&lt;&gt;"",Config!B27,"")</f>
        <v>SAFIRA</v>
      </c>
      <c r="C31" s="36">
        <f t="shared" si="5"/>
        <v>0</v>
      </c>
      <c r="D31" s="36">
        <f t="shared" si="6"/>
        <v>0</v>
      </c>
      <c r="E31" s="36">
        <f t="shared" si="7"/>
        <v>0</v>
      </c>
      <c r="F31" s="36"/>
      <c r="G31" s="36"/>
      <c r="H31" s="36"/>
      <c r="I31" s="36"/>
      <c r="J31" s="36"/>
      <c r="K31" s="36"/>
      <c r="L31" s="36"/>
      <c r="M31" s="36"/>
      <c r="N31" s="36"/>
      <c r="O31" s="36"/>
      <c r="P31" s="36"/>
      <c r="Q31" s="36"/>
      <c r="R31" s="36"/>
      <c r="S31" s="36"/>
      <c r="T31" s="36"/>
      <c r="U31" s="36"/>
      <c r="V31" s="36"/>
      <c r="W31" s="36"/>
      <c r="X31" s="36"/>
      <c r="Y31" s="36"/>
      <c r="Z31" s="36"/>
      <c r="AA31" s="36"/>
      <c r="AB31" s="36"/>
      <c r="AC31" s="36"/>
      <c r="AD31" s="36"/>
      <c r="AE31" s="36"/>
      <c r="AF31" s="36"/>
      <c r="AG31" s="36"/>
      <c r="AH31" s="36"/>
      <c r="AI31" s="36"/>
      <c r="AJ31" s="36"/>
    </row>
    <row r="32" spans="1:36">
      <c r="A32" s="32" t="str">
        <f>IF(Config!A28&lt;&gt;"",Config!A28,"")</f>
        <v/>
      </c>
      <c r="B32" s="32" t="str">
        <f>IF(Config!B28&lt;&gt;"",Config!B28,"")</f>
        <v>YAMINA</v>
      </c>
      <c r="C32" s="36">
        <f t="shared" si="5"/>
        <v>0</v>
      </c>
      <c r="D32" s="36">
        <f t="shared" si="6"/>
        <v>0</v>
      </c>
      <c r="E32" s="36">
        <f t="shared" si="7"/>
        <v>0</v>
      </c>
      <c r="F32" s="36"/>
      <c r="G32" s="36"/>
      <c r="H32" s="36"/>
      <c r="I32" s="36"/>
      <c r="J32" s="36"/>
      <c r="K32" s="36"/>
      <c r="L32" s="36"/>
      <c r="M32" s="36"/>
      <c r="N32" s="36"/>
      <c r="O32" s="36"/>
      <c r="P32" s="36"/>
      <c r="Q32" s="36"/>
      <c r="R32" s="36"/>
      <c r="S32" s="36"/>
      <c r="T32" s="36"/>
      <c r="U32" s="36"/>
      <c r="V32" s="36"/>
      <c r="W32" s="36"/>
      <c r="X32" s="36"/>
      <c r="Y32" s="36"/>
      <c r="Z32" s="36"/>
      <c r="AA32" s="36"/>
      <c r="AB32" s="36"/>
      <c r="AC32" s="36"/>
      <c r="AD32" s="36"/>
      <c r="AE32" s="36"/>
      <c r="AF32" s="36"/>
      <c r="AG32" s="36"/>
      <c r="AH32" s="36"/>
      <c r="AI32" s="36"/>
      <c r="AJ32" s="36"/>
    </row>
    <row r="33" spans="1:36">
      <c r="A33" s="32" t="str">
        <f>IF(Config!A29&lt;&gt;"",Config!A29,"")</f>
        <v/>
      </c>
      <c r="B33" s="32" t="str">
        <f>IF(Config!B29&lt;&gt;"",Config!B29,"")</f>
        <v>Malika</v>
      </c>
      <c r="C33" s="36">
        <f t="shared" si="5"/>
        <v>0</v>
      </c>
      <c r="D33" s="36">
        <f t="shared" si="6"/>
        <v>0</v>
      </c>
      <c r="E33" s="36">
        <f t="shared" si="7"/>
        <v>0</v>
      </c>
      <c r="F33" s="36"/>
      <c r="G33" s="36"/>
      <c r="H33" s="36"/>
      <c r="I33" s="36"/>
      <c r="J33" s="36"/>
      <c r="K33" s="36"/>
      <c r="L33" s="36"/>
      <c r="M33" s="36"/>
      <c r="N33" s="36"/>
      <c r="O33" s="36"/>
      <c r="P33" s="36"/>
      <c r="Q33" s="36"/>
      <c r="R33" s="36"/>
      <c r="S33" s="36"/>
      <c r="T33" s="36"/>
      <c r="U33" s="36"/>
      <c r="V33" s="36"/>
      <c r="W33" s="36"/>
      <c r="X33" s="36"/>
      <c r="Y33" s="36"/>
      <c r="Z33" s="36"/>
      <c r="AA33" s="36"/>
      <c r="AB33" s="36"/>
      <c r="AC33" s="36"/>
      <c r="AD33" s="36"/>
      <c r="AE33" s="36"/>
      <c r="AF33" s="36"/>
      <c r="AG33" s="36"/>
      <c r="AH33" s="36"/>
      <c r="AI33" s="36"/>
      <c r="AJ33" s="36"/>
    </row>
    <row r="34" spans="1:36">
      <c r="A34" s="32" t="str">
        <f>IF(Config!A30&lt;&gt;"",Config!A30,"")</f>
        <v/>
      </c>
      <c r="B34" s="32" t="str">
        <f>IF(Config!B30&lt;&gt;"",Config!B30,"")</f>
        <v>MARIA DO ROSARIO</v>
      </c>
      <c r="C34" s="36">
        <f t="shared" si="5"/>
        <v>0</v>
      </c>
      <c r="D34" s="36">
        <f t="shared" si="6"/>
        <v>0</v>
      </c>
      <c r="E34" s="36">
        <f t="shared" si="7"/>
        <v>0</v>
      </c>
      <c r="F34" s="36"/>
      <c r="G34" s="36"/>
      <c r="H34" s="36"/>
      <c r="I34" s="36"/>
      <c r="J34" s="36"/>
      <c r="K34" s="36"/>
      <c r="L34" s="36"/>
      <c r="M34" s="36"/>
      <c r="N34" s="36"/>
      <c r="O34" s="36"/>
      <c r="P34" s="36"/>
      <c r="Q34" s="36"/>
      <c r="R34" s="36"/>
      <c r="S34" s="36"/>
      <c r="T34" s="36"/>
      <c r="U34" s="36"/>
      <c r="V34" s="36"/>
      <c r="W34" s="36"/>
      <c r="X34" s="36"/>
      <c r="Y34" s="36"/>
      <c r="Z34" s="36"/>
      <c r="AA34" s="36"/>
      <c r="AB34" s="36"/>
      <c r="AC34" s="36"/>
      <c r="AD34" s="36"/>
      <c r="AE34" s="36"/>
      <c r="AF34" s="36"/>
      <c r="AG34" s="36"/>
      <c r="AH34" s="36"/>
      <c r="AI34" s="36"/>
      <c r="AJ34" s="36"/>
    </row>
    <row r="35" spans="1:36">
      <c r="A35" s="32" t="str">
        <f>IF(Config!A31&lt;&gt;"",Config!A31,"")</f>
        <v/>
      </c>
      <c r="B35" s="32" t="str">
        <f>IF(Config!B31&lt;&gt;"",Config!B31,"")</f>
        <v>MAMMAT</v>
      </c>
      <c r="C35" s="36">
        <f t="shared" si="5"/>
        <v>0</v>
      </c>
      <c r="D35" s="36">
        <f t="shared" si="6"/>
        <v>0</v>
      </c>
      <c r="E35" s="36">
        <f t="shared" si="7"/>
        <v>0</v>
      </c>
      <c r="F35" s="36"/>
      <c r="G35" s="36"/>
      <c r="H35" s="36"/>
      <c r="I35" s="36"/>
      <c r="J35" s="36"/>
      <c r="K35" s="36"/>
      <c r="L35" s="36"/>
      <c r="M35" s="36"/>
      <c r="N35" s="36"/>
      <c r="O35" s="36"/>
      <c r="P35" s="36"/>
      <c r="Q35" s="36"/>
      <c r="R35" s="36"/>
      <c r="S35" s="36"/>
      <c r="T35" s="36"/>
      <c r="U35" s="36"/>
      <c r="V35" s="36"/>
      <c r="W35" s="36"/>
      <c r="X35" s="36"/>
      <c r="Y35" s="36"/>
      <c r="Z35" s="36"/>
      <c r="AA35" s="36"/>
      <c r="AB35" s="36"/>
      <c r="AC35" s="36"/>
      <c r="AD35" s="36"/>
      <c r="AE35" s="36"/>
      <c r="AF35" s="36"/>
      <c r="AG35" s="36"/>
      <c r="AH35" s="36"/>
      <c r="AI35" s="36"/>
      <c r="AJ35" s="36"/>
    </row>
    <row r="36" spans="1:36">
      <c r="A36" s="32" t="str">
        <f>IF(Config!A32&lt;&gt;"",Config!A32,"")</f>
        <v/>
      </c>
      <c r="B36" s="32" t="str">
        <f>IF(Config!B32&lt;&gt;"",Config!B32,"")</f>
        <v>SAYMA</v>
      </c>
      <c r="C36" s="36">
        <f t="shared" si="5"/>
        <v>0</v>
      </c>
      <c r="D36" s="36">
        <f t="shared" si="6"/>
        <v>0</v>
      </c>
      <c r="E36" s="36">
        <f t="shared" si="7"/>
        <v>0</v>
      </c>
      <c r="F36" s="36"/>
      <c r="G36" s="36"/>
      <c r="H36" s="36"/>
      <c r="I36" s="36"/>
      <c r="J36" s="36"/>
      <c r="K36" s="36"/>
      <c r="L36" s="36"/>
      <c r="M36" s="36"/>
      <c r="N36" s="36"/>
      <c r="O36" s="36"/>
      <c r="P36" s="36"/>
      <c r="Q36" s="36"/>
      <c r="R36" s="36"/>
      <c r="S36" s="36"/>
      <c r="T36" s="36"/>
      <c r="U36" s="36"/>
      <c r="V36" s="36"/>
      <c r="W36" s="36"/>
      <c r="X36" s="36"/>
      <c r="Y36" s="36"/>
      <c r="Z36" s="36"/>
      <c r="AA36" s="36"/>
      <c r="AB36" s="36"/>
      <c r="AC36" s="36"/>
      <c r="AD36" s="36"/>
      <c r="AE36" s="36"/>
      <c r="AF36" s="36"/>
      <c r="AG36" s="36"/>
      <c r="AH36" s="36"/>
      <c r="AI36" s="36"/>
      <c r="AJ36" s="36"/>
    </row>
    <row r="37" spans="1:36">
      <c r="A37" s="32" t="str">
        <f>IF(Config!A33&lt;&gt;"",Config!A33,"")</f>
        <v/>
      </c>
      <c r="B37" s="32" t="str">
        <f>IF(Config!B33&lt;&gt;"",Config!B33,"")</f>
        <v>ELMAS</v>
      </c>
      <c r="C37" s="36">
        <f t="shared" si="5"/>
        <v>0</v>
      </c>
      <c r="D37" s="36">
        <f t="shared" si="6"/>
        <v>0</v>
      </c>
      <c r="E37" s="36">
        <f t="shared" si="7"/>
        <v>0</v>
      </c>
      <c r="F37" s="36"/>
      <c r="G37" s="36"/>
      <c r="H37" s="36"/>
      <c r="I37" s="36"/>
      <c r="J37" s="36"/>
      <c r="K37" s="36"/>
      <c r="L37" s="36"/>
      <c r="M37" s="36"/>
      <c r="N37" s="36"/>
      <c r="O37" s="36"/>
      <c r="P37" s="36"/>
      <c r="Q37" s="36"/>
      <c r="R37" s="36"/>
      <c r="S37" s="36"/>
      <c r="T37" s="36"/>
      <c r="U37" s="36"/>
      <c r="V37" s="36"/>
      <c r="W37" s="36"/>
      <c r="X37" s="36"/>
      <c r="Y37" s="36"/>
      <c r="Z37" s="36"/>
      <c r="AA37" s="36"/>
      <c r="AB37" s="36"/>
      <c r="AC37" s="36"/>
      <c r="AD37" s="36"/>
      <c r="AE37" s="36"/>
      <c r="AF37" s="36"/>
      <c r="AG37" s="36"/>
      <c r="AH37" s="36"/>
      <c r="AI37" s="36"/>
      <c r="AJ37" s="36"/>
    </row>
    <row r="38" spans="1:36">
      <c r="A38" s="32" t="str">
        <f>IF(Config!A34&lt;&gt;"",Config!A34,"")</f>
        <v/>
      </c>
      <c r="B38" s="32" t="str">
        <f>IF(Config!B34&lt;&gt;"",Config!B34,"")</f>
        <v>CHRISTINE</v>
      </c>
      <c r="C38" s="36">
        <f t="shared" si="5"/>
        <v>0</v>
      </c>
      <c r="D38" s="36">
        <f t="shared" si="6"/>
        <v>0</v>
      </c>
      <c r="E38" s="36">
        <f t="shared" si="7"/>
        <v>0</v>
      </c>
      <c r="F38" s="36"/>
      <c r="G38" s="36"/>
      <c r="H38" s="36"/>
      <c r="I38" s="36"/>
      <c r="J38" s="36"/>
      <c r="K38" s="36"/>
      <c r="L38" s="36"/>
      <c r="M38" s="36"/>
      <c r="N38" s="36"/>
      <c r="O38" s="36"/>
      <c r="P38" s="36"/>
      <c r="Q38" s="36"/>
      <c r="R38" s="36"/>
      <c r="S38" s="36"/>
      <c r="T38" s="36"/>
      <c r="U38" s="36"/>
      <c r="V38" s="36"/>
      <c r="W38" s="36"/>
      <c r="X38" s="36"/>
      <c r="Y38" s="36"/>
      <c r="Z38" s="36"/>
      <c r="AA38" s="36"/>
      <c r="AB38" s="36"/>
      <c r="AC38" s="36"/>
      <c r="AD38" s="36"/>
      <c r="AE38" s="36"/>
      <c r="AF38" s="36"/>
      <c r="AG38" s="36"/>
      <c r="AH38" s="36"/>
      <c r="AI38" s="36"/>
      <c r="AJ38" s="36"/>
    </row>
    <row r="39" spans="1:36">
      <c r="A39" s="32" t="str">
        <f>IF(Config!A35&lt;&gt;"",Config!A35,"")</f>
        <v/>
      </c>
      <c r="B39" s="32" t="str">
        <f>IF(Config!B35&lt;&gt;"",Config!B35,"")</f>
        <v>COUMBA</v>
      </c>
      <c r="C39" s="36">
        <f t="shared" si="5"/>
        <v>0</v>
      </c>
      <c r="D39" s="36">
        <f t="shared" si="6"/>
        <v>0</v>
      </c>
      <c r="E39" s="36">
        <f t="shared" si="7"/>
        <v>0</v>
      </c>
      <c r="F39" s="36"/>
      <c r="G39" s="36"/>
      <c r="H39" s="36"/>
      <c r="I39" s="36"/>
      <c r="J39" s="36"/>
      <c r="K39" s="36"/>
      <c r="L39" s="36"/>
      <c r="M39" s="36"/>
      <c r="N39" s="36"/>
      <c r="O39" s="36"/>
      <c r="P39" s="36"/>
      <c r="Q39" s="36"/>
      <c r="R39" s="36"/>
      <c r="S39" s="36"/>
      <c r="T39" s="36"/>
      <c r="U39" s="36"/>
      <c r="V39" s="36"/>
      <c r="W39" s="36"/>
      <c r="X39" s="36"/>
      <c r="Y39" s="36"/>
      <c r="Z39" s="36"/>
      <c r="AA39" s="36"/>
      <c r="AB39" s="36"/>
      <c r="AC39" s="36"/>
      <c r="AD39" s="36"/>
      <c r="AE39" s="36"/>
      <c r="AF39" s="36"/>
      <c r="AG39" s="36"/>
      <c r="AH39" s="36"/>
      <c r="AI39" s="36"/>
      <c r="AJ39" s="36"/>
    </row>
    <row r="40" spans="1:36">
      <c r="A40" s="32" t="str">
        <f>IF(Config!A36&lt;&gt;"",Config!A36,"")</f>
        <v/>
      </c>
      <c r="B40" s="32" t="str">
        <f>IF(Config!B36&lt;&gt;"",Config!B36,"")</f>
        <v>SUZANNE</v>
      </c>
      <c r="C40" s="36">
        <f t="shared" si="5"/>
        <v>0</v>
      </c>
      <c r="D40" s="36">
        <f t="shared" si="6"/>
        <v>0</v>
      </c>
      <c r="E40" s="36">
        <f t="shared" si="7"/>
        <v>0</v>
      </c>
      <c r="F40" s="36"/>
      <c r="G40" s="36"/>
      <c r="H40" s="36"/>
      <c r="I40" s="36"/>
      <c r="J40" s="36"/>
      <c r="K40" s="36"/>
      <c r="L40" s="36"/>
      <c r="M40" s="36"/>
      <c r="N40" s="36"/>
      <c r="O40" s="36"/>
      <c r="P40" s="36"/>
      <c r="Q40" s="36"/>
      <c r="R40" s="36"/>
      <c r="S40" s="36"/>
      <c r="T40" s="36"/>
      <c r="U40" s="36"/>
      <c r="V40" s="36"/>
      <c r="W40" s="36"/>
      <c r="X40" s="36"/>
      <c r="Y40" s="36"/>
      <c r="Z40" s="36"/>
      <c r="AA40" s="36"/>
      <c r="AB40" s="36"/>
      <c r="AC40" s="36"/>
      <c r="AD40" s="36"/>
      <c r="AE40" s="36"/>
      <c r="AF40" s="36"/>
      <c r="AG40" s="36"/>
      <c r="AH40" s="36"/>
      <c r="AI40" s="36"/>
      <c r="AJ40" s="36"/>
    </row>
    <row r="41" spans="1:36">
      <c r="A41" s="32" t="str">
        <f>IF(Config!A37&lt;&gt;"",Config!A37,"")</f>
        <v/>
      </c>
      <c r="B41" s="32" t="str">
        <f>IF(Config!B37&lt;&gt;"",Config!B37,"")</f>
        <v>UMMUGUL</v>
      </c>
      <c r="C41" s="36">
        <f t="shared" si="5"/>
        <v>0</v>
      </c>
      <c r="D41" s="36">
        <f t="shared" si="6"/>
        <v>0</v>
      </c>
      <c r="E41" s="36">
        <f t="shared" si="7"/>
        <v>0</v>
      </c>
      <c r="F41" s="36"/>
      <c r="G41" s="36"/>
      <c r="H41" s="36"/>
      <c r="I41" s="36"/>
      <c r="J41" s="36"/>
      <c r="K41" s="36"/>
      <c r="L41" s="36"/>
      <c r="M41" s="36"/>
      <c r="N41" s="36"/>
      <c r="O41" s="36"/>
      <c r="P41" s="36"/>
      <c r="Q41" s="36"/>
      <c r="R41" s="36"/>
      <c r="S41" s="36"/>
      <c r="T41" s="36"/>
      <c r="U41" s="36"/>
      <c r="V41" s="36"/>
      <c r="W41" s="36"/>
      <c r="X41" s="36"/>
      <c r="Y41" s="36"/>
      <c r="Z41" s="36"/>
      <c r="AA41" s="36"/>
      <c r="AB41" s="36"/>
      <c r="AC41" s="36"/>
      <c r="AD41" s="36"/>
      <c r="AE41" s="36"/>
      <c r="AF41" s="36"/>
      <c r="AG41" s="36"/>
      <c r="AH41" s="36"/>
      <c r="AI41" s="36"/>
      <c r="AJ41" s="36"/>
    </row>
    <row r="42" spans="1:36">
      <c r="A42" s="32" t="str">
        <f>IF(Config!A38&lt;&gt;"",Config!A38,"")</f>
        <v/>
      </c>
      <c r="B42" s="32" t="str">
        <f>IF(Config!B38&lt;&gt;"",Config!B38,"")</f>
        <v>AYSE</v>
      </c>
      <c r="C42" s="36">
        <f t="shared" si="5"/>
        <v>0</v>
      </c>
      <c r="D42" s="36">
        <f t="shared" si="6"/>
        <v>0</v>
      </c>
      <c r="E42" s="36">
        <f t="shared" si="7"/>
        <v>0</v>
      </c>
      <c r="F42" s="36"/>
      <c r="G42" s="36"/>
      <c r="H42" s="36"/>
      <c r="I42" s="36"/>
      <c r="J42" s="36"/>
      <c r="K42" s="36"/>
      <c r="L42" s="36"/>
      <c r="M42" s="36"/>
      <c r="N42" s="36"/>
      <c r="O42" s="36"/>
      <c r="P42" s="36"/>
      <c r="Q42" s="36"/>
      <c r="R42" s="36"/>
      <c r="S42" s="36"/>
      <c r="T42" s="36"/>
      <c r="U42" s="36"/>
      <c r="V42" s="36"/>
      <c r="W42" s="36"/>
      <c r="X42" s="36"/>
      <c r="Y42" s="36"/>
      <c r="Z42" s="36"/>
      <c r="AA42" s="36"/>
      <c r="AB42" s="36"/>
      <c r="AC42" s="36"/>
      <c r="AD42" s="36"/>
      <c r="AE42" s="36"/>
      <c r="AF42" s="36"/>
      <c r="AG42" s="36"/>
      <c r="AH42" s="36"/>
      <c r="AI42" s="36"/>
      <c r="AJ42" s="36"/>
    </row>
    <row r="43" spans="1:36">
      <c r="A43" s="32" t="str">
        <f>IF(Config!A39&lt;&gt;"",Config!A39,"")</f>
        <v/>
      </c>
      <c r="B43" s="32" t="str">
        <f>IF(Config!B39&lt;&gt;"",Config!B39,"")</f>
        <v>NEDIM</v>
      </c>
      <c r="C43" s="36">
        <f t="shared" si="5"/>
        <v>0</v>
      </c>
      <c r="D43" s="36">
        <f t="shared" si="6"/>
        <v>0</v>
      </c>
      <c r="E43" s="36">
        <f t="shared" si="7"/>
        <v>0</v>
      </c>
      <c r="F43" s="36"/>
      <c r="G43" s="36"/>
      <c r="H43" s="36"/>
      <c r="I43" s="36"/>
      <c r="J43" s="36"/>
      <c r="K43" s="36"/>
      <c r="L43" s="36"/>
      <c r="M43" s="36"/>
      <c r="N43" s="36"/>
      <c r="O43" s="36"/>
      <c r="P43" s="36"/>
      <c r="Q43" s="36"/>
      <c r="R43" s="36"/>
      <c r="S43" s="36"/>
      <c r="T43" s="36"/>
      <c r="U43" s="36"/>
      <c r="V43" s="36"/>
      <c r="W43" s="36"/>
      <c r="X43" s="36"/>
      <c r="Y43" s="36"/>
      <c r="Z43" s="36"/>
      <c r="AA43" s="36"/>
      <c r="AB43" s="36"/>
      <c r="AC43" s="36"/>
      <c r="AD43" s="36"/>
      <c r="AE43" s="36"/>
      <c r="AF43" s="36"/>
      <c r="AG43" s="36"/>
      <c r="AH43" s="36"/>
      <c r="AI43" s="36"/>
      <c r="AJ43" s="36"/>
    </row>
    <row r="44" spans="1:36">
      <c r="A44" s="32" t="str">
        <f>IF(Config!A40&lt;&gt;"",Config!A40,"")</f>
        <v/>
      </c>
      <c r="B44" s="32" t="str">
        <f>IF(Config!B40&lt;&gt;"",Config!B40,"")</f>
        <v>NENE</v>
      </c>
      <c r="C44" s="36">
        <f t="shared" si="5"/>
        <v>0</v>
      </c>
      <c r="D44" s="36">
        <f t="shared" si="6"/>
        <v>0</v>
      </c>
      <c r="E44" s="36">
        <f t="shared" si="7"/>
        <v>0</v>
      </c>
      <c r="F44" s="36"/>
      <c r="G44" s="36"/>
      <c r="H44" s="36"/>
      <c r="I44" s="36"/>
      <c r="J44" s="36"/>
      <c r="K44" s="36"/>
      <c r="L44" s="36"/>
      <c r="M44" s="36"/>
      <c r="N44" s="36"/>
      <c r="O44" s="36"/>
      <c r="P44" s="36"/>
      <c r="Q44" s="36"/>
      <c r="R44" s="36"/>
      <c r="S44" s="36"/>
      <c r="T44" s="36"/>
      <c r="U44" s="36"/>
      <c r="V44" s="36"/>
      <c r="W44" s="36"/>
      <c r="X44" s="36"/>
      <c r="Y44" s="36"/>
      <c r="Z44" s="36"/>
      <c r="AA44" s="36"/>
      <c r="AB44" s="36"/>
      <c r="AC44" s="36"/>
      <c r="AD44" s="36"/>
      <c r="AE44" s="36"/>
      <c r="AF44" s="36"/>
      <c r="AG44" s="36"/>
      <c r="AH44" s="36"/>
      <c r="AI44" s="36"/>
      <c r="AJ44" s="36"/>
    </row>
    <row r="45" spans="1:36">
      <c r="A45" s="32" t="str">
        <f>IF(Config!A41&lt;&gt;"",Config!A41,"")</f>
        <v/>
      </c>
      <c r="B45" s="32" t="str">
        <f>IF(Config!B41&lt;&gt;"",Config!B41,"")</f>
        <v>NARY</v>
      </c>
      <c r="C45" s="36">
        <f t="shared" si="5"/>
        <v>0</v>
      </c>
      <c r="D45" s="36">
        <f t="shared" si="6"/>
        <v>0</v>
      </c>
      <c r="E45" s="36">
        <f t="shared" si="7"/>
        <v>0</v>
      </c>
      <c r="F45" s="36"/>
      <c r="G45" s="36"/>
      <c r="H45" s="36"/>
      <c r="I45" s="36"/>
      <c r="J45" s="36"/>
      <c r="K45" s="36"/>
      <c r="L45" s="36"/>
      <c r="M45" s="36"/>
      <c r="N45" s="36"/>
      <c r="O45" s="36"/>
      <c r="P45" s="36"/>
      <c r="Q45" s="36"/>
      <c r="R45" s="36"/>
      <c r="S45" s="36"/>
      <c r="T45" s="36"/>
      <c r="U45" s="36"/>
      <c r="V45" s="36"/>
      <c r="W45" s="36"/>
      <c r="X45" s="36"/>
      <c r="Y45" s="36"/>
      <c r="Z45" s="36"/>
      <c r="AA45" s="36"/>
      <c r="AB45" s="36"/>
      <c r="AC45" s="36"/>
      <c r="AD45" s="36"/>
      <c r="AE45" s="36"/>
      <c r="AF45" s="36"/>
      <c r="AG45" s="36"/>
      <c r="AH45" s="36"/>
      <c r="AI45" s="36"/>
      <c r="AJ45" s="36"/>
    </row>
    <row r="46" spans="1:36">
      <c r="A46" s="32" t="str">
        <f>IF(Config!A42&lt;&gt;"",Config!A42,"")</f>
        <v/>
      </c>
      <c r="B46" s="32" t="str">
        <f>IF(Config!B42&lt;&gt;"",Config!B42,"")</f>
        <v>MADI</v>
      </c>
      <c r="C46" s="36">
        <f t="shared" si="5"/>
        <v>0</v>
      </c>
      <c r="D46" s="36">
        <f t="shared" si="6"/>
        <v>0</v>
      </c>
      <c r="E46" s="36">
        <f t="shared" si="7"/>
        <v>0</v>
      </c>
      <c r="F46" s="36"/>
      <c r="G46" s="36"/>
      <c r="H46" s="36"/>
      <c r="I46" s="36"/>
      <c r="J46" s="36"/>
      <c r="K46" s="36"/>
      <c r="L46" s="36"/>
      <c r="M46" s="36"/>
      <c r="N46" s="36"/>
      <c r="O46" s="36"/>
      <c r="P46" s="36"/>
      <c r="Q46" s="36"/>
      <c r="R46" s="36"/>
      <c r="S46" s="36"/>
      <c r="T46" s="36"/>
      <c r="U46" s="36"/>
      <c r="V46" s="36"/>
      <c r="W46" s="36"/>
      <c r="X46" s="36"/>
      <c r="Y46" s="36"/>
      <c r="Z46" s="36"/>
      <c r="AA46" s="36"/>
      <c r="AB46" s="36"/>
      <c r="AC46" s="36"/>
      <c r="AD46" s="36"/>
      <c r="AE46" s="36"/>
      <c r="AF46" s="36"/>
      <c r="AG46" s="36"/>
      <c r="AH46" s="36"/>
      <c r="AI46" s="36"/>
      <c r="AJ46" s="36"/>
    </row>
    <row r="47" spans="1:36">
      <c r="A47" s="32" t="str">
        <f>IF(Config!A43&lt;&gt;"",Config!A43,"")</f>
        <v/>
      </c>
      <c r="B47" s="32" t="str">
        <f>IF(Config!B43&lt;&gt;"",Config!B43,"")</f>
        <v>FATMA</v>
      </c>
      <c r="C47" s="36">
        <f t="shared" si="5"/>
        <v>0</v>
      </c>
      <c r="D47" s="36">
        <f t="shared" si="6"/>
        <v>0</v>
      </c>
      <c r="E47" s="36">
        <f t="shared" si="7"/>
        <v>0</v>
      </c>
      <c r="F47" s="36"/>
      <c r="G47" s="36"/>
      <c r="H47" s="36"/>
      <c r="I47" s="36"/>
      <c r="J47" s="36"/>
      <c r="K47" s="36"/>
      <c r="L47" s="36"/>
      <c r="M47" s="36"/>
      <c r="N47" s="36"/>
      <c r="O47" s="36"/>
      <c r="P47" s="36"/>
      <c r="Q47" s="36"/>
      <c r="R47" s="36"/>
      <c r="S47" s="36"/>
      <c r="T47" s="36"/>
      <c r="U47" s="36"/>
      <c r="V47" s="36"/>
      <c r="W47" s="36"/>
      <c r="X47" s="36"/>
      <c r="Y47" s="36"/>
      <c r="Z47" s="36"/>
      <c r="AA47" s="36"/>
      <c r="AB47" s="36"/>
      <c r="AC47" s="36"/>
      <c r="AD47" s="36"/>
      <c r="AE47" s="36"/>
      <c r="AF47" s="36"/>
      <c r="AG47" s="36"/>
      <c r="AH47" s="36"/>
      <c r="AI47" s="36"/>
      <c r="AJ47" s="36"/>
    </row>
    <row r="48" spans="1:36">
      <c r="A48" s="32" t="str">
        <f>IF(Config!A44&lt;&gt;"",Config!A44,"")</f>
        <v/>
      </c>
      <c r="B48" s="32" t="str">
        <f>IF(Config!B44&lt;&gt;"",Config!B44,"")</f>
        <v>ELIF</v>
      </c>
      <c r="C48" s="36">
        <f t="shared" si="5"/>
        <v>0</v>
      </c>
      <c r="D48" s="36">
        <f t="shared" si="6"/>
        <v>0</v>
      </c>
      <c r="E48" s="36">
        <f t="shared" si="7"/>
        <v>0</v>
      </c>
      <c r="F48" s="36"/>
      <c r="G48" s="36"/>
      <c r="H48" s="36"/>
      <c r="I48" s="36"/>
      <c r="J48" s="36"/>
      <c r="K48" s="36"/>
      <c r="L48" s="36"/>
      <c r="M48" s="36"/>
      <c r="N48" s="36"/>
      <c r="O48" s="36"/>
      <c r="P48" s="36"/>
      <c r="Q48" s="36"/>
      <c r="R48" s="36"/>
      <c r="S48" s="36"/>
      <c r="T48" s="36"/>
      <c r="U48" s="36"/>
      <c r="V48" s="36"/>
      <c r="W48" s="36"/>
      <c r="X48" s="36"/>
      <c r="Y48" s="36"/>
      <c r="Z48" s="36"/>
      <c r="AA48" s="36"/>
      <c r="AB48" s="36"/>
      <c r="AC48" s="36"/>
      <c r="AD48" s="36"/>
      <c r="AE48" s="36"/>
      <c r="AF48" s="36"/>
      <c r="AG48" s="36"/>
      <c r="AH48" s="36"/>
      <c r="AI48" s="36"/>
      <c r="AJ48" s="36"/>
    </row>
    <row r="49" spans="1:36">
      <c r="A49" s="32" t="str">
        <f>IF(Config!A45&lt;&gt;"",Config!A45,"")</f>
        <v/>
      </c>
      <c r="B49" s="32" t="str">
        <f>IF(Config!B45&lt;&gt;"",Config!B45,"")</f>
        <v>DJE THERESE</v>
      </c>
      <c r="C49" s="36">
        <f t="shared" si="5"/>
        <v>0</v>
      </c>
      <c r="D49" s="36">
        <f t="shared" si="6"/>
        <v>0</v>
      </c>
      <c r="E49" s="36">
        <f t="shared" si="7"/>
        <v>0</v>
      </c>
      <c r="F49" s="36"/>
      <c r="G49" s="36"/>
      <c r="H49" s="36"/>
      <c r="I49" s="36"/>
      <c r="J49" s="36"/>
      <c r="K49" s="36"/>
      <c r="L49" s="36"/>
      <c r="M49" s="36"/>
      <c r="N49" s="36"/>
      <c r="O49" s="36"/>
      <c r="P49" s="36"/>
      <c r="Q49" s="36"/>
      <c r="R49" s="36"/>
      <c r="S49" s="36"/>
      <c r="T49" s="36"/>
      <c r="U49" s="36"/>
      <c r="V49" s="36"/>
      <c r="W49" s="36"/>
      <c r="X49" s="36"/>
      <c r="Y49" s="36"/>
      <c r="Z49" s="36"/>
      <c r="AA49" s="36"/>
      <c r="AB49" s="36"/>
      <c r="AC49" s="36"/>
      <c r="AD49" s="36"/>
      <c r="AE49" s="36"/>
      <c r="AF49" s="36"/>
      <c r="AG49" s="36"/>
      <c r="AH49" s="36"/>
      <c r="AI49" s="36"/>
      <c r="AJ49" s="36"/>
    </row>
    <row r="50" spans="1:36">
      <c r="A50" s="32" t="str">
        <f>IF(Config!A46&lt;&gt;"",Config!A46,"")</f>
        <v/>
      </c>
      <c r="B50" s="32" t="str">
        <f>IF(Config!B46&lt;&gt;"",Config!B46,"")</f>
        <v>MARIE</v>
      </c>
      <c r="C50" s="36">
        <f t="shared" si="5"/>
        <v>0</v>
      </c>
      <c r="D50" s="36">
        <f t="shared" si="6"/>
        <v>0</v>
      </c>
      <c r="E50" s="36">
        <f t="shared" si="7"/>
        <v>0</v>
      </c>
      <c r="F50" s="36"/>
      <c r="G50" s="36"/>
      <c r="H50" s="36"/>
      <c r="I50" s="36"/>
      <c r="J50" s="36"/>
      <c r="K50" s="36"/>
      <c r="L50" s="36"/>
      <c r="M50" s="36"/>
      <c r="N50" s="36"/>
      <c r="O50" s="36"/>
      <c r="P50" s="36"/>
      <c r="Q50" s="36"/>
      <c r="R50" s="36"/>
      <c r="S50" s="36"/>
      <c r="T50" s="36"/>
      <c r="U50" s="36"/>
      <c r="V50" s="36"/>
      <c r="W50" s="36"/>
      <c r="X50" s="36"/>
      <c r="Y50" s="36"/>
      <c r="Z50" s="36"/>
      <c r="AA50" s="36"/>
      <c r="AB50" s="36"/>
      <c r="AC50" s="36"/>
      <c r="AD50" s="36"/>
      <c r="AE50" s="36"/>
      <c r="AF50" s="36"/>
      <c r="AG50" s="36"/>
      <c r="AH50" s="36"/>
      <c r="AI50" s="36"/>
      <c r="AJ50" s="36"/>
    </row>
    <row r="51" spans="1:36">
      <c r="A51" s="32" t="str">
        <f>IF(Config!A47&lt;&gt;"",Config!A47,"")</f>
        <v/>
      </c>
      <c r="B51" s="32" t="str">
        <f>IF(Config!B47&lt;&gt;"",Config!B47,"")</f>
        <v>MARIE</v>
      </c>
      <c r="C51" s="36">
        <f t="shared" si="5"/>
        <v>0</v>
      </c>
      <c r="D51" s="36">
        <f t="shared" si="6"/>
        <v>0</v>
      </c>
      <c r="E51" s="36">
        <f t="shared" si="7"/>
        <v>0</v>
      </c>
      <c r="F51" s="36"/>
      <c r="G51" s="36"/>
      <c r="H51" s="36"/>
      <c r="I51" s="36"/>
      <c r="J51" s="36"/>
      <c r="K51" s="36"/>
      <c r="L51" s="36"/>
      <c r="M51" s="36"/>
      <c r="N51" s="36"/>
      <c r="O51" s="36"/>
      <c r="P51" s="36"/>
      <c r="Q51" s="36"/>
      <c r="R51" s="36"/>
      <c r="S51" s="36"/>
      <c r="T51" s="36"/>
      <c r="U51" s="36"/>
      <c r="V51" s="36"/>
      <c r="W51" s="36"/>
      <c r="X51" s="36"/>
      <c r="Y51" s="36"/>
      <c r="Z51" s="36"/>
      <c r="AA51" s="36"/>
      <c r="AB51" s="36"/>
      <c r="AC51" s="36"/>
      <c r="AD51" s="36"/>
      <c r="AE51" s="36"/>
      <c r="AF51" s="36"/>
      <c r="AG51" s="36"/>
      <c r="AH51" s="36"/>
      <c r="AI51" s="36"/>
      <c r="AJ51" s="36"/>
    </row>
    <row r="52" spans="1:36">
      <c r="A52" s="32" t="str">
        <f>IF(Config!A48&lt;&gt;"",Config!A48,"")</f>
        <v/>
      </c>
      <c r="B52" s="32" t="str">
        <f>IF(Config!B48&lt;&gt;"",Config!B48,"")</f>
        <v>RENEE</v>
      </c>
      <c r="C52" s="36">
        <f t="shared" si="5"/>
        <v>0</v>
      </c>
      <c r="D52" s="36">
        <f t="shared" si="6"/>
        <v>0</v>
      </c>
      <c r="E52" s="36">
        <f t="shared" si="7"/>
        <v>0</v>
      </c>
      <c r="F52" s="36"/>
      <c r="G52" s="36"/>
      <c r="H52" s="36"/>
      <c r="I52" s="36"/>
      <c r="J52" s="36"/>
      <c r="K52" s="36"/>
      <c r="L52" s="36"/>
      <c r="M52" s="36"/>
      <c r="N52" s="36"/>
      <c r="O52" s="36"/>
      <c r="P52" s="36"/>
      <c r="Q52" s="36"/>
      <c r="R52" s="36"/>
      <c r="S52" s="36"/>
      <c r="T52" s="36"/>
      <c r="U52" s="36"/>
      <c r="V52" s="36"/>
      <c r="W52" s="36"/>
      <c r="X52" s="36"/>
      <c r="Y52" s="36"/>
      <c r="Z52" s="36"/>
      <c r="AA52" s="36"/>
      <c r="AB52" s="36"/>
      <c r="AC52" s="36"/>
      <c r="AD52" s="36"/>
      <c r="AE52" s="36"/>
      <c r="AF52" s="36"/>
      <c r="AG52" s="36"/>
      <c r="AH52" s="36"/>
      <c r="AI52" s="36"/>
      <c r="AJ52" s="36"/>
    </row>
    <row r="53" spans="1:36">
      <c r="A53" s="32" t="str">
        <f>IF(Config!A49&lt;&gt;"",Config!A49,"")</f>
        <v/>
      </c>
      <c r="B53" s="32" t="str">
        <f>IF(Config!B49&lt;&gt;"",Config!B49,"")</f>
        <v>CHOUROUK</v>
      </c>
      <c r="C53" s="36">
        <f t="shared" si="5"/>
        <v>0</v>
      </c>
      <c r="D53" s="36">
        <f t="shared" si="6"/>
        <v>0</v>
      </c>
      <c r="E53" s="36">
        <f t="shared" si="7"/>
        <v>0</v>
      </c>
      <c r="F53" s="36"/>
      <c r="G53" s="36"/>
      <c r="H53" s="36"/>
      <c r="I53" s="36"/>
      <c r="J53" s="36"/>
      <c r="K53" s="36"/>
      <c r="L53" s="36"/>
      <c r="M53" s="36"/>
      <c r="N53" s="36"/>
      <c r="O53" s="36"/>
      <c r="P53" s="36"/>
      <c r="Q53" s="36"/>
      <c r="R53" s="36"/>
      <c r="S53" s="36"/>
      <c r="T53" s="36"/>
      <c r="U53" s="36"/>
      <c r="V53" s="36"/>
      <c r="W53" s="36"/>
      <c r="X53" s="36"/>
      <c r="Y53" s="36"/>
      <c r="Z53" s="36"/>
      <c r="AA53" s="36"/>
      <c r="AB53" s="36"/>
      <c r="AC53" s="36"/>
      <c r="AD53" s="36"/>
      <c r="AE53" s="36"/>
      <c r="AF53" s="36"/>
      <c r="AG53" s="36"/>
      <c r="AH53" s="36"/>
      <c r="AI53" s="36"/>
      <c r="AJ53" s="36"/>
    </row>
    <row r="54" spans="1:36">
      <c r="A54" s="32" t="str">
        <f>IF(Config!A50&lt;&gt;"",Config!A50,"")</f>
        <v/>
      </c>
      <c r="B54" s="32" t="str">
        <f>IF(Config!B50&lt;&gt;"",Config!B50,"")</f>
        <v>AICHA</v>
      </c>
      <c r="C54" s="36">
        <f t="shared" si="5"/>
        <v>0</v>
      </c>
      <c r="D54" s="36">
        <f t="shared" si="6"/>
        <v>0</v>
      </c>
      <c r="E54" s="36">
        <f t="shared" si="7"/>
        <v>0</v>
      </c>
      <c r="F54" s="36"/>
      <c r="G54" s="36"/>
      <c r="H54" s="36"/>
      <c r="I54" s="36"/>
      <c r="J54" s="36"/>
      <c r="K54" s="36"/>
      <c r="L54" s="36"/>
      <c r="M54" s="36"/>
      <c r="N54" s="36"/>
      <c r="O54" s="36"/>
      <c r="P54" s="36"/>
      <c r="Q54" s="36"/>
      <c r="R54" s="36"/>
      <c r="S54" s="36"/>
      <c r="T54" s="36"/>
      <c r="U54" s="36"/>
      <c r="V54" s="36"/>
      <c r="W54" s="36"/>
      <c r="X54" s="36"/>
      <c r="Y54" s="36"/>
      <c r="Z54" s="36"/>
      <c r="AA54" s="36"/>
      <c r="AB54" s="36"/>
      <c r="AC54" s="36"/>
      <c r="AD54" s="36"/>
      <c r="AE54" s="36"/>
      <c r="AF54" s="36"/>
      <c r="AG54" s="36"/>
      <c r="AH54" s="36"/>
      <c r="AI54" s="36"/>
      <c r="AJ54" s="36"/>
    </row>
    <row r="55" spans="1:36">
      <c r="A55" s="32" t="str">
        <f>IF(Config!A51&lt;&gt;"",Config!A51,"")</f>
        <v/>
      </c>
      <c r="B55" s="32" t="str">
        <f>IF(Config!B51&lt;&gt;"",Config!B51,"")</f>
        <v>DJEMILA</v>
      </c>
      <c r="C55" s="36">
        <f t="shared" si="5"/>
        <v>0</v>
      </c>
      <c r="D55" s="36">
        <f t="shared" si="6"/>
        <v>0</v>
      </c>
      <c r="E55" s="36">
        <f t="shared" si="7"/>
        <v>0</v>
      </c>
      <c r="F55" s="36"/>
      <c r="G55" s="36"/>
      <c r="H55" s="36"/>
      <c r="I55" s="36"/>
      <c r="J55" s="36"/>
      <c r="K55" s="36"/>
      <c r="L55" s="36"/>
      <c r="M55" s="36"/>
      <c r="N55" s="36"/>
      <c r="O55" s="36"/>
      <c r="P55" s="36"/>
      <c r="Q55" s="36"/>
      <c r="R55" s="36"/>
      <c r="S55" s="36"/>
      <c r="T55" s="36"/>
      <c r="U55" s="36"/>
      <c r="V55" s="36"/>
      <c r="W55" s="36"/>
      <c r="X55" s="36"/>
      <c r="Y55" s="36"/>
      <c r="Z55" s="36"/>
      <c r="AA55" s="36"/>
      <c r="AB55" s="36"/>
      <c r="AC55" s="36"/>
      <c r="AD55" s="36"/>
      <c r="AE55" s="36"/>
      <c r="AF55" s="36"/>
      <c r="AG55" s="36"/>
      <c r="AH55" s="36"/>
      <c r="AI55" s="36"/>
      <c r="AJ55" s="36"/>
    </row>
    <row r="56" spans="1:36">
      <c r="A56" s="32" t="str">
        <f>IF(Config!A52&lt;&gt;"",Config!A52,"")</f>
        <v/>
      </c>
      <c r="B56" s="32" t="str">
        <f>IF(Config!B52&lt;&gt;"",Config!B52,"")</f>
        <v>POOSMOWTEE</v>
      </c>
      <c r="C56" s="36">
        <f t="shared" si="5"/>
        <v>0</v>
      </c>
      <c r="D56" s="36">
        <f t="shared" si="6"/>
        <v>0</v>
      </c>
      <c r="E56" s="36">
        <f t="shared" si="7"/>
        <v>0</v>
      </c>
      <c r="F56" s="36"/>
      <c r="G56" s="36"/>
      <c r="H56" s="36"/>
      <c r="I56" s="36"/>
      <c r="J56" s="36"/>
      <c r="K56" s="36"/>
      <c r="L56" s="36"/>
      <c r="M56" s="36"/>
      <c r="N56" s="36"/>
      <c r="O56" s="36"/>
      <c r="P56" s="36"/>
      <c r="Q56" s="36"/>
      <c r="R56" s="36"/>
      <c r="S56" s="36"/>
      <c r="T56" s="36"/>
      <c r="U56" s="36"/>
      <c r="V56" s="36"/>
      <c r="W56" s="36"/>
      <c r="X56" s="36"/>
      <c r="Y56" s="36"/>
      <c r="Z56" s="36"/>
      <c r="AA56" s="36"/>
      <c r="AB56" s="36"/>
      <c r="AC56" s="36"/>
      <c r="AD56" s="36"/>
      <c r="AE56" s="36"/>
      <c r="AF56" s="36"/>
      <c r="AG56" s="36"/>
      <c r="AH56" s="36"/>
      <c r="AI56" s="36"/>
      <c r="AJ56" s="36"/>
    </row>
    <row r="57" spans="1:36">
      <c r="A57" s="32" t="str">
        <f>IF(Config!A53&lt;&gt;"",Config!A53,"")</f>
        <v/>
      </c>
      <c r="B57" s="32" t="str">
        <f>IF(Config!B53&lt;&gt;"",Config!B53,"")</f>
        <v>KOOSKOWTEE</v>
      </c>
      <c r="C57" s="36">
        <f t="shared" si="5"/>
        <v>0</v>
      </c>
      <c r="D57" s="36">
        <f t="shared" si="6"/>
        <v>0</v>
      </c>
      <c r="E57" s="36">
        <f t="shared" si="7"/>
        <v>0</v>
      </c>
      <c r="F57" s="36"/>
      <c r="G57" s="36"/>
      <c r="H57" s="36"/>
      <c r="I57" s="36"/>
      <c r="J57" s="36"/>
      <c r="K57" s="36"/>
      <c r="L57" s="36"/>
      <c r="M57" s="36"/>
      <c r="N57" s="36"/>
      <c r="O57" s="36"/>
      <c r="P57" s="36"/>
      <c r="Q57" s="36"/>
      <c r="R57" s="36"/>
      <c r="S57" s="36"/>
      <c r="T57" s="36"/>
      <c r="U57" s="36"/>
      <c r="V57" s="36"/>
      <c r="W57" s="36"/>
      <c r="X57" s="36"/>
      <c r="Y57" s="36"/>
      <c r="Z57" s="36"/>
      <c r="AA57" s="36"/>
      <c r="AB57" s="36"/>
      <c r="AC57" s="36"/>
      <c r="AD57" s="36"/>
      <c r="AE57" s="36"/>
      <c r="AF57" s="36"/>
      <c r="AG57" s="36"/>
      <c r="AH57" s="36"/>
      <c r="AI57" s="36"/>
      <c r="AJ57" s="36"/>
    </row>
    <row r="58" spans="1:36">
      <c r="A58" s="32" t="str">
        <f>IF(Config!A54&lt;&gt;"",Config!A54,"")</f>
        <v/>
      </c>
      <c r="B58" s="32" t="str">
        <f>IF(Config!B54&lt;&gt;"",Config!B54,"")</f>
        <v xml:space="preserve">MARIE </v>
      </c>
      <c r="C58" s="36">
        <f t="shared" si="5"/>
        <v>0</v>
      </c>
      <c r="D58" s="36">
        <f t="shared" si="6"/>
        <v>0</v>
      </c>
      <c r="E58" s="36">
        <f t="shared" si="7"/>
        <v>0</v>
      </c>
      <c r="F58" s="36"/>
      <c r="G58" s="36"/>
      <c r="H58" s="36"/>
      <c r="I58" s="36"/>
      <c r="J58" s="36"/>
      <c r="K58" s="36"/>
      <c r="L58" s="36"/>
      <c r="M58" s="36"/>
      <c r="N58" s="36"/>
      <c r="O58" s="36"/>
      <c r="P58" s="36"/>
      <c r="Q58" s="36"/>
      <c r="R58" s="36"/>
      <c r="S58" s="36"/>
      <c r="T58" s="36"/>
      <c r="U58" s="36"/>
      <c r="V58" s="36"/>
      <c r="W58" s="36"/>
      <c r="X58" s="36"/>
      <c r="Y58" s="36"/>
      <c r="Z58" s="36"/>
      <c r="AA58" s="36"/>
      <c r="AB58" s="36"/>
      <c r="AC58" s="36"/>
      <c r="AD58" s="36"/>
      <c r="AE58" s="36"/>
      <c r="AF58" s="36"/>
      <c r="AG58" s="36"/>
      <c r="AH58" s="36"/>
      <c r="AI58" s="36"/>
      <c r="AJ58" s="36"/>
    </row>
    <row r="59" spans="1:36">
      <c r="A59" s="32" t="str">
        <f>IF(Config!A55&lt;&gt;"",Config!A55,"")</f>
        <v/>
      </c>
      <c r="B59" s="32" t="str">
        <f>IF(Config!B55&lt;&gt;"",Config!B55,"")</f>
        <v>SUKIRTHAMALAR</v>
      </c>
      <c r="C59" s="36">
        <f t="shared" si="5"/>
        <v>0</v>
      </c>
      <c r="D59" s="36">
        <f t="shared" si="6"/>
        <v>0</v>
      </c>
      <c r="E59" s="36">
        <f t="shared" si="7"/>
        <v>0</v>
      </c>
      <c r="F59" s="36"/>
      <c r="G59" s="36"/>
      <c r="H59" s="36"/>
      <c r="I59" s="36"/>
      <c r="J59" s="36"/>
      <c r="K59" s="36"/>
      <c r="L59" s="36"/>
      <c r="M59" s="36"/>
      <c r="N59" s="36"/>
      <c r="O59" s="36"/>
      <c r="P59" s="36"/>
      <c r="Q59" s="36"/>
      <c r="R59" s="36"/>
      <c r="S59" s="36"/>
      <c r="T59" s="36"/>
      <c r="U59" s="36"/>
      <c r="V59" s="36"/>
      <c r="W59" s="36"/>
      <c r="X59" s="36"/>
      <c r="Y59" s="36"/>
      <c r="Z59" s="36"/>
      <c r="AA59" s="36"/>
      <c r="AB59" s="36"/>
      <c r="AC59" s="36"/>
      <c r="AD59" s="36"/>
      <c r="AE59" s="36"/>
      <c r="AF59" s="36"/>
      <c r="AG59" s="36"/>
      <c r="AH59" s="36"/>
      <c r="AI59" s="36"/>
      <c r="AJ59" s="36"/>
    </row>
    <row r="60" spans="1:36">
      <c r="A60" s="32" t="str">
        <f>IF(Config!A56&lt;&gt;"",Config!A56,"")</f>
        <v/>
      </c>
      <c r="B60" s="32" t="str">
        <f>IF(Config!B56&lt;&gt;"",Config!B56,"")</f>
        <v>SALIMA</v>
      </c>
      <c r="C60" s="36">
        <f t="shared" si="5"/>
        <v>0</v>
      </c>
      <c r="D60" s="36">
        <f t="shared" si="6"/>
        <v>0</v>
      </c>
      <c r="E60" s="36">
        <f t="shared" si="7"/>
        <v>0</v>
      </c>
      <c r="F60" s="36"/>
      <c r="G60" s="36"/>
      <c r="H60" s="36"/>
      <c r="I60" s="36"/>
      <c r="J60" s="36"/>
      <c r="K60" s="36"/>
      <c r="L60" s="36"/>
      <c r="M60" s="36"/>
      <c r="N60" s="36"/>
      <c r="O60" s="36"/>
      <c r="P60" s="36"/>
      <c r="Q60" s="36"/>
      <c r="R60" s="36"/>
      <c r="S60" s="36"/>
      <c r="T60" s="36"/>
      <c r="U60" s="36"/>
      <c r="V60" s="36"/>
      <c r="W60" s="36"/>
      <c r="X60" s="36"/>
      <c r="Y60" s="36"/>
      <c r="Z60" s="36"/>
      <c r="AA60" s="36"/>
      <c r="AB60" s="36"/>
      <c r="AC60" s="36"/>
      <c r="AD60" s="36"/>
      <c r="AE60" s="36"/>
      <c r="AF60" s="36"/>
      <c r="AG60" s="36"/>
      <c r="AH60" s="36"/>
      <c r="AI60" s="36"/>
      <c r="AJ60" s="36"/>
    </row>
    <row r="61" spans="1:36">
      <c r="A61" s="32" t="str">
        <f>IF(Config!A57&lt;&gt;"",Config!A57,"")</f>
        <v/>
      </c>
      <c r="B61" s="32" t="str">
        <f>IF(Config!B57&lt;&gt;"",Config!B57,"")</f>
        <v>LOUIZA</v>
      </c>
      <c r="C61" s="36">
        <f t="shared" si="5"/>
        <v>0</v>
      </c>
      <c r="D61" s="36">
        <f t="shared" si="6"/>
        <v>0</v>
      </c>
      <c r="E61" s="36">
        <f t="shared" si="7"/>
        <v>0</v>
      </c>
      <c r="F61" s="36"/>
      <c r="G61" s="36"/>
      <c r="H61" s="36"/>
      <c r="I61" s="36"/>
      <c r="J61" s="36"/>
      <c r="K61" s="36"/>
      <c r="L61" s="36"/>
      <c r="M61" s="36"/>
      <c r="N61" s="36"/>
      <c r="O61" s="36"/>
      <c r="P61" s="36"/>
      <c r="Q61" s="36"/>
      <c r="R61" s="36"/>
      <c r="S61" s="36"/>
      <c r="T61" s="36"/>
      <c r="U61" s="36"/>
      <c r="V61" s="36"/>
      <c r="W61" s="36"/>
      <c r="X61" s="36"/>
      <c r="Y61" s="36"/>
      <c r="Z61" s="36"/>
      <c r="AA61" s="36"/>
      <c r="AB61" s="36"/>
      <c r="AC61" s="36"/>
      <c r="AD61" s="36"/>
      <c r="AE61" s="36"/>
      <c r="AF61" s="36"/>
      <c r="AG61" s="36"/>
      <c r="AH61" s="36"/>
      <c r="AI61" s="36"/>
      <c r="AJ61" s="36"/>
    </row>
    <row r="62" spans="1:36">
      <c r="A62" s="32" t="str">
        <f>IF(Config!A58&lt;&gt;"",Config!A58,"")</f>
        <v/>
      </c>
      <c r="B62" s="32" t="str">
        <f>IF(Config!B58&lt;&gt;"",Config!B58,"")</f>
        <v>FATIMA</v>
      </c>
      <c r="C62" s="36">
        <f t="shared" si="5"/>
        <v>0</v>
      </c>
      <c r="D62" s="36">
        <f t="shared" si="6"/>
        <v>0</v>
      </c>
      <c r="E62" s="36">
        <f t="shared" si="7"/>
        <v>0</v>
      </c>
      <c r="F62" s="36"/>
      <c r="G62" s="36"/>
      <c r="H62" s="36"/>
      <c r="I62" s="36"/>
      <c r="J62" s="36"/>
      <c r="K62" s="36"/>
      <c r="L62" s="36"/>
      <c r="M62" s="36"/>
      <c r="N62" s="36"/>
      <c r="O62" s="36"/>
      <c r="P62" s="36"/>
      <c r="Q62" s="36"/>
      <c r="R62" s="36"/>
      <c r="S62" s="36"/>
      <c r="T62" s="36"/>
      <c r="U62" s="36"/>
      <c r="V62" s="36"/>
      <c r="W62" s="36"/>
      <c r="X62" s="36"/>
      <c r="Y62" s="36"/>
      <c r="Z62" s="36"/>
      <c r="AA62" s="36"/>
      <c r="AB62" s="36"/>
      <c r="AC62" s="36"/>
      <c r="AD62" s="36"/>
      <c r="AE62" s="36"/>
      <c r="AF62" s="36"/>
      <c r="AG62" s="36"/>
      <c r="AH62" s="36"/>
      <c r="AI62" s="36"/>
      <c r="AJ62" s="36"/>
    </row>
    <row r="63" spans="1:36">
      <c r="A63" s="32" t="str">
        <f>IF(Config!A59&lt;&gt;"",Config!A59,"")</f>
        <v/>
      </c>
      <c r="B63" s="32" t="str">
        <f>IF(Config!B59&lt;&gt;"",Config!B59,"")</f>
        <v>BINTOU</v>
      </c>
      <c r="C63" s="36">
        <f t="shared" si="5"/>
        <v>0</v>
      </c>
      <c r="D63" s="36">
        <f t="shared" si="6"/>
        <v>0</v>
      </c>
      <c r="E63" s="36">
        <f t="shared" si="7"/>
        <v>0</v>
      </c>
      <c r="F63" s="36"/>
      <c r="G63" s="36"/>
      <c r="H63" s="36"/>
      <c r="I63" s="36"/>
      <c r="J63" s="36"/>
      <c r="K63" s="36"/>
      <c r="L63" s="36"/>
      <c r="M63" s="36"/>
      <c r="N63" s="36"/>
      <c r="O63" s="36"/>
      <c r="P63" s="36"/>
      <c r="Q63" s="36"/>
      <c r="R63" s="36"/>
      <c r="S63" s="36"/>
      <c r="T63" s="36"/>
      <c r="U63" s="36"/>
      <c r="V63" s="36"/>
      <c r="W63" s="36"/>
      <c r="X63" s="36"/>
      <c r="Y63" s="36"/>
      <c r="Z63" s="36"/>
      <c r="AA63" s="36"/>
      <c r="AB63" s="36"/>
      <c r="AC63" s="36"/>
      <c r="AD63" s="36"/>
      <c r="AE63" s="36"/>
      <c r="AF63" s="36"/>
      <c r="AG63" s="36"/>
      <c r="AH63" s="36"/>
      <c r="AI63" s="36"/>
      <c r="AJ63" s="36"/>
    </row>
    <row r="64" spans="1:36">
      <c r="A64" s="32" t="str">
        <f>IF(Config!A60&lt;&gt;"",Config!A60,"")</f>
        <v/>
      </c>
      <c r="B64" s="32" t="str">
        <f>IF(Config!B60&lt;&gt;"",Config!B60,"")</f>
        <v>SANDRA</v>
      </c>
      <c r="C64" s="36">
        <f t="shared" si="5"/>
        <v>0</v>
      </c>
      <c r="D64" s="36">
        <f t="shared" si="6"/>
        <v>0</v>
      </c>
      <c r="E64" s="36">
        <f t="shared" si="7"/>
        <v>0</v>
      </c>
      <c r="F64" s="36"/>
      <c r="G64" s="36"/>
      <c r="H64" s="36"/>
      <c r="I64" s="36"/>
      <c r="J64" s="36"/>
      <c r="K64" s="36"/>
      <c r="L64" s="36"/>
      <c r="M64" s="36"/>
      <c r="N64" s="36"/>
      <c r="O64" s="36"/>
      <c r="P64" s="36"/>
      <c r="Q64" s="36"/>
      <c r="R64" s="36"/>
      <c r="S64" s="36"/>
      <c r="T64" s="36"/>
      <c r="U64" s="36"/>
      <c r="V64" s="36"/>
      <c r="W64" s="36"/>
      <c r="X64" s="36"/>
      <c r="Y64" s="36"/>
      <c r="Z64" s="36"/>
      <c r="AA64" s="36"/>
      <c r="AB64" s="36"/>
      <c r="AC64" s="36"/>
      <c r="AD64" s="36"/>
      <c r="AE64" s="36"/>
      <c r="AF64" s="36"/>
      <c r="AG64" s="36"/>
      <c r="AH64" s="36"/>
      <c r="AI64" s="36"/>
      <c r="AJ64" s="36"/>
    </row>
    <row r="65" spans="1:36">
      <c r="A65" s="32" t="str">
        <f>IF(Config!A61&lt;&gt;"",Config!A61,"")</f>
        <v/>
      </c>
      <c r="B65" s="32" t="str">
        <f>IF(Config!B61&lt;&gt;"",Config!B61,"")</f>
        <v>SOURIEZ</v>
      </c>
      <c r="C65" s="36">
        <f t="shared" si="5"/>
        <v>0</v>
      </c>
      <c r="D65" s="36">
        <f t="shared" si="6"/>
        <v>0</v>
      </c>
      <c r="E65" s="36">
        <f t="shared" si="7"/>
        <v>0</v>
      </c>
      <c r="F65" s="36"/>
      <c r="G65" s="36"/>
      <c r="H65" s="36"/>
      <c r="I65" s="36"/>
      <c r="J65" s="36"/>
      <c r="K65" s="36"/>
      <c r="L65" s="36"/>
      <c r="M65" s="36"/>
      <c r="N65" s="36"/>
      <c r="O65" s="36"/>
      <c r="P65" s="36"/>
      <c r="Q65" s="36"/>
      <c r="R65" s="36"/>
      <c r="S65" s="36"/>
      <c r="T65" s="36"/>
      <c r="U65" s="36"/>
      <c r="V65" s="36"/>
      <c r="W65" s="36"/>
      <c r="X65" s="36"/>
      <c r="Y65" s="36"/>
      <c r="Z65" s="36"/>
      <c r="AA65" s="36"/>
      <c r="AB65" s="36"/>
      <c r="AC65" s="36"/>
      <c r="AD65" s="36"/>
      <c r="AE65" s="36"/>
      <c r="AF65" s="36"/>
      <c r="AG65" s="36"/>
      <c r="AH65" s="36"/>
      <c r="AI65" s="36"/>
      <c r="AJ65" s="36"/>
    </row>
    <row r="66" spans="1:36">
      <c r="A66" s="32" t="str">
        <f>IF(Config!A62&lt;&gt;"",Config!A62,"")</f>
        <v/>
      </c>
      <c r="B66" s="32" t="str">
        <f>IF(Config!B62&lt;&gt;"",Config!B62,"")</f>
        <v>YACOUBA</v>
      </c>
      <c r="C66" s="36">
        <f t="shared" si="5"/>
        <v>0</v>
      </c>
      <c r="D66" s="36">
        <f t="shared" si="6"/>
        <v>0</v>
      </c>
      <c r="E66" s="36">
        <f t="shared" si="7"/>
        <v>0</v>
      </c>
      <c r="F66" s="36"/>
      <c r="G66" s="36"/>
      <c r="H66" s="36"/>
      <c r="I66" s="36"/>
      <c r="J66" s="36"/>
      <c r="K66" s="36"/>
      <c r="L66" s="36"/>
      <c r="M66" s="36"/>
      <c r="N66" s="36"/>
      <c r="O66" s="36"/>
      <c r="P66" s="36"/>
      <c r="Q66" s="36"/>
      <c r="R66" s="36"/>
      <c r="S66" s="36"/>
      <c r="T66" s="36"/>
      <c r="U66" s="36"/>
      <c r="V66" s="36"/>
      <c r="W66" s="36"/>
      <c r="X66" s="36"/>
      <c r="Y66" s="36"/>
      <c r="Z66" s="36"/>
      <c r="AA66" s="36"/>
      <c r="AB66" s="36"/>
      <c r="AC66" s="36"/>
      <c r="AD66" s="36"/>
      <c r="AE66" s="36"/>
      <c r="AF66" s="36"/>
      <c r="AG66" s="36"/>
      <c r="AH66" s="36"/>
      <c r="AI66" s="36"/>
      <c r="AJ66" s="36"/>
    </row>
    <row r="67" spans="1:36">
      <c r="A67" s="32" t="str">
        <f>IF(Config!A63&lt;&gt;"",Config!A63,"")</f>
        <v/>
      </c>
      <c r="B67" s="32" t="str">
        <f>IF(Config!B63&lt;&gt;"",Config!B63,"")</f>
        <v>NAJAT</v>
      </c>
      <c r="C67" s="36">
        <f t="shared" si="5"/>
        <v>0</v>
      </c>
      <c r="D67" s="36">
        <f t="shared" si="6"/>
        <v>0</v>
      </c>
      <c r="E67" s="36">
        <f t="shared" si="7"/>
        <v>0</v>
      </c>
      <c r="F67" s="36"/>
      <c r="G67" s="36"/>
      <c r="H67" s="36"/>
      <c r="I67" s="36"/>
      <c r="J67" s="36"/>
      <c r="K67" s="36"/>
      <c r="L67" s="36"/>
      <c r="M67" s="36"/>
      <c r="N67" s="36"/>
      <c r="O67" s="36"/>
      <c r="P67" s="36"/>
      <c r="Q67" s="36"/>
      <c r="R67" s="36"/>
      <c r="S67" s="36"/>
      <c r="T67" s="36"/>
      <c r="U67" s="36"/>
      <c r="V67" s="36"/>
      <c r="W67" s="36"/>
      <c r="X67" s="36"/>
      <c r="Y67" s="36"/>
      <c r="Z67" s="36"/>
      <c r="AA67" s="36"/>
      <c r="AB67" s="36"/>
      <c r="AC67" s="36"/>
      <c r="AD67" s="36"/>
      <c r="AE67" s="36"/>
      <c r="AF67" s="36"/>
      <c r="AG67" s="36"/>
      <c r="AH67" s="36"/>
      <c r="AI67" s="36"/>
      <c r="AJ67" s="36"/>
    </row>
    <row r="68" spans="1:36">
      <c r="A68" s="32" t="str">
        <f>IF(Config!A64&lt;&gt;"",Config!A64,"")</f>
        <v/>
      </c>
      <c r="B68" s="32" t="str">
        <f>IF(Config!B64&lt;&gt;"",Config!B64,"")</f>
        <v>FATIMA</v>
      </c>
      <c r="C68" s="36">
        <f t="shared" si="5"/>
        <v>0</v>
      </c>
      <c r="D68" s="36">
        <f t="shared" si="6"/>
        <v>0</v>
      </c>
      <c r="E68" s="36">
        <f t="shared" si="7"/>
        <v>0</v>
      </c>
      <c r="F68" s="36"/>
      <c r="G68" s="36"/>
      <c r="H68" s="36"/>
      <c r="I68" s="36"/>
      <c r="J68" s="36"/>
      <c r="K68" s="36"/>
      <c r="L68" s="36"/>
      <c r="M68" s="36"/>
      <c r="N68" s="36"/>
      <c r="O68" s="36"/>
      <c r="P68" s="36"/>
      <c r="Q68" s="36"/>
      <c r="R68" s="36"/>
      <c r="S68" s="36"/>
      <c r="T68" s="36"/>
      <c r="U68" s="36"/>
      <c r="V68" s="36"/>
      <c r="W68" s="36"/>
      <c r="X68" s="36"/>
      <c r="Y68" s="36"/>
      <c r="Z68" s="36"/>
      <c r="AA68" s="36"/>
      <c r="AB68" s="36"/>
      <c r="AC68" s="36"/>
      <c r="AD68" s="36"/>
      <c r="AE68" s="36"/>
      <c r="AF68" s="36"/>
      <c r="AG68" s="36"/>
      <c r="AH68" s="36"/>
      <c r="AI68" s="36"/>
      <c r="AJ68" s="36"/>
    </row>
    <row r="69" spans="1:36">
      <c r="A69" s="32" t="str">
        <f>IF(Config!A65&lt;&gt;"",Config!A65,"")</f>
        <v/>
      </c>
      <c r="B69" s="32" t="str">
        <f>IF(Config!B65&lt;&gt;"",Config!B65,"")</f>
        <v>EMINE</v>
      </c>
      <c r="C69" s="36">
        <f t="shared" si="5"/>
        <v>0</v>
      </c>
      <c r="D69" s="36">
        <f t="shared" si="6"/>
        <v>0</v>
      </c>
      <c r="E69" s="36">
        <f t="shared" si="7"/>
        <v>0</v>
      </c>
      <c r="F69" s="36"/>
      <c r="G69" s="36"/>
      <c r="H69" s="36"/>
      <c r="I69" s="36"/>
      <c r="J69" s="36"/>
      <c r="K69" s="36"/>
      <c r="L69" s="36"/>
      <c r="M69" s="36"/>
      <c r="N69" s="36"/>
      <c r="O69" s="36"/>
      <c r="P69" s="36"/>
      <c r="Q69" s="36"/>
      <c r="R69" s="36"/>
      <c r="S69" s="36"/>
      <c r="T69" s="36"/>
      <c r="U69" s="36"/>
      <c r="V69" s="36"/>
      <c r="W69" s="36"/>
      <c r="X69" s="36"/>
      <c r="Y69" s="36"/>
      <c r="Z69" s="36"/>
      <c r="AA69" s="36"/>
      <c r="AB69" s="36"/>
      <c r="AC69" s="36"/>
      <c r="AD69" s="36"/>
      <c r="AE69" s="36"/>
      <c r="AF69" s="36"/>
      <c r="AG69" s="36"/>
      <c r="AH69" s="36"/>
      <c r="AI69" s="36"/>
      <c r="AJ69" s="36"/>
    </row>
    <row r="70" spans="1:36">
      <c r="A70" s="32" t="str">
        <f>IF(Config!A66&lt;&gt;"",Config!A66,"")</f>
        <v/>
      </c>
      <c r="B70" s="32" t="str">
        <f>IF(Config!B66&lt;&gt;"",Config!B66,"")</f>
        <v>NESE</v>
      </c>
      <c r="C70" s="36">
        <f t="shared" si="5"/>
        <v>0</v>
      </c>
      <c r="D70" s="36">
        <f t="shared" si="6"/>
        <v>0</v>
      </c>
      <c r="E70" s="36">
        <f t="shared" si="7"/>
        <v>0</v>
      </c>
      <c r="F70" s="36"/>
      <c r="G70" s="36"/>
      <c r="H70" s="36"/>
      <c r="I70" s="36"/>
      <c r="J70" s="36"/>
      <c r="K70" s="36"/>
      <c r="L70" s="36"/>
      <c r="M70" s="36"/>
      <c r="N70" s="36"/>
      <c r="O70" s="36"/>
      <c r="P70" s="36"/>
      <c r="Q70" s="36"/>
      <c r="R70" s="36"/>
      <c r="S70" s="36"/>
      <c r="T70" s="36"/>
      <c r="U70" s="36"/>
      <c r="V70" s="36"/>
      <c r="W70" s="36"/>
      <c r="X70" s="36"/>
      <c r="Y70" s="36"/>
      <c r="Z70" s="36"/>
      <c r="AA70" s="36"/>
      <c r="AB70" s="36"/>
      <c r="AC70" s="36"/>
      <c r="AD70" s="36"/>
      <c r="AE70" s="36"/>
      <c r="AF70" s="36"/>
      <c r="AG70" s="36"/>
      <c r="AH70" s="36"/>
      <c r="AI70" s="36"/>
      <c r="AJ70" s="36"/>
    </row>
    <row r="71" spans="1:36">
      <c r="A71" s="32" t="str">
        <f>IF(Config!A67&lt;&gt;"",Config!A67,"")</f>
        <v/>
      </c>
      <c r="B71" s="32" t="str">
        <f>IF(Config!B67&lt;&gt;"",Config!B67,"")</f>
        <v>ISAAC</v>
      </c>
      <c r="C71" s="36">
        <f t="shared" si="5"/>
        <v>0</v>
      </c>
      <c r="D71" s="36">
        <f t="shared" si="6"/>
        <v>0</v>
      </c>
      <c r="E71" s="36">
        <f t="shared" si="7"/>
        <v>0</v>
      </c>
      <c r="F71" s="36"/>
      <c r="G71" s="36"/>
      <c r="H71" s="36"/>
      <c r="I71" s="36"/>
      <c r="J71" s="36"/>
      <c r="K71" s="36"/>
      <c r="L71" s="36"/>
      <c r="M71" s="36"/>
      <c r="N71" s="36"/>
      <c r="O71" s="36"/>
      <c r="P71" s="36"/>
      <c r="Q71" s="36"/>
      <c r="R71" s="36"/>
      <c r="S71" s="36"/>
      <c r="T71" s="36"/>
      <c r="U71" s="36"/>
      <c r="V71" s="36"/>
      <c r="W71" s="36"/>
      <c r="X71" s="36"/>
      <c r="Y71" s="36"/>
      <c r="Z71" s="36"/>
      <c r="AA71" s="36"/>
      <c r="AB71" s="36"/>
      <c r="AC71" s="36"/>
      <c r="AD71" s="36"/>
      <c r="AE71" s="36"/>
      <c r="AF71" s="36"/>
      <c r="AG71" s="36"/>
      <c r="AH71" s="36"/>
      <c r="AI71" s="36"/>
      <c r="AJ71" s="36"/>
    </row>
    <row r="72" spans="1:36">
      <c r="A72" s="32" t="str">
        <f>IF(Config!A68&lt;&gt;"",Config!A68,"")</f>
        <v/>
      </c>
      <c r="B72" s="32" t="str">
        <f>IF(Config!B68&lt;&gt;"",Config!B68,"")</f>
        <v>CEMILE</v>
      </c>
      <c r="C72" s="36">
        <f t="shared" si="5"/>
        <v>0</v>
      </c>
      <c r="D72" s="36">
        <f t="shared" si="6"/>
        <v>0</v>
      </c>
      <c r="E72" s="36">
        <f t="shared" si="7"/>
        <v>0</v>
      </c>
      <c r="F72" s="36"/>
      <c r="G72" s="36"/>
      <c r="H72" s="36"/>
      <c r="I72" s="36"/>
      <c r="J72" s="36"/>
      <c r="K72" s="36"/>
      <c r="L72" s="36"/>
      <c r="M72" s="36"/>
      <c r="N72" s="36"/>
      <c r="O72" s="36"/>
      <c r="P72" s="36"/>
      <c r="Q72" s="36"/>
      <c r="R72" s="36"/>
      <c r="S72" s="36"/>
      <c r="T72" s="36"/>
      <c r="U72" s="36"/>
      <c r="V72" s="36"/>
      <c r="W72" s="36"/>
      <c r="X72" s="36"/>
      <c r="Y72" s="36"/>
      <c r="Z72" s="36"/>
      <c r="AA72" s="36"/>
      <c r="AB72" s="36"/>
      <c r="AC72" s="36"/>
      <c r="AD72" s="36"/>
      <c r="AE72" s="36"/>
      <c r="AF72" s="36"/>
      <c r="AG72" s="36"/>
      <c r="AH72" s="36"/>
      <c r="AI72" s="36"/>
      <c r="AJ72" s="36"/>
    </row>
    <row r="73" spans="1:36">
      <c r="A73" s="32" t="str">
        <f>IF(Config!A69&lt;&gt;"",Config!A69,"")</f>
        <v/>
      </c>
      <c r="B73" s="32" t="str">
        <f>IF(Config!B69&lt;&gt;"",Config!B69,"")</f>
        <v>SALIHA</v>
      </c>
      <c r="C73" s="36">
        <f t="shared" si="5"/>
        <v>0</v>
      </c>
      <c r="D73" s="36">
        <f t="shared" si="6"/>
        <v>0</v>
      </c>
      <c r="E73" s="36">
        <f t="shared" si="7"/>
        <v>0</v>
      </c>
      <c r="F73" s="36"/>
      <c r="G73" s="36"/>
      <c r="H73" s="36"/>
      <c r="I73" s="36"/>
      <c r="J73" s="36"/>
      <c r="K73" s="36"/>
      <c r="L73" s="36"/>
      <c r="M73" s="36"/>
      <c r="N73" s="36"/>
      <c r="O73" s="36"/>
      <c r="P73" s="36"/>
      <c r="Q73" s="36"/>
      <c r="R73" s="36"/>
      <c r="S73" s="36"/>
      <c r="T73" s="36"/>
      <c r="U73" s="36"/>
      <c r="V73" s="36"/>
      <c r="W73" s="36"/>
      <c r="X73" s="36"/>
      <c r="Y73" s="36"/>
      <c r="Z73" s="36"/>
      <c r="AA73" s="36"/>
      <c r="AB73" s="36"/>
      <c r="AC73" s="36"/>
      <c r="AD73" s="36"/>
      <c r="AE73" s="36"/>
      <c r="AF73" s="36"/>
      <c r="AG73" s="36"/>
      <c r="AH73" s="36"/>
      <c r="AI73" s="36"/>
      <c r="AJ73" s="36"/>
    </row>
    <row r="75" spans="1:36">
      <c r="A75" t="str">
        <f>IF(Config!A70&lt;&gt;"",Config!A70,"")</f>
        <v/>
      </c>
      <c r="B75" t="str">
        <f>IF(Config!B70&lt;&gt;"",Config!B70,"")</f>
        <v/>
      </c>
    </row>
    <row r="76" spans="1:36">
      <c r="A76" t="str">
        <f>IF(Config!A71&lt;&gt;"",Config!A71,"")</f>
        <v/>
      </c>
      <c r="B76" t="str">
        <f>IF(Config!B71&lt;&gt;"",Config!B71,"")</f>
        <v/>
      </c>
      <c r="F76" s="42" t="s">
        <v>139</v>
      </c>
      <c r="G76" t="s">
        <v>136</v>
      </c>
      <c r="I76" s="41" t="s">
        <v>137</v>
      </c>
      <c r="J76" t="s">
        <v>137</v>
      </c>
      <c r="L76" s="40" t="s">
        <v>140</v>
      </c>
      <c r="M76" t="s">
        <v>135</v>
      </c>
    </row>
    <row r="77" spans="1:36">
      <c r="A77" t="str">
        <f>IF(Config!A72&lt;&gt;"",Config!A72,"")</f>
        <v/>
      </c>
      <c r="B77" t="str">
        <f>IF(Config!B72&lt;&gt;"",Config!B72,"")</f>
        <v/>
      </c>
    </row>
    <row r="78" spans="1:36">
      <c r="A78" t="str">
        <f>IF(Config!A73&lt;&gt;"",Config!A73,"")</f>
        <v/>
      </c>
      <c r="B78" t="str">
        <f>IF(Config!B73&lt;&gt;"",Config!B73,"")</f>
        <v/>
      </c>
    </row>
    <row r="79" spans="1:36">
      <c r="A79" t="str">
        <f>IF(Config!A74&lt;&gt;"",Config!A74,"")</f>
        <v/>
      </c>
      <c r="B79" t="str">
        <f>IF(Config!B74&lt;&gt;"",Config!B74,"")</f>
        <v/>
      </c>
    </row>
    <row r="80" spans="1:36">
      <c r="A80" t="str">
        <f>IF(Config!A75&lt;&gt;"",Config!A75,"")</f>
        <v/>
      </c>
      <c r="B80" t="str">
        <f>IF(Config!B75&lt;&gt;"",Config!B75,"")</f>
        <v/>
      </c>
    </row>
    <row r="81" spans="1:2">
      <c r="A81" t="str">
        <f>IF(Config!A76&lt;&gt;"",Config!A76,"")</f>
        <v/>
      </c>
      <c r="B81" t="str">
        <f>IF(Config!B76&lt;&gt;"",Config!B76,"")</f>
        <v/>
      </c>
    </row>
    <row r="82" spans="1:2">
      <c r="A82" t="str">
        <f>IF(Config!A77&lt;&gt;"",Config!A77,"")</f>
        <v/>
      </c>
      <c r="B82" t="str">
        <f>IF(Config!B77&lt;&gt;"",Config!B77,"")</f>
        <v/>
      </c>
    </row>
  </sheetData>
  <mergeCells count="1">
    <mergeCell ref="B4:AJ6"/>
  </mergeCells>
  <conditionalFormatting sqref="F9:AJ9">
    <cfRule type="expression" dxfId="23" priority="6">
      <formula>OR(F$9=1,F$9=7)</formula>
    </cfRule>
  </conditionalFormatting>
  <conditionalFormatting sqref="F10:AJ73">
    <cfRule type="cellIs" dxfId="22" priority="2" operator="equal">
      <formula>"M"</formula>
    </cfRule>
    <cfRule type="cellIs" dxfId="21" priority="3" operator="equal">
      <formula>"RTT"</formula>
    </cfRule>
    <cfRule type="cellIs" dxfId="20" priority="4" operator="equal">
      <formula>"CP"</formula>
    </cfRule>
    <cfRule type="expression" dxfId="19" priority="5">
      <formula>OR(F$9=1,F$9=7)</formula>
    </cfRule>
  </conditionalFormatting>
  <conditionalFormatting sqref="C10:E73">
    <cfRule type="cellIs" dxfId="18" priority="1" operator="equal">
      <formula>0</formula>
    </cfRule>
  </conditionalFormatting>
  <dataValidations count="1">
    <dataValidation type="list" allowBlank="1" showInputMessage="1" showErrorMessage="1" sqref="F10:AJ73">
      <formula1>"CP,RTT,M"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2"/>
  <sheetViews>
    <sheetView showGridLines="0" topLeftCell="A4" workbookViewId="0">
      <selection activeCell="F12" sqref="F12:M26"/>
    </sheetView>
  </sheetViews>
  <sheetFormatPr baseColWidth="10" defaultRowHeight="15"/>
  <cols>
    <col min="3" max="5" width="8.28515625" customWidth="1"/>
    <col min="6" max="36" width="4.5703125" customWidth="1"/>
  </cols>
  <sheetData>
    <row r="1" spans="1:36" hidden="1">
      <c r="A1" s="33">
        <f>Config!H14</f>
        <v>43009</v>
      </c>
    </row>
    <row r="2" spans="1:36" hidden="1">
      <c r="A2" s="33">
        <f>Config!I14</f>
        <v>43039</v>
      </c>
    </row>
    <row r="3" spans="1:36" ht="65.25" hidden="1" customHeight="1">
      <c r="F3" s="39">
        <f>A1</f>
        <v>43009</v>
      </c>
      <c r="G3" s="39">
        <f>F3+1</f>
        <v>43010</v>
      </c>
      <c r="H3" s="39">
        <f t="shared" ref="H3:AF3" si="0">G3+1</f>
        <v>43011</v>
      </c>
      <c r="I3" s="39">
        <f t="shared" si="0"/>
        <v>43012</v>
      </c>
      <c r="J3" s="39">
        <f t="shared" si="0"/>
        <v>43013</v>
      </c>
      <c r="K3" s="39">
        <f t="shared" si="0"/>
        <v>43014</v>
      </c>
      <c r="L3" s="39">
        <f t="shared" si="0"/>
        <v>43015</v>
      </c>
      <c r="M3" s="39">
        <f t="shared" si="0"/>
        <v>43016</v>
      </c>
      <c r="N3" s="39">
        <f t="shared" si="0"/>
        <v>43017</v>
      </c>
      <c r="O3" s="39">
        <f t="shared" si="0"/>
        <v>43018</v>
      </c>
      <c r="P3" s="39">
        <f t="shared" si="0"/>
        <v>43019</v>
      </c>
      <c r="Q3" s="39">
        <f t="shared" si="0"/>
        <v>43020</v>
      </c>
      <c r="R3" s="39">
        <f t="shared" si="0"/>
        <v>43021</v>
      </c>
      <c r="S3" s="39">
        <f t="shared" si="0"/>
        <v>43022</v>
      </c>
      <c r="T3" s="39">
        <f t="shared" si="0"/>
        <v>43023</v>
      </c>
      <c r="U3" s="39">
        <f t="shared" si="0"/>
        <v>43024</v>
      </c>
      <c r="V3" s="39">
        <f t="shared" si="0"/>
        <v>43025</v>
      </c>
      <c r="W3" s="39">
        <f t="shared" si="0"/>
        <v>43026</v>
      </c>
      <c r="X3" s="39">
        <f t="shared" si="0"/>
        <v>43027</v>
      </c>
      <c r="Y3" s="39">
        <f t="shared" si="0"/>
        <v>43028</v>
      </c>
      <c r="Z3" s="39">
        <f t="shared" si="0"/>
        <v>43029</v>
      </c>
      <c r="AA3" s="39">
        <f t="shared" si="0"/>
        <v>43030</v>
      </c>
      <c r="AB3" s="39">
        <f t="shared" si="0"/>
        <v>43031</v>
      </c>
      <c r="AC3" s="39">
        <f>AB3+1</f>
        <v>43032</v>
      </c>
      <c r="AD3" s="39">
        <f t="shared" si="0"/>
        <v>43033</v>
      </c>
      <c r="AE3" s="39">
        <f t="shared" si="0"/>
        <v>43034</v>
      </c>
      <c r="AF3" s="39">
        <f t="shared" si="0"/>
        <v>43035</v>
      </c>
      <c r="AG3" s="39">
        <f>IF(AF3+1&gt;$A$2,"",AF3+1)</f>
        <v>43036</v>
      </c>
      <c r="AH3" s="39">
        <f>IFERROR(IF(AG3+1&gt;$A$2,"",AG3+1),"")</f>
        <v>43037</v>
      </c>
      <c r="AI3" s="39">
        <f t="shared" ref="AI3:AJ3" si="1">IFERROR(IF(AH3+1&gt;$A$2,"",AH3+1),"")</f>
        <v>43038</v>
      </c>
      <c r="AJ3" s="39">
        <f t="shared" si="1"/>
        <v>43039</v>
      </c>
    </row>
    <row r="4" spans="1:36">
      <c r="B4" s="113" t="str">
        <f>TEXT(A1,"mmmmmmmmm")</f>
        <v>octobre</v>
      </c>
      <c r="C4" s="113"/>
      <c r="D4" s="113"/>
      <c r="E4" s="113"/>
      <c r="F4" s="113"/>
      <c r="G4" s="113"/>
      <c r="H4" s="113"/>
      <c r="I4" s="113"/>
      <c r="J4" s="113"/>
      <c r="K4" s="113"/>
      <c r="L4" s="113"/>
      <c r="M4" s="113"/>
      <c r="N4" s="113"/>
      <c r="O4" s="113"/>
      <c r="P4" s="113"/>
      <c r="Q4" s="113"/>
      <c r="R4" s="113"/>
      <c r="S4" s="113"/>
      <c r="T4" s="113"/>
      <c r="U4" s="113"/>
      <c r="V4" s="113"/>
      <c r="W4" s="113"/>
      <c r="X4" s="113"/>
      <c r="Y4" s="113"/>
      <c r="Z4" s="113"/>
      <c r="AA4" s="113"/>
      <c r="AB4" s="113"/>
      <c r="AC4" s="113"/>
      <c r="AD4" s="113"/>
      <c r="AE4" s="113"/>
      <c r="AF4" s="113"/>
      <c r="AG4" s="113"/>
      <c r="AH4" s="113"/>
      <c r="AI4" s="113"/>
      <c r="AJ4" s="113"/>
    </row>
    <row r="5" spans="1:36">
      <c r="B5" s="113"/>
      <c r="C5" s="113"/>
      <c r="D5" s="113"/>
      <c r="E5" s="113"/>
      <c r="F5" s="113"/>
      <c r="G5" s="113"/>
      <c r="H5" s="113"/>
      <c r="I5" s="113"/>
      <c r="J5" s="113"/>
      <c r="K5" s="113"/>
      <c r="L5" s="113"/>
      <c r="M5" s="113"/>
      <c r="N5" s="113"/>
      <c r="O5" s="113"/>
      <c r="P5" s="113"/>
      <c r="Q5" s="113"/>
      <c r="R5" s="113"/>
      <c r="S5" s="113"/>
      <c r="T5" s="113"/>
      <c r="U5" s="113"/>
      <c r="V5" s="113"/>
      <c r="W5" s="113"/>
      <c r="X5" s="113"/>
      <c r="Y5" s="113"/>
      <c r="Z5" s="113"/>
      <c r="AA5" s="113"/>
      <c r="AB5" s="113"/>
      <c r="AC5" s="113"/>
      <c r="AD5" s="113"/>
      <c r="AE5" s="113"/>
      <c r="AF5" s="113"/>
      <c r="AG5" s="113"/>
      <c r="AH5" s="113"/>
      <c r="AI5" s="113"/>
      <c r="AJ5" s="113"/>
    </row>
    <row r="6" spans="1:36">
      <c r="B6" s="113"/>
      <c r="C6" s="113"/>
      <c r="D6" s="113"/>
      <c r="E6" s="113"/>
      <c r="F6" s="113"/>
      <c r="G6" s="113"/>
      <c r="H6" s="113"/>
      <c r="I6" s="113"/>
      <c r="J6" s="113"/>
      <c r="K6" s="113"/>
      <c r="L6" s="113"/>
      <c r="M6" s="113"/>
      <c r="N6" s="113"/>
      <c r="O6" s="113"/>
      <c r="P6" s="113"/>
      <c r="Q6" s="113"/>
      <c r="R6" s="113"/>
      <c r="S6" s="113"/>
      <c r="T6" s="113"/>
      <c r="U6" s="113"/>
      <c r="V6" s="113"/>
      <c r="W6" s="113"/>
      <c r="X6" s="113"/>
      <c r="Y6" s="113"/>
      <c r="Z6" s="113"/>
      <c r="AA6" s="113"/>
      <c r="AB6" s="113"/>
      <c r="AC6" s="113"/>
      <c r="AD6" s="113"/>
      <c r="AE6" s="113"/>
      <c r="AF6" s="113"/>
      <c r="AG6" s="113"/>
      <c r="AH6" s="113"/>
      <c r="AI6" s="113"/>
      <c r="AJ6" s="113"/>
    </row>
    <row r="7" spans="1:36" ht="15.75" thickBot="1"/>
    <row r="8" spans="1:36" ht="15.75" thickBot="1">
      <c r="F8" s="43">
        <f>DAY(F3)</f>
        <v>1</v>
      </c>
      <c r="G8" s="44">
        <f t="shared" ref="G8:AF8" si="2">DAY(G3)</f>
        <v>2</v>
      </c>
      <c r="H8" s="44">
        <f t="shared" si="2"/>
        <v>3</v>
      </c>
      <c r="I8" s="44">
        <f t="shared" si="2"/>
        <v>4</v>
      </c>
      <c r="J8" s="44">
        <f t="shared" si="2"/>
        <v>5</v>
      </c>
      <c r="K8" s="44">
        <f t="shared" si="2"/>
        <v>6</v>
      </c>
      <c r="L8" s="44">
        <f t="shared" si="2"/>
        <v>7</v>
      </c>
      <c r="M8" s="44">
        <f t="shared" si="2"/>
        <v>8</v>
      </c>
      <c r="N8" s="44">
        <f t="shared" si="2"/>
        <v>9</v>
      </c>
      <c r="O8" s="44">
        <f t="shared" si="2"/>
        <v>10</v>
      </c>
      <c r="P8" s="44">
        <f t="shared" si="2"/>
        <v>11</v>
      </c>
      <c r="Q8" s="44">
        <f t="shared" si="2"/>
        <v>12</v>
      </c>
      <c r="R8" s="44">
        <f t="shared" si="2"/>
        <v>13</v>
      </c>
      <c r="S8" s="44">
        <f t="shared" si="2"/>
        <v>14</v>
      </c>
      <c r="T8" s="44">
        <f t="shared" si="2"/>
        <v>15</v>
      </c>
      <c r="U8" s="44">
        <f t="shared" si="2"/>
        <v>16</v>
      </c>
      <c r="V8" s="44">
        <f t="shared" si="2"/>
        <v>17</v>
      </c>
      <c r="W8" s="44">
        <f t="shared" si="2"/>
        <v>18</v>
      </c>
      <c r="X8" s="44">
        <f t="shared" si="2"/>
        <v>19</v>
      </c>
      <c r="Y8" s="44">
        <f t="shared" si="2"/>
        <v>20</v>
      </c>
      <c r="Z8" s="44">
        <f t="shared" si="2"/>
        <v>21</v>
      </c>
      <c r="AA8" s="44">
        <f t="shared" si="2"/>
        <v>22</v>
      </c>
      <c r="AB8" s="44">
        <f t="shared" si="2"/>
        <v>23</v>
      </c>
      <c r="AC8" s="44">
        <f t="shared" si="2"/>
        <v>24</v>
      </c>
      <c r="AD8" s="44">
        <f t="shared" si="2"/>
        <v>25</v>
      </c>
      <c r="AE8" s="44">
        <f t="shared" si="2"/>
        <v>26</v>
      </c>
      <c r="AF8" s="44">
        <f t="shared" si="2"/>
        <v>27</v>
      </c>
      <c r="AG8" s="44">
        <f>IFERROR(DAY(AG3),"")</f>
        <v>28</v>
      </c>
      <c r="AH8" s="44">
        <f t="shared" ref="AH8:AJ8" si="3">IFERROR(DAY(AH3),"")</f>
        <v>29</v>
      </c>
      <c r="AI8" s="44">
        <f t="shared" si="3"/>
        <v>30</v>
      </c>
      <c r="AJ8" s="44">
        <f t="shared" si="3"/>
        <v>31</v>
      </c>
    </row>
    <row r="9" spans="1:36" ht="15.75" thickBot="1">
      <c r="A9" s="48" t="s">
        <v>0</v>
      </c>
      <c r="B9" s="49" t="s">
        <v>1</v>
      </c>
      <c r="C9" s="44" t="s">
        <v>135</v>
      </c>
      <c r="D9" s="44" t="s">
        <v>138</v>
      </c>
      <c r="E9" s="45" t="s">
        <v>137</v>
      </c>
      <c r="F9" s="50">
        <f>IFERROR(WEEKDAY(F3),"")</f>
        <v>1</v>
      </c>
      <c r="G9" s="51">
        <f t="shared" ref="G9:AJ9" si="4">IFERROR(WEEKDAY(G3),"")</f>
        <v>2</v>
      </c>
      <c r="H9" s="51">
        <f t="shared" si="4"/>
        <v>3</v>
      </c>
      <c r="I9" s="51">
        <f t="shared" si="4"/>
        <v>4</v>
      </c>
      <c r="J9" s="51">
        <f t="shared" si="4"/>
        <v>5</v>
      </c>
      <c r="K9" s="51">
        <f t="shared" si="4"/>
        <v>6</v>
      </c>
      <c r="L9" s="51">
        <f t="shared" si="4"/>
        <v>7</v>
      </c>
      <c r="M9" s="51">
        <f t="shared" si="4"/>
        <v>1</v>
      </c>
      <c r="N9" s="51">
        <f t="shared" si="4"/>
        <v>2</v>
      </c>
      <c r="O9" s="51">
        <f t="shared" si="4"/>
        <v>3</v>
      </c>
      <c r="P9" s="51">
        <f t="shared" si="4"/>
        <v>4</v>
      </c>
      <c r="Q9" s="51">
        <f t="shared" si="4"/>
        <v>5</v>
      </c>
      <c r="R9" s="51">
        <f t="shared" si="4"/>
        <v>6</v>
      </c>
      <c r="S9" s="51">
        <f t="shared" si="4"/>
        <v>7</v>
      </c>
      <c r="T9" s="51">
        <f t="shared" si="4"/>
        <v>1</v>
      </c>
      <c r="U9" s="51">
        <f t="shared" si="4"/>
        <v>2</v>
      </c>
      <c r="V9" s="51">
        <f t="shared" si="4"/>
        <v>3</v>
      </c>
      <c r="W9" s="51">
        <f t="shared" si="4"/>
        <v>4</v>
      </c>
      <c r="X9" s="51">
        <f t="shared" si="4"/>
        <v>5</v>
      </c>
      <c r="Y9" s="51">
        <f t="shared" si="4"/>
        <v>6</v>
      </c>
      <c r="Z9" s="51">
        <f t="shared" si="4"/>
        <v>7</v>
      </c>
      <c r="AA9" s="51">
        <f t="shared" si="4"/>
        <v>1</v>
      </c>
      <c r="AB9" s="51">
        <f t="shared" si="4"/>
        <v>2</v>
      </c>
      <c r="AC9" s="51">
        <f t="shared" si="4"/>
        <v>3</v>
      </c>
      <c r="AD9" s="51">
        <f t="shared" si="4"/>
        <v>4</v>
      </c>
      <c r="AE9" s="51">
        <f t="shared" si="4"/>
        <v>5</v>
      </c>
      <c r="AF9" s="51">
        <f t="shared" si="4"/>
        <v>6</v>
      </c>
      <c r="AG9" s="51">
        <f t="shared" si="4"/>
        <v>7</v>
      </c>
      <c r="AH9" s="51">
        <f t="shared" si="4"/>
        <v>1</v>
      </c>
      <c r="AI9" s="51">
        <f t="shared" si="4"/>
        <v>2</v>
      </c>
      <c r="AJ9" s="52">
        <f t="shared" si="4"/>
        <v>3</v>
      </c>
    </row>
    <row r="10" spans="1:36">
      <c r="A10" s="46" t="str">
        <f>IF(Config!A6&lt;&gt;"",Config!A6,"")</f>
        <v>TATA</v>
      </c>
      <c r="B10" s="46" t="str">
        <f>IF(Config!B6&lt;&gt;"",Config!B6,"")</f>
        <v>MAIMOUNA</v>
      </c>
      <c r="C10" s="47">
        <f>COUNTIF(F10:AJ10,"M")</f>
        <v>0</v>
      </c>
      <c r="D10" s="47">
        <f>COUNTIF(F10:AJ10,"CP")</f>
        <v>0</v>
      </c>
      <c r="E10" s="47">
        <f>COUNTIF(F10:AJ10,"RTT")</f>
        <v>0</v>
      </c>
      <c r="F10" s="47"/>
      <c r="G10" s="47"/>
      <c r="H10" s="47"/>
      <c r="I10" s="47"/>
      <c r="J10" s="47"/>
      <c r="K10" s="47"/>
      <c r="L10" s="47"/>
      <c r="M10" s="47"/>
      <c r="N10" s="47"/>
      <c r="O10" s="47"/>
      <c r="P10" s="47"/>
      <c r="Q10" s="47"/>
      <c r="R10" s="47"/>
      <c r="S10" s="47"/>
      <c r="T10" s="47"/>
      <c r="U10" s="47"/>
      <c r="V10" s="47"/>
      <c r="W10" s="47"/>
      <c r="X10" s="47"/>
      <c r="Y10" s="47"/>
      <c r="Z10" s="47"/>
      <c r="AA10" s="47"/>
      <c r="AB10" s="47"/>
      <c r="AC10" s="47"/>
      <c r="AD10" s="47"/>
      <c r="AE10" s="47"/>
      <c r="AF10" s="47"/>
      <c r="AG10" s="47"/>
      <c r="AH10" s="47"/>
      <c r="AI10" s="47"/>
      <c r="AJ10" s="47"/>
    </row>
    <row r="11" spans="1:36">
      <c r="A11" s="32" t="str">
        <f>IF(Config!A7&lt;&gt;"",Config!A7,"")</f>
        <v>TOTO</v>
      </c>
      <c r="B11" s="32" t="str">
        <f>IF(Config!B7&lt;&gt;"",Config!B7,"")</f>
        <v>SUZAN</v>
      </c>
      <c r="C11" s="36">
        <f t="shared" ref="C11:C73" si="5">COUNTIF(F11:AJ11,"M")</f>
        <v>0</v>
      </c>
      <c r="D11" s="36">
        <f t="shared" ref="D11:D73" si="6">COUNTIF(F11:AJ11,"CP")</f>
        <v>0</v>
      </c>
      <c r="E11" s="36">
        <f t="shared" ref="E11:E73" si="7">COUNTIF(F11:AJ11,"RTT")</f>
        <v>0</v>
      </c>
      <c r="F11" s="36"/>
      <c r="G11" s="36"/>
      <c r="H11" s="36"/>
      <c r="I11" s="36"/>
      <c r="J11" s="36"/>
      <c r="K11" s="36"/>
      <c r="L11" s="36"/>
      <c r="M11" s="36"/>
      <c r="N11" s="36"/>
      <c r="O11" s="36"/>
      <c r="P11" s="36"/>
      <c r="Q11" s="36"/>
      <c r="R11" s="36"/>
      <c r="S11" s="36"/>
      <c r="T11" s="36"/>
      <c r="U11" s="36"/>
      <c r="V11" s="36"/>
      <c r="W11" s="36"/>
      <c r="X11" s="36"/>
      <c r="Y11" s="36"/>
      <c r="Z11" s="36"/>
      <c r="AA11" s="36"/>
      <c r="AB11" s="36"/>
      <c r="AC11" s="36"/>
      <c r="AD11" s="36"/>
      <c r="AE11" s="36"/>
      <c r="AF11" s="36"/>
      <c r="AG11" s="36"/>
      <c r="AH11" s="36"/>
      <c r="AI11" s="36"/>
      <c r="AJ11" s="36"/>
    </row>
    <row r="12" spans="1:36">
      <c r="A12" s="32" t="str">
        <f>IF(Config!A8&lt;&gt;"",Config!A8,"")</f>
        <v>TIITI</v>
      </c>
      <c r="B12" s="32" t="str">
        <f>IF(Config!B8&lt;&gt;"",Config!B8,"")</f>
        <v>YASMINA</v>
      </c>
      <c r="C12" s="36">
        <f t="shared" si="5"/>
        <v>0</v>
      </c>
      <c r="D12" s="36">
        <f t="shared" si="6"/>
        <v>0</v>
      </c>
      <c r="E12" s="36">
        <f t="shared" si="7"/>
        <v>0</v>
      </c>
      <c r="F12" s="36"/>
      <c r="G12" s="36"/>
      <c r="H12" s="36"/>
      <c r="I12" s="36"/>
      <c r="J12" s="36"/>
      <c r="K12" s="36"/>
      <c r="L12" s="36"/>
      <c r="M12" s="36"/>
      <c r="N12" s="36"/>
      <c r="O12" s="36"/>
      <c r="P12" s="36"/>
      <c r="Q12" s="36"/>
      <c r="R12" s="36"/>
      <c r="S12" s="36"/>
      <c r="T12" s="36"/>
      <c r="U12" s="36"/>
      <c r="V12" s="36"/>
      <c r="W12" s="36"/>
      <c r="X12" s="36"/>
      <c r="Y12" s="36"/>
      <c r="Z12" s="36"/>
      <c r="AA12" s="36"/>
      <c r="AB12" s="36"/>
      <c r="AC12" s="36"/>
      <c r="AD12" s="36"/>
      <c r="AE12" s="36"/>
      <c r="AF12" s="36"/>
      <c r="AG12" s="36"/>
      <c r="AH12" s="36"/>
      <c r="AI12" s="36"/>
      <c r="AJ12" s="36"/>
    </row>
    <row r="13" spans="1:36">
      <c r="A13" s="32" t="str">
        <f>IF(Config!A9&lt;&gt;"",Config!A9,"")</f>
        <v>DEDE</v>
      </c>
      <c r="B13" s="32" t="str">
        <f>IF(Config!B9&lt;&gt;"",Config!B9,"")</f>
        <v>MARIA LUISA</v>
      </c>
      <c r="C13" s="36">
        <f t="shared" si="5"/>
        <v>0</v>
      </c>
      <c r="D13" s="36">
        <f t="shared" si="6"/>
        <v>0</v>
      </c>
      <c r="E13" s="36">
        <f t="shared" si="7"/>
        <v>0</v>
      </c>
      <c r="F13" s="36"/>
      <c r="G13" s="36"/>
      <c r="H13" s="36"/>
      <c r="I13" s="36"/>
      <c r="J13" s="36"/>
      <c r="K13" s="36"/>
      <c r="L13" s="36"/>
      <c r="M13" s="36"/>
      <c r="N13" s="36"/>
      <c r="O13" s="36"/>
      <c r="P13" s="36"/>
      <c r="Q13" s="36"/>
      <c r="R13" s="36"/>
      <c r="S13" s="36"/>
      <c r="T13" s="36"/>
      <c r="U13" s="36"/>
      <c r="V13" s="36"/>
      <c r="W13" s="36"/>
      <c r="X13" s="36"/>
      <c r="Y13" s="36"/>
      <c r="Z13" s="36"/>
      <c r="AA13" s="36"/>
      <c r="AB13" s="36"/>
      <c r="AC13" s="36"/>
      <c r="AD13" s="36"/>
      <c r="AE13" s="36"/>
      <c r="AF13" s="36"/>
      <c r="AG13" s="36"/>
      <c r="AH13" s="36"/>
      <c r="AI13" s="36"/>
      <c r="AJ13" s="36"/>
    </row>
    <row r="14" spans="1:36">
      <c r="A14" s="32" t="str">
        <f>IF(Config!A10&lt;&gt;"",Config!A10,"")</f>
        <v/>
      </c>
      <c r="B14" s="32" t="str">
        <f>IF(Config!B10&lt;&gt;"",Config!B10,"")</f>
        <v>SADIA</v>
      </c>
      <c r="C14" s="36">
        <f t="shared" si="5"/>
        <v>0</v>
      </c>
      <c r="D14" s="36">
        <f t="shared" si="6"/>
        <v>0</v>
      </c>
      <c r="E14" s="36">
        <f t="shared" si="7"/>
        <v>0</v>
      </c>
      <c r="F14" s="36"/>
      <c r="G14" s="36"/>
      <c r="H14" s="36"/>
      <c r="I14" s="36"/>
      <c r="J14" s="36"/>
      <c r="K14" s="36"/>
      <c r="L14" s="36"/>
      <c r="M14" s="36"/>
      <c r="N14" s="36"/>
      <c r="O14" s="36"/>
      <c r="P14" s="36"/>
      <c r="Q14" s="36"/>
      <c r="R14" s="36"/>
      <c r="S14" s="36"/>
      <c r="T14" s="36"/>
      <c r="U14" s="36"/>
      <c r="V14" s="36"/>
      <c r="W14" s="36"/>
      <c r="X14" s="36"/>
      <c r="Y14" s="36"/>
      <c r="Z14" s="36"/>
      <c r="AA14" s="36"/>
      <c r="AB14" s="36"/>
      <c r="AC14" s="36"/>
      <c r="AD14" s="36"/>
      <c r="AE14" s="36"/>
      <c r="AF14" s="36"/>
      <c r="AG14" s="36"/>
      <c r="AH14" s="36"/>
      <c r="AI14" s="36"/>
      <c r="AJ14" s="36"/>
    </row>
    <row r="15" spans="1:36">
      <c r="A15" s="32" t="str">
        <f>IF(Config!A11&lt;&gt;"",Config!A11,"")</f>
        <v/>
      </c>
      <c r="B15" s="32" t="str">
        <f>IF(Config!B11&lt;&gt;"",Config!B11,"")</f>
        <v>SAADIA</v>
      </c>
      <c r="C15" s="36">
        <f t="shared" si="5"/>
        <v>0</v>
      </c>
      <c r="D15" s="36">
        <f t="shared" si="6"/>
        <v>0</v>
      </c>
      <c r="E15" s="36">
        <f t="shared" si="7"/>
        <v>0</v>
      </c>
      <c r="F15" s="36"/>
      <c r="G15" s="36"/>
      <c r="H15" s="36"/>
      <c r="I15" s="36"/>
      <c r="J15" s="36"/>
      <c r="K15" s="36"/>
      <c r="L15" s="36"/>
      <c r="M15" s="36"/>
      <c r="N15" s="36"/>
      <c r="O15" s="36"/>
      <c r="P15" s="36"/>
      <c r="Q15" s="36"/>
      <c r="R15" s="36"/>
      <c r="S15" s="36"/>
      <c r="T15" s="36"/>
      <c r="U15" s="36"/>
      <c r="V15" s="36"/>
      <c r="W15" s="36"/>
      <c r="X15" s="36"/>
      <c r="Y15" s="36"/>
      <c r="Z15" s="36"/>
      <c r="AA15" s="36"/>
      <c r="AB15" s="36"/>
      <c r="AC15" s="36"/>
      <c r="AD15" s="36"/>
      <c r="AE15" s="36"/>
      <c r="AF15" s="36"/>
      <c r="AG15" s="36"/>
      <c r="AH15" s="36"/>
      <c r="AI15" s="36"/>
      <c r="AJ15" s="36"/>
    </row>
    <row r="16" spans="1:36">
      <c r="A16" s="32" t="str">
        <f>IF(Config!A12&lt;&gt;"",Config!A12,"")</f>
        <v/>
      </c>
      <c r="B16" s="32" t="str">
        <f>IF(Config!B12&lt;&gt;"",Config!B12,"")</f>
        <v>BEEBEE</v>
      </c>
      <c r="C16" s="36">
        <f t="shared" si="5"/>
        <v>0</v>
      </c>
      <c r="D16" s="36">
        <f t="shared" si="6"/>
        <v>0</v>
      </c>
      <c r="E16" s="36">
        <f t="shared" si="7"/>
        <v>0</v>
      </c>
      <c r="F16" s="36"/>
      <c r="G16" s="36"/>
      <c r="H16" s="36"/>
      <c r="I16" s="36"/>
      <c r="J16" s="36"/>
      <c r="K16" s="36"/>
      <c r="L16" s="36"/>
      <c r="M16" s="36"/>
      <c r="N16" s="36"/>
      <c r="O16" s="36"/>
      <c r="P16" s="36"/>
      <c r="Q16" s="36"/>
      <c r="R16" s="36"/>
      <c r="S16" s="36"/>
      <c r="T16" s="36"/>
      <c r="U16" s="36"/>
      <c r="V16" s="36"/>
      <c r="W16" s="36"/>
      <c r="X16" s="36"/>
      <c r="Y16" s="36"/>
      <c r="Z16" s="36"/>
      <c r="AA16" s="36"/>
      <c r="AB16" s="36"/>
      <c r="AC16" s="36"/>
      <c r="AD16" s="36"/>
      <c r="AE16" s="36"/>
      <c r="AF16" s="36"/>
      <c r="AG16" s="36"/>
      <c r="AH16" s="36"/>
      <c r="AI16" s="36"/>
      <c r="AJ16" s="36"/>
    </row>
    <row r="17" spans="1:36">
      <c r="A17" s="32" t="str">
        <f>IF(Config!A13&lt;&gt;"",Config!A13,"")</f>
        <v/>
      </c>
      <c r="B17" s="32" t="str">
        <f>IF(Config!B13&lt;&gt;"",Config!B13,"")</f>
        <v>OUACILA</v>
      </c>
      <c r="C17" s="36">
        <f t="shared" si="5"/>
        <v>0</v>
      </c>
      <c r="D17" s="36">
        <f t="shared" si="6"/>
        <v>0</v>
      </c>
      <c r="E17" s="36">
        <f t="shared" si="7"/>
        <v>0</v>
      </c>
      <c r="F17" s="36"/>
      <c r="G17" s="36"/>
      <c r="H17" s="36"/>
      <c r="I17" s="36"/>
      <c r="J17" s="36"/>
      <c r="K17" s="36"/>
      <c r="L17" s="36"/>
      <c r="M17" s="36"/>
      <c r="N17" s="36"/>
      <c r="O17" s="36"/>
      <c r="P17" s="36"/>
      <c r="Q17" s="36"/>
      <c r="R17" s="36"/>
      <c r="S17" s="36"/>
      <c r="T17" s="36"/>
      <c r="U17" s="36"/>
      <c r="V17" s="36"/>
      <c r="W17" s="36"/>
      <c r="X17" s="36"/>
      <c r="Y17" s="36"/>
      <c r="Z17" s="36"/>
      <c r="AA17" s="36"/>
      <c r="AB17" s="36"/>
      <c r="AC17" s="36"/>
      <c r="AD17" s="36"/>
      <c r="AE17" s="36"/>
      <c r="AF17" s="36"/>
      <c r="AG17" s="36"/>
      <c r="AH17" s="36"/>
      <c r="AI17" s="36"/>
      <c r="AJ17" s="36"/>
    </row>
    <row r="18" spans="1:36">
      <c r="A18" s="32" t="str">
        <f>IF(Config!A14&lt;&gt;"",Config!A14,"")</f>
        <v/>
      </c>
      <c r="B18" s="32" t="str">
        <f>IF(Config!B14&lt;&gt;"",Config!B14,"")</f>
        <v>HAFIDA</v>
      </c>
      <c r="C18" s="36">
        <f t="shared" si="5"/>
        <v>0</v>
      </c>
      <c r="D18" s="36">
        <f t="shared" si="6"/>
        <v>0</v>
      </c>
      <c r="E18" s="36">
        <f t="shared" si="7"/>
        <v>0</v>
      </c>
      <c r="F18" s="36"/>
      <c r="G18" s="36"/>
      <c r="H18" s="36"/>
      <c r="I18" s="36"/>
      <c r="J18" s="36"/>
      <c r="K18" s="36"/>
      <c r="L18" s="36"/>
      <c r="M18" s="36"/>
      <c r="N18" s="36"/>
      <c r="O18" s="36"/>
      <c r="P18" s="36"/>
      <c r="Q18" s="36"/>
      <c r="R18" s="36"/>
      <c r="S18" s="36"/>
      <c r="T18" s="36"/>
      <c r="U18" s="36"/>
      <c r="V18" s="36"/>
      <c r="W18" s="36"/>
      <c r="X18" s="36"/>
      <c r="Y18" s="36"/>
      <c r="Z18" s="36"/>
      <c r="AA18" s="36"/>
      <c r="AB18" s="36"/>
      <c r="AC18" s="36"/>
      <c r="AD18" s="36"/>
      <c r="AE18" s="36"/>
      <c r="AF18" s="36"/>
      <c r="AG18" s="36"/>
      <c r="AH18" s="36"/>
      <c r="AI18" s="36"/>
      <c r="AJ18" s="36"/>
    </row>
    <row r="19" spans="1:36">
      <c r="A19" s="32" t="str">
        <f>IF(Config!A15&lt;&gt;"",Config!A15,"")</f>
        <v/>
      </c>
      <c r="B19" s="32" t="str">
        <f>IF(Config!B15&lt;&gt;"",Config!B15,"")</f>
        <v>AHMED</v>
      </c>
      <c r="C19" s="36">
        <f t="shared" si="5"/>
        <v>0</v>
      </c>
      <c r="D19" s="36">
        <f t="shared" si="6"/>
        <v>0</v>
      </c>
      <c r="E19" s="36">
        <f t="shared" si="7"/>
        <v>0</v>
      </c>
      <c r="F19" s="36"/>
      <c r="G19" s="36"/>
      <c r="H19" s="36"/>
      <c r="I19" s="36"/>
      <c r="J19" s="36"/>
      <c r="K19" s="36"/>
      <c r="L19" s="36"/>
      <c r="M19" s="36"/>
      <c r="N19" s="36"/>
      <c r="O19" s="36"/>
      <c r="P19" s="36"/>
      <c r="Q19" s="36"/>
      <c r="R19" s="36"/>
      <c r="S19" s="36"/>
      <c r="T19" s="36"/>
      <c r="U19" s="36"/>
      <c r="V19" s="36"/>
      <c r="W19" s="36"/>
      <c r="X19" s="36"/>
      <c r="Y19" s="36"/>
      <c r="Z19" s="36"/>
      <c r="AA19" s="36"/>
      <c r="AB19" s="36"/>
      <c r="AC19" s="36"/>
      <c r="AD19" s="36"/>
      <c r="AE19" s="36"/>
      <c r="AF19" s="36"/>
      <c r="AG19" s="36"/>
      <c r="AH19" s="36"/>
      <c r="AI19" s="36"/>
      <c r="AJ19" s="36"/>
    </row>
    <row r="20" spans="1:36">
      <c r="A20" s="32" t="str">
        <f>IF(Config!A16&lt;&gt;"",Config!A16,"")</f>
        <v/>
      </c>
      <c r="B20" s="32" t="str">
        <f>IF(Config!B16&lt;&gt;"",Config!B16,"")</f>
        <v>SULTAN</v>
      </c>
      <c r="C20" s="36">
        <f t="shared" si="5"/>
        <v>0</v>
      </c>
      <c r="D20" s="36">
        <f t="shared" si="6"/>
        <v>0</v>
      </c>
      <c r="E20" s="36">
        <f t="shared" si="7"/>
        <v>0</v>
      </c>
      <c r="F20" s="36"/>
      <c r="G20" s="36"/>
      <c r="H20" s="36"/>
      <c r="I20" s="36"/>
      <c r="J20" s="36"/>
      <c r="K20" s="36"/>
      <c r="L20" s="36"/>
      <c r="M20" s="36"/>
      <c r="N20" s="36"/>
      <c r="O20" s="36"/>
      <c r="P20" s="36"/>
      <c r="Q20" s="36"/>
      <c r="R20" s="36"/>
      <c r="S20" s="36"/>
      <c r="T20" s="36"/>
      <c r="U20" s="36"/>
      <c r="V20" s="36"/>
      <c r="W20" s="36"/>
      <c r="X20" s="36"/>
      <c r="Y20" s="36"/>
      <c r="Z20" s="36"/>
      <c r="AA20" s="36"/>
      <c r="AB20" s="36"/>
      <c r="AC20" s="36"/>
      <c r="AD20" s="36"/>
      <c r="AE20" s="36"/>
      <c r="AF20" s="36"/>
      <c r="AG20" s="36"/>
      <c r="AH20" s="36"/>
      <c r="AI20" s="36"/>
      <c r="AJ20" s="36"/>
    </row>
    <row r="21" spans="1:36">
      <c r="A21" s="32" t="str">
        <f>IF(Config!A17&lt;&gt;"",Config!A17,"")</f>
        <v/>
      </c>
      <c r="B21" s="32" t="str">
        <f>IF(Config!B17&lt;&gt;"",Config!B17,"")</f>
        <v>HAYAT</v>
      </c>
      <c r="C21" s="36">
        <f t="shared" si="5"/>
        <v>0</v>
      </c>
      <c r="D21" s="36">
        <f t="shared" si="6"/>
        <v>0</v>
      </c>
      <c r="E21" s="36">
        <f t="shared" si="7"/>
        <v>0</v>
      </c>
      <c r="F21" s="36"/>
      <c r="G21" s="36"/>
      <c r="H21" s="36"/>
      <c r="I21" s="36"/>
      <c r="J21" s="36"/>
      <c r="K21" s="36"/>
      <c r="L21" s="36"/>
      <c r="M21" s="36"/>
      <c r="N21" s="36"/>
      <c r="O21" s="36"/>
      <c r="P21" s="36"/>
      <c r="Q21" s="36"/>
      <c r="R21" s="36"/>
      <c r="S21" s="36"/>
      <c r="T21" s="36"/>
      <c r="U21" s="36"/>
      <c r="V21" s="36"/>
      <c r="W21" s="36"/>
      <c r="X21" s="36"/>
      <c r="Y21" s="36"/>
      <c r="Z21" s="36"/>
      <c r="AA21" s="36"/>
      <c r="AB21" s="36"/>
      <c r="AC21" s="36"/>
      <c r="AD21" s="36"/>
      <c r="AE21" s="36"/>
      <c r="AF21" s="36"/>
      <c r="AG21" s="36"/>
      <c r="AH21" s="36"/>
      <c r="AI21" s="36"/>
      <c r="AJ21" s="36"/>
    </row>
    <row r="22" spans="1:36">
      <c r="A22" s="32" t="str">
        <f>IF(Config!A18&lt;&gt;"",Config!A18,"")</f>
        <v/>
      </c>
      <c r="B22" s="32" t="str">
        <f>IF(Config!B18&lt;&gt;"",Config!B18,"")</f>
        <v>MARIA GORETI</v>
      </c>
      <c r="C22" s="36">
        <f t="shared" si="5"/>
        <v>0</v>
      </c>
      <c r="D22" s="36">
        <f t="shared" si="6"/>
        <v>0</v>
      </c>
      <c r="E22" s="36">
        <f t="shared" si="7"/>
        <v>0</v>
      </c>
      <c r="F22" s="36"/>
      <c r="G22" s="36"/>
      <c r="H22" s="36"/>
      <c r="I22" s="36"/>
      <c r="J22" s="36"/>
      <c r="K22" s="36"/>
      <c r="L22" s="36"/>
      <c r="M22" s="36"/>
      <c r="N22" s="36"/>
      <c r="O22" s="36"/>
      <c r="P22" s="36"/>
      <c r="Q22" s="36"/>
      <c r="R22" s="36"/>
      <c r="S22" s="36"/>
      <c r="T22" s="36"/>
      <c r="U22" s="36"/>
      <c r="V22" s="36"/>
      <c r="W22" s="36"/>
      <c r="X22" s="36"/>
      <c r="Y22" s="36"/>
      <c r="Z22" s="36"/>
      <c r="AA22" s="36"/>
      <c r="AB22" s="36"/>
      <c r="AC22" s="36"/>
      <c r="AD22" s="36"/>
      <c r="AE22" s="36"/>
      <c r="AF22" s="36"/>
      <c r="AG22" s="36"/>
      <c r="AH22" s="36"/>
      <c r="AI22" s="36"/>
      <c r="AJ22" s="36"/>
    </row>
    <row r="23" spans="1:36">
      <c r="A23" s="32" t="str">
        <f>IF(Config!A19&lt;&gt;"",Config!A19,"")</f>
        <v/>
      </c>
      <c r="B23" s="32" t="str">
        <f>IF(Config!B19&lt;&gt;"",Config!B19,"")</f>
        <v>COLETTE</v>
      </c>
      <c r="C23" s="36">
        <f t="shared" si="5"/>
        <v>0</v>
      </c>
      <c r="D23" s="36">
        <f t="shared" si="6"/>
        <v>0</v>
      </c>
      <c r="E23" s="36">
        <f t="shared" si="7"/>
        <v>0</v>
      </c>
      <c r="F23" s="36"/>
      <c r="G23" s="36"/>
      <c r="H23" s="36"/>
      <c r="I23" s="36"/>
      <c r="J23" s="36"/>
      <c r="K23" s="36"/>
      <c r="L23" s="36"/>
      <c r="M23" s="36"/>
      <c r="N23" s="36"/>
      <c r="O23" s="36"/>
      <c r="P23" s="36"/>
      <c r="Q23" s="36"/>
      <c r="R23" s="36"/>
      <c r="S23" s="36"/>
      <c r="T23" s="36"/>
      <c r="U23" s="36"/>
      <c r="V23" s="36"/>
      <c r="W23" s="36"/>
      <c r="X23" s="36"/>
      <c r="Y23" s="36"/>
      <c r="Z23" s="36"/>
      <c r="AA23" s="36"/>
      <c r="AB23" s="36"/>
      <c r="AC23" s="36"/>
      <c r="AD23" s="36"/>
      <c r="AE23" s="36"/>
      <c r="AF23" s="36"/>
      <c r="AG23" s="36"/>
      <c r="AH23" s="36"/>
      <c r="AI23" s="36"/>
      <c r="AJ23" s="36"/>
    </row>
    <row r="24" spans="1:36">
      <c r="A24" s="32" t="str">
        <f>IF(Config!A20&lt;&gt;"",Config!A20,"")</f>
        <v/>
      </c>
      <c r="B24" s="32" t="str">
        <f>IF(Config!B20&lt;&gt;"",Config!B20,"")</f>
        <v>AYSE</v>
      </c>
      <c r="C24" s="36">
        <f t="shared" si="5"/>
        <v>0</v>
      </c>
      <c r="D24" s="36">
        <f t="shared" si="6"/>
        <v>0</v>
      </c>
      <c r="E24" s="36">
        <f t="shared" si="7"/>
        <v>0</v>
      </c>
      <c r="F24" s="36"/>
      <c r="G24" s="36"/>
      <c r="H24" s="36"/>
      <c r="I24" s="36"/>
      <c r="J24" s="36"/>
      <c r="K24" s="36"/>
      <c r="L24" s="36"/>
      <c r="M24" s="36"/>
      <c r="N24" s="36"/>
      <c r="O24" s="36"/>
      <c r="P24" s="36"/>
      <c r="Q24" s="36"/>
      <c r="R24" s="36"/>
      <c r="S24" s="36"/>
      <c r="T24" s="36"/>
      <c r="U24" s="36"/>
      <c r="V24" s="36"/>
      <c r="W24" s="36"/>
      <c r="X24" s="36"/>
      <c r="Y24" s="36"/>
      <c r="Z24" s="36"/>
      <c r="AA24" s="36"/>
      <c r="AB24" s="36"/>
      <c r="AC24" s="36"/>
      <c r="AD24" s="36"/>
      <c r="AE24" s="36"/>
      <c r="AF24" s="36"/>
      <c r="AG24" s="36"/>
      <c r="AH24" s="36"/>
      <c r="AI24" s="36"/>
      <c r="AJ24" s="36"/>
    </row>
    <row r="25" spans="1:36">
      <c r="A25" s="32" t="str">
        <f>IF(Config!A21&lt;&gt;"",Config!A21,"")</f>
        <v/>
      </c>
      <c r="B25" s="32" t="str">
        <f>IF(Config!B21&lt;&gt;"",Config!B21,"")</f>
        <v>KHADIDJA</v>
      </c>
      <c r="C25" s="36">
        <f t="shared" si="5"/>
        <v>0</v>
      </c>
      <c r="D25" s="36">
        <f t="shared" si="6"/>
        <v>0</v>
      </c>
      <c r="E25" s="36">
        <f t="shared" si="7"/>
        <v>0</v>
      </c>
      <c r="F25" s="36"/>
      <c r="G25" s="36"/>
      <c r="H25" s="36"/>
      <c r="I25" s="36"/>
      <c r="J25" s="36"/>
      <c r="K25" s="36"/>
      <c r="L25" s="36"/>
      <c r="M25" s="36"/>
      <c r="N25" s="36"/>
      <c r="O25" s="36"/>
      <c r="P25" s="36"/>
      <c r="Q25" s="36"/>
      <c r="R25" s="36"/>
      <c r="S25" s="36"/>
      <c r="T25" s="36"/>
      <c r="U25" s="36"/>
      <c r="V25" s="36"/>
      <c r="W25" s="36"/>
      <c r="X25" s="36"/>
      <c r="Y25" s="36"/>
      <c r="Z25" s="36"/>
      <c r="AA25" s="36"/>
      <c r="AB25" s="36"/>
      <c r="AC25" s="36"/>
      <c r="AD25" s="36"/>
      <c r="AE25" s="36"/>
      <c r="AF25" s="36"/>
      <c r="AG25" s="36"/>
      <c r="AH25" s="36"/>
      <c r="AI25" s="36"/>
      <c r="AJ25" s="36"/>
    </row>
    <row r="26" spans="1:36">
      <c r="A26" s="32" t="str">
        <f>IF(Config!A22&lt;&gt;"",Config!A22,"")</f>
        <v/>
      </c>
      <c r="B26" s="32" t="str">
        <f>IF(Config!B22&lt;&gt;"",Config!B22,"")</f>
        <v>MARIAM</v>
      </c>
      <c r="C26" s="36">
        <f t="shared" si="5"/>
        <v>0</v>
      </c>
      <c r="D26" s="36">
        <f t="shared" si="6"/>
        <v>0</v>
      </c>
      <c r="E26" s="36">
        <f t="shared" si="7"/>
        <v>0</v>
      </c>
      <c r="F26" s="36"/>
      <c r="G26" s="36"/>
      <c r="H26" s="36"/>
      <c r="I26" s="36"/>
      <c r="J26" s="36"/>
      <c r="K26" s="36"/>
      <c r="L26" s="36"/>
      <c r="M26" s="36"/>
      <c r="N26" s="36"/>
      <c r="O26" s="36"/>
      <c r="P26" s="36"/>
      <c r="Q26" s="36"/>
      <c r="R26" s="36"/>
      <c r="S26" s="36"/>
      <c r="T26" s="36"/>
      <c r="U26" s="36"/>
      <c r="V26" s="36"/>
      <c r="W26" s="36"/>
      <c r="X26" s="36"/>
      <c r="Y26" s="36"/>
      <c r="Z26" s="36"/>
      <c r="AA26" s="36"/>
      <c r="AB26" s="36"/>
      <c r="AC26" s="36"/>
      <c r="AD26" s="36"/>
      <c r="AE26" s="36"/>
      <c r="AF26" s="36"/>
      <c r="AG26" s="36"/>
      <c r="AH26" s="36"/>
      <c r="AI26" s="36"/>
      <c r="AJ26" s="36"/>
    </row>
    <row r="27" spans="1:36">
      <c r="A27" s="32" t="str">
        <f>IF(Config!A23&lt;&gt;"",Config!A23,"")</f>
        <v/>
      </c>
      <c r="B27" s="32" t="str">
        <f>IF(Config!B23&lt;&gt;"",Config!B23,"")</f>
        <v>HADAMA</v>
      </c>
      <c r="C27" s="36">
        <f t="shared" si="5"/>
        <v>0</v>
      </c>
      <c r="D27" s="36">
        <f t="shared" si="6"/>
        <v>0</v>
      </c>
      <c r="E27" s="36">
        <f t="shared" si="7"/>
        <v>0</v>
      </c>
      <c r="F27" s="36"/>
      <c r="G27" s="36"/>
      <c r="H27" s="36"/>
      <c r="I27" s="36"/>
      <c r="J27" s="36"/>
      <c r="K27" s="36"/>
      <c r="L27" s="36"/>
      <c r="M27" s="36"/>
      <c r="N27" s="36"/>
      <c r="O27" s="36"/>
      <c r="P27" s="36"/>
      <c r="Q27" s="36"/>
      <c r="R27" s="36"/>
      <c r="S27" s="36"/>
      <c r="T27" s="36"/>
      <c r="U27" s="36"/>
      <c r="V27" s="36"/>
      <c r="W27" s="36"/>
      <c r="X27" s="36"/>
      <c r="Y27" s="36"/>
      <c r="Z27" s="36"/>
      <c r="AA27" s="36"/>
      <c r="AB27" s="36"/>
      <c r="AC27" s="36"/>
      <c r="AD27" s="36"/>
      <c r="AE27" s="36"/>
      <c r="AF27" s="36"/>
      <c r="AG27" s="36"/>
      <c r="AH27" s="36"/>
      <c r="AI27" s="36"/>
      <c r="AJ27" s="36"/>
    </row>
    <row r="28" spans="1:36">
      <c r="A28" s="32" t="str">
        <f>IF(Config!A24&lt;&gt;"",Config!A24,"")</f>
        <v/>
      </c>
      <c r="B28" s="32" t="str">
        <f>IF(Config!B24&lt;&gt;"",Config!B24,"")</f>
        <v xml:space="preserve">MARIA CELESTE </v>
      </c>
      <c r="C28" s="36">
        <f t="shared" si="5"/>
        <v>0</v>
      </c>
      <c r="D28" s="36">
        <f t="shared" si="6"/>
        <v>0</v>
      </c>
      <c r="E28" s="36">
        <f t="shared" si="7"/>
        <v>0</v>
      </c>
      <c r="F28" s="36"/>
      <c r="G28" s="36"/>
      <c r="H28" s="36"/>
      <c r="I28" s="36"/>
      <c r="J28" s="36"/>
      <c r="K28" s="36"/>
      <c r="L28" s="36"/>
      <c r="M28" s="36"/>
      <c r="N28" s="36"/>
      <c r="O28" s="36"/>
      <c r="P28" s="36"/>
      <c r="Q28" s="36"/>
      <c r="R28" s="36"/>
      <c r="S28" s="36"/>
      <c r="T28" s="36"/>
      <c r="U28" s="36"/>
      <c r="V28" s="36"/>
      <c r="W28" s="36"/>
      <c r="X28" s="36"/>
      <c r="Y28" s="36"/>
      <c r="Z28" s="36"/>
      <c r="AA28" s="36"/>
      <c r="AB28" s="36"/>
      <c r="AC28" s="36"/>
      <c r="AD28" s="36"/>
      <c r="AE28" s="36"/>
      <c r="AF28" s="36"/>
      <c r="AG28" s="36"/>
      <c r="AH28" s="36"/>
      <c r="AI28" s="36"/>
      <c r="AJ28" s="36"/>
    </row>
    <row r="29" spans="1:36">
      <c r="A29" s="32" t="str">
        <f>IF(Config!A25&lt;&gt;"",Config!A25,"")</f>
        <v/>
      </c>
      <c r="B29" s="32" t="str">
        <f>IF(Config!B25&lt;&gt;"",Config!B25,"")</f>
        <v>KARIMA</v>
      </c>
      <c r="C29" s="36">
        <f t="shared" si="5"/>
        <v>0</v>
      </c>
      <c r="D29" s="36">
        <f t="shared" si="6"/>
        <v>0</v>
      </c>
      <c r="E29" s="36">
        <f t="shared" si="7"/>
        <v>0</v>
      </c>
      <c r="F29" s="36"/>
      <c r="G29" s="36"/>
      <c r="H29" s="36"/>
      <c r="I29" s="36"/>
      <c r="J29" s="36"/>
      <c r="K29" s="36"/>
      <c r="L29" s="36"/>
      <c r="M29" s="36"/>
      <c r="N29" s="36"/>
      <c r="O29" s="36"/>
      <c r="P29" s="36"/>
      <c r="Q29" s="36"/>
      <c r="R29" s="36"/>
      <c r="S29" s="36"/>
      <c r="T29" s="36"/>
      <c r="U29" s="36"/>
      <c r="V29" s="36"/>
      <c r="W29" s="36"/>
      <c r="X29" s="36"/>
      <c r="Y29" s="36"/>
      <c r="Z29" s="36"/>
      <c r="AA29" s="36"/>
      <c r="AB29" s="36"/>
      <c r="AC29" s="36"/>
      <c r="AD29" s="36"/>
      <c r="AE29" s="36"/>
      <c r="AF29" s="36"/>
      <c r="AG29" s="36"/>
      <c r="AH29" s="36"/>
      <c r="AI29" s="36"/>
      <c r="AJ29" s="36"/>
    </row>
    <row r="30" spans="1:36">
      <c r="A30" s="32" t="str">
        <f>IF(Config!A26&lt;&gt;"",Config!A26,"")</f>
        <v/>
      </c>
      <c r="B30" s="32" t="str">
        <f>IF(Config!B26&lt;&gt;"",Config!B26,"")</f>
        <v>LUSIN</v>
      </c>
      <c r="C30" s="36">
        <f t="shared" si="5"/>
        <v>0</v>
      </c>
      <c r="D30" s="36">
        <f t="shared" si="6"/>
        <v>0</v>
      </c>
      <c r="E30" s="36">
        <f t="shared" si="7"/>
        <v>0</v>
      </c>
      <c r="F30" s="36"/>
      <c r="G30" s="36"/>
      <c r="H30" s="36"/>
      <c r="I30" s="36"/>
      <c r="J30" s="36"/>
      <c r="K30" s="36"/>
      <c r="L30" s="36"/>
      <c r="M30" s="36"/>
      <c r="N30" s="36"/>
      <c r="O30" s="36"/>
      <c r="P30" s="36"/>
      <c r="Q30" s="36"/>
      <c r="R30" s="36"/>
      <c r="S30" s="36"/>
      <c r="T30" s="36"/>
      <c r="U30" s="36"/>
      <c r="V30" s="36"/>
      <c r="W30" s="36"/>
      <c r="X30" s="36"/>
      <c r="Y30" s="36"/>
      <c r="Z30" s="36"/>
      <c r="AA30" s="36"/>
      <c r="AB30" s="36"/>
      <c r="AC30" s="36"/>
      <c r="AD30" s="36"/>
      <c r="AE30" s="36"/>
      <c r="AF30" s="36"/>
      <c r="AG30" s="36"/>
      <c r="AH30" s="36"/>
      <c r="AI30" s="36"/>
      <c r="AJ30" s="36"/>
    </row>
    <row r="31" spans="1:36">
      <c r="A31" s="32" t="str">
        <f>IF(Config!A27&lt;&gt;"",Config!A27,"")</f>
        <v/>
      </c>
      <c r="B31" s="32" t="str">
        <f>IF(Config!B27&lt;&gt;"",Config!B27,"")</f>
        <v>SAFIRA</v>
      </c>
      <c r="C31" s="36">
        <f t="shared" si="5"/>
        <v>0</v>
      </c>
      <c r="D31" s="36">
        <f t="shared" si="6"/>
        <v>0</v>
      </c>
      <c r="E31" s="36">
        <f t="shared" si="7"/>
        <v>0</v>
      </c>
      <c r="F31" s="36"/>
      <c r="G31" s="36"/>
      <c r="H31" s="36"/>
      <c r="I31" s="36"/>
      <c r="J31" s="36"/>
      <c r="K31" s="36"/>
      <c r="L31" s="36"/>
      <c r="M31" s="36"/>
      <c r="N31" s="36"/>
      <c r="O31" s="36"/>
      <c r="P31" s="36"/>
      <c r="Q31" s="36"/>
      <c r="R31" s="36"/>
      <c r="S31" s="36"/>
      <c r="T31" s="36"/>
      <c r="U31" s="36"/>
      <c r="V31" s="36"/>
      <c r="W31" s="36"/>
      <c r="X31" s="36"/>
      <c r="Y31" s="36"/>
      <c r="Z31" s="36"/>
      <c r="AA31" s="36"/>
      <c r="AB31" s="36"/>
      <c r="AC31" s="36"/>
      <c r="AD31" s="36"/>
      <c r="AE31" s="36"/>
      <c r="AF31" s="36"/>
      <c r="AG31" s="36"/>
      <c r="AH31" s="36"/>
      <c r="AI31" s="36"/>
      <c r="AJ31" s="36"/>
    </row>
    <row r="32" spans="1:36">
      <c r="A32" s="32" t="str">
        <f>IF(Config!A28&lt;&gt;"",Config!A28,"")</f>
        <v/>
      </c>
      <c r="B32" s="32" t="str">
        <f>IF(Config!B28&lt;&gt;"",Config!B28,"")</f>
        <v>YAMINA</v>
      </c>
      <c r="C32" s="36">
        <f t="shared" si="5"/>
        <v>0</v>
      </c>
      <c r="D32" s="36">
        <f t="shared" si="6"/>
        <v>0</v>
      </c>
      <c r="E32" s="36">
        <f t="shared" si="7"/>
        <v>0</v>
      </c>
      <c r="F32" s="36"/>
      <c r="G32" s="36"/>
      <c r="H32" s="36"/>
      <c r="I32" s="36"/>
      <c r="J32" s="36"/>
      <c r="K32" s="36"/>
      <c r="L32" s="36"/>
      <c r="M32" s="36"/>
      <c r="N32" s="36"/>
      <c r="O32" s="36"/>
      <c r="P32" s="36"/>
      <c r="Q32" s="36"/>
      <c r="R32" s="36"/>
      <c r="S32" s="36"/>
      <c r="T32" s="36"/>
      <c r="U32" s="36"/>
      <c r="V32" s="36"/>
      <c r="W32" s="36"/>
      <c r="X32" s="36"/>
      <c r="Y32" s="36"/>
      <c r="Z32" s="36"/>
      <c r="AA32" s="36"/>
      <c r="AB32" s="36"/>
      <c r="AC32" s="36"/>
      <c r="AD32" s="36"/>
      <c r="AE32" s="36"/>
      <c r="AF32" s="36"/>
      <c r="AG32" s="36"/>
      <c r="AH32" s="36"/>
      <c r="AI32" s="36"/>
      <c r="AJ32" s="36"/>
    </row>
    <row r="33" spans="1:36">
      <c r="A33" s="32" t="str">
        <f>IF(Config!A29&lt;&gt;"",Config!A29,"")</f>
        <v/>
      </c>
      <c r="B33" s="32" t="str">
        <f>IF(Config!B29&lt;&gt;"",Config!B29,"")</f>
        <v>Malika</v>
      </c>
      <c r="C33" s="36">
        <f t="shared" si="5"/>
        <v>0</v>
      </c>
      <c r="D33" s="36">
        <f t="shared" si="6"/>
        <v>0</v>
      </c>
      <c r="E33" s="36">
        <f t="shared" si="7"/>
        <v>0</v>
      </c>
      <c r="F33" s="36"/>
      <c r="G33" s="36"/>
      <c r="H33" s="36"/>
      <c r="I33" s="36"/>
      <c r="J33" s="36"/>
      <c r="K33" s="36"/>
      <c r="L33" s="36"/>
      <c r="M33" s="36"/>
      <c r="N33" s="36"/>
      <c r="O33" s="36"/>
      <c r="P33" s="36"/>
      <c r="Q33" s="36"/>
      <c r="R33" s="36"/>
      <c r="S33" s="36"/>
      <c r="T33" s="36"/>
      <c r="U33" s="36"/>
      <c r="V33" s="36"/>
      <c r="W33" s="36"/>
      <c r="X33" s="36"/>
      <c r="Y33" s="36"/>
      <c r="Z33" s="36"/>
      <c r="AA33" s="36"/>
      <c r="AB33" s="36"/>
      <c r="AC33" s="36"/>
      <c r="AD33" s="36"/>
      <c r="AE33" s="36"/>
      <c r="AF33" s="36"/>
      <c r="AG33" s="36"/>
      <c r="AH33" s="36"/>
      <c r="AI33" s="36"/>
      <c r="AJ33" s="36"/>
    </row>
    <row r="34" spans="1:36">
      <c r="A34" s="32" t="str">
        <f>IF(Config!A30&lt;&gt;"",Config!A30,"")</f>
        <v/>
      </c>
      <c r="B34" s="32" t="str">
        <f>IF(Config!B30&lt;&gt;"",Config!B30,"")</f>
        <v>MARIA DO ROSARIO</v>
      </c>
      <c r="C34" s="36">
        <f t="shared" si="5"/>
        <v>0</v>
      </c>
      <c r="D34" s="36">
        <f t="shared" si="6"/>
        <v>0</v>
      </c>
      <c r="E34" s="36">
        <f t="shared" si="7"/>
        <v>0</v>
      </c>
      <c r="F34" s="36"/>
      <c r="G34" s="36"/>
      <c r="H34" s="36"/>
      <c r="I34" s="36"/>
      <c r="J34" s="36"/>
      <c r="K34" s="36"/>
      <c r="L34" s="36"/>
      <c r="M34" s="36"/>
      <c r="N34" s="36"/>
      <c r="O34" s="36"/>
      <c r="P34" s="36"/>
      <c r="Q34" s="36"/>
      <c r="R34" s="36"/>
      <c r="S34" s="36"/>
      <c r="T34" s="36"/>
      <c r="U34" s="36"/>
      <c r="V34" s="36"/>
      <c r="W34" s="36"/>
      <c r="X34" s="36"/>
      <c r="Y34" s="36"/>
      <c r="Z34" s="36"/>
      <c r="AA34" s="36"/>
      <c r="AB34" s="36"/>
      <c r="AC34" s="36"/>
      <c r="AD34" s="36"/>
      <c r="AE34" s="36"/>
      <c r="AF34" s="36"/>
      <c r="AG34" s="36"/>
      <c r="AH34" s="36"/>
      <c r="AI34" s="36"/>
      <c r="AJ34" s="36"/>
    </row>
    <row r="35" spans="1:36">
      <c r="A35" s="32" t="str">
        <f>IF(Config!A31&lt;&gt;"",Config!A31,"")</f>
        <v/>
      </c>
      <c r="B35" s="32" t="str">
        <f>IF(Config!B31&lt;&gt;"",Config!B31,"")</f>
        <v>MAMMAT</v>
      </c>
      <c r="C35" s="36">
        <f t="shared" si="5"/>
        <v>0</v>
      </c>
      <c r="D35" s="36">
        <f t="shared" si="6"/>
        <v>0</v>
      </c>
      <c r="E35" s="36">
        <f t="shared" si="7"/>
        <v>0</v>
      </c>
      <c r="F35" s="36"/>
      <c r="G35" s="36"/>
      <c r="H35" s="36"/>
      <c r="I35" s="36"/>
      <c r="J35" s="36"/>
      <c r="K35" s="36"/>
      <c r="L35" s="36"/>
      <c r="M35" s="36"/>
      <c r="N35" s="36"/>
      <c r="O35" s="36"/>
      <c r="P35" s="36"/>
      <c r="Q35" s="36"/>
      <c r="R35" s="36"/>
      <c r="S35" s="36"/>
      <c r="T35" s="36"/>
      <c r="U35" s="36"/>
      <c r="V35" s="36"/>
      <c r="W35" s="36"/>
      <c r="X35" s="36"/>
      <c r="Y35" s="36"/>
      <c r="Z35" s="36"/>
      <c r="AA35" s="36"/>
      <c r="AB35" s="36"/>
      <c r="AC35" s="36"/>
      <c r="AD35" s="36"/>
      <c r="AE35" s="36"/>
      <c r="AF35" s="36"/>
      <c r="AG35" s="36"/>
      <c r="AH35" s="36"/>
      <c r="AI35" s="36"/>
      <c r="AJ35" s="36"/>
    </row>
    <row r="36" spans="1:36">
      <c r="A36" s="32" t="str">
        <f>IF(Config!A32&lt;&gt;"",Config!A32,"")</f>
        <v/>
      </c>
      <c r="B36" s="32" t="str">
        <f>IF(Config!B32&lt;&gt;"",Config!B32,"")</f>
        <v>SAYMA</v>
      </c>
      <c r="C36" s="36">
        <f t="shared" si="5"/>
        <v>0</v>
      </c>
      <c r="D36" s="36">
        <f t="shared" si="6"/>
        <v>0</v>
      </c>
      <c r="E36" s="36">
        <f t="shared" si="7"/>
        <v>0</v>
      </c>
      <c r="F36" s="36"/>
      <c r="G36" s="36"/>
      <c r="H36" s="36"/>
      <c r="I36" s="36"/>
      <c r="J36" s="36"/>
      <c r="K36" s="36"/>
      <c r="L36" s="36"/>
      <c r="M36" s="36"/>
      <c r="N36" s="36"/>
      <c r="O36" s="36"/>
      <c r="P36" s="36"/>
      <c r="Q36" s="36"/>
      <c r="R36" s="36"/>
      <c r="S36" s="36"/>
      <c r="T36" s="36"/>
      <c r="U36" s="36"/>
      <c r="V36" s="36"/>
      <c r="W36" s="36"/>
      <c r="X36" s="36"/>
      <c r="Y36" s="36"/>
      <c r="Z36" s="36"/>
      <c r="AA36" s="36"/>
      <c r="AB36" s="36"/>
      <c r="AC36" s="36"/>
      <c r="AD36" s="36"/>
      <c r="AE36" s="36"/>
      <c r="AF36" s="36"/>
      <c r="AG36" s="36"/>
      <c r="AH36" s="36"/>
      <c r="AI36" s="36"/>
      <c r="AJ36" s="36"/>
    </row>
    <row r="37" spans="1:36">
      <c r="A37" s="32" t="str">
        <f>IF(Config!A33&lt;&gt;"",Config!A33,"")</f>
        <v/>
      </c>
      <c r="B37" s="32" t="str">
        <f>IF(Config!B33&lt;&gt;"",Config!B33,"")</f>
        <v>ELMAS</v>
      </c>
      <c r="C37" s="36">
        <f t="shared" si="5"/>
        <v>0</v>
      </c>
      <c r="D37" s="36">
        <f t="shared" si="6"/>
        <v>0</v>
      </c>
      <c r="E37" s="36">
        <f t="shared" si="7"/>
        <v>0</v>
      </c>
      <c r="F37" s="36"/>
      <c r="G37" s="36"/>
      <c r="H37" s="36"/>
      <c r="I37" s="36"/>
      <c r="J37" s="36"/>
      <c r="K37" s="36"/>
      <c r="L37" s="36"/>
      <c r="M37" s="36"/>
      <c r="N37" s="36"/>
      <c r="O37" s="36"/>
      <c r="P37" s="36"/>
      <c r="Q37" s="36"/>
      <c r="R37" s="36"/>
      <c r="S37" s="36"/>
      <c r="T37" s="36"/>
      <c r="U37" s="36"/>
      <c r="V37" s="36"/>
      <c r="W37" s="36"/>
      <c r="X37" s="36"/>
      <c r="Y37" s="36"/>
      <c r="Z37" s="36"/>
      <c r="AA37" s="36"/>
      <c r="AB37" s="36"/>
      <c r="AC37" s="36"/>
      <c r="AD37" s="36"/>
      <c r="AE37" s="36"/>
      <c r="AF37" s="36"/>
      <c r="AG37" s="36"/>
      <c r="AH37" s="36"/>
      <c r="AI37" s="36"/>
      <c r="AJ37" s="36"/>
    </row>
    <row r="38" spans="1:36">
      <c r="A38" s="32" t="str">
        <f>IF(Config!A34&lt;&gt;"",Config!A34,"")</f>
        <v/>
      </c>
      <c r="B38" s="32" t="str">
        <f>IF(Config!B34&lt;&gt;"",Config!B34,"")</f>
        <v>CHRISTINE</v>
      </c>
      <c r="C38" s="36">
        <f t="shared" si="5"/>
        <v>0</v>
      </c>
      <c r="D38" s="36">
        <f t="shared" si="6"/>
        <v>0</v>
      </c>
      <c r="E38" s="36">
        <f t="shared" si="7"/>
        <v>0</v>
      </c>
      <c r="F38" s="36"/>
      <c r="G38" s="36"/>
      <c r="H38" s="36"/>
      <c r="I38" s="36"/>
      <c r="J38" s="36"/>
      <c r="K38" s="36"/>
      <c r="L38" s="36"/>
      <c r="M38" s="36"/>
      <c r="N38" s="36"/>
      <c r="O38" s="36"/>
      <c r="P38" s="36"/>
      <c r="Q38" s="36"/>
      <c r="R38" s="36"/>
      <c r="S38" s="36"/>
      <c r="T38" s="36"/>
      <c r="U38" s="36"/>
      <c r="V38" s="36"/>
      <c r="W38" s="36"/>
      <c r="X38" s="36"/>
      <c r="Y38" s="36"/>
      <c r="Z38" s="36"/>
      <c r="AA38" s="36"/>
      <c r="AB38" s="36"/>
      <c r="AC38" s="36"/>
      <c r="AD38" s="36"/>
      <c r="AE38" s="36"/>
      <c r="AF38" s="36"/>
      <c r="AG38" s="36"/>
      <c r="AH38" s="36"/>
      <c r="AI38" s="36"/>
      <c r="AJ38" s="36"/>
    </row>
    <row r="39" spans="1:36">
      <c r="A39" s="32" t="str">
        <f>IF(Config!A35&lt;&gt;"",Config!A35,"")</f>
        <v/>
      </c>
      <c r="B39" s="32" t="str">
        <f>IF(Config!B35&lt;&gt;"",Config!B35,"")</f>
        <v>COUMBA</v>
      </c>
      <c r="C39" s="36">
        <f t="shared" si="5"/>
        <v>0</v>
      </c>
      <c r="D39" s="36">
        <f t="shared" si="6"/>
        <v>0</v>
      </c>
      <c r="E39" s="36">
        <f t="shared" si="7"/>
        <v>0</v>
      </c>
      <c r="F39" s="36"/>
      <c r="G39" s="36"/>
      <c r="H39" s="36"/>
      <c r="I39" s="36"/>
      <c r="J39" s="36"/>
      <c r="K39" s="36"/>
      <c r="L39" s="36"/>
      <c r="M39" s="36"/>
      <c r="N39" s="36"/>
      <c r="O39" s="36"/>
      <c r="P39" s="36"/>
      <c r="Q39" s="36"/>
      <c r="R39" s="36"/>
      <c r="S39" s="36"/>
      <c r="T39" s="36"/>
      <c r="U39" s="36"/>
      <c r="V39" s="36"/>
      <c r="W39" s="36"/>
      <c r="X39" s="36"/>
      <c r="Y39" s="36"/>
      <c r="Z39" s="36"/>
      <c r="AA39" s="36"/>
      <c r="AB39" s="36"/>
      <c r="AC39" s="36"/>
      <c r="AD39" s="36"/>
      <c r="AE39" s="36"/>
      <c r="AF39" s="36"/>
      <c r="AG39" s="36"/>
      <c r="AH39" s="36"/>
      <c r="AI39" s="36"/>
      <c r="AJ39" s="36"/>
    </row>
    <row r="40" spans="1:36">
      <c r="A40" s="32" t="str">
        <f>IF(Config!A36&lt;&gt;"",Config!A36,"")</f>
        <v/>
      </c>
      <c r="B40" s="32" t="str">
        <f>IF(Config!B36&lt;&gt;"",Config!B36,"")</f>
        <v>SUZANNE</v>
      </c>
      <c r="C40" s="36">
        <f t="shared" si="5"/>
        <v>0</v>
      </c>
      <c r="D40" s="36">
        <f t="shared" si="6"/>
        <v>0</v>
      </c>
      <c r="E40" s="36">
        <f t="shared" si="7"/>
        <v>0</v>
      </c>
      <c r="F40" s="36"/>
      <c r="G40" s="36"/>
      <c r="H40" s="36"/>
      <c r="I40" s="36"/>
      <c r="J40" s="36"/>
      <c r="K40" s="36"/>
      <c r="L40" s="36"/>
      <c r="M40" s="36"/>
      <c r="N40" s="36"/>
      <c r="O40" s="36"/>
      <c r="P40" s="36"/>
      <c r="Q40" s="36"/>
      <c r="R40" s="36"/>
      <c r="S40" s="36"/>
      <c r="T40" s="36"/>
      <c r="U40" s="36"/>
      <c r="V40" s="36"/>
      <c r="W40" s="36"/>
      <c r="X40" s="36"/>
      <c r="Y40" s="36"/>
      <c r="Z40" s="36"/>
      <c r="AA40" s="36"/>
      <c r="AB40" s="36"/>
      <c r="AC40" s="36"/>
      <c r="AD40" s="36"/>
      <c r="AE40" s="36"/>
      <c r="AF40" s="36"/>
      <c r="AG40" s="36"/>
      <c r="AH40" s="36"/>
      <c r="AI40" s="36"/>
      <c r="AJ40" s="36"/>
    </row>
    <row r="41" spans="1:36">
      <c r="A41" s="32" t="str">
        <f>IF(Config!A37&lt;&gt;"",Config!A37,"")</f>
        <v/>
      </c>
      <c r="B41" s="32" t="str">
        <f>IF(Config!B37&lt;&gt;"",Config!B37,"")</f>
        <v>UMMUGUL</v>
      </c>
      <c r="C41" s="36">
        <f t="shared" si="5"/>
        <v>0</v>
      </c>
      <c r="D41" s="36">
        <f t="shared" si="6"/>
        <v>0</v>
      </c>
      <c r="E41" s="36">
        <f t="shared" si="7"/>
        <v>0</v>
      </c>
      <c r="F41" s="36"/>
      <c r="G41" s="36"/>
      <c r="H41" s="36"/>
      <c r="I41" s="36"/>
      <c r="J41" s="36"/>
      <c r="K41" s="36"/>
      <c r="L41" s="36"/>
      <c r="M41" s="36"/>
      <c r="N41" s="36"/>
      <c r="O41" s="36"/>
      <c r="P41" s="36"/>
      <c r="Q41" s="36"/>
      <c r="R41" s="36"/>
      <c r="S41" s="36"/>
      <c r="T41" s="36"/>
      <c r="U41" s="36"/>
      <c r="V41" s="36"/>
      <c r="W41" s="36"/>
      <c r="X41" s="36"/>
      <c r="Y41" s="36"/>
      <c r="Z41" s="36"/>
      <c r="AA41" s="36"/>
      <c r="AB41" s="36"/>
      <c r="AC41" s="36"/>
      <c r="AD41" s="36"/>
      <c r="AE41" s="36"/>
      <c r="AF41" s="36"/>
      <c r="AG41" s="36"/>
      <c r="AH41" s="36"/>
      <c r="AI41" s="36"/>
      <c r="AJ41" s="36"/>
    </row>
    <row r="42" spans="1:36">
      <c r="A42" s="32" t="str">
        <f>IF(Config!A38&lt;&gt;"",Config!A38,"")</f>
        <v/>
      </c>
      <c r="B42" s="32" t="str">
        <f>IF(Config!B38&lt;&gt;"",Config!B38,"")</f>
        <v>AYSE</v>
      </c>
      <c r="C42" s="36">
        <f t="shared" si="5"/>
        <v>0</v>
      </c>
      <c r="D42" s="36">
        <f t="shared" si="6"/>
        <v>0</v>
      </c>
      <c r="E42" s="36">
        <f t="shared" si="7"/>
        <v>0</v>
      </c>
      <c r="F42" s="36"/>
      <c r="G42" s="36"/>
      <c r="H42" s="36"/>
      <c r="I42" s="36"/>
      <c r="J42" s="36"/>
      <c r="K42" s="36"/>
      <c r="L42" s="36"/>
      <c r="M42" s="36"/>
      <c r="N42" s="36"/>
      <c r="O42" s="36"/>
      <c r="P42" s="36"/>
      <c r="Q42" s="36"/>
      <c r="R42" s="36"/>
      <c r="S42" s="36"/>
      <c r="T42" s="36"/>
      <c r="U42" s="36"/>
      <c r="V42" s="36"/>
      <c r="W42" s="36"/>
      <c r="X42" s="36"/>
      <c r="Y42" s="36"/>
      <c r="Z42" s="36"/>
      <c r="AA42" s="36"/>
      <c r="AB42" s="36"/>
      <c r="AC42" s="36"/>
      <c r="AD42" s="36"/>
      <c r="AE42" s="36"/>
      <c r="AF42" s="36"/>
      <c r="AG42" s="36"/>
      <c r="AH42" s="36"/>
      <c r="AI42" s="36"/>
      <c r="AJ42" s="36"/>
    </row>
    <row r="43" spans="1:36">
      <c r="A43" s="32" t="str">
        <f>IF(Config!A39&lt;&gt;"",Config!A39,"")</f>
        <v/>
      </c>
      <c r="B43" s="32" t="str">
        <f>IF(Config!B39&lt;&gt;"",Config!B39,"")</f>
        <v>NEDIM</v>
      </c>
      <c r="C43" s="36">
        <f t="shared" si="5"/>
        <v>0</v>
      </c>
      <c r="D43" s="36">
        <f t="shared" si="6"/>
        <v>0</v>
      </c>
      <c r="E43" s="36">
        <f t="shared" si="7"/>
        <v>0</v>
      </c>
      <c r="F43" s="36"/>
      <c r="G43" s="36"/>
      <c r="H43" s="36"/>
      <c r="I43" s="36"/>
      <c r="J43" s="36"/>
      <c r="K43" s="36"/>
      <c r="L43" s="36"/>
      <c r="M43" s="36"/>
      <c r="N43" s="36"/>
      <c r="O43" s="36"/>
      <c r="P43" s="36"/>
      <c r="Q43" s="36"/>
      <c r="R43" s="36"/>
      <c r="S43" s="36"/>
      <c r="T43" s="36"/>
      <c r="U43" s="36"/>
      <c r="V43" s="36"/>
      <c r="W43" s="36"/>
      <c r="X43" s="36"/>
      <c r="Y43" s="36"/>
      <c r="Z43" s="36"/>
      <c r="AA43" s="36"/>
      <c r="AB43" s="36"/>
      <c r="AC43" s="36"/>
      <c r="AD43" s="36"/>
      <c r="AE43" s="36"/>
      <c r="AF43" s="36"/>
      <c r="AG43" s="36"/>
      <c r="AH43" s="36"/>
      <c r="AI43" s="36"/>
      <c r="AJ43" s="36"/>
    </row>
    <row r="44" spans="1:36">
      <c r="A44" s="32" t="str">
        <f>IF(Config!A40&lt;&gt;"",Config!A40,"")</f>
        <v/>
      </c>
      <c r="B44" s="32" t="str">
        <f>IF(Config!B40&lt;&gt;"",Config!B40,"")</f>
        <v>NENE</v>
      </c>
      <c r="C44" s="36">
        <f t="shared" si="5"/>
        <v>0</v>
      </c>
      <c r="D44" s="36">
        <f t="shared" si="6"/>
        <v>0</v>
      </c>
      <c r="E44" s="36">
        <f t="shared" si="7"/>
        <v>0</v>
      </c>
      <c r="F44" s="36"/>
      <c r="G44" s="36"/>
      <c r="H44" s="36"/>
      <c r="I44" s="36"/>
      <c r="J44" s="36"/>
      <c r="K44" s="36"/>
      <c r="L44" s="36"/>
      <c r="M44" s="36"/>
      <c r="N44" s="36"/>
      <c r="O44" s="36"/>
      <c r="P44" s="36"/>
      <c r="Q44" s="36"/>
      <c r="R44" s="36"/>
      <c r="S44" s="36"/>
      <c r="T44" s="36"/>
      <c r="U44" s="36"/>
      <c r="V44" s="36"/>
      <c r="W44" s="36"/>
      <c r="X44" s="36"/>
      <c r="Y44" s="36"/>
      <c r="Z44" s="36"/>
      <c r="AA44" s="36"/>
      <c r="AB44" s="36"/>
      <c r="AC44" s="36"/>
      <c r="AD44" s="36"/>
      <c r="AE44" s="36"/>
      <c r="AF44" s="36"/>
      <c r="AG44" s="36"/>
      <c r="AH44" s="36"/>
      <c r="AI44" s="36"/>
      <c r="AJ44" s="36"/>
    </row>
    <row r="45" spans="1:36">
      <c r="A45" s="32" t="str">
        <f>IF(Config!A41&lt;&gt;"",Config!A41,"")</f>
        <v/>
      </c>
      <c r="B45" s="32" t="str">
        <f>IF(Config!B41&lt;&gt;"",Config!B41,"")</f>
        <v>NARY</v>
      </c>
      <c r="C45" s="36">
        <f t="shared" si="5"/>
        <v>0</v>
      </c>
      <c r="D45" s="36">
        <f t="shared" si="6"/>
        <v>0</v>
      </c>
      <c r="E45" s="36">
        <f t="shared" si="7"/>
        <v>0</v>
      </c>
      <c r="F45" s="36"/>
      <c r="G45" s="36"/>
      <c r="H45" s="36"/>
      <c r="I45" s="36"/>
      <c r="J45" s="36"/>
      <c r="K45" s="36"/>
      <c r="L45" s="36"/>
      <c r="M45" s="36"/>
      <c r="N45" s="36"/>
      <c r="O45" s="36"/>
      <c r="P45" s="36"/>
      <c r="Q45" s="36"/>
      <c r="R45" s="36"/>
      <c r="S45" s="36"/>
      <c r="T45" s="36"/>
      <c r="U45" s="36"/>
      <c r="V45" s="36"/>
      <c r="W45" s="36"/>
      <c r="X45" s="36"/>
      <c r="Y45" s="36"/>
      <c r="Z45" s="36"/>
      <c r="AA45" s="36"/>
      <c r="AB45" s="36"/>
      <c r="AC45" s="36"/>
      <c r="AD45" s="36"/>
      <c r="AE45" s="36"/>
      <c r="AF45" s="36"/>
      <c r="AG45" s="36"/>
      <c r="AH45" s="36"/>
      <c r="AI45" s="36"/>
      <c r="AJ45" s="36"/>
    </row>
    <row r="46" spans="1:36">
      <c r="A46" s="32" t="str">
        <f>IF(Config!A42&lt;&gt;"",Config!A42,"")</f>
        <v/>
      </c>
      <c r="B46" s="32" t="str">
        <f>IF(Config!B42&lt;&gt;"",Config!B42,"")</f>
        <v>MADI</v>
      </c>
      <c r="C46" s="36">
        <f t="shared" si="5"/>
        <v>0</v>
      </c>
      <c r="D46" s="36">
        <f t="shared" si="6"/>
        <v>0</v>
      </c>
      <c r="E46" s="36">
        <f t="shared" si="7"/>
        <v>0</v>
      </c>
      <c r="F46" s="36"/>
      <c r="G46" s="36"/>
      <c r="H46" s="36"/>
      <c r="I46" s="36"/>
      <c r="J46" s="36"/>
      <c r="K46" s="36"/>
      <c r="L46" s="36"/>
      <c r="M46" s="36"/>
      <c r="N46" s="36"/>
      <c r="O46" s="36"/>
      <c r="P46" s="36"/>
      <c r="Q46" s="36"/>
      <c r="R46" s="36"/>
      <c r="S46" s="36"/>
      <c r="T46" s="36"/>
      <c r="U46" s="36"/>
      <c r="V46" s="36"/>
      <c r="W46" s="36"/>
      <c r="X46" s="36"/>
      <c r="Y46" s="36"/>
      <c r="Z46" s="36"/>
      <c r="AA46" s="36"/>
      <c r="AB46" s="36"/>
      <c r="AC46" s="36"/>
      <c r="AD46" s="36"/>
      <c r="AE46" s="36"/>
      <c r="AF46" s="36"/>
      <c r="AG46" s="36"/>
      <c r="AH46" s="36"/>
      <c r="AI46" s="36"/>
      <c r="AJ46" s="36"/>
    </row>
    <row r="47" spans="1:36">
      <c r="A47" s="32" t="str">
        <f>IF(Config!A43&lt;&gt;"",Config!A43,"")</f>
        <v/>
      </c>
      <c r="B47" s="32" t="str">
        <f>IF(Config!B43&lt;&gt;"",Config!B43,"")</f>
        <v>FATMA</v>
      </c>
      <c r="C47" s="36">
        <f t="shared" si="5"/>
        <v>0</v>
      </c>
      <c r="D47" s="36">
        <f t="shared" si="6"/>
        <v>0</v>
      </c>
      <c r="E47" s="36">
        <f t="shared" si="7"/>
        <v>0</v>
      </c>
      <c r="F47" s="36"/>
      <c r="G47" s="36"/>
      <c r="H47" s="36"/>
      <c r="I47" s="36"/>
      <c r="J47" s="36"/>
      <c r="K47" s="36"/>
      <c r="L47" s="36"/>
      <c r="M47" s="36"/>
      <c r="N47" s="36"/>
      <c r="O47" s="36"/>
      <c r="P47" s="36"/>
      <c r="Q47" s="36"/>
      <c r="R47" s="36"/>
      <c r="S47" s="36"/>
      <c r="T47" s="36"/>
      <c r="U47" s="36"/>
      <c r="V47" s="36"/>
      <c r="W47" s="36"/>
      <c r="X47" s="36"/>
      <c r="Y47" s="36"/>
      <c r="Z47" s="36"/>
      <c r="AA47" s="36"/>
      <c r="AB47" s="36"/>
      <c r="AC47" s="36"/>
      <c r="AD47" s="36"/>
      <c r="AE47" s="36"/>
      <c r="AF47" s="36"/>
      <c r="AG47" s="36"/>
      <c r="AH47" s="36"/>
      <c r="AI47" s="36"/>
      <c r="AJ47" s="36"/>
    </row>
    <row r="48" spans="1:36">
      <c r="A48" s="32" t="str">
        <f>IF(Config!A44&lt;&gt;"",Config!A44,"")</f>
        <v/>
      </c>
      <c r="B48" s="32" t="str">
        <f>IF(Config!B44&lt;&gt;"",Config!B44,"")</f>
        <v>ELIF</v>
      </c>
      <c r="C48" s="36">
        <f t="shared" si="5"/>
        <v>0</v>
      </c>
      <c r="D48" s="36">
        <f t="shared" si="6"/>
        <v>0</v>
      </c>
      <c r="E48" s="36">
        <f t="shared" si="7"/>
        <v>0</v>
      </c>
      <c r="F48" s="36"/>
      <c r="G48" s="36"/>
      <c r="H48" s="36"/>
      <c r="I48" s="36"/>
      <c r="J48" s="36"/>
      <c r="K48" s="36"/>
      <c r="L48" s="36"/>
      <c r="M48" s="36"/>
      <c r="N48" s="36"/>
      <c r="O48" s="36"/>
      <c r="P48" s="36"/>
      <c r="Q48" s="36"/>
      <c r="R48" s="36"/>
      <c r="S48" s="36"/>
      <c r="T48" s="36"/>
      <c r="U48" s="36"/>
      <c r="V48" s="36"/>
      <c r="W48" s="36"/>
      <c r="X48" s="36"/>
      <c r="Y48" s="36"/>
      <c r="Z48" s="36"/>
      <c r="AA48" s="36"/>
      <c r="AB48" s="36"/>
      <c r="AC48" s="36"/>
      <c r="AD48" s="36"/>
      <c r="AE48" s="36"/>
      <c r="AF48" s="36"/>
      <c r="AG48" s="36"/>
      <c r="AH48" s="36"/>
      <c r="AI48" s="36"/>
      <c r="AJ48" s="36"/>
    </row>
    <row r="49" spans="1:36">
      <c r="A49" s="32" t="str">
        <f>IF(Config!A45&lt;&gt;"",Config!A45,"")</f>
        <v/>
      </c>
      <c r="B49" s="32" t="str">
        <f>IF(Config!B45&lt;&gt;"",Config!B45,"")</f>
        <v>DJE THERESE</v>
      </c>
      <c r="C49" s="36">
        <f t="shared" si="5"/>
        <v>0</v>
      </c>
      <c r="D49" s="36">
        <f t="shared" si="6"/>
        <v>0</v>
      </c>
      <c r="E49" s="36">
        <f t="shared" si="7"/>
        <v>0</v>
      </c>
      <c r="F49" s="36"/>
      <c r="G49" s="36"/>
      <c r="H49" s="36"/>
      <c r="I49" s="36"/>
      <c r="J49" s="36"/>
      <c r="K49" s="36"/>
      <c r="L49" s="36"/>
      <c r="M49" s="36"/>
      <c r="N49" s="36"/>
      <c r="O49" s="36"/>
      <c r="P49" s="36"/>
      <c r="Q49" s="36"/>
      <c r="R49" s="36"/>
      <c r="S49" s="36"/>
      <c r="T49" s="36"/>
      <c r="U49" s="36"/>
      <c r="V49" s="36"/>
      <c r="W49" s="36"/>
      <c r="X49" s="36"/>
      <c r="Y49" s="36"/>
      <c r="Z49" s="36"/>
      <c r="AA49" s="36"/>
      <c r="AB49" s="36"/>
      <c r="AC49" s="36"/>
      <c r="AD49" s="36"/>
      <c r="AE49" s="36"/>
      <c r="AF49" s="36"/>
      <c r="AG49" s="36"/>
      <c r="AH49" s="36"/>
      <c r="AI49" s="36"/>
      <c r="AJ49" s="36"/>
    </row>
    <row r="50" spans="1:36">
      <c r="A50" s="32" t="str">
        <f>IF(Config!A46&lt;&gt;"",Config!A46,"")</f>
        <v/>
      </c>
      <c r="B50" s="32" t="str">
        <f>IF(Config!B46&lt;&gt;"",Config!B46,"")</f>
        <v>MARIE</v>
      </c>
      <c r="C50" s="36">
        <f t="shared" si="5"/>
        <v>0</v>
      </c>
      <c r="D50" s="36">
        <f t="shared" si="6"/>
        <v>0</v>
      </c>
      <c r="E50" s="36">
        <f t="shared" si="7"/>
        <v>0</v>
      </c>
      <c r="F50" s="36"/>
      <c r="G50" s="36"/>
      <c r="H50" s="36"/>
      <c r="I50" s="36"/>
      <c r="J50" s="36"/>
      <c r="K50" s="36"/>
      <c r="L50" s="36"/>
      <c r="M50" s="36"/>
      <c r="N50" s="36"/>
      <c r="O50" s="36"/>
      <c r="P50" s="36"/>
      <c r="Q50" s="36"/>
      <c r="R50" s="36"/>
      <c r="S50" s="36"/>
      <c r="T50" s="36"/>
      <c r="U50" s="36"/>
      <c r="V50" s="36"/>
      <c r="W50" s="36"/>
      <c r="X50" s="36"/>
      <c r="Y50" s="36"/>
      <c r="Z50" s="36"/>
      <c r="AA50" s="36"/>
      <c r="AB50" s="36"/>
      <c r="AC50" s="36"/>
      <c r="AD50" s="36"/>
      <c r="AE50" s="36"/>
      <c r="AF50" s="36"/>
      <c r="AG50" s="36"/>
      <c r="AH50" s="36"/>
      <c r="AI50" s="36"/>
      <c r="AJ50" s="36"/>
    </row>
    <row r="51" spans="1:36">
      <c r="A51" s="32" t="str">
        <f>IF(Config!A47&lt;&gt;"",Config!A47,"")</f>
        <v/>
      </c>
      <c r="B51" s="32" t="str">
        <f>IF(Config!B47&lt;&gt;"",Config!B47,"")</f>
        <v>MARIE</v>
      </c>
      <c r="C51" s="36">
        <f t="shared" si="5"/>
        <v>0</v>
      </c>
      <c r="D51" s="36">
        <f t="shared" si="6"/>
        <v>0</v>
      </c>
      <c r="E51" s="36">
        <f t="shared" si="7"/>
        <v>0</v>
      </c>
      <c r="F51" s="36"/>
      <c r="G51" s="36"/>
      <c r="H51" s="36"/>
      <c r="I51" s="36"/>
      <c r="J51" s="36"/>
      <c r="K51" s="36"/>
      <c r="L51" s="36"/>
      <c r="M51" s="36"/>
      <c r="N51" s="36"/>
      <c r="O51" s="36"/>
      <c r="P51" s="36"/>
      <c r="Q51" s="36"/>
      <c r="R51" s="36"/>
      <c r="S51" s="36"/>
      <c r="T51" s="36"/>
      <c r="U51" s="36"/>
      <c r="V51" s="36"/>
      <c r="W51" s="36"/>
      <c r="X51" s="36"/>
      <c r="Y51" s="36"/>
      <c r="Z51" s="36"/>
      <c r="AA51" s="36"/>
      <c r="AB51" s="36"/>
      <c r="AC51" s="36"/>
      <c r="AD51" s="36"/>
      <c r="AE51" s="36"/>
      <c r="AF51" s="36"/>
      <c r="AG51" s="36"/>
      <c r="AH51" s="36"/>
      <c r="AI51" s="36"/>
      <c r="AJ51" s="36"/>
    </row>
    <row r="52" spans="1:36">
      <c r="A52" s="32" t="str">
        <f>IF(Config!A48&lt;&gt;"",Config!A48,"")</f>
        <v/>
      </c>
      <c r="B52" s="32" t="str">
        <f>IF(Config!B48&lt;&gt;"",Config!B48,"")</f>
        <v>RENEE</v>
      </c>
      <c r="C52" s="36">
        <f t="shared" si="5"/>
        <v>0</v>
      </c>
      <c r="D52" s="36">
        <f t="shared" si="6"/>
        <v>0</v>
      </c>
      <c r="E52" s="36">
        <f t="shared" si="7"/>
        <v>0</v>
      </c>
      <c r="F52" s="36"/>
      <c r="G52" s="36"/>
      <c r="H52" s="36"/>
      <c r="I52" s="36"/>
      <c r="J52" s="36"/>
      <c r="K52" s="36"/>
      <c r="L52" s="36"/>
      <c r="M52" s="36"/>
      <c r="N52" s="36"/>
      <c r="O52" s="36"/>
      <c r="P52" s="36"/>
      <c r="Q52" s="36"/>
      <c r="R52" s="36"/>
      <c r="S52" s="36"/>
      <c r="T52" s="36"/>
      <c r="U52" s="36"/>
      <c r="V52" s="36"/>
      <c r="W52" s="36"/>
      <c r="X52" s="36"/>
      <c r="Y52" s="36"/>
      <c r="Z52" s="36"/>
      <c r="AA52" s="36"/>
      <c r="AB52" s="36"/>
      <c r="AC52" s="36"/>
      <c r="AD52" s="36"/>
      <c r="AE52" s="36"/>
      <c r="AF52" s="36"/>
      <c r="AG52" s="36"/>
      <c r="AH52" s="36"/>
      <c r="AI52" s="36"/>
      <c r="AJ52" s="36"/>
    </row>
    <row r="53" spans="1:36">
      <c r="A53" s="32" t="str">
        <f>IF(Config!A49&lt;&gt;"",Config!A49,"")</f>
        <v/>
      </c>
      <c r="B53" s="32" t="str">
        <f>IF(Config!B49&lt;&gt;"",Config!B49,"")</f>
        <v>CHOUROUK</v>
      </c>
      <c r="C53" s="36">
        <f t="shared" si="5"/>
        <v>0</v>
      </c>
      <c r="D53" s="36">
        <f t="shared" si="6"/>
        <v>0</v>
      </c>
      <c r="E53" s="36">
        <f t="shared" si="7"/>
        <v>0</v>
      </c>
      <c r="F53" s="36"/>
      <c r="G53" s="36"/>
      <c r="H53" s="36"/>
      <c r="I53" s="36"/>
      <c r="J53" s="36"/>
      <c r="K53" s="36"/>
      <c r="L53" s="36"/>
      <c r="M53" s="36"/>
      <c r="N53" s="36"/>
      <c r="O53" s="36"/>
      <c r="P53" s="36"/>
      <c r="Q53" s="36"/>
      <c r="R53" s="36"/>
      <c r="S53" s="36"/>
      <c r="T53" s="36"/>
      <c r="U53" s="36"/>
      <c r="V53" s="36"/>
      <c r="W53" s="36"/>
      <c r="X53" s="36"/>
      <c r="Y53" s="36"/>
      <c r="Z53" s="36"/>
      <c r="AA53" s="36"/>
      <c r="AB53" s="36"/>
      <c r="AC53" s="36"/>
      <c r="AD53" s="36"/>
      <c r="AE53" s="36"/>
      <c r="AF53" s="36"/>
      <c r="AG53" s="36"/>
      <c r="AH53" s="36"/>
      <c r="AI53" s="36"/>
      <c r="AJ53" s="36"/>
    </row>
    <row r="54" spans="1:36">
      <c r="A54" s="32" t="str">
        <f>IF(Config!A50&lt;&gt;"",Config!A50,"")</f>
        <v/>
      </c>
      <c r="B54" s="32" t="str">
        <f>IF(Config!B50&lt;&gt;"",Config!B50,"")</f>
        <v>AICHA</v>
      </c>
      <c r="C54" s="36">
        <f t="shared" si="5"/>
        <v>0</v>
      </c>
      <c r="D54" s="36">
        <f t="shared" si="6"/>
        <v>0</v>
      </c>
      <c r="E54" s="36">
        <f t="shared" si="7"/>
        <v>0</v>
      </c>
      <c r="F54" s="36"/>
      <c r="G54" s="36"/>
      <c r="H54" s="36"/>
      <c r="I54" s="36"/>
      <c r="J54" s="36"/>
      <c r="K54" s="36"/>
      <c r="L54" s="36"/>
      <c r="M54" s="36"/>
      <c r="N54" s="36"/>
      <c r="O54" s="36"/>
      <c r="P54" s="36"/>
      <c r="Q54" s="36"/>
      <c r="R54" s="36"/>
      <c r="S54" s="36"/>
      <c r="T54" s="36"/>
      <c r="U54" s="36"/>
      <c r="V54" s="36"/>
      <c r="W54" s="36"/>
      <c r="X54" s="36"/>
      <c r="Y54" s="36"/>
      <c r="Z54" s="36"/>
      <c r="AA54" s="36"/>
      <c r="AB54" s="36"/>
      <c r="AC54" s="36"/>
      <c r="AD54" s="36"/>
      <c r="AE54" s="36"/>
      <c r="AF54" s="36"/>
      <c r="AG54" s="36"/>
      <c r="AH54" s="36"/>
      <c r="AI54" s="36"/>
      <c r="AJ54" s="36"/>
    </row>
    <row r="55" spans="1:36">
      <c r="A55" s="32" t="str">
        <f>IF(Config!A51&lt;&gt;"",Config!A51,"")</f>
        <v/>
      </c>
      <c r="B55" s="32" t="str">
        <f>IF(Config!B51&lt;&gt;"",Config!B51,"")</f>
        <v>DJEMILA</v>
      </c>
      <c r="C55" s="36">
        <f t="shared" si="5"/>
        <v>0</v>
      </c>
      <c r="D55" s="36">
        <f t="shared" si="6"/>
        <v>0</v>
      </c>
      <c r="E55" s="36">
        <f t="shared" si="7"/>
        <v>0</v>
      </c>
      <c r="F55" s="36"/>
      <c r="G55" s="36"/>
      <c r="H55" s="36"/>
      <c r="I55" s="36"/>
      <c r="J55" s="36"/>
      <c r="K55" s="36"/>
      <c r="L55" s="36"/>
      <c r="M55" s="36"/>
      <c r="N55" s="36"/>
      <c r="O55" s="36"/>
      <c r="P55" s="36"/>
      <c r="Q55" s="36"/>
      <c r="R55" s="36"/>
      <c r="S55" s="36"/>
      <c r="T55" s="36"/>
      <c r="U55" s="36"/>
      <c r="V55" s="36"/>
      <c r="W55" s="36"/>
      <c r="X55" s="36"/>
      <c r="Y55" s="36"/>
      <c r="Z55" s="36"/>
      <c r="AA55" s="36"/>
      <c r="AB55" s="36"/>
      <c r="AC55" s="36"/>
      <c r="AD55" s="36"/>
      <c r="AE55" s="36"/>
      <c r="AF55" s="36"/>
      <c r="AG55" s="36"/>
      <c r="AH55" s="36"/>
      <c r="AI55" s="36"/>
      <c r="AJ55" s="36"/>
    </row>
    <row r="56" spans="1:36">
      <c r="A56" s="32" t="str">
        <f>IF(Config!A52&lt;&gt;"",Config!A52,"")</f>
        <v/>
      </c>
      <c r="B56" s="32" t="str">
        <f>IF(Config!B52&lt;&gt;"",Config!B52,"")</f>
        <v>POOSMOWTEE</v>
      </c>
      <c r="C56" s="36">
        <f t="shared" si="5"/>
        <v>0</v>
      </c>
      <c r="D56" s="36">
        <f t="shared" si="6"/>
        <v>0</v>
      </c>
      <c r="E56" s="36">
        <f t="shared" si="7"/>
        <v>0</v>
      </c>
      <c r="F56" s="36"/>
      <c r="G56" s="36"/>
      <c r="H56" s="36"/>
      <c r="I56" s="36"/>
      <c r="J56" s="36"/>
      <c r="K56" s="36"/>
      <c r="L56" s="36"/>
      <c r="M56" s="36"/>
      <c r="N56" s="36"/>
      <c r="O56" s="36"/>
      <c r="P56" s="36"/>
      <c r="Q56" s="36"/>
      <c r="R56" s="36"/>
      <c r="S56" s="36"/>
      <c r="T56" s="36"/>
      <c r="U56" s="36"/>
      <c r="V56" s="36"/>
      <c r="W56" s="36"/>
      <c r="X56" s="36"/>
      <c r="Y56" s="36"/>
      <c r="Z56" s="36"/>
      <c r="AA56" s="36"/>
      <c r="AB56" s="36"/>
      <c r="AC56" s="36"/>
      <c r="AD56" s="36"/>
      <c r="AE56" s="36"/>
      <c r="AF56" s="36"/>
      <c r="AG56" s="36"/>
      <c r="AH56" s="36"/>
      <c r="AI56" s="36"/>
      <c r="AJ56" s="36"/>
    </row>
    <row r="57" spans="1:36">
      <c r="A57" s="32" t="str">
        <f>IF(Config!A53&lt;&gt;"",Config!A53,"")</f>
        <v/>
      </c>
      <c r="B57" s="32" t="str">
        <f>IF(Config!B53&lt;&gt;"",Config!B53,"")</f>
        <v>KOOSKOWTEE</v>
      </c>
      <c r="C57" s="36">
        <f t="shared" si="5"/>
        <v>0</v>
      </c>
      <c r="D57" s="36">
        <f t="shared" si="6"/>
        <v>0</v>
      </c>
      <c r="E57" s="36">
        <f t="shared" si="7"/>
        <v>0</v>
      </c>
      <c r="F57" s="36"/>
      <c r="G57" s="36"/>
      <c r="H57" s="36"/>
      <c r="I57" s="36"/>
      <c r="J57" s="36"/>
      <c r="K57" s="36"/>
      <c r="L57" s="36"/>
      <c r="M57" s="36"/>
      <c r="N57" s="36"/>
      <c r="O57" s="36"/>
      <c r="P57" s="36"/>
      <c r="Q57" s="36"/>
      <c r="R57" s="36"/>
      <c r="S57" s="36"/>
      <c r="T57" s="36"/>
      <c r="U57" s="36"/>
      <c r="V57" s="36"/>
      <c r="W57" s="36"/>
      <c r="X57" s="36"/>
      <c r="Y57" s="36"/>
      <c r="Z57" s="36"/>
      <c r="AA57" s="36"/>
      <c r="AB57" s="36"/>
      <c r="AC57" s="36"/>
      <c r="AD57" s="36"/>
      <c r="AE57" s="36"/>
      <c r="AF57" s="36"/>
      <c r="AG57" s="36"/>
      <c r="AH57" s="36"/>
      <c r="AI57" s="36"/>
      <c r="AJ57" s="36"/>
    </row>
    <row r="58" spans="1:36">
      <c r="A58" s="32" t="str">
        <f>IF(Config!A54&lt;&gt;"",Config!A54,"")</f>
        <v/>
      </c>
      <c r="B58" s="32" t="str">
        <f>IF(Config!B54&lt;&gt;"",Config!B54,"")</f>
        <v xml:space="preserve">MARIE </v>
      </c>
      <c r="C58" s="36">
        <f t="shared" si="5"/>
        <v>0</v>
      </c>
      <c r="D58" s="36">
        <f t="shared" si="6"/>
        <v>0</v>
      </c>
      <c r="E58" s="36">
        <f t="shared" si="7"/>
        <v>0</v>
      </c>
      <c r="F58" s="36"/>
      <c r="G58" s="36"/>
      <c r="H58" s="36"/>
      <c r="I58" s="36"/>
      <c r="J58" s="36"/>
      <c r="K58" s="36"/>
      <c r="L58" s="36"/>
      <c r="M58" s="36"/>
      <c r="N58" s="36"/>
      <c r="O58" s="36"/>
      <c r="P58" s="36"/>
      <c r="Q58" s="36"/>
      <c r="R58" s="36"/>
      <c r="S58" s="36"/>
      <c r="T58" s="36"/>
      <c r="U58" s="36"/>
      <c r="V58" s="36"/>
      <c r="W58" s="36"/>
      <c r="X58" s="36"/>
      <c r="Y58" s="36"/>
      <c r="Z58" s="36"/>
      <c r="AA58" s="36"/>
      <c r="AB58" s="36"/>
      <c r="AC58" s="36"/>
      <c r="AD58" s="36"/>
      <c r="AE58" s="36"/>
      <c r="AF58" s="36"/>
      <c r="AG58" s="36"/>
      <c r="AH58" s="36"/>
      <c r="AI58" s="36"/>
      <c r="AJ58" s="36"/>
    </row>
    <row r="59" spans="1:36">
      <c r="A59" s="32" t="str">
        <f>IF(Config!A55&lt;&gt;"",Config!A55,"")</f>
        <v/>
      </c>
      <c r="B59" s="32" t="str">
        <f>IF(Config!B55&lt;&gt;"",Config!B55,"")</f>
        <v>SUKIRTHAMALAR</v>
      </c>
      <c r="C59" s="36">
        <f t="shared" si="5"/>
        <v>0</v>
      </c>
      <c r="D59" s="36">
        <f t="shared" si="6"/>
        <v>0</v>
      </c>
      <c r="E59" s="36">
        <f t="shared" si="7"/>
        <v>0</v>
      </c>
      <c r="F59" s="36"/>
      <c r="G59" s="36"/>
      <c r="H59" s="36"/>
      <c r="I59" s="36"/>
      <c r="J59" s="36"/>
      <c r="K59" s="36"/>
      <c r="L59" s="36"/>
      <c r="M59" s="36"/>
      <c r="N59" s="36"/>
      <c r="O59" s="36"/>
      <c r="P59" s="36"/>
      <c r="Q59" s="36"/>
      <c r="R59" s="36"/>
      <c r="S59" s="36"/>
      <c r="T59" s="36"/>
      <c r="U59" s="36"/>
      <c r="V59" s="36"/>
      <c r="W59" s="36"/>
      <c r="X59" s="36"/>
      <c r="Y59" s="36"/>
      <c r="Z59" s="36"/>
      <c r="AA59" s="36"/>
      <c r="AB59" s="36"/>
      <c r="AC59" s="36"/>
      <c r="AD59" s="36"/>
      <c r="AE59" s="36"/>
      <c r="AF59" s="36"/>
      <c r="AG59" s="36"/>
      <c r="AH59" s="36"/>
      <c r="AI59" s="36"/>
      <c r="AJ59" s="36"/>
    </row>
    <row r="60" spans="1:36">
      <c r="A60" s="32" t="str">
        <f>IF(Config!A56&lt;&gt;"",Config!A56,"")</f>
        <v/>
      </c>
      <c r="B60" s="32" t="str">
        <f>IF(Config!B56&lt;&gt;"",Config!B56,"")</f>
        <v>SALIMA</v>
      </c>
      <c r="C60" s="36">
        <f t="shared" si="5"/>
        <v>0</v>
      </c>
      <c r="D60" s="36">
        <f t="shared" si="6"/>
        <v>0</v>
      </c>
      <c r="E60" s="36">
        <f t="shared" si="7"/>
        <v>0</v>
      </c>
      <c r="F60" s="36"/>
      <c r="G60" s="36"/>
      <c r="H60" s="36"/>
      <c r="I60" s="36"/>
      <c r="J60" s="36"/>
      <c r="K60" s="36"/>
      <c r="L60" s="36"/>
      <c r="M60" s="36"/>
      <c r="N60" s="36"/>
      <c r="O60" s="36"/>
      <c r="P60" s="36"/>
      <c r="Q60" s="36"/>
      <c r="R60" s="36"/>
      <c r="S60" s="36"/>
      <c r="T60" s="36"/>
      <c r="U60" s="36"/>
      <c r="V60" s="36"/>
      <c r="W60" s="36"/>
      <c r="X60" s="36"/>
      <c r="Y60" s="36"/>
      <c r="Z60" s="36"/>
      <c r="AA60" s="36"/>
      <c r="AB60" s="36"/>
      <c r="AC60" s="36"/>
      <c r="AD60" s="36"/>
      <c r="AE60" s="36"/>
      <c r="AF60" s="36"/>
      <c r="AG60" s="36"/>
      <c r="AH60" s="36"/>
      <c r="AI60" s="36"/>
      <c r="AJ60" s="36"/>
    </row>
    <row r="61" spans="1:36">
      <c r="A61" s="32" t="str">
        <f>IF(Config!A57&lt;&gt;"",Config!A57,"")</f>
        <v/>
      </c>
      <c r="B61" s="32" t="str">
        <f>IF(Config!B57&lt;&gt;"",Config!B57,"")</f>
        <v>LOUIZA</v>
      </c>
      <c r="C61" s="36">
        <f t="shared" si="5"/>
        <v>0</v>
      </c>
      <c r="D61" s="36">
        <f t="shared" si="6"/>
        <v>0</v>
      </c>
      <c r="E61" s="36">
        <f t="shared" si="7"/>
        <v>0</v>
      </c>
      <c r="F61" s="36"/>
      <c r="G61" s="36"/>
      <c r="H61" s="36"/>
      <c r="I61" s="36"/>
      <c r="J61" s="36"/>
      <c r="K61" s="36"/>
      <c r="L61" s="36"/>
      <c r="M61" s="36"/>
      <c r="N61" s="36"/>
      <c r="O61" s="36"/>
      <c r="P61" s="36"/>
      <c r="Q61" s="36"/>
      <c r="R61" s="36"/>
      <c r="S61" s="36"/>
      <c r="T61" s="36"/>
      <c r="U61" s="36"/>
      <c r="V61" s="36"/>
      <c r="W61" s="36"/>
      <c r="X61" s="36"/>
      <c r="Y61" s="36"/>
      <c r="Z61" s="36"/>
      <c r="AA61" s="36"/>
      <c r="AB61" s="36"/>
      <c r="AC61" s="36"/>
      <c r="AD61" s="36"/>
      <c r="AE61" s="36"/>
      <c r="AF61" s="36"/>
      <c r="AG61" s="36"/>
      <c r="AH61" s="36"/>
      <c r="AI61" s="36"/>
      <c r="AJ61" s="36"/>
    </row>
    <row r="62" spans="1:36">
      <c r="A62" s="32" t="str">
        <f>IF(Config!A58&lt;&gt;"",Config!A58,"")</f>
        <v/>
      </c>
      <c r="B62" s="32" t="str">
        <f>IF(Config!B58&lt;&gt;"",Config!B58,"")</f>
        <v>FATIMA</v>
      </c>
      <c r="C62" s="36">
        <f t="shared" si="5"/>
        <v>0</v>
      </c>
      <c r="D62" s="36">
        <f t="shared" si="6"/>
        <v>0</v>
      </c>
      <c r="E62" s="36">
        <f t="shared" si="7"/>
        <v>0</v>
      </c>
      <c r="F62" s="36"/>
      <c r="G62" s="36"/>
      <c r="H62" s="36"/>
      <c r="I62" s="36"/>
      <c r="J62" s="36"/>
      <c r="K62" s="36"/>
      <c r="L62" s="36"/>
      <c r="M62" s="36"/>
      <c r="N62" s="36"/>
      <c r="O62" s="36"/>
      <c r="P62" s="36"/>
      <c r="Q62" s="36"/>
      <c r="R62" s="36"/>
      <c r="S62" s="36"/>
      <c r="T62" s="36"/>
      <c r="U62" s="36"/>
      <c r="V62" s="36"/>
      <c r="W62" s="36"/>
      <c r="X62" s="36"/>
      <c r="Y62" s="36"/>
      <c r="Z62" s="36"/>
      <c r="AA62" s="36"/>
      <c r="AB62" s="36"/>
      <c r="AC62" s="36"/>
      <c r="AD62" s="36"/>
      <c r="AE62" s="36"/>
      <c r="AF62" s="36"/>
      <c r="AG62" s="36"/>
      <c r="AH62" s="36"/>
      <c r="AI62" s="36"/>
      <c r="AJ62" s="36"/>
    </row>
    <row r="63" spans="1:36">
      <c r="A63" s="32" t="str">
        <f>IF(Config!A59&lt;&gt;"",Config!A59,"")</f>
        <v/>
      </c>
      <c r="B63" s="32" t="str">
        <f>IF(Config!B59&lt;&gt;"",Config!B59,"")</f>
        <v>BINTOU</v>
      </c>
      <c r="C63" s="36">
        <f t="shared" si="5"/>
        <v>0</v>
      </c>
      <c r="D63" s="36">
        <f t="shared" si="6"/>
        <v>0</v>
      </c>
      <c r="E63" s="36">
        <f t="shared" si="7"/>
        <v>0</v>
      </c>
      <c r="F63" s="36"/>
      <c r="G63" s="36"/>
      <c r="H63" s="36"/>
      <c r="I63" s="36"/>
      <c r="J63" s="36"/>
      <c r="K63" s="36"/>
      <c r="L63" s="36"/>
      <c r="M63" s="36"/>
      <c r="N63" s="36"/>
      <c r="O63" s="36"/>
      <c r="P63" s="36"/>
      <c r="Q63" s="36"/>
      <c r="R63" s="36"/>
      <c r="S63" s="36"/>
      <c r="T63" s="36"/>
      <c r="U63" s="36"/>
      <c r="V63" s="36"/>
      <c r="W63" s="36"/>
      <c r="X63" s="36"/>
      <c r="Y63" s="36"/>
      <c r="Z63" s="36"/>
      <c r="AA63" s="36"/>
      <c r="AB63" s="36"/>
      <c r="AC63" s="36"/>
      <c r="AD63" s="36"/>
      <c r="AE63" s="36"/>
      <c r="AF63" s="36"/>
      <c r="AG63" s="36"/>
      <c r="AH63" s="36"/>
      <c r="AI63" s="36"/>
      <c r="AJ63" s="36"/>
    </row>
    <row r="64" spans="1:36">
      <c r="A64" s="32" t="str">
        <f>IF(Config!A60&lt;&gt;"",Config!A60,"")</f>
        <v/>
      </c>
      <c r="B64" s="32" t="str">
        <f>IF(Config!B60&lt;&gt;"",Config!B60,"")</f>
        <v>SANDRA</v>
      </c>
      <c r="C64" s="36">
        <f t="shared" si="5"/>
        <v>0</v>
      </c>
      <c r="D64" s="36">
        <f t="shared" si="6"/>
        <v>0</v>
      </c>
      <c r="E64" s="36">
        <f t="shared" si="7"/>
        <v>0</v>
      </c>
      <c r="F64" s="36"/>
      <c r="G64" s="36"/>
      <c r="H64" s="36"/>
      <c r="I64" s="36"/>
      <c r="J64" s="36"/>
      <c r="K64" s="36"/>
      <c r="L64" s="36"/>
      <c r="M64" s="36"/>
      <c r="N64" s="36"/>
      <c r="O64" s="36"/>
      <c r="P64" s="36"/>
      <c r="Q64" s="36"/>
      <c r="R64" s="36"/>
      <c r="S64" s="36"/>
      <c r="T64" s="36"/>
      <c r="U64" s="36"/>
      <c r="V64" s="36"/>
      <c r="W64" s="36"/>
      <c r="X64" s="36"/>
      <c r="Y64" s="36"/>
      <c r="Z64" s="36"/>
      <c r="AA64" s="36"/>
      <c r="AB64" s="36"/>
      <c r="AC64" s="36"/>
      <c r="AD64" s="36"/>
      <c r="AE64" s="36"/>
      <c r="AF64" s="36"/>
      <c r="AG64" s="36"/>
      <c r="AH64" s="36"/>
      <c r="AI64" s="36"/>
      <c r="AJ64" s="36"/>
    </row>
    <row r="65" spans="1:36">
      <c r="A65" s="32" t="str">
        <f>IF(Config!A61&lt;&gt;"",Config!A61,"")</f>
        <v/>
      </c>
      <c r="B65" s="32" t="str">
        <f>IF(Config!B61&lt;&gt;"",Config!B61,"")</f>
        <v>SOURIEZ</v>
      </c>
      <c r="C65" s="36">
        <f t="shared" si="5"/>
        <v>0</v>
      </c>
      <c r="D65" s="36">
        <f t="shared" si="6"/>
        <v>0</v>
      </c>
      <c r="E65" s="36">
        <f t="shared" si="7"/>
        <v>0</v>
      </c>
      <c r="F65" s="36"/>
      <c r="G65" s="36"/>
      <c r="H65" s="36"/>
      <c r="I65" s="36"/>
      <c r="J65" s="36"/>
      <c r="K65" s="36"/>
      <c r="L65" s="36"/>
      <c r="M65" s="36"/>
      <c r="N65" s="36"/>
      <c r="O65" s="36"/>
      <c r="P65" s="36"/>
      <c r="Q65" s="36"/>
      <c r="R65" s="36"/>
      <c r="S65" s="36"/>
      <c r="T65" s="36"/>
      <c r="U65" s="36"/>
      <c r="V65" s="36"/>
      <c r="W65" s="36"/>
      <c r="X65" s="36"/>
      <c r="Y65" s="36"/>
      <c r="Z65" s="36"/>
      <c r="AA65" s="36"/>
      <c r="AB65" s="36"/>
      <c r="AC65" s="36"/>
      <c r="AD65" s="36"/>
      <c r="AE65" s="36"/>
      <c r="AF65" s="36"/>
      <c r="AG65" s="36"/>
      <c r="AH65" s="36"/>
      <c r="AI65" s="36"/>
      <c r="AJ65" s="36"/>
    </row>
    <row r="66" spans="1:36">
      <c r="A66" s="32" t="str">
        <f>IF(Config!A62&lt;&gt;"",Config!A62,"")</f>
        <v/>
      </c>
      <c r="B66" s="32" t="str">
        <f>IF(Config!B62&lt;&gt;"",Config!B62,"")</f>
        <v>YACOUBA</v>
      </c>
      <c r="C66" s="36">
        <f t="shared" si="5"/>
        <v>0</v>
      </c>
      <c r="D66" s="36">
        <f t="shared" si="6"/>
        <v>0</v>
      </c>
      <c r="E66" s="36">
        <f t="shared" si="7"/>
        <v>0</v>
      </c>
      <c r="F66" s="36"/>
      <c r="G66" s="36"/>
      <c r="H66" s="36"/>
      <c r="I66" s="36"/>
      <c r="J66" s="36"/>
      <c r="K66" s="36"/>
      <c r="L66" s="36"/>
      <c r="M66" s="36"/>
      <c r="N66" s="36"/>
      <c r="O66" s="36"/>
      <c r="P66" s="36"/>
      <c r="Q66" s="36"/>
      <c r="R66" s="36"/>
      <c r="S66" s="36"/>
      <c r="T66" s="36"/>
      <c r="U66" s="36"/>
      <c r="V66" s="36"/>
      <c r="W66" s="36"/>
      <c r="X66" s="36"/>
      <c r="Y66" s="36"/>
      <c r="Z66" s="36"/>
      <c r="AA66" s="36"/>
      <c r="AB66" s="36"/>
      <c r="AC66" s="36"/>
      <c r="AD66" s="36"/>
      <c r="AE66" s="36"/>
      <c r="AF66" s="36"/>
      <c r="AG66" s="36"/>
      <c r="AH66" s="36"/>
      <c r="AI66" s="36"/>
      <c r="AJ66" s="36"/>
    </row>
    <row r="67" spans="1:36">
      <c r="A67" s="32" t="str">
        <f>IF(Config!A63&lt;&gt;"",Config!A63,"")</f>
        <v/>
      </c>
      <c r="B67" s="32" t="str">
        <f>IF(Config!B63&lt;&gt;"",Config!B63,"")</f>
        <v>NAJAT</v>
      </c>
      <c r="C67" s="36">
        <f t="shared" si="5"/>
        <v>0</v>
      </c>
      <c r="D67" s="36">
        <f t="shared" si="6"/>
        <v>0</v>
      </c>
      <c r="E67" s="36">
        <f t="shared" si="7"/>
        <v>0</v>
      </c>
      <c r="F67" s="36"/>
      <c r="G67" s="36"/>
      <c r="H67" s="36"/>
      <c r="I67" s="36"/>
      <c r="J67" s="36"/>
      <c r="K67" s="36"/>
      <c r="L67" s="36"/>
      <c r="M67" s="36"/>
      <c r="N67" s="36"/>
      <c r="O67" s="36"/>
      <c r="P67" s="36"/>
      <c r="Q67" s="36"/>
      <c r="R67" s="36"/>
      <c r="S67" s="36"/>
      <c r="T67" s="36"/>
      <c r="U67" s="36"/>
      <c r="V67" s="36"/>
      <c r="W67" s="36"/>
      <c r="X67" s="36"/>
      <c r="Y67" s="36"/>
      <c r="Z67" s="36"/>
      <c r="AA67" s="36"/>
      <c r="AB67" s="36"/>
      <c r="AC67" s="36"/>
      <c r="AD67" s="36"/>
      <c r="AE67" s="36"/>
      <c r="AF67" s="36"/>
      <c r="AG67" s="36"/>
      <c r="AH67" s="36"/>
      <c r="AI67" s="36"/>
      <c r="AJ67" s="36"/>
    </row>
    <row r="68" spans="1:36">
      <c r="A68" s="32" t="str">
        <f>IF(Config!A64&lt;&gt;"",Config!A64,"")</f>
        <v/>
      </c>
      <c r="B68" s="32" t="str">
        <f>IF(Config!B64&lt;&gt;"",Config!B64,"")</f>
        <v>FATIMA</v>
      </c>
      <c r="C68" s="36">
        <f t="shared" si="5"/>
        <v>0</v>
      </c>
      <c r="D68" s="36">
        <f t="shared" si="6"/>
        <v>0</v>
      </c>
      <c r="E68" s="36">
        <f t="shared" si="7"/>
        <v>0</v>
      </c>
      <c r="F68" s="36"/>
      <c r="G68" s="36"/>
      <c r="H68" s="36"/>
      <c r="I68" s="36"/>
      <c r="J68" s="36"/>
      <c r="K68" s="36"/>
      <c r="L68" s="36"/>
      <c r="M68" s="36"/>
      <c r="N68" s="36"/>
      <c r="O68" s="36"/>
      <c r="P68" s="36"/>
      <c r="Q68" s="36"/>
      <c r="R68" s="36"/>
      <c r="S68" s="36"/>
      <c r="T68" s="36"/>
      <c r="U68" s="36"/>
      <c r="V68" s="36"/>
      <c r="W68" s="36"/>
      <c r="X68" s="36"/>
      <c r="Y68" s="36"/>
      <c r="Z68" s="36"/>
      <c r="AA68" s="36"/>
      <c r="AB68" s="36"/>
      <c r="AC68" s="36"/>
      <c r="AD68" s="36"/>
      <c r="AE68" s="36"/>
      <c r="AF68" s="36"/>
      <c r="AG68" s="36"/>
      <c r="AH68" s="36"/>
      <c r="AI68" s="36"/>
      <c r="AJ68" s="36"/>
    </row>
    <row r="69" spans="1:36">
      <c r="A69" s="32" t="str">
        <f>IF(Config!A65&lt;&gt;"",Config!A65,"")</f>
        <v/>
      </c>
      <c r="B69" s="32" t="str">
        <f>IF(Config!B65&lt;&gt;"",Config!B65,"")</f>
        <v>EMINE</v>
      </c>
      <c r="C69" s="36">
        <f t="shared" si="5"/>
        <v>0</v>
      </c>
      <c r="D69" s="36">
        <f t="shared" si="6"/>
        <v>0</v>
      </c>
      <c r="E69" s="36">
        <f t="shared" si="7"/>
        <v>0</v>
      </c>
      <c r="F69" s="36"/>
      <c r="G69" s="36"/>
      <c r="H69" s="36"/>
      <c r="I69" s="36"/>
      <c r="J69" s="36"/>
      <c r="K69" s="36"/>
      <c r="L69" s="36"/>
      <c r="M69" s="36"/>
      <c r="N69" s="36"/>
      <c r="O69" s="36"/>
      <c r="P69" s="36"/>
      <c r="Q69" s="36"/>
      <c r="R69" s="36"/>
      <c r="S69" s="36"/>
      <c r="T69" s="36"/>
      <c r="U69" s="36"/>
      <c r="V69" s="36"/>
      <c r="W69" s="36"/>
      <c r="X69" s="36"/>
      <c r="Y69" s="36"/>
      <c r="Z69" s="36"/>
      <c r="AA69" s="36"/>
      <c r="AB69" s="36"/>
      <c r="AC69" s="36"/>
      <c r="AD69" s="36"/>
      <c r="AE69" s="36"/>
      <c r="AF69" s="36"/>
      <c r="AG69" s="36"/>
      <c r="AH69" s="36"/>
      <c r="AI69" s="36"/>
      <c r="AJ69" s="36"/>
    </row>
    <row r="70" spans="1:36">
      <c r="A70" s="32" t="str">
        <f>IF(Config!A66&lt;&gt;"",Config!A66,"")</f>
        <v/>
      </c>
      <c r="B70" s="32" t="str">
        <f>IF(Config!B66&lt;&gt;"",Config!B66,"")</f>
        <v>NESE</v>
      </c>
      <c r="C70" s="36">
        <f t="shared" si="5"/>
        <v>0</v>
      </c>
      <c r="D70" s="36">
        <f t="shared" si="6"/>
        <v>0</v>
      </c>
      <c r="E70" s="36">
        <f t="shared" si="7"/>
        <v>0</v>
      </c>
      <c r="F70" s="36"/>
      <c r="G70" s="36"/>
      <c r="H70" s="36"/>
      <c r="I70" s="36"/>
      <c r="J70" s="36"/>
      <c r="K70" s="36"/>
      <c r="L70" s="36"/>
      <c r="M70" s="36"/>
      <c r="N70" s="36"/>
      <c r="O70" s="36"/>
      <c r="P70" s="36"/>
      <c r="Q70" s="36"/>
      <c r="R70" s="36"/>
      <c r="S70" s="36"/>
      <c r="T70" s="36"/>
      <c r="U70" s="36"/>
      <c r="V70" s="36"/>
      <c r="W70" s="36"/>
      <c r="X70" s="36"/>
      <c r="Y70" s="36"/>
      <c r="Z70" s="36"/>
      <c r="AA70" s="36"/>
      <c r="AB70" s="36"/>
      <c r="AC70" s="36"/>
      <c r="AD70" s="36"/>
      <c r="AE70" s="36"/>
      <c r="AF70" s="36"/>
      <c r="AG70" s="36"/>
      <c r="AH70" s="36"/>
      <c r="AI70" s="36"/>
      <c r="AJ70" s="36"/>
    </row>
    <row r="71" spans="1:36">
      <c r="A71" s="32" t="str">
        <f>IF(Config!A67&lt;&gt;"",Config!A67,"")</f>
        <v/>
      </c>
      <c r="B71" s="32" t="str">
        <f>IF(Config!B67&lt;&gt;"",Config!B67,"")</f>
        <v>ISAAC</v>
      </c>
      <c r="C71" s="36">
        <f t="shared" si="5"/>
        <v>0</v>
      </c>
      <c r="D71" s="36">
        <f t="shared" si="6"/>
        <v>0</v>
      </c>
      <c r="E71" s="36">
        <f t="shared" si="7"/>
        <v>0</v>
      </c>
      <c r="F71" s="36"/>
      <c r="G71" s="36"/>
      <c r="H71" s="36"/>
      <c r="I71" s="36"/>
      <c r="J71" s="36"/>
      <c r="K71" s="36"/>
      <c r="L71" s="36"/>
      <c r="M71" s="36"/>
      <c r="N71" s="36"/>
      <c r="O71" s="36"/>
      <c r="P71" s="36"/>
      <c r="Q71" s="36"/>
      <c r="R71" s="36"/>
      <c r="S71" s="36"/>
      <c r="T71" s="36"/>
      <c r="U71" s="36"/>
      <c r="V71" s="36"/>
      <c r="W71" s="36"/>
      <c r="X71" s="36"/>
      <c r="Y71" s="36"/>
      <c r="Z71" s="36"/>
      <c r="AA71" s="36"/>
      <c r="AB71" s="36"/>
      <c r="AC71" s="36"/>
      <c r="AD71" s="36"/>
      <c r="AE71" s="36"/>
      <c r="AF71" s="36"/>
      <c r="AG71" s="36"/>
      <c r="AH71" s="36"/>
      <c r="AI71" s="36"/>
      <c r="AJ71" s="36"/>
    </row>
    <row r="72" spans="1:36">
      <c r="A72" s="32" t="str">
        <f>IF(Config!A68&lt;&gt;"",Config!A68,"")</f>
        <v/>
      </c>
      <c r="B72" s="32" t="str">
        <f>IF(Config!B68&lt;&gt;"",Config!B68,"")</f>
        <v>CEMILE</v>
      </c>
      <c r="C72" s="36">
        <f t="shared" si="5"/>
        <v>0</v>
      </c>
      <c r="D72" s="36">
        <f t="shared" si="6"/>
        <v>0</v>
      </c>
      <c r="E72" s="36">
        <f t="shared" si="7"/>
        <v>0</v>
      </c>
      <c r="F72" s="36"/>
      <c r="G72" s="36"/>
      <c r="H72" s="36"/>
      <c r="I72" s="36"/>
      <c r="J72" s="36"/>
      <c r="K72" s="36"/>
      <c r="L72" s="36"/>
      <c r="M72" s="36"/>
      <c r="N72" s="36"/>
      <c r="O72" s="36"/>
      <c r="P72" s="36"/>
      <c r="Q72" s="36"/>
      <c r="R72" s="36"/>
      <c r="S72" s="36"/>
      <c r="T72" s="36"/>
      <c r="U72" s="36"/>
      <c r="V72" s="36"/>
      <c r="W72" s="36"/>
      <c r="X72" s="36"/>
      <c r="Y72" s="36"/>
      <c r="Z72" s="36"/>
      <c r="AA72" s="36"/>
      <c r="AB72" s="36"/>
      <c r="AC72" s="36"/>
      <c r="AD72" s="36"/>
      <c r="AE72" s="36"/>
      <c r="AF72" s="36"/>
      <c r="AG72" s="36"/>
      <c r="AH72" s="36"/>
      <c r="AI72" s="36"/>
      <c r="AJ72" s="36"/>
    </row>
    <row r="73" spans="1:36">
      <c r="A73" s="32" t="str">
        <f>IF(Config!A69&lt;&gt;"",Config!A69,"")</f>
        <v/>
      </c>
      <c r="B73" s="32" t="str">
        <f>IF(Config!B69&lt;&gt;"",Config!B69,"")</f>
        <v>SALIHA</v>
      </c>
      <c r="C73" s="36">
        <f t="shared" si="5"/>
        <v>0</v>
      </c>
      <c r="D73" s="36">
        <f t="shared" si="6"/>
        <v>0</v>
      </c>
      <c r="E73" s="36">
        <f t="shared" si="7"/>
        <v>0</v>
      </c>
      <c r="F73" s="36"/>
      <c r="G73" s="36"/>
      <c r="H73" s="36"/>
      <c r="I73" s="36"/>
      <c r="J73" s="36"/>
      <c r="K73" s="36"/>
      <c r="L73" s="36"/>
      <c r="M73" s="36"/>
      <c r="N73" s="36"/>
      <c r="O73" s="36"/>
      <c r="P73" s="36"/>
      <c r="Q73" s="36"/>
      <c r="R73" s="36"/>
      <c r="S73" s="36"/>
      <c r="T73" s="36"/>
      <c r="U73" s="36"/>
      <c r="V73" s="36"/>
      <c r="W73" s="36"/>
      <c r="X73" s="36"/>
      <c r="Y73" s="36"/>
      <c r="Z73" s="36"/>
      <c r="AA73" s="36"/>
      <c r="AB73" s="36"/>
      <c r="AC73" s="36"/>
      <c r="AD73" s="36"/>
      <c r="AE73" s="36"/>
      <c r="AF73" s="36"/>
      <c r="AG73" s="36"/>
      <c r="AH73" s="36"/>
      <c r="AI73" s="36"/>
      <c r="AJ73" s="36"/>
    </row>
    <row r="75" spans="1:36">
      <c r="A75" t="str">
        <f>IF(Config!A70&lt;&gt;"",Config!A70,"")</f>
        <v/>
      </c>
      <c r="B75" t="str">
        <f>IF(Config!B70&lt;&gt;"",Config!B70,"")</f>
        <v/>
      </c>
    </row>
    <row r="76" spans="1:36">
      <c r="A76" t="str">
        <f>IF(Config!A71&lt;&gt;"",Config!A71,"")</f>
        <v/>
      </c>
      <c r="B76" t="str">
        <f>IF(Config!B71&lt;&gt;"",Config!B71,"")</f>
        <v/>
      </c>
      <c r="F76" s="42" t="s">
        <v>139</v>
      </c>
      <c r="G76" t="s">
        <v>136</v>
      </c>
      <c r="I76" s="41" t="s">
        <v>137</v>
      </c>
      <c r="J76" t="s">
        <v>137</v>
      </c>
      <c r="L76" s="40" t="s">
        <v>140</v>
      </c>
      <c r="M76" t="s">
        <v>135</v>
      </c>
    </row>
    <row r="77" spans="1:36">
      <c r="A77" t="str">
        <f>IF(Config!A72&lt;&gt;"",Config!A72,"")</f>
        <v/>
      </c>
      <c r="B77" t="str">
        <f>IF(Config!B72&lt;&gt;"",Config!B72,"")</f>
        <v/>
      </c>
    </row>
    <row r="78" spans="1:36">
      <c r="A78" t="str">
        <f>IF(Config!A73&lt;&gt;"",Config!A73,"")</f>
        <v/>
      </c>
      <c r="B78" t="str">
        <f>IF(Config!B73&lt;&gt;"",Config!B73,"")</f>
        <v/>
      </c>
    </row>
    <row r="79" spans="1:36">
      <c r="A79" t="str">
        <f>IF(Config!A74&lt;&gt;"",Config!A74,"")</f>
        <v/>
      </c>
      <c r="B79" t="str">
        <f>IF(Config!B74&lt;&gt;"",Config!B74,"")</f>
        <v/>
      </c>
    </row>
    <row r="80" spans="1:36">
      <c r="A80" t="str">
        <f>IF(Config!A75&lt;&gt;"",Config!A75,"")</f>
        <v/>
      </c>
      <c r="B80" t="str">
        <f>IF(Config!B75&lt;&gt;"",Config!B75,"")</f>
        <v/>
      </c>
    </row>
    <row r="81" spans="1:2">
      <c r="A81" t="str">
        <f>IF(Config!A76&lt;&gt;"",Config!A76,"")</f>
        <v/>
      </c>
      <c r="B81" t="str">
        <f>IF(Config!B76&lt;&gt;"",Config!B76,"")</f>
        <v/>
      </c>
    </row>
    <row r="82" spans="1:2">
      <c r="A82" t="str">
        <f>IF(Config!A77&lt;&gt;"",Config!A77,"")</f>
        <v/>
      </c>
      <c r="B82" t="str">
        <f>IF(Config!B77&lt;&gt;"",Config!B77,"")</f>
        <v/>
      </c>
    </row>
  </sheetData>
  <mergeCells count="1">
    <mergeCell ref="B4:AJ6"/>
  </mergeCells>
  <conditionalFormatting sqref="F9:AJ9">
    <cfRule type="expression" dxfId="17" priority="6">
      <formula>OR(F$9=1,F$9=7)</formula>
    </cfRule>
  </conditionalFormatting>
  <conditionalFormatting sqref="F10:AJ73">
    <cfRule type="cellIs" dxfId="16" priority="2" operator="equal">
      <formula>"M"</formula>
    </cfRule>
    <cfRule type="cellIs" dxfId="15" priority="3" operator="equal">
      <formula>"RTT"</formula>
    </cfRule>
    <cfRule type="cellIs" dxfId="14" priority="4" operator="equal">
      <formula>"CP"</formula>
    </cfRule>
    <cfRule type="expression" dxfId="13" priority="5">
      <formula>OR(F$9=1,F$9=7)</formula>
    </cfRule>
  </conditionalFormatting>
  <conditionalFormatting sqref="C10:E73">
    <cfRule type="cellIs" dxfId="12" priority="1" operator="equal">
      <formula>0</formula>
    </cfRule>
  </conditionalFormatting>
  <dataValidations count="1">
    <dataValidation type="list" allowBlank="1" showInputMessage="1" showErrorMessage="1" sqref="F10:AJ73">
      <formula1>"CP,RTT,M"</formula1>
    </dataValidation>
  </dataValidation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2"/>
  <sheetViews>
    <sheetView showGridLines="0" topLeftCell="A4" workbookViewId="0">
      <selection activeCell="F11" sqref="F11:J22"/>
    </sheetView>
  </sheetViews>
  <sheetFormatPr baseColWidth="10" defaultRowHeight="15"/>
  <cols>
    <col min="3" max="5" width="8.28515625" customWidth="1"/>
    <col min="6" max="36" width="4.5703125" customWidth="1"/>
  </cols>
  <sheetData>
    <row r="1" spans="1:36" hidden="1">
      <c r="A1" s="33">
        <f>Config!H15</f>
        <v>43040</v>
      </c>
    </row>
    <row r="2" spans="1:36" hidden="1">
      <c r="A2" s="33">
        <f>Config!I15</f>
        <v>43069</v>
      </c>
    </row>
    <row r="3" spans="1:36" ht="65.25" hidden="1" customHeight="1">
      <c r="F3" s="39">
        <f>A1</f>
        <v>43040</v>
      </c>
      <c r="G3" s="39">
        <f>F3+1</f>
        <v>43041</v>
      </c>
      <c r="H3" s="39">
        <f t="shared" ref="H3:AF3" si="0">G3+1</f>
        <v>43042</v>
      </c>
      <c r="I3" s="39">
        <f t="shared" si="0"/>
        <v>43043</v>
      </c>
      <c r="J3" s="39">
        <f t="shared" si="0"/>
        <v>43044</v>
      </c>
      <c r="K3" s="39">
        <f t="shared" si="0"/>
        <v>43045</v>
      </c>
      <c r="L3" s="39">
        <f t="shared" si="0"/>
        <v>43046</v>
      </c>
      <c r="M3" s="39">
        <f t="shared" si="0"/>
        <v>43047</v>
      </c>
      <c r="N3" s="39">
        <f t="shared" si="0"/>
        <v>43048</v>
      </c>
      <c r="O3" s="39">
        <f t="shared" si="0"/>
        <v>43049</v>
      </c>
      <c r="P3" s="39">
        <f t="shared" si="0"/>
        <v>43050</v>
      </c>
      <c r="Q3" s="39">
        <f t="shared" si="0"/>
        <v>43051</v>
      </c>
      <c r="R3" s="39">
        <f t="shared" si="0"/>
        <v>43052</v>
      </c>
      <c r="S3" s="39">
        <f t="shared" si="0"/>
        <v>43053</v>
      </c>
      <c r="T3" s="39">
        <f t="shared" si="0"/>
        <v>43054</v>
      </c>
      <c r="U3" s="39">
        <f t="shared" si="0"/>
        <v>43055</v>
      </c>
      <c r="V3" s="39">
        <f t="shared" si="0"/>
        <v>43056</v>
      </c>
      <c r="W3" s="39">
        <f t="shared" si="0"/>
        <v>43057</v>
      </c>
      <c r="X3" s="39">
        <f t="shared" si="0"/>
        <v>43058</v>
      </c>
      <c r="Y3" s="39">
        <f t="shared" si="0"/>
        <v>43059</v>
      </c>
      <c r="Z3" s="39">
        <f t="shared" si="0"/>
        <v>43060</v>
      </c>
      <c r="AA3" s="39">
        <f t="shared" si="0"/>
        <v>43061</v>
      </c>
      <c r="AB3" s="39">
        <f t="shared" si="0"/>
        <v>43062</v>
      </c>
      <c r="AC3" s="39">
        <f>AB3+1</f>
        <v>43063</v>
      </c>
      <c r="AD3" s="39">
        <f t="shared" si="0"/>
        <v>43064</v>
      </c>
      <c r="AE3" s="39">
        <f t="shared" si="0"/>
        <v>43065</v>
      </c>
      <c r="AF3" s="39">
        <f t="shared" si="0"/>
        <v>43066</v>
      </c>
      <c r="AG3" s="39">
        <f>IF(AF3+1&gt;$A$2,"",AF3+1)</f>
        <v>43067</v>
      </c>
      <c r="AH3" s="39">
        <f>IFERROR(IF(AG3+1&gt;$A$2,"",AG3+1),"")</f>
        <v>43068</v>
      </c>
      <c r="AI3" s="39">
        <f t="shared" ref="AI3:AJ3" si="1">IFERROR(IF(AH3+1&gt;$A$2,"",AH3+1),"")</f>
        <v>43069</v>
      </c>
      <c r="AJ3" s="39" t="str">
        <f t="shared" si="1"/>
        <v/>
      </c>
    </row>
    <row r="4" spans="1:36">
      <c r="B4" s="113" t="str">
        <f>TEXT(A1,"mmmmmmmmm")</f>
        <v>novembre</v>
      </c>
      <c r="C4" s="113"/>
      <c r="D4" s="113"/>
      <c r="E4" s="113"/>
      <c r="F4" s="113"/>
      <c r="G4" s="113"/>
      <c r="H4" s="113"/>
      <c r="I4" s="113"/>
      <c r="J4" s="113"/>
      <c r="K4" s="113"/>
      <c r="L4" s="113"/>
      <c r="M4" s="113"/>
      <c r="N4" s="113"/>
      <c r="O4" s="113"/>
      <c r="P4" s="113"/>
      <c r="Q4" s="113"/>
      <c r="R4" s="113"/>
      <c r="S4" s="113"/>
      <c r="T4" s="113"/>
      <c r="U4" s="113"/>
      <c r="V4" s="113"/>
      <c r="W4" s="113"/>
      <c r="X4" s="113"/>
      <c r="Y4" s="113"/>
      <c r="Z4" s="113"/>
      <c r="AA4" s="113"/>
      <c r="AB4" s="113"/>
      <c r="AC4" s="113"/>
      <c r="AD4" s="113"/>
      <c r="AE4" s="113"/>
      <c r="AF4" s="113"/>
      <c r="AG4" s="113"/>
      <c r="AH4" s="113"/>
      <c r="AI4" s="113"/>
      <c r="AJ4" s="113"/>
    </row>
    <row r="5" spans="1:36">
      <c r="B5" s="113"/>
      <c r="C5" s="113"/>
      <c r="D5" s="113"/>
      <c r="E5" s="113"/>
      <c r="F5" s="113"/>
      <c r="G5" s="113"/>
      <c r="H5" s="113"/>
      <c r="I5" s="113"/>
      <c r="J5" s="113"/>
      <c r="K5" s="113"/>
      <c r="L5" s="113"/>
      <c r="M5" s="113"/>
      <c r="N5" s="113"/>
      <c r="O5" s="113"/>
      <c r="P5" s="113"/>
      <c r="Q5" s="113"/>
      <c r="R5" s="113"/>
      <c r="S5" s="113"/>
      <c r="T5" s="113"/>
      <c r="U5" s="113"/>
      <c r="V5" s="113"/>
      <c r="W5" s="113"/>
      <c r="X5" s="113"/>
      <c r="Y5" s="113"/>
      <c r="Z5" s="113"/>
      <c r="AA5" s="113"/>
      <c r="AB5" s="113"/>
      <c r="AC5" s="113"/>
      <c r="AD5" s="113"/>
      <c r="AE5" s="113"/>
      <c r="AF5" s="113"/>
      <c r="AG5" s="113"/>
      <c r="AH5" s="113"/>
      <c r="AI5" s="113"/>
      <c r="AJ5" s="113"/>
    </row>
    <row r="6" spans="1:36">
      <c r="B6" s="113"/>
      <c r="C6" s="113"/>
      <c r="D6" s="113"/>
      <c r="E6" s="113"/>
      <c r="F6" s="113"/>
      <c r="G6" s="113"/>
      <c r="H6" s="113"/>
      <c r="I6" s="113"/>
      <c r="J6" s="113"/>
      <c r="K6" s="113"/>
      <c r="L6" s="113"/>
      <c r="M6" s="113"/>
      <c r="N6" s="113"/>
      <c r="O6" s="113"/>
      <c r="P6" s="113"/>
      <c r="Q6" s="113"/>
      <c r="R6" s="113"/>
      <c r="S6" s="113"/>
      <c r="T6" s="113"/>
      <c r="U6" s="113"/>
      <c r="V6" s="113"/>
      <c r="W6" s="113"/>
      <c r="X6" s="113"/>
      <c r="Y6" s="113"/>
      <c r="Z6" s="113"/>
      <c r="AA6" s="113"/>
      <c r="AB6" s="113"/>
      <c r="AC6" s="113"/>
      <c r="AD6" s="113"/>
      <c r="AE6" s="113"/>
      <c r="AF6" s="113"/>
      <c r="AG6" s="113"/>
      <c r="AH6" s="113"/>
      <c r="AI6" s="113"/>
      <c r="AJ6" s="113"/>
    </row>
    <row r="7" spans="1:36" ht="15.75" thickBot="1"/>
    <row r="8" spans="1:36" ht="15.75" thickBot="1">
      <c r="F8" s="43">
        <f>DAY(F3)</f>
        <v>1</v>
      </c>
      <c r="G8" s="44">
        <f t="shared" ref="G8:AF8" si="2">DAY(G3)</f>
        <v>2</v>
      </c>
      <c r="H8" s="44">
        <f t="shared" si="2"/>
        <v>3</v>
      </c>
      <c r="I8" s="44">
        <f t="shared" si="2"/>
        <v>4</v>
      </c>
      <c r="J8" s="44">
        <f t="shared" si="2"/>
        <v>5</v>
      </c>
      <c r="K8" s="44">
        <f t="shared" si="2"/>
        <v>6</v>
      </c>
      <c r="L8" s="44">
        <f t="shared" si="2"/>
        <v>7</v>
      </c>
      <c r="M8" s="44">
        <f t="shared" si="2"/>
        <v>8</v>
      </c>
      <c r="N8" s="44">
        <f t="shared" si="2"/>
        <v>9</v>
      </c>
      <c r="O8" s="44">
        <f t="shared" si="2"/>
        <v>10</v>
      </c>
      <c r="P8" s="44">
        <f t="shared" si="2"/>
        <v>11</v>
      </c>
      <c r="Q8" s="44">
        <f t="shared" si="2"/>
        <v>12</v>
      </c>
      <c r="R8" s="44">
        <f t="shared" si="2"/>
        <v>13</v>
      </c>
      <c r="S8" s="44">
        <f t="shared" si="2"/>
        <v>14</v>
      </c>
      <c r="T8" s="44">
        <f t="shared" si="2"/>
        <v>15</v>
      </c>
      <c r="U8" s="44">
        <f t="shared" si="2"/>
        <v>16</v>
      </c>
      <c r="V8" s="44">
        <f t="shared" si="2"/>
        <v>17</v>
      </c>
      <c r="W8" s="44">
        <f t="shared" si="2"/>
        <v>18</v>
      </c>
      <c r="X8" s="44">
        <f t="shared" si="2"/>
        <v>19</v>
      </c>
      <c r="Y8" s="44">
        <f t="shared" si="2"/>
        <v>20</v>
      </c>
      <c r="Z8" s="44">
        <f t="shared" si="2"/>
        <v>21</v>
      </c>
      <c r="AA8" s="44">
        <f t="shared" si="2"/>
        <v>22</v>
      </c>
      <c r="AB8" s="44">
        <f t="shared" si="2"/>
        <v>23</v>
      </c>
      <c r="AC8" s="44">
        <f t="shared" si="2"/>
        <v>24</v>
      </c>
      <c r="AD8" s="44">
        <f t="shared" si="2"/>
        <v>25</v>
      </c>
      <c r="AE8" s="44">
        <f t="shared" si="2"/>
        <v>26</v>
      </c>
      <c r="AF8" s="44">
        <f t="shared" si="2"/>
        <v>27</v>
      </c>
      <c r="AG8" s="44">
        <f>IFERROR(DAY(AG3),"")</f>
        <v>28</v>
      </c>
      <c r="AH8" s="44">
        <f t="shared" ref="AH8:AJ8" si="3">IFERROR(DAY(AH3),"")</f>
        <v>29</v>
      </c>
      <c r="AI8" s="44">
        <f t="shared" si="3"/>
        <v>30</v>
      </c>
      <c r="AJ8" s="44" t="str">
        <f t="shared" si="3"/>
        <v/>
      </c>
    </row>
    <row r="9" spans="1:36" ht="15.75" thickBot="1">
      <c r="A9" s="48" t="s">
        <v>0</v>
      </c>
      <c r="B9" s="49" t="s">
        <v>1</v>
      </c>
      <c r="C9" s="44" t="s">
        <v>135</v>
      </c>
      <c r="D9" s="44" t="s">
        <v>138</v>
      </c>
      <c r="E9" s="45" t="s">
        <v>137</v>
      </c>
      <c r="F9" s="50">
        <f>IFERROR(WEEKDAY(F3),"")</f>
        <v>4</v>
      </c>
      <c r="G9" s="51">
        <f t="shared" ref="G9:AJ9" si="4">IFERROR(WEEKDAY(G3),"")</f>
        <v>5</v>
      </c>
      <c r="H9" s="51">
        <f t="shared" si="4"/>
        <v>6</v>
      </c>
      <c r="I9" s="51">
        <f t="shared" si="4"/>
        <v>7</v>
      </c>
      <c r="J9" s="51">
        <f t="shared" si="4"/>
        <v>1</v>
      </c>
      <c r="K9" s="51">
        <f t="shared" si="4"/>
        <v>2</v>
      </c>
      <c r="L9" s="51">
        <f t="shared" si="4"/>
        <v>3</v>
      </c>
      <c r="M9" s="51">
        <f t="shared" si="4"/>
        <v>4</v>
      </c>
      <c r="N9" s="51">
        <f t="shared" si="4"/>
        <v>5</v>
      </c>
      <c r="O9" s="51">
        <f t="shared" si="4"/>
        <v>6</v>
      </c>
      <c r="P9" s="51">
        <f t="shared" si="4"/>
        <v>7</v>
      </c>
      <c r="Q9" s="51">
        <f t="shared" si="4"/>
        <v>1</v>
      </c>
      <c r="R9" s="51">
        <f t="shared" si="4"/>
        <v>2</v>
      </c>
      <c r="S9" s="51">
        <f t="shared" si="4"/>
        <v>3</v>
      </c>
      <c r="T9" s="51">
        <f t="shared" si="4"/>
        <v>4</v>
      </c>
      <c r="U9" s="51">
        <f t="shared" si="4"/>
        <v>5</v>
      </c>
      <c r="V9" s="51">
        <f t="shared" si="4"/>
        <v>6</v>
      </c>
      <c r="W9" s="51">
        <f t="shared" si="4"/>
        <v>7</v>
      </c>
      <c r="X9" s="51">
        <f t="shared" si="4"/>
        <v>1</v>
      </c>
      <c r="Y9" s="51">
        <f t="shared" si="4"/>
        <v>2</v>
      </c>
      <c r="Z9" s="51">
        <f t="shared" si="4"/>
        <v>3</v>
      </c>
      <c r="AA9" s="51">
        <f t="shared" si="4"/>
        <v>4</v>
      </c>
      <c r="AB9" s="51">
        <f t="shared" si="4"/>
        <v>5</v>
      </c>
      <c r="AC9" s="51">
        <f t="shared" si="4"/>
        <v>6</v>
      </c>
      <c r="AD9" s="51">
        <f t="shared" si="4"/>
        <v>7</v>
      </c>
      <c r="AE9" s="51">
        <f t="shared" si="4"/>
        <v>1</v>
      </c>
      <c r="AF9" s="51">
        <f t="shared" si="4"/>
        <v>2</v>
      </c>
      <c r="AG9" s="51">
        <f t="shared" si="4"/>
        <v>3</v>
      </c>
      <c r="AH9" s="51">
        <f t="shared" si="4"/>
        <v>4</v>
      </c>
      <c r="AI9" s="51">
        <f t="shared" si="4"/>
        <v>5</v>
      </c>
      <c r="AJ9" s="52" t="str">
        <f t="shared" si="4"/>
        <v/>
      </c>
    </row>
    <row r="10" spans="1:36">
      <c r="A10" s="46" t="str">
        <f>IF(Config!A6&lt;&gt;"",Config!A6,"")</f>
        <v>TATA</v>
      </c>
      <c r="B10" s="46" t="str">
        <f>IF(Config!B6&lt;&gt;"",Config!B6,"")</f>
        <v>MAIMOUNA</v>
      </c>
      <c r="C10" s="47">
        <f>COUNTIF(F10:AJ10,"M")</f>
        <v>0</v>
      </c>
      <c r="D10" s="47">
        <f>COUNTIF(F10:AJ10,"CP")</f>
        <v>0</v>
      </c>
      <c r="E10" s="47">
        <f>COUNTIF(F10:AJ10,"RTT")</f>
        <v>0</v>
      </c>
      <c r="F10" s="47"/>
      <c r="G10" s="47"/>
      <c r="H10" s="47"/>
      <c r="I10" s="47"/>
      <c r="J10" s="47"/>
      <c r="K10" s="47"/>
      <c r="L10" s="47"/>
      <c r="M10" s="47"/>
      <c r="N10" s="47"/>
      <c r="O10" s="47"/>
      <c r="P10" s="47"/>
      <c r="Q10" s="47"/>
      <c r="R10" s="47"/>
      <c r="S10" s="47"/>
      <c r="T10" s="47"/>
      <c r="U10" s="47"/>
      <c r="V10" s="47"/>
      <c r="W10" s="47"/>
      <c r="X10" s="47"/>
      <c r="Y10" s="47"/>
      <c r="Z10" s="47"/>
      <c r="AA10" s="47"/>
      <c r="AB10" s="47"/>
      <c r="AC10" s="47"/>
      <c r="AD10" s="47"/>
      <c r="AE10" s="47"/>
      <c r="AF10" s="47"/>
      <c r="AG10" s="47"/>
      <c r="AH10" s="47"/>
      <c r="AI10" s="47"/>
      <c r="AJ10" s="47"/>
    </row>
    <row r="11" spans="1:36">
      <c r="A11" s="32" t="str">
        <f>IF(Config!A7&lt;&gt;"",Config!A7,"")</f>
        <v>TOTO</v>
      </c>
      <c r="B11" s="32" t="str">
        <f>IF(Config!B7&lt;&gt;"",Config!B7,"")</f>
        <v>SUZAN</v>
      </c>
      <c r="C11" s="36">
        <f t="shared" ref="C11:C73" si="5">COUNTIF(F11:AJ11,"M")</f>
        <v>0</v>
      </c>
      <c r="D11" s="36">
        <f t="shared" ref="D11:D73" si="6">COUNTIF(F11:AJ11,"CP")</f>
        <v>0</v>
      </c>
      <c r="E11" s="36">
        <f t="shared" ref="E11:E73" si="7">COUNTIF(F11:AJ11,"RTT")</f>
        <v>0</v>
      </c>
      <c r="F11" s="36"/>
      <c r="G11" s="36"/>
      <c r="H11" s="36"/>
      <c r="I11" s="36"/>
      <c r="J11" s="36"/>
      <c r="K11" s="36"/>
      <c r="L11" s="36"/>
      <c r="M11" s="36"/>
      <c r="N11" s="36"/>
      <c r="O11" s="36"/>
      <c r="P11" s="36"/>
      <c r="Q11" s="36"/>
      <c r="R11" s="36"/>
      <c r="S11" s="36"/>
      <c r="T11" s="36"/>
      <c r="U11" s="36"/>
      <c r="V11" s="36"/>
      <c r="W11" s="36"/>
      <c r="X11" s="36"/>
      <c r="Y11" s="36"/>
      <c r="Z11" s="36"/>
      <c r="AA11" s="36"/>
      <c r="AB11" s="36"/>
      <c r="AC11" s="36"/>
      <c r="AD11" s="36"/>
      <c r="AE11" s="36"/>
      <c r="AF11" s="36"/>
      <c r="AG11" s="36"/>
      <c r="AH11" s="36"/>
      <c r="AI11" s="36"/>
      <c r="AJ11" s="36"/>
    </row>
    <row r="12" spans="1:36">
      <c r="A12" s="32" t="str">
        <f>IF(Config!A8&lt;&gt;"",Config!A8,"")</f>
        <v>TIITI</v>
      </c>
      <c r="B12" s="32" t="str">
        <f>IF(Config!B8&lt;&gt;"",Config!B8,"")</f>
        <v>YASMINA</v>
      </c>
      <c r="C12" s="36">
        <f t="shared" si="5"/>
        <v>0</v>
      </c>
      <c r="D12" s="36">
        <f t="shared" si="6"/>
        <v>0</v>
      </c>
      <c r="E12" s="36">
        <f t="shared" si="7"/>
        <v>0</v>
      </c>
      <c r="F12" s="36"/>
      <c r="G12" s="36"/>
      <c r="H12" s="36"/>
      <c r="I12" s="36"/>
      <c r="J12" s="36"/>
      <c r="K12" s="36"/>
      <c r="L12" s="36"/>
      <c r="M12" s="36"/>
      <c r="N12" s="36"/>
      <c r="O12" s="36"/>
      <c r="P12" s="36"/>
      <c r="Q12" s="36"/>
      <c r="R12" s="36"/>
      <c r="S12" s="36"/>
      <c r="T12" s="36"/>
      <c r="U12" s="36"/>
      <c r="V12" s="36"/>
      <c r="W12" s="36"/>
      <c r="X12" s="36"/>
      <c r="Y12" s="36"/>
      <c r="Z12" s="36"/>
      <c r="AA12" s="36"/>
      <c r="AB12" s="36"/>
      <c r="AC12" s="36"/>
      <c r="AD12" s="36"/>
      <c r="AE12" s="36"/>
      <c r="AF12" s="36"/>
      <c r="AG12" s="36"/>
      <c r="AH12" s="36"/>
      <c r="AI12" s="36"/>
      <c r="AJ12" s="36"/>
    </row>
    <row r="13" spans="1:36">
      <c r="A13" s="32" t="str">
        <f>IF(Config!A9&lt;&gt;"",Config!A9,"")</f>
        <v>DEDE</v>
      </c>
      <c r="B13" s="32" t="str">
        <f>IF(Config!B9&lt;&gt;"",Config!B9,"")</f>
        <v>MARIA LUISA</v>
      </c>
      <c r="C13" s="36">
        <f t="shared" si="5"/>
        <v>0</v>
      </c>
      <c r="D13" s="36">
        <f t="shared" si="6"/>
        <v>0</v>
      </c>
      <c r="E13" s="36">
        <f t="shared" si="7"/>
        <v>0</v>
      </c>
      <c r="F13" s="36"/>
      <c r="G13" s="36"/>
      <c r="H13" s="36"/>
      <c r="I13" s="36"/>
      <c r="J13" s="36"/>
      <c r="K13" s="36"/>
      <c r="L13" s="36"/>
      <c r="M13" s="36"/>
      <c r="N13" s="36"/>
      <c r="O13" s="36"/>
      <c r="P13" s="36"/>
      <c r="Q13" s="36"/>
      <c r="R13" s="36"/>
      <c r="S13" s="36"/>
      <c r="T13" s="36"/>
      <c r="U13" s="36"/>
      <c r="V13" s="36"/>
      <c r="W13" s="36"/>
      <c r="X13" s="36"/>
      <c r="Y13" s="36"/>
      <c r="Z13" s="36"/>
      <c r="AA13" s="36"/>
      <c r="AB13" s="36"/>
      <c r="AC13" s="36"/>
      <c r="AD13" s="36"/>
      <c r="AE13" s="36"/>
      <c r="AF13" s="36"/>
      <c r="AG13" s="36"/>
      <c r="AH13" s="36"/>
      <c r="AI13" s="36"/>
      <c r="AJ13" s="36"/>
    </row>
    <row r="14" spans="1:36">
      <c r="A14" s="32" t="str">
        <f>IF(Config!A10&lt;&gt;"",Config!A10,"")</f>
        <v/>
      </c>
      <c r="B14" s="32" t="str">
        <f>IF(Config!B10&lt;&gt;"",Config!B10,"")</f>
        <v>SADIA</v>
      </c>
      <c r="C14" s="36">
        <f t="shared" si="5"/>
        <v>0</v>
      </c>
      <c r="D14" s="36">
        <f t="shared" si="6"/>
        <v>0</v>
      </c>
      <c r="E14" s="36">
        <f t="shared" si="7"/>
        <v>0</v>
      </c>
      <c r="F14" s="36"/>
      <c r="G14" s="36"/>
      <c r="H14" s="36"/>
      <c r="I14" s="36"/>
      <c r="J14" s="36"/>
      <c r="K14" s="36"/>
      <c r="L14" s="36"/>
      <c r="M14" s="36"/>
      <c r="N14" s="36"/>
      <c r="O14" s="36"/>
      <c r="P14" s="36"/>
      <c r="Q14" s="36"/>
      <c r="R14" s="36"/>
      <c r="S14" s="36"/>
      <c r="T14" s="36"/>
      <c r="U14" s="36"/>
      <c r="V14" s="36"/>
      <c r="W14" s="36"/>
      <c r="X14" s="36"/>
      <c r="Y14" s="36"/>
      <c r="Z14" s="36"/>
      <c r="AA14" s="36"/>
      <c r="AB14" s="36"/>
      <c r="AC14" s="36"/>
      <c r="AD14" s="36"/>
      <c r="AE14" s="36"/>
      <c r="AF14" s="36"/>
      <c r="AG14" s="36"/>
      <c r="AH14" s="36"/>
      <c r="AI14" s="36"/>
      <c r="AJ14" s="36"/>
    </row>
    <row r="15" spans="1:36">
      <c r="A15" s="32" t="str">
        <f>IF(Config!A11&lt;&gt;"",Config!A11,"")</f>
        <v/>
      </c>
      <c r="B15" s="32" t="str">
        <f>IF(Config!B11&lt;&gt;"",Config!B11,"")</f>
        <v>SAADIA</v>
      </c>
      <c r="C15" s="36">
        <f t="shared" si="5"/>
        <v>0</v>
      </c>
      <c r="D15" s="36">
        <f t="shared" si="6"/>
        <v>0</v>
      </c>
      <c r="E15" s="36">
        <f t="shared" si="7"/>
        <v>0</v>
      </c>
      <c r="F15" s="36"/>
      <c r="G15" s="36"/>
      <c r="H15" s="36"/>
      <c r="I15" s="36"/>
      <c r="J15" s="36"/>
      <c r="K15" s="36"/>
      <c r="L15" s="36"/>
      <c r="M15" s="36"/>
      <c r="N15" s="36"/>
      <c r="O15" s="36"/>
      <c r="P15" s="36"/>
      <c r="Q15" s="36"/>
      <c r="R15" s="36"/>
      <c r="S15" s="36"/>
      <c r="T15" s="36"/>
      <c r="U15" s="36"/>
      <c r="V15" s="36"/>
      <c r="W15" s="36"/>
      <c r="X15" s="36"/>
      <c r="Y15" s="36"/>
      <c r="Z15" s="36"/>
      <c r="AA15" s="36"/>
      <c r="AB15" s="36"/>
      <c r="AC15" s="36"/>
      <c r="AD15" s="36"/>
      <c r="AE15" s="36"/>
      <c r="AF15" s="36"/>
      <c r="AG15" s="36"/>
      <c r="AH15" s="36"/>
      <c r="AI15" s="36"/>
      <c r="AJ15" s="36"/>
    </row>
    <row r="16" spans="1:36">
      <c r="A16" s="32" t="str">
        <f>IF(Config!A12&lt;&gt;"",Config!A12,"")</f>
        <v/>
      </c>
      <c r="B16" s="32" t="str">
        <f>IF(Config!B12&lt;&gt;"",Config!B12,"")</f>
        <v>BEEBEE</v>
      </c>
      <c r="C16" s="36">
        <f t="shared" si="5"/>
        <v>0</v>
      </c>
      <c r="D16" s="36">
        <f t="shared" si="6"/>
        <v>0</v>
      </c>
      <c r="E16" s="36">
        <f t="shared" si="7"/>
        <v>0</v>
      </c>
      <c r="F16" s="36"/>
      <c r="G16" s="36"/>
      <c r="H16" s="36"/>
      <c r="I16" s="36"/>
      <c r="J16" s="36"/>
      <c r="K16" s="36"/>
      <c r="L16" s="36"/>
      <c r="M16" s="36"/>
      <c r="N16" s="36"/>
      <c r="O16" s="36"/>
      <c r="P16" s="36"/>
      <c r="Q16" s="36"/>
      <c r="R16" s="36"/>
      <c r="S16" s="36"/>
      <c r="T16" s="36"/>
      <c r="U16" s="36"/>
      <c r="V16" s="36"/>
      <c r="W16" s="36"/>
      <c r="X16" s="36"/>
      <c r="Y16" s="36"/>
      <c r="Z16" s="36"/>
      <c r="AA16" s="36"/>
      <c r="AB16" s="36"/>
      <c r="AC16" s="36"/>
      <c r="AD16" s="36"/>
      <c r="AE16" s="36"/>
      <c r="AF16" s="36"/>
      <c r="AG16" s="36"/>
      <c r="AH16" s="36"/>
      <c r="AI16" s="36"/>
      <c r="AJ16" s="36"/>
    </row>
    <row r="17" spans="1:36">
      <c r="A17" s="32" t="str">
        <f>IF(Config!A13&lt;&gt;"",Config!A13,"")</f>
        <v/>
      </c>
      <c r="B17" s="32" t="str">
        <f>IF(Config!B13&lt;&gt;"",Config!B13,"")</f>
        <v>OUACILA</v>
      </c>
      <c r="C17" s="36">
        <f t="shared" si="5"/>
        <v>0</v>
      </c>
      <c r="D17" s="36">
        <f t="shared" si="6"/>
        <v>0</v>
      </c>
      <c r="E17" s="36">
        <f t="shared" si="7"/>
        <v>0</v>
      </c>
      <c r="F17" s="36"/>
      <c r="G17" s="36"/>
      <c r="H17" s="36"/>
      <c r="I17" s="36"/>
      <c r="J17" s="36"/>
      <c r="K17" s="36"/>
      <c r="L17" s="36"/>
      <c r="M17" s="36"/>
      <c r="N17" s="36"/>
      <c r="O17" s="36"/>
      <c r="P17" s="36"/>
      <c r="Q17" s="36"/>
      <c r="R17" s="36"/>
      <c r="S17" s="36"/>
      <c r="T17" s="36"/>
      <c r="U17" s="36"/>
      <c r="V17" s="36"/>
      <c r="W17" s="36"/>
      <c r="X17" s="36"/>
      <c r="Y17" s="36"/>
      <c r="Z17" s="36"/>
      <c r="AA17" s="36"/>
      <c r="AB17" s="36"/>
      <c r="AC17" s="36"/>
      <c r="AD17" s="36"/>
      <c r="AE17" s="36"/>
      <c r="AF17" s="36"/>
      <c r="AG17" s="36"/>
      <c r="AH17" s="36"/>
      <c r="AI17" s="36"/>
      <c r="AJ17" s="36"/>
    </row>
    <row r="18" spans="1:36">
      <c r="A18" s="32" t="str">
        <f>IF(Config!A14&lt;&gt;"",Config!A14,"")</f>
        <v/>
      </c>
      <c r="B18" s="32" t="str">
        <f>IF(Config!B14&lt;&gt;"",Config!B14,"")</f>
        <v>HAFIDA</v>
      </c>
      <c r="C18" s="36">
        <f t="shared" si="5"/>
        <v>0</v>
      </c>
      <c r="D18" s="36">
        <f t="shared" si="6"/>
        <v>0</v>
      </c>
      <c r="E18" s="36">
        <f t="shared" si="7"/>
        <v>0</v>
      </c>
      <c r="F18" s="36"/>
      <c r="G18" s="36"/>
      <c r="H18" s="36"/>
      <c r="I18" s="36"/>
      <c r="J18" s="36"/>
      <c r="K18" s="36"/>
      <c r="L18" s="36"/>
      <c r="M18" s="36"/>
      <c r="N18" s="36"/>
      <c r="O18" s="36"/>
      <c r="P18" s="36"/>
      <c r="Q18" s="36"/>
      <c r="R18" s="36"/>
      <c r="S18" s="36"/>
      <c r="T18" s="36"/>
      <c r="U18" s="36"/>
      <c r="V18" s="36"/>
      <c r="W18" s="36"/>
      <c r="X18" s="36"/>
      <c r="Y18" s="36"/>
      <c r="Z18" s="36"/>
      <c r="AA18" s="36"/>
      <c r="AB18" s="36"/>
      <c r="AC18" s="36"/>
      <c r="AD18" s="36"/>
      <c r="AE18" s="36"/>
      <c r="AF18" s="36"/>
      <c r="AG18" s="36"/>
      <c r="AH18" s="36"/>
      <c r="AI18" s="36"/>
      <c r="AJ18" s="36"/>
    </row>
    <row r="19" spans="1:36">
      <c r="A19" s="32" t="str">
        <f>IF(Config!A15&lt;&gt;"",Config!A15,"")</f>
        <v/>
      </c>
      <c r="B19" s="32" t="str">
        <f>IF(Config!B15&lt;&gt;"",Config!B15,"")</f>
        <v>AHMED</v>
      </c>
      <c r="C19" s="36">
        <f t="shared" si="5"/>
        <v>0</v>
      </c>
      <c r="D19" s="36">
        <f t="shared" si="6"/>
        <v>0</v>
      </c>
      <c r="E19" s="36">
        <f t="shared" si="7"/>
        <v>0</v>
      </c>
      <c r="F19" s="36"/>
      <c r="G19" s="36"/>
      <c r="H19" s="36"/>
      <c r="I19" s="36"/>
      <c r="J19" s="36"/>
      <c r="K19" s="36"/>
      <c r="L19" s="36"/>
      <c r="M19" s="36"/>
      <c r="N19" s="36"/>
      <c r="O19" s="36"/>
      <c r="P19" s="36"/>
      <c r="Q19" s="36"/>
      <c r="R19" s="36"/>
      <c r="S19" s="36"/>
      <c r="T19" s="36"/>
      <c r="U19" s="36"/>
      <c r="V19" s="36"/>
      <c r="W19" s="36"/>
      <c r="X19" s="36"/>
      <c r="Y19" s="36"/>
      <c r="Z19" s="36"/>
      <c r="AA19" s="36"/>
      <c r="AB19" s="36"/>
      <c r="AC19" s="36"/>
      <c r="AD19" s="36"/>
      <c r="AE19" s="36"/>
      <c r="AF19" s="36"/>
      <c r="AG19" s="36"/>
      <c r="AH19" s="36"/>
      <c r="AI19" s="36"/>
      <c r="AJ19" s="36"/>
    </row>
    <row r="20" spans="1:36">
      <c r="A20" s="32" t="str">
        <f>IF(Config!A16&lt;&gt;"",Config!A16,"")</f>
        <v/>
      </c>
      <c r="B20" s="32" t="str">
        <f>IF(Config!B16&lt;&gt;"",Config!B16,"")</f>
        <v>SULTAN</v>
      </c>
      <c r="C20" s="36">
        <f t="shared" si="5"/>
        <v>0</v>
      </c>
      <c r="D20" s="36">
        <f t="shared" si="6"/>
        <v>0</v>
      </c>
      <c r="E20" s="36">
        <f t="shared" si="7"/>
        <v>0</v>
      </c>
      <c r="F20" s="36"/>
      <c r="G20" s="36"/>
      <c r="H20" s="36"/>
      <c r="I20" s="36"/>
      <c r="J20" s="36"/>
      <c r="K20" s="36"/>
      <c r="L20" s="36"/>
      <c r="M20" s="36"/>
      <c r="N20" s="36"/>
      <c r="O20" s="36"/>
      <c r="P20" s="36"/>
      <c r="Q20" s="36"/>
      <c r="R20" s="36"/>
      <c r="S20" s="36"/>
      <c r="T20" s="36"/>
      <c r="U20" s="36"/>
      <c r="V20" s="36"/>
      <c r="W20" s="36"/>
      <c r="X20" s="36"/>
      <c r="Y20" s="36"/>
      <c r="Z20" s="36"/>
      <c r="AA20" s="36"/>
      <c r="AB20" s="36"/>
      <c r="AC20" s="36"/>
      <c r="AD20" s="36"/>
      <c r="AE20" s="36"/>
      <c r="AF20" s="36"/>
      <c r="AG20" s="36"/>
      <c r="AH20" s="36"/>
      <c r="AI20" s="36"/>
      <c r="AJ20" s="36"/>
    </row>
    <row r="21" spans="1:36">
      <c r="A21" s="32" t="str">
        <f>IF(Config!A17&lt;&gt;"",Config!A17,"")</f>
        <v/>
      </c>
      <c r="B21" s="32" t="str">
        <f>IF(Config!B17&lt;&gt;"",Config!B17,"")</f>
        <v>HAYAT</v>
      </c>
      <c r="C21" s="36">
        <f t="shared" si="5"/>
        <v>0</v>
      </c>
      <c r="D21" s="36">
        <f t="shared" si="6"/>
        <v>0</v>
      </c>
      <c r="E21" s="36">
        <f t="shared" si="7"/>
        <v>0</v>
      </c>
      <c r="F21" s="36"/>
      <c r="G21" s="36"/>
      <c r="H21" s="36"/>
      <c r="I21" s="36"/>
      <c r="J21" s="36"/>
      <c r="K21" s="36"/>
      <c r="L21" s="36"/>
      <c r="M21" s="36"/>
      <c r="N21" s="36"/>
      <c r="O21" s="36"/>
      <c r="P21" s="36"/>
      <c r="Q21" s="36"/>
      <c r="R21" s="36"/>
      <c r="S21" s="36"/>
      <c r="T21" s="36"/>
      <c r="U21" s="36"/>
      <c r="V21" s="36"/>
      <c r="W21" s="36"/>
      <c r="X21" s="36"/>
      <c r="Y21" s="36"/>
      <c r="Z21" s="36"/>
      <c r="AA21" s="36"/>
      <c r="AB21" s="36"/>
      <c r="AC21" s="36"/>
      <c r="AD21" s="36"/>
      <c r="AE21" s="36"/>
      <c r="AF21" s="36"/>
      <c r="AG21" s="36"/>
      <c r="AH21" s="36"/>
      <c r="AI21" s="36"/>
      <c r="AJ21" s="36"/>
    </row>
    <row r="22" spans="1:36">
      <c r="A22" s="32" t="str">
        <f>IF(Config!A18&lt;&gt;"",Config!A18,"")</f>
        <v/>
      </c>
      <c r="B22" s="32" t="str">
        <f>IF(Config!B18&lt;&gt;"",Config!B18,"")</f>
        <v>MARIA GORETI</v>
      </c>
      <c r="C22" s="36">
        <f t="shared" si="5"/>
        <v>0</v>
      </c>
      <c r="D22" s="36">
        <f t="shared" si="6"/>
        <v>0</v>
      </c>
      <c r="E22" s="36">
        <f t="shared" si="7"/>
        <v>0</v>
      </c>
      <c r="F22" s="36"/>
      <c r="G22" s="36"/>
      <c r="H22" s="36"/>
      <c r="I22" s="36"/>
      <c r="J22" s="36"/>
      <c r="K22" s="36"/>
      <c r="L22" s="36"/>
      <c r="M22" s="36"/>
      <c r="N22" s="36"/>
      <c r="O22" s="36"/>
      <c r="P22" s="36"/>
      <c r="Q22" s="36"/>
      <c r="R22" s="36"/>
      <c r="S22" s="36"/>
      <c r="T22" s="36"/>
      <c r="U22" s="36"/>
      <c r="V22" s="36"/>
      <c r="W22" s="36"/>
      <c r="X22" s="36"/>
      <c r="Y22" s="36"/>
      <c r="Z22" s="36"/>
      <c r="AA22" s="36"/>
      <c r="AB22" s="36"/>
      <c r="AC22" s="36"/>
      <c r="AD22" s="36"/>
      <c r="AE22" s="36"/>
      <c r="AF22" s="36"/>
      <c r="AG22" s="36"/>
      <c r="AH22" s="36"/>
      <c r="AI22" s="36"/>
      <c r="AJ22" s="36"/>
    </row>
    <row r="23" spans="1:36">
      <c r="A23" s="32" t="str">
        <f>IF(Config!A19&lt;&gt;"",Config!A19,"")</f>
        <v/>
      </c>
      <c r="B23" s="32" t="str">
        <f>IF(Config!B19&lt;&gt;"",Config!B19,"")</f>
        <v>COLETTE</v>
      </c>
      <c r="C23" s="36">
        <f t="shared" si="5"/>
        <v>0</v>
      </c>
      <c r="D23" s="36">
        <f t="shared" si="6"/>
        <v>0</v>
      </c>
      <c r="E23" s="36">
        <f t="shared" si="7"/>
        <v>0</v>
      </c>
      <c r="F23" s="36"/>
      <c r="G23" s="36"/>
      <c r="H23" s="36"/>
      <c r="I23" s="36"/>
      <c r="J23" s="36"/>
      <c r="K23" s="36"/>
      <c r="L23" s="36"/>
      <c r="M23" s="36"/>
      <c r="N23" s="36"/>
      <c r="O23" s="36"/>
      <c r="P23" s="36"/>
      <c r="Q23" s="36"/>
      <c r="R23" s="36"/>
      <c r="S23" s="36"/>
      <c r="T23" s="36"/>
      <c r="U23" s="36"/>
      <c r="V23" s="36"/>
      <c r="W23" s="36"/>
      <c r="X23" s="36"/>
      <c r="Y23" s="36"/>
      <c r="Z23" s="36"/>
      <c r="AA23" s="36"/>
      <c r="AB23" s="36"/>
      <c r="AC23" s="36"/>
      <c r="AD23" s="36"/>
      <c r="AE23" s="36"/>
      <c r="AF23" s="36"/>
      <c r="AG23" s="36"/>
      <c r="AH23" s="36"/>
      <c r="AI23" s="36"/>
      <c r="AJ23" s="36"/>
    </row>
    <row r="24" spans="1:36">
      <c r="A24" s="32" t="str">
        <f>IF(Config!A20&lt;&gt;"",Config!A20,"")</f>
        <v/>
      </c>
      <c r="B24" s="32" t="str">
        <f>IF(Config!B20&lt;&gt;"",Config!B20,"")</f>
        <v>AYSE</v>
      </c>
      <c r="C24" s="36">
        <f t="shared" si="5"/>
        <v>0</v>
      </c>
      <c r="D24" s="36">
        <f t="shared" si="6"/>
        <v>0</v>
      </c>
      <c r="E24" s="36">
        <f t="shared" si="7"/>
        <v>0</v>
      </c>
      <c r="F24" s="36"/>
      <c r="G24" s="36"/>
      <c r="H24" s="36"/>
      <c r="I24" s="36"/>
      <c r="J24" s="36"/>
      <c r="K24" s="36"/>
      <c r="L24" s="36"/>
      <c r="M24" s="36"/>
      <c r="N24" s="36"/>
      <c r="O24" s="36"/>
      <c r="P24" s="36"/>
      <c r="Q24" s="36"/>
      <c r="R24" s="36"/>
      <c r="S24" s="36"/>
      <c r="T24" s="36"/>
      <c r="U24" s="36"/>
      <c r="V24" s="36"/>
      <c r="W24" s="36"/>
      <c r="X24" s="36"/>
      <c r="Y24" s="36"/>
      <c r="Z24" s="36"/>
      <c r="AA24" s="36"/>
      <c r="AB24" s="36"/>
      <c r="AC24" s="36"/>
      <c r="AD24" s="36"/>
      <c r="AE24" s="36"/>
      <c r="AF24" s="36"/>
      <c r="AG24" s="36"/>
      <c r="AH24" s="36"/>
      <c r="AI24" s="36"/>
      <c r="AJ24" s="36"/>
    </row>
    <row r="25" spans="1:36">
      <c r="A25" s="32" t="str">
        <f>IF(Config!A21&lt;&gt;"",Config!A21,"")</f>
        <v/>
      </c>
      <c r="B25" s="32" t="str">
        <f>IF(Config!B21&lt;&gt;"",Config!B21,"")</f>
        <v>KHADIDJA</v>
      </c>
      <c r="C25" s="36">
        <f t="shared" si="5"/>
        <v>0</v>
      </c>
      <c r="D25" s="36">
        <f t="shared" si="6"/>
        <v>0</v>
      </c>
      <c r="E25" s="36">
        <f t="shared" si="7"/>
        <v>0</v>
      </c>
      <c r="F25" s="36"/>
      <c r="G25" s="36"/>
      <c r="H25" s="36"/>
      <c r="I25" s="36"/>
      <c r="J25" s="36"/>
      <c r="K25" s="36"/>
      <c r="L25" s="36"/>
      <c r="M25" s="36"/>
      <c r="N25" s="36"/>
      <c r="O25" s="36"/>
      <c r="P25" s="36"/>
      <c r="Q25" s="36"/>
      <c r="R25" s="36"/>
      <c r="S25" s="36"/>
      <c r="T25" s="36"/>
      <c r="U25" s="36"/>
      <c r="V25" s="36"/>
      <c r="W25" s="36"/>
      <c r="X25" s="36"/>
      <c r="Y25" s="36"/>
      <c r="Z25" s="36"/>
      <c r="AA25" s="36"/>
      <c r="AB25" s="36"/>
      <c r="AC25" s="36"/>
      <c r="AD25" s="36"/>
      <c r="AE25" s="36"/>
      <c r="AF25" s="36"/>
      <c r="AG25" s="36"/>
      <c r="AH25" s="36"/>
      <c r="AI25" s="36"/>
      <c r="AJ25" s="36"/>
    </row>
    <row r="26" spans="1:36">
      <c r="A26" s="32" t="str">
        <f>IF(Config!A22&lt;&gt;"",Config!A22,"")</f>
        <v/>
      </c>
      <c r="B26" s="32" t="str">
        <f>IF(Config!B22&lt;&gt;"",Config!B22,"")</f>
        <v>MARIAM</v>
      </c>
      <c r="C26" s="36">
        <f t="shared" si="5"/>
        <v>0</v>
      </c>
      <c r="D26" s="36">
        <f t="shared" si="6"/>
        <v>0</v>
      </c>
      <c r="E26" s="36">
        <f t="shared" si="7"/>
        <v>0</v>
      </c>
      <c r="F26" s="36"/>
      <c r="G26" s="36"/>
      <c r="H26" s="36"/>
      <c r="I26" s="36"/>
      <c r="J26" s="36"/>
      <c r="K26" s="36"/>
      <c r="L26" s="36"/>
      <c r="M26" s="36"/>
      <c r="N26" s="36"/>
      <c r="O26" s="36"/>
      <c r="P26" s="36"/>
      <c r="Q26" s="36"/>
      <c r="R26" s="36"/>
      <c r="S26" s="36"/>
      <c r="T26" s="36"/>
      <c r="U26" s="36"/>
      <c r="V26" s="36"/>
      <c r="W26" s="36"/>
      <c r="X26" s="36"/>
      <c r="Y26" s="36"/>
      <c r="Z26" s="36"/>
      <c r="AA26" s="36"/>
      <c r="AB26" s="36"/>
      <c r="AC26" s="36"/>
      <c r="AD26" s="36"/>
      <c r="AE26" s="36"/>
      <c r="AF26" s="36"/>
      <c r="AG26" s="36"/>
      <c r="AH26" s="36"/>
      <c r="AI26" s="36"/>
      <c r="AJ26" s="36"/>
    </row>
    <row r="27" spans="1:36">
      <c r="A27" s="32" t="str">
        <f>IF(Config!A23&lt;&gt;"",Config!A23,"")</f>
        <v/>
      </c>
      <c r="B27" s="32" t="str">
        <f>IF(Config!B23&lt;&gt;"",Config!B23,"")</f>
        <v>HADAMA</v>
      </c>
      <c r="C27" s="36">
        <f t="shared" si="5"/>
        <v>0</v>
      </c>
      <c r="D27" s="36">
        <f t="shared" si="6"/>
        <v>0</v>
      </c>
      <c r="E27" s="36">
        <f t="shared" si="7"/>
        <v>0</v>
      </c>
      <c r="F27" s="36"/>
      <c r="G27" s="36"/>
      <c r="H27" s="36"/>
      <c r="I27" s="36"/>
      <c r="J27" s="36"/>
      <c r="K27" s="36"/>
      <c r="L27" s="36"/>
      <c r="M27" s="36"/>
      <c r="N27" s="36"/>
      <c r="O27" s="36"/>
      <c r="P27" s="36"/>
      <c r="Q27" s="36"/>
      <c r="R27" s="36"/>
      <c r="S27" s="36"/>
      <c r="T27" s="36"/>
      <c r="U27" s="36"/>
      <c r="V27" s="36"/>
      <c r="W27" s="36"/>
      <c r="X27" s="36"/>
      <c r="Y27" s="36"/>
      <c r="Z27" s="36"/>
      <c r="AA27" s="36"/>
      <c r="AB27" s="36"/>
      <c r="AC27" s="36"/>
      <c r="AD27" s="36"/>
      <c r="AE27" s="36"/>
      <c r="AF27" s="36"/>
      <c r="AG27" s="36"/>
      <c r="AH27" s="36"/>
      <c r="AI27" s="36"/>
      <c r="AJ27" s="36"/>
    </row>
    <row r="28" spans="1:36">
      <c r="A28" s="32" t="str">
        <f>IF(Config!A24&lt;&gt;"",Config!A24,"")</f>
        <v/>
      </c>
      <c r="B28" s="32" t="str">
        <f>IF(Config!B24&lt;&gt;"",Config!B24,"")</f>
        <v xml:space="preserve">MARIA CELESTE </v>
      </c>
      <c r="C28" s="36">
        <f t="shared" si="5"/>
        <v>0</v>
      </c>
      <c r="D28" s="36">
        <f t="shared" si="6"/>
        <v>0</v>
      </c>
      <c r="E28" s="36">
        <f t="shared" si="7"/>
        <v>0</v>
      </c>
      <c r="F28" s="36"/>
      <c r="G28" s="36"/>
      <c r="H28" s="36"/>
      <c r="I28" s="36"/>
      <c r="J28" s="36"/>
      <c r="K28" s="36"/>
      <c r="L28" s="36"/>
      <c r="M28" s="36"/>
      <c r="N28" s="36"/>
      <c r="O28" s="36"/>
      <c r="P28" s="36"/>
      <c r="Q28" s="36"/>
      <c r="R28" s="36"/>
      <c r="S28" s="36"/>
      <c r="T28" s="36"/>
      <c r="U28" s="36"/>
      <c r="V28" s="36"/>
      <c r="W28" s="36"/>
      <c r="X28" s="36"/>
      <c r="Y28" s="36"/>
      <c r="Z28" s="36"/>
      <c r="AA28" s="36"/>
      <c r="AB28" s="36"/>
      <c r="AC28" s="36"/>
      <c r="AD28" s="36"/>
      <c r="AE28" s="36"/>
      <c r="AF28" s="36"/>
      <c r="AG28" s="36"/>
      <c r="AH28" s="36"/>
      <c r="AI28" s="36"/>
      <c r="AJ28" s="36"/>
    </row>
    <row r="29" spans="1:36">
      <c r="A29" s="32" t="str">
        <f>IF(Config!A25&lt;&gt;"",Config!A25,"")</f>
        <v/>
      </c>
      <c r="B29" s="32" t="str">
        <f>IF(Config!B25&lt;&gt;"",Config!B25,"")</f>
        <v>KARIMA</v>
      </c>
      <c r="C29" s="36">
        <f t="shared" si="5"/>
        <v>0</v>
      </c>
      <c r="D29" s="36">
        <f t="shared" si="6"/>
        <v>0</v>
      </c>
      <c r="E29" s="36">
        <f t="shared" si="7"/>
        <v>0</v>
      </c>
      <c r="F29" s="36"/>
      <c r="G29" s="36"/>
      <c r="H29" s="36"/>
      <c r="I29" s="36"/>
      <c r="J29" s="36"/>
      <c r="K29" s="36"/>
      <c r="L29" s="36"/>
      <c r="M29" s="36"/>
      <c r="N29" s="36"/>
      <c r="O29" s="36"/>
      <c r="P29" s="36"/>
      <c r="Q29" s="36"/>
      <c r="R29" s="36"/>
      <c r="S29" s="36"/>
      <c r="T29" s="36"/>
      <c r="U29" s="36"/>
      <c r="V29" s="36"/>
      <c r="W29" s="36"/>
      <c r="X29" s="36"/>
      <c r="Y29" s="36"/>
      <c r="Z29" s="36"/>
      <c r="AA29" s="36"/>
      <c r="AB29" s="36"/>
      <c r="AC29" s="36"/>
      <c r="AD29" s="36"/>
      <c r="AE29" s="36"/>
      <c r="AF29" s="36"/>
      <c r="AG29" s="36"/>
      <c r="AH29" s="36"/>
      <c r="AI29" s="36"/>
      <c r="AJ29" s="36"/>
    </row>
    <row r="30" spans="1:36">
      <c r="A30" s="32" t="str">
        <f>IF(Config!A26&lt;&gt;"",Config!A26,"")</f>
        <v/>
      </c>
      <c r="B30" s="32" t="str">
        <f>IF(Config!B26&lt;&gt;"",Config!B26,"")</f>
        <v>LUSIN</v>
      </c>
      <c r="C30" s="36">
        <f t="shared" si="5"/>
        <v>0</v>
      </c>
      <c r="D30" s="36">
        <f t="shared" si="6"/>
        <v>0</v>
      </c>
      <c r="E30" s="36">
        <f t="shared" si="7"/>
        <v>0</v>
      </c>
      <c r="F30" s="36"/>
      <c r="G30" s="36"/>
      <c r="H30" s="36"/>
      <c r="I30" s="36"/>
      <c r="J30" s="36"/>
      <c r="K30" s="36"/>
      <c r="L30" s="36"/>
      <c r="M30" s="36"/>
      <c r="N30" s="36"/>
      <c r="O30" s="36"/>
      <c r="P30" s="36"/>
      <c r="Q30" s="36"/>
      <c r="R30" s="36"/>
      <c r="S30" s="36"/>
      <c r="T30" s="36"/>
      <c r="U30" s="36"/>
      <c r="V30" s="36"/>
      <c r="W30" s="36"/>
      <c r="X30" s="36"/>
      <c r="Y30" s="36"/>
      <c r="Z30" s="36"/>
      <c r="AA30" s="36"/>
      <c r="AB30" s="36"/>
      <c r="AC30" s="36"/>
      <c r="AD30" s="36"/>
      <c r="AE30" s="36"/>
      <c r="AF30" s="36"/>
      <c r="AG30" s="36"/>
      <c r="AH30" s="36"/>
      <c r="AI30" s="36"/>
      <c r="AJ30" s="36"/>
    </row>
    <row r="31" spans="1:36">
      <c r="A31" s="32" t="str">
        <f>IF(Config!A27&lt;&gt;"",Config!A27,"")</f>
        <v/>
      </c>
      <c r="B31" s="32" t="str">
        <f>IF(Config!B27&lt;&gt;"",Config!B27,"")</f>
        <v>SAFIRA</v>
      </c>
      <c r="C31" s="36">
        <f t="shared" si="5"/>
        <v>0</v>
      </c>
      <c r="D31" s="36">
        <f t="shared" si="6"/>
        <v>0</v>
      </c>
      <c r="E31" s="36">
        <f t="shared" si="7"/>
        <v>0</v>
      </c>
      <c r="F31" s="36"/>
      <c r="G31" s="36"/>
      <c r="H31" s="36"/>
      <c r="I31" s="36"/>
      <c r="J31" s="36"/>
      <c r="K31" s="36"/>
      <c r="L31" s="36"/>
      <c r="M31" s="36"/>
      <c r="N31" s="36"/>
      <c r="O31" s="36"/>
      <c r="P31" s="36"/>
      <c r="Q31" s="36"/>
      <c r="R31" s="36"/>
      <c r="S31" s="36"/>
      <c r="T31" s="36"/>
      <c r="U31" s="36"/>
      <c r="V31" s="36"/>
      <c r="W31" s="36"/>
      <c r="X31" s="36"/>
      <c r="Y31" s="36"/>
      <c r="Z31" s="36"/>
      <c r="AA31" s="36"/>
      <c r="AB31" s="36"/>
      <c r="AC31" s="36"/>
      <c r="AD31" s="36"/>
      <c r="AE31" s="36"/>
      <c r="AF31" s="36"/>
      <c r="AG31" s="36"/>
      <c r="AH31" s="36"/>
      <c r="AI31" s="36"/>
      <c r="AJ31" s="36"/>
    </row>
    <row r="32" spans="1:36">
      <c r="A32" s="32" t="str">
        <f>IF(Config!A28&lt;&gt;"",Config!A28,"")</f>
        <v/>
      </c>
      <c r="B32" s="32" t="str">
        <f>IF(Config!B28&lt;&gt;"",Config!B28,"")</f>
        <v>YAMINA</v>
      </c>
      <c r="C32" s="36">
        <f t="shared" si="5"/>
        <v>0</v>
      </c>
      <c r="D32" s="36">
        <f t="shared" si="6"/>
        <v>0</v>
      </c>
      <c r="E32" s="36">
        <f t="shared" si="7"/>
        <v>0</v>
      </c>
      <c r="F32" s="36"/>
      <c r="G32" s="36"/>
      <c r="H32" s="36"/>
      <c r="I32" s="36"/>
      <c r="J32" s="36"/>
      <c r="K32" s="36"/>
      <c r="L32" s="36"/>
      <c r="M32" s="36"/>
      <c r="N32" s="36"/>
      <c r="O32" s="36"/>
      <c r="P32" s="36"/>
      <c r="Q32" s="36"/>
      <c r="R32" s="36"/>
      <c r="S32" s="36"/>
      <c r="T32" s="36"/>
      <c r="U32" s="36"/>
      <c r="V32" s="36"/>
      <c r="W32" s="36"/>
      <c r="X32" s="36"/>
      <c r="Y32" s="36"/>
      <c r="Z32" s="36"/>
      <c r="AA32" s="36"/>
      <c r="AB32" s="36"/>
      <c r="AC32" s="36"/>
      <c r="AD32" s="36"/>
      <c r="AE32" s="36"/>
      <c r="AF32" s="36"/>
      <c r="AG32" s="36"/>
      <c r="AH32" s="36"/>
      <c r="AI32" s="36"/>
      <c r="AJ32" s="36"/>
    </row>
    <row r="33" spans="1:36">
      <c r="A33" s="32" t="str">
        <f>IF(Config!A29&lt;&gt;"",Config!A29,"")</f>
        <v/>
      </c>
      <c r="B33" s="32" t="str">
        <f>IF(Config!B29&lt;&gt;"",Config!B29,"")</f>
        <v>Malika</v>
      </c>
      <c r="C33" s="36">
        <f t="shared" si="5"/>
        <v>0</v>
      </c>
      <c r="D33" s="36">
        <f t="shared" si="6"/>
        <v>0</v>
      </c>
      <c r="E33" s="36">
        <f t="shared" si="7"/>
        <v>0</v>
      </c>
      <c r="F33" s="36"/>
      <c r="G33" s="36"/>
      <c r="H33" s="36"/>
      <c r="I33" s="36"/>
      <c r="J33" s="36"/>
      <c r="K33" s="36"/>
      <c r="L33" s="36"/>
      <c r="M33" s="36"/>
      <c r="N33" s="36"/>
      <c r="O33" s="36"/>
      <c r="P33" s="36"/>
      <c r="Q33" s="36"/>
      <c r="R33" s="36"/>
      <c r="S33" s="36"/>
      <c r="T33" s="36"/>
      <c r="U33" s="36"/>
      <c r="V33" s="36"/>
      <c r="W33" s="36"/>
      <c r="X33" s="36"/>
      <c r="Y33" s="36"/>
      <c r="Z33" s="36"/>
      <c r="AA33" s="36"/>
      <c r="AB33" s="36"/>
      <c r="AC33" s="36"/>
      <c r="AD33" s="36"/>
      <c r="AE33" s="36"/>
      <c r="AF33" s="36"/>
      <c r="AG33" s="36"/>
      <c r="AH33" s="36"/>
      <c r="AI33" s="36"/>
      <c r="AJ33" s="36"/>
    </row>
    <row r="34" spans="1:36">
      <c r="A34" s="32" t="str">
        <f>IF(Config!A30&lt;&gt;"",Config!A30,"")</f>
        <v/>
      </c>
      <c r="B34" s="32" t="str">
        <f>IF(Config!B30&lt;&gt;"",Config!B30,"")</f>
        <v>MARIA DO ROSARIO</v>
      </c>
      <c r="C34" s="36">
        <f t="shared" si="5"/>
        <v>0</v>
      </c>
      <c r="D34" s="36">
        <f t="shared" si="6"/>
        <v>0</v>
      </c>
      <c r="E34" s="36">
        <f t="shared" si="7"/>
        <v>0</v>
      </c>
      <c r="F34" s="36"/>
      <c r="G34" s="36"/>
      <c r="H34" s="36"/>
      <c r="I34" s="36"/>
      <c r="J34" s="36"/>
      <c r="K34" s="36"/>
      <c r="L34" s="36"/>
      <c r="M34" s="36"/>
      <c r="N34" s="36"/>
      <c r="O34" s="36"/>
      <c r="P34" s="36"/>
      <c r="Q34" s="36"/>
      <c r="R34" s="36"/>
      <c r="S34" s="36"/>
      <c r="T34" s="36"/>
      <c r="U34" s="36"/>
      <c r="V34" s="36"/>
      <c r="W34" s="36"/>
      <c r="X34" s="36"/>
      <c r="Y34" s="36"/>
      <c r="Z34" s="36"/>
      <c r="AA34" s="36"/>
      <c r="AB34" s="36"/>
      <c r="AC34" s="36"/>
      <c r="AD34" s="36"/>
      <c r="AE34" s="36"/>
      <c r="AF34" s="36"/>
      <c r="AG34" s="36"/>
      <c r="AH34" s="36"/>
      <c r="AI34" s="36"/>
      <c r="AJ34" s="36"/>
    </row>
    <row r="35" spans="1:36">
      <c r="A35" s="32" t="str">
        <f>IF(Config!A31&lt;&gt;"",Config!A31,"")</f>
        <v/>
      </c>
      <c r="B35" s="32" t="str">
        <f>IF(Config!B31&lt;&gt;"",Config!B31,"")</f>
        <v>MAMMAT</v>
      </c>
      <c r="C35" s="36">
        <f t="shared" si="5"/>
        <v>0</v>
      </c>
      <c r="D35" s="36">
        <f t="shared" si="6"/>
        <v>0</v>
      </c>
      <c r="E35" s="36">
        <f t="shared" si="7"/>
        <v>0</v>
      </c>
      <c r="F35" s="36"/>
      <c r="G35" s="36"/>
      <c r="H35" s="36"/>
      <c r="I35" s="36"/>
      <c r="J35" s="36"/>
      <c r="K35" s="36"/>
      <c r="L35" s="36"/>
      <c r="M35" s="36"/>
      <c r="N35" s="36"/>
      <c r="O35" s="36"/>
      <c r="P35" s="36"/>
      <c r="Q35" s="36"/>
      <c r="R35" s="36"/>
      <c r="S35" s="36"/>
      <c r="T35" s="36"/>
      <c r="U35" s="36"/>
      <c r="V35" s="36"/>
      <c r="W35" s="36"/>
      <c r="X35" s="36"/>
      <c r="Y35" s="36"/>
      <c r="Z35" s="36"/>
      <c r="AA35" s="36"/>
      <c r="AB35" s="36"/>
      <c r="AC35" s="36"/>
      <c r="AD35" s="36"/>
      <c r="AE35" s="36"/>
      <c r="AF35" s="36"/>
      <c r="AG35" s="36"/>
      <c r="AH35" s="36"/>
      <c r="AI35" s="36"/>
      <c r="AJ35" s="36"/>
    </row>
    <row r="36" spans="1:36">
      <c r="A36" s="32" t="str">
        <f>IF(Config!A32&lt;&gt;"",Config!A32,"")</f>
        <v/>
      </c>
      <c r="B36" s="32" t="str">
        <f>IF(Config!B32&lt;&gt;"",Config!B32,"")</f>
        <v>SAYMA</v>
      </c>
      <c r="C36" s="36">
        <f t="shared" si="5"/>
        <v>0</v>
      </c>
      <c r="D36" s="36">
        <f t="shared" si="6"/>
        <v>0</v>
      </c>
      <c r="E36" s="36">
        <f t="shared" si="7"/>
        <v>0</v>
      </c>
      <c r="F36" s="36"/>
      <c r="G36" s="36"/>
      <c r="H36" s="36"/>
      <c r="I36" s="36"/>
      <c r="J36" s="36"/>
      <c r="K36" s="36"/>
      <c r="L36" s="36"/>
      <c r="M36" s="36"/>
      <c r="N36" s="36"/>
      <c r="O36" s="36"/>
      <c r="P36" s="36"/>
      <c r="Q36" s="36"/>
      <c r="R36" s="36"/>
      <c r="S36" s="36"/>
      <c r="T36" s="36"/>
      <c r="U36" s="36"/>
      <c r="V36" s="36"/>
      <c r="W36" s="36"/>
      <c r="X36" s="36"/>
      <c r="Y36" s="36"/>
      <c r="Z36" s="36"/>
      <c r="AA36" s="36"/>
      <c r="AB36" s="36"/>
      <c r="AC36" s="36"/>
      <c r="AD36" s="36"/>
      <c r="AE36" s="36"/>
      <c r="AF36" s="36"/>
      <c r="AG36" s="36"/>
      <c r="AH36" s="36"/>
      <c r="AI36" s="36"/>
      <c r="AJ36" s="36"/>
    </row>
    <row r="37" spans="1:36">
      <c r="A37" s="32" t="str">
        <f>IF(Config!A33&lt;&gt;"",Config!A33,"")</f>
        <v/>
      </c>
      <c r="B37" s="32" t="str">
        <f>IF(Config!B33&lt;&gt;"",Config!B33,"")</f>
        <v>ELMAS</v>
      </c>
      <c r="C37" s="36">
        <f t="shared" si="5"/>
        <v>0</v>
      </c>
      <c r="D37" s="36">
        <f t="shared" si="6"/>
        <v>0</v>
      </c>
      <c r="E37" s="36">
        <f t="shared" si="7"/>
        <v>0</v>
      </c>
      <c r="F37" s="36"/>
      <c r="G37" s="36"/>
      <c r="H37" s="36"/>
      <c r="I37" s="36"/>
      <c r="J37" s="36"/>
      <c r="K37" s="36"/>
      <c r="L37" s="36"/>
      <c r="M37" s="36"/>
      <c r="N37" s="36"/>
      <c r="O37" s="36"/>
      <c r="P37" s="36"/>
      <c r="Q37" s="36"/>
      <c r="R37" s="36"/>
      <c r="S37" s="36"/>
      <c r="T37" s="36"/>
      <c r="U37" s="36"/>
      <c r="V37" s="36"/>
      <c r="W37" s="36"/>
      <c r="X37" s="36"/>
      <c r="Y37" s="36"/>
      <c r="Z37" s="36"/>
      <c r="AA37" s="36"/>
      <c r="AB37" s="36"/>
      <c r="AC37" s="36"/>
      <c r="AD37" s="36"/>
      <c r="AE37" s="36"/>
      <c r="AF37" s="36"/>
      <c r="AG37" s="36"/>
      <c r="AH37" s="36"/>
      <c r="AI37" s="36"/>
      <c r="AJ37" s="36"/>
    </row>
    <row r="38" spans="1:36">
      <c r="A38" s="32" t="str">
        <f>IF(Config!A34&lt;&gt;"",Config!A34,"")</f>
        <v/>
      </c>
      <c r="B38" s="32" t="str">
        <f>IF(Config!B34&lt;&gt;"",Config!B34,"")</f>
        <v>CHRISTINE</v>
      </c>
      <c r="C38" s="36">
        <f t="shared" si="5"/>
        <v>0</v>
      </c>
      <c r="D38" s="36">
        <f t="shared" si="6"/>
        <v>0</v>
      </c>
      <c r="E38" s="36">
        <f t="shared" si="7"/>
        <v>0</v>
      </c>
      <c r="F38" s="36"/>
      <c r="G38" s="36"/>
      <c r="H38" s="36"/>
      <c r="I38" s="36"/>
      <c r="J38" s="36"/>
      <c r="K38" s="36"/>
      <c r="L38" s="36"/>
      <c r="M38" s="36"/>
      <c r="N38" s="36"/>
      <c r="O38" s="36"/>
      <c r="P38" s="36"/>
      <c r="Q38" s="36"/>
      <c r="R38" s="36"/>
      <c r="S38" s="36"/>
      <c r="T38" s="36"/>
      <c r="U38" s="36"/>
      <c r="V38" s="36"/>
      <c r="W38" s="36"/>
      <c r="X38" s="36"/>
      <c r="Y38" s="36"/>
      <c r="Z38" s="36"/>
      <c r="AA38" s="36"/>
      <c r="AB38" s="36"/>
      <c r="AC38" s="36"/>
      <c r="AD38" s="36"/>
      <c r="AE38" s="36"/>
      <c r="AF38" s="36"/>
      <c r="AG38" s="36"/>
      <c r="AH38" s="36"/>
      <c r="AI38" s="36"/>
      <c r="AJ38" s="36"/>
    </row>
    <row r="39" spans="1:36">
      <c r="A39" s="32" t="str">
        <f>IF(Config!A35&lt;&gt;"",Config!A35,"")</f>
        <v/>
      </c>
      <c r="B39" s="32" t="str">
        <f>IF(Config!B35&lt;&gt;"",Config!B35,"")</f>
        <v>COUMBA</v>
      </c>
      <c r="C39" s="36">
        <f t="shared" si="5"/>
        <v>0</v>
      </c>
      <c r="D39" s="36">
        <f t="shared" si="6"/>
        <v>0</v>
      </c>
      <c r="E39" s="36">
        <f t="shared" si="7"/>
        <v>0</v>
      </c>
      <c r="F39" s="36"/>
      <c r="G39" s="36"/>
      <c r="H39" s="36"/>
      <c r="I39" s="36"/>
      <c r="J39" s="36"/>
      <c r="K39" s="36"/>
      <c r="L39" s="36"/>
      <c r="M39" s="36"/>
      <c r="N39" s="36"/>
      <c r="O39" s="36"/>
      <c r="P39" s="36"/>
      <c r="Q39" s="36"/>
      <c r="R39" s="36"/>
      <c r="S39" s="36"/>
      <c r="T39" s="36"/>
      <c r="U39" s="36"/>
      <c r="V39" s="36"/>
      <c r="W39" s="36"/>
      <c r="X39" s="36"/>
      <c r="Y39" s="36"/>
      <c r="Z39" s="36"/>
      <c r="AA39" s="36"/>
      <c r="AB39" s="36"/>
      <c r="AC39" s="36"/>
      <c r="AD39" s="36"/>
      <c r="AE39" s="36"/>
      <c r="AF39" s="36"/>
      <c r="AG39" s="36"/>
      <c r="AH39" s="36"/>
      <c r="AI39" s="36"/>
      <c r="AJ39" s="36"/>
    </row>
    <row r="40" spans="1:36">
      <c r="A40" s="32" t="str">
        <f>IF(Config!A36&lt;&gt;"",Config!A36,"")</f>
        <v/>
      </c>
      <c r="B40" s="32" t="str">
        <f>IF(Config!B36&lt;&gt;"",Config!B36,"")</f>
        <v>SUZANNE</v>
      </c>
      <c r="C40" s="36">
        <f t="shared" si="5"/>
        <v>0</v>
      </c>
      <c r="D40" s="36">
        <f t="shared" si="6"/>
        <v>0</v>
      </c>
      <c r="E40" s="36">
        <f t="shared" si="7"/>
        <v>0</v>
      </c>
      <c r="F40" s="36"/>
      <c r="G40" s="36"/>
      <c r="H40" s="36"/>
      <c r="I40" s="36"/>
      <c r="J40" s="36"/>
      <c r="K40" s="36"/>
      <c r="L40" s="36"/>
      <c r="M40" s="36"/>
      <c r="N40" s="36"/>
      <c r="O40" s="36"/>
      <c r="P40" s="36"/>
      <c r="Q40" s="36"/>
      <c r="R40" s="36"/>
      <c r="S40" s="36"/>
      <c r="T40" s="36"/>
      <c r="U40" s="36"/>
      <c r="V40" s="36"/>
      <c r="W40" s="36"/>
      <c r="X40" s="36"/>
      <c r="Y40" s="36"/>
      <c r="Z40" s="36"/>
      <c r="AA40" s="36"/>
      <c r="AB40" s="36"/>
      <c r="AC40" s="36"/>
      <c r="AD40" s="36"/>
      <c r="AE40" s="36"/>
      <c r="AF40" s="36"/>
      <c r="AG40" s="36"/>
      <c r="AH40" s="36"/>
      <c r="AI40" s="36"/>
      <c r="AJ40" s="36"/>
    </row>
    <row r="41" spans="1:36">
      <c r="A41" s="32" t="str">
        <f>IF(Config!A37&lt;&gt;"",Config!A37,"")</f>
        <v/>
      </c>
      <c r="B41" s="32" t="str">
        <f>IF(Config!B37&lt;&gt;"",Config!B37,"")</f>
        <v>UMMUGUL</v>
      </c>
      <c r="C41" s="36">
        <f t="shared" si="5"/>
        <v>0</v>
      </c>
      <c r="D41" s="36">
        <f t="shared" si="6"/>
        <v>0</v>
      </c>
      <c r="E41" s="36">
        <f t="shared" si="7"/>
        <v>0</v>
      </c>
      <c r="F41" s="36"/>
      <c r="G41" s="36"/>
      <c r="H41" s="36"/>
      <c r="I41" s="36"/>
      <c r="J41" s="36"/>
      <c r="K41" s="36"/>
      <c r="L41" s="36"/>
      <c r="M41" s="36"/>
      <c r="N41" s="36"/>
      <c r="O41" s="36"/>
      <c r="P41" s="36"/>
      <c r="Q41" s="36"/>
      <c r="R41" s="36"/>
      <c r="S41" s="36"/>
      <c r="T41" s="36"/>
      <c r="U41" s="36"/>
      <c r="V41" s="36"/>
      <c r="W41" s="36"/>
      <c r="X41" s="36"/>
      <c r="Y41" s="36"/>
      <c r="Z41" s="36"/>
      <c r="AA41" s="36"/>
      <c r="AB41" s="36"/>
      <c r="AC41" s="36"/>
      <c r="AD41" s="36"/>
      <c r="AE41" s="36"/>
      <c r="AF41" s="36"/>
      <c r="AG41" s="36"/>
      <c r="AH41" s="36"/>
      <c r="AI41" s="36"/>
      <c r="AJ41" s="36"/>
    </row>
    <row r="42" spans="1:36">
      <c r="A42" s="32" t="str">
        <f>IF(Config!A38&lt;&gt;"",Config!A38,"")</f>
        <v/>
      </c>
      <c r="B42" s="32" t="str">
        <f>IF(Config!B38&lt;&gt;"",Config!B38,"")</f>
        <v>AYSE</v>
      </c>
      <c r="C42" s="36">
        <f t="shared" si="5"/>
        <v>0</v>
      </c>
      <c r="D42" s="36">
        <f t="shared" si="6"/>
        <v>0</v>
      </c>
      <c r="E42" s="36">
        <f t="shared" si="7"/>
        <v>0</v>
      </c>
      <c r="F42" s="36"/>
      <c r="G42" s="36"/>
      <c r="H42" s="36"/>
      <c r="I42" s="36"/>
      <c r="J42" s="36"/>
      <c r="K42" s="36"/>
      <c r="L42" s="36"/>
      <c r="M42" s="36"/>
      <c r="N42" s="36"/>
      <c r="O42" s="36"/>
      <c r="P42" s="36"/>
      <c r="Q42" s="36"/>
      <c r="R42" s="36"/>
      <c r="S42" s="36"/>
      <c r="T42" s="36"/>
      <c r="U42" s="36"/>
      <c r="V42" s="36"/>
      <c r="W42" s="36"/>
      <c r="X42" s="36"/>
      <c r="Y42" s="36"/>
      <c r="Z42" s="36"/>
      <c r="AA42" s="36"/>
      <c r="AB42" s="36"/>
      <c r="AC42" s="36"/>
      <c r="AD42" s="36"/>
      <c r="AE42" s="36"/>
      <c r="AF42" s="36"/>
      <c r="AG42" s="36"/>
      <c r="AH42" s="36"/>
      <c r="AI42" s="36"/>
      <c r="AJ42" s="36"/>
    </row>
    <row r="43" spans="1:36">
      <c r="A43" s="32" t="str">
        <f>IF(Config!A39&lt;&gt;"",Config!A39,"")</f>
        <v/>
      </c>
      <c r="B43" s="32" t="str">
        <f>IF(Config!B39&lt;&gt;"",Config!B39,"")</f>
        <v>NEDIM</v>
      </c>
      <c r="C43" s="36">
        <f t="shared" si="5"/>
        <v>0</v>
      </c>
      <c r="D43" s="36">
        <f t="shared" si="6"/>
        <v>0</v>
      </c>
      <c r="E43" s="36">
        <f t="shared" si="7"/>
        <v>0</v>
      </c>
      <c r="F43" s="36"/>
      <c r="G43" s="36"/>
      <c r="H43" s="36"/>
      <c r="I43" s="36"/>
      <c r="J43" s="36"/>
      <c r="K43" s="36"/>
      <c r="L43" s="36"/>
      <c r="M43" s="36"/>
      <c r="N43" s="36"/>
      <c r="O43" s="36"/>
      <c r="P43" s="36"/>
      <c r="Q43" s="36"/>
      <c r="R43" s="36"/>
      <c r="S43" s="36"/>
      <c r="T43" s="36"/>
      <c r="U43" s="36"/>
      <c r="V43" s="36"/>
      <c r="W43" s="36"/>
      <c r="X43" s="36"/>
      <c r="Y43" s="36"/>
      <c r="Z43" s="36"/>
      <c r="AA43" s="36"/>
      <c r="AB43" s="36"/>
      <c r="AC43" s="36"/>
      <c r="AD43" s="36"/>
      <c r="AE43" s="36"/>
      <c r="AF43" s="36"/>
      <c r="AG43" s="36"/>
      <c r="AH43" s="36"/>
      <c r="AI43" s="36"/>
      <c r="AJ43" s="36"/>
    </row>
    <row r="44" spans="1:36">
      <c r="A44" s="32" t="str">
        <f>IF(Config!A40&lt;&gt;"",Config!A40,"")</f>
        <v/>
      </c>
      <c r="B44" s="32" t="str">
        <f>IF(Config!B40&lt;&gt;"",Config!B40,"")</f>
        <v>NENE</v>
      </c>
      <c r="C44" s="36">
        <f t="shared" si="5"/>
        <v>0</v>
      </c>
      <c r="D44" s="36">
        <f t="shared" si="6"/>
        <v>0</v>
      </c>
      <c r="E44" s="36">
        <f t="shared" si="7"/>
        <v>0</v>
      </c>
      <c r="F44" s="36"/>
      <c r="G44" s="36"/>
      <c r="H44" s="36"/>
      <c r="I44" s="36"/>
      <c r="J44" s="36"/>
      <c r="K44" s="36"/>
      <c r="L44" s="36"/>
      <c r="M44" s="36"/>
      <c r="N44" s="36"/>
      <c r="O44" s="36"/>
      <c r="P44" s="36"/>
      <c r="Q44" s="36"/>
      <c r="R44" s="36"/>
      <c r="S44" s="36"/>
      <c r="T44" s="36"/>
      <c r="U44" s="36"/>
      <c r="V44" s="36"/>
      <c r="W44" s="36"/>
      <c r="X44" s="36"/>
      <c r="Y44" s="36"/>
      <c r="Z44" s="36"/>
      <c r="AA44" s="36"/>
      <c r="AB44" s="36"/>
      <c r="AC44" s="36"/>
      <c r="AD44" s="36"/>
      <c r="AE44" s="36"/>
      <c r="AF44" s="36"/>
      <c r="AG44" s="36"/>
      <c r="AH44" s="36"/>
      <c r="AI44" s="36"/>
      <c r="AJ44" s="36"/>
    </row>
    <row r="45" spans="1:36">
      <c r="A45" s="32" t="str">
        <f>IF(Config!A41&lt;&gt;"",Config!A41,"")</f>
        <v/>
      </c>
      <c r="B45" s="32" t="str">
        <f>IF(Config!B41&lt;&gt;"",Config!B41,"")</f>
        <v>NARY</v>
      </c>
      <c r="C45" s="36">
        <f t="shared" si="5"/>
        <v>0</v>
      </c>
      <c r="D45" s="36">
        <f t="shared" si="6"/>
        <v>0</v>
      </c>
      <c r="E45" s="36">
        <f t="shared" si="7"/>
        <v>0</v>
      </c>
      <c r="F45" s="36"/>
      <c r="G45" s="36"/>
      <c r="H45" s="36"/>
      <c r="I45" s="36"/>
      <c r="J45" s="36"/>
      <c r="K45" s="36"/>
      <c r="L45" s="36"/>
      <c r="M45" s="36"/>
      <c r="N45" s="36"/>
      <c r="O45" s="36"/>
      <c r="P45" s="36"/>
      <c r="Q45" s="36"/>
      <c r="R45" s="36"/>
      <c r="S45" s="36"/>
      <c r="T45" s="36"/>
      <c r="U45" s="36"/>
      <c r="V45" s="36"/>
      <c r="W45" s="36"/>
      <c r="X45" s="36"/>
      <c r="Y45" s="36"/>
      <c r="Z45" s="36"/>
      <c r="AA45" s="36"/>
      <c r="AB45" s="36"/>
      <c r="AC45" s="36"/>
      <c r="AD45" s="36"/>
      <c r="AE45" s="36"/>
      <c r="AF45" s="36"/>
      <c r="AG45" s="36"/>
      <c r="AH45" s="36"/>
      <c r="AI45" s="36"/>
      <c r="AJ45" s="36"/>
    </row>
    <row r="46" spans="1:36">
      <c r="A46" s="32" t="str">
        <f>IF(Config!A42&lt;&gt;"",Config!A42,"")</f>
        <v/>
      </c>
      <c r="B46" s="32" t="str">
        <f>IF(Config!B42&lt;&gt;"",Config!B42,"")</f>
        <v>MADI</v>
      </c>
      <c r="C46" s="36">
        <f t="shared" si="5"/>
        <v>0</v>
      </c>
      <c r="D46" s="36">
        <f t="shared" si="6"/>
        <v>0</v>
      </c>
      <c r="E46" s="36">
        <f t="shared" si="7"/>
        <v>0</v>
      </c>
      <c r="F46" s="36"/>
      <c r="G46" s="36"/>
      <c r="H46" s="36"/>
      <c r="I46" s="36"/>
      <c r="J46" s="36"/>
      <c r="K46" s="36"/>
      <c r="L46" s="36"/>
      <c r="M46" s="36"/>
      <c r="N46" s="36"/>
      <c r="O46" s="36"/>
      <c r="P46" s="36"/>
      <c r="Q46" s="36"/>
      <c r="R46" s="36"/>
      <c r="S46" s="36"/>
      <c r="T46" s="36"/>
      <c r="U46" s="36"/>
      <c r="V46" s="36"/>
      <c r="W46" s="36"/>
      <c r="X46" s="36"/>
      <c r="Y46" s="36"/>
      <c r="Z46" s="36"/>
      <c r="AA46" s="36"/>
      <c r="AB46" s="36"/>
      <c r="AC46" s="36"/>
      <c r="AD46" s="36"/>
      <c r="AE46" s="36"/>
      <c r="AF46" s="36"/>
      <c r="AG46" s="36"/>
      <c r="AH46" s="36"/>
      <c r="AI46" s="36"/>
      <c r="AJ46" s="36"/>
    </row>
    <row r="47" spans="1:36">
      <c r="A47" s="32" t="str">
        <f>IF(Config!A43&lt;&gt;"",Config!A43,"")</f>
        <v/>
      </c>
      <c r="B47" s="32" t="str">
        <f>IF(Config!B43&lt;&gt;"",Config!B43,"")</f>
        <v>FATMA</v>
      </c>
      <c r="C47" s="36">
        <f t="shared" si="5"/>
        <v>0</v>
      </c>
      <c r="D47" s="36">
        <f t="shared" si="6"/>
        <v>0</v>
      </c>
      <c r="E47" s="36">
        <f t="shared" si="7"/>
        <v>0</v>
      </c>
      <c r="F47" s="36"/>
      <c r="G47" s="36"/>
      <c r="H47" s="36"/>
      <c r="I47" s="36"/>
      <c r="J47" s="36"/>
      <c r="K47" s="36"/>
      <c r="L47" s="36"/>
      <c r="M47" s="36"/>
      <c r="N47" s="36"/>
      <c r="O47" s="36"/>
      <c r="P47" s="36"/>
      <c r="Q47" s="36"/>
      <c r="R47" s="36"/>
      <c r="S47" s="36"/>
      <c r="T47" s="36"/>
      <c r="U47" s="36"/>
      <c r="V47" s="36"/>
      <c r="W47" s="36"/>
      <c r="X47" s="36"/>
      <c r="Y47" s="36"/>
      <c r="Z47" s="36"/>
      <c r="AA47" s="36"/>
      <c r="AB47" s="36"/>
      <c r="AC47" s="36"/>
      <c r="AD47" s="36"/>
      <c r="AE47" s="36"/>
      <c r="AF47" s="36"/>
      <c r="AG47" s="36"/>
      <c r="AH47" s="36"/>
      <c r="AI47" s="36"/>
      <c r="AJ47" s="36"/>
    </row>
    <row r="48" spans="1:36">
      <c r="A48" s="32" t="str">
        <f>IF(Config!A44&lt;&gt;"",Config!A44,"")</f>
        <v/>
      </c>
      <c r="B48" s="32" t="str">
        <f>IF(Config!B44&lt;&gt;"",Config!B44,"")</f>
        <v>ELIF</v>
      </c>
      <c r="C48" s="36">
        <f t="shared" si="5"/>
        <v>0</v>
      </c>
      <c r="D48" s="36">
        <f t="shared" si="6"/>
        <v>0</v>
      </c>
      <c r="E48" s="36">
        <f t="shared" si="7"/>
        <v>0</v>
      </c>
      <c r="F48" s="36"/>
      <c r="G48" s="36"/>
      <c r="H48" s="36"/>
      <c r="I48" s="36"/>
      <c r="J48" s="36"/>
      <c r="K48" s="36"/>
      <c r="L48" s="36"/>
      <c r="M48" s="36"/>
      <c r="N48" s="36"/>
      <c r="O48" s="36"/>
      <c r="P48" s="36"/>
      <c r="Q48" s="36"/>
      <c r="R48" s="36"/>
      <c r="S48" s="36"/>
      <c r="T48" s="36"/>
      <c r="U48" s="36"/>
      <c r="V48" s="36"/>
      <c r="W48" s="36"/>
      <c r="X48" s="36"/>
      <c r="Y48" s="36"/>
      <c r="Z48" s="36"/>
      <c r="AA48" s="36"/>
      <c r="AB48" s="36"/>
      <c r="AC48" s="36"/>
      <c r="AD48" s="36"/>
      <c r="AE48" s="36"/>
      <c r="AF48" s="36"/>
      <c r="AG48" s="36"/>
      <c r="AH48" s="36"/>
      <c r="AI48" s="36"/>
      <c r="AJ48" s="36"/>
    </row>
    <row r="49" spans="1:36">
      <c r="A49" s="32" t="str">
        <f>IF(Config!A45&lt;&gt;"",Config!A45,"")</f>
        <v/>
      </c>
      <c r="B49" s="32" t="str">
        <f>IF(Config!B45&lt;&gt;"",Config!B45,"")</f>
        <v>DJE THERESE</v>
      </c>
      <c r="C49" s="36">
        <f t="shared" si="5"/>
        <v>0</v>
      </c>
      <c r="D49" s="36">
        <f t="shared" si="6"/>
        <v>0</v>
      </c>
      <c r="E49" s="36">
        <f t="shared" si="7"/>
        <v>0</v>
      </c>
      <c r="F49" s="36"/>
      <c r="G49" s="36"/>
      <c r="H49" s="36"/>
      <c r="I49" s="36"/>
      <c r="J49" s="36"/>
      <c r="K49" s="36"/>
      <c r="L49" s="36"/>
      <c r="M49" s="36"/>
      <c r="N49" s="36"/>
      <c r="O49" s="36"/>
      <c r="P49" s="36"/>
      <c r="Q49" s="36"/>
      <c r="R49" s="36"/>
      <c r="S49" s="36"/>
      <c r="T49" s="36"/>
      <c r="U49" s="36"/>
      <c r="V49" s="36"/>
      <c r="W49" s="36"/>
      <c r="X49" s="36"/>
      <c r="Y49" s="36"/>
      <c r="Z49" s="36"/>
      <c r="AA49" s="36"/>
      <c r="AB49" s="36"/>
      <c r="AC49" s="36"/>
      <c r="AD49" s="36"/>
      <c r="AE49" s="36"/>
      <c r="AF49" s="36"/>
      <c r="AG49" s="36"/>
      <c r="AH49" s="36"/>
      <c r="AI49" s="36"/>
      <c r="AJ49" s="36"/>
    </row>
    <row r="50" spans="1:36">
      <c r="A50" s="32" t="str">
        <f>IF(Config!A46&lt;&gt;"",Config!A46,"")</f>
        <v/>
      </c>
      <c r="B50" s="32" t="str">
        <f>IF(Config!B46&lt;&gt;"",Config!B46,"")</f>
        <v>MARIE</v>
      </c>
      <c r="C50" s="36">
        <f t="shared" si="5"/>
        <v>0</v>
      </c>
      <c r="D50" s="36">
        <f t="shared" si="6"/>
        <v>0</v>
      </c>
      <c r="E50" s="36">
        <f t="shared" si="7"/>
        <v>0</v>
      </c>
      <c r="F50" s="36"/>
      <c r="G50" s="36"/>
      <c r="H50" s="36"/>
      <c r="I50" s="36"/>
      <c r="J50" s="36"/>
      <c r="K50" s="36"/>
      <c r="L50" s="36"/>
      <c r="M50" s="36"/>
      <c r="N50" s="36"/>
      <c r="O50" s="36"/>
      <c r="P50" s="36"/>
      <c r="Q50" s="36"/>
      <c r="R50" s="36"/>
      <c r="S50" s="36"/>
      <c r="T50" s="36"/>
      <c r="U50" s="36"/>
      <c r="V50" s="36"/>
      <c r="W50" s="36"/>
      <c r="X50" s="36"/>
      <c r="Y50" s="36"/>
      <c r="Z50" s="36"/>
      <c r="AA50" s="36"/>
      <c r="AB50" s="36"/>
      <c r="AC50" s="36"/>
      <c r="AD50" s="36"/>
      <c r="AE50" s="36"/>
      <c r="AF50" s="36"/>
      <c r="AG50" s="36"/>
      <c r="AH50" s="36"/>
      <c r="AI50" s="36"/>
      <c r="AJ50" s="36"/>
    </row>
    <row r="51" spans="1:36">
      <c r="A51" s="32" t="str">
        <f>IF(Config!A47&lt;&gt;"",Config!A47,"")</f>
        <v/>
      </c>
      <c r="B51" s="32" t="str">
        <f>IF(Config!B47&lt;&gt;"",Config!B47,"")</f>
        <v>MARIE</v>
      </c>
      <c r="C51" s="36">
        <f t="shared" si="5"/>
        <v>0</v>
      </c>
      <c r="D51" s="36">
        <f t="shared" si="6"/>
        <v>0</v>
      </c>
      <c r="E51" s="36">
        <f t="shared" si="7"/>
        <v>0</v>
      </c>
      <c r="F51" s="36"/>
      <c r="G51" s="36"/>
      <c r="H51" s="36"/>
      <c r="I51" s="36"/>
      <c r="J51" s="36"/>
      <c r="K51" s="36"/>
      <c r="L51" s="36"/>
      <c r="M51" s="36"/>
      <c r="N51" s="36"/>
      <c r="O51" s="36"/>
      <c r="P51" s="36"/>
      <c r="Q51" s="36"/>
      <c r="R51" s="36"/>
      <c r="S51" s="36"/>
      <c r="T51" s="36"/>
      <c r="U51" s="36"/>
      <c r="V51" s="36"/>
      <c r="W51" s="36"/>
      <c r="X51" s="36"/>
      <c r="Y51" s="36"/>
      <c r="Z51" s="36"/>
      <c r="AA51" s="36"/>
      <c r="AB51" s="36"/>
      <c r="AC51" s="36"/>
      <c r="AD51" s="36"/>
      <c r="AE51" s="36"/>
      <c r="AF51" s="36"/>
      <c r="AG51" s="36"/>
      <c r="AH51" s="36"/>
      <c r="AI51" s="36"/>
      <c r="AJ51" s="36"/>
    </row>
    <row r="52" spans="1:36">
      <c r="A52" s="32" t="str">
        <f>IF(Config!A48&lt;&gt;"",Config!A48,"")</f>
        <v/>
      </c>
      <c r="B52" s="32" t="str">
        <f>IF(Config!B48&lt;&gt;"",Config!B48,"")</f>
        <v>RENEE</v>
      </c>
      <c r="C52" s="36">
        <f t="shared" si="5"/>
        <v>0</v>
      </c>
      <c r="D52" s="36">
        <f t="shared" si="6"/>
        <v>0</v>
      </c>
      <c r="E52" s="36">
        <f t="shared" si="7"/>
        <v>0</v>
      </c>
      <c r="F52" s="36"/>
      <c r="G52" s="36"/>
      <c r="H52" s="36"/>
      <c r="I52" s="36"/>
      <c r="J52" s="36"/>
      <c r="K52" s="36"/>
      <c r="L52" s="36"/>
      <c r="M52" s="36"/>
      <c r="N52" s="36"/>
      <c r="O52" s="36"/>
      <c r="P52" s="36"/>
      <c r="Q52" s="36"/>
      <c r="R52" s="36"/>
      <c r="S52" s="36"/>
      <c r="T52" s="36"/>
      <c r="U52" s="36"/>
      <c r="V52" s="36"/>
      <c r="W52" s="36"/>
      <c r="X52" s="36"/>
      <c r="Y52" s="36"/>
      <c r="Z52" s="36"/>
      <c r="AA52" s="36"/>
      <c r="AB52" s="36"/>
      <c r="AC52" s="36"/>
      <c r="AD52" s="36"/>
      <c r="AE52" s="36"/>
      <c r="AF52" s="36"/>
      <c r="AG52" s="36"/>
      <c r="AH52" s="36"/>
      <c r="AI52" s="36"/>
      <c r="AJ52" s="36"/>
    </row>
    <row r="53" spans="1:36">
      <c r="A53" s="32" t="str">
        <f>IF(Config!A49&lt;&gt;"",Config!A49,"")</f>
        <v/>
      </c>
      <c r="B53" s="32" t="str">
        <f>IF(Config!B49&lt;&gt;"",Config!B49,"")</f>
        <v>CHOUROUK</v>
      </c>
      <c r="C53" s="36">
        <f t="shared" si="5"/>
        <v>0</v>
      </c>
      <c r="D53" s="36">
        <f t="shared" si="6"/>
        <v>0</v>
      </c>
      <c r="E53" s="36">
        <f t="shared" si="7"/>
        <v>0</v>
      </c>
      <c r="F53" s="36"/>
      <c r="G53" s="36"/>
      <c r="H53" s="36"/>
      <c r="I53" s="36"/>
      <c r="J53" s="36"/>
      <c r="K53" s="36"/>
      <c r="L53" s="36"/>
      <c r="M53" s="36"/>
      <c r="N53" s="36"/>
      <c r="O53" s="36"/>
      <c r="P53" s="36"/>
      <c r="Q53" s="36"/>
      <c r="R53" s="36"/>
      <c r="S53" s="36"/>
      <c r="T53" s="36"/>
      <c r="U53" s="36"/>
      <c r="V53" s="36"/>
      <c r="W53" s="36"/>
      <c r="X53" s="36"/>
      <c r="Y53" s="36"/>
      <c r="Z53" s="36"/>
      <c r="AA53" s="36"/>
      <c r="AB53" s="36"/>
      <c r="AC53" s="36"/>
      <c r="AD53" s="36"/>
      <c r="AE53" s="36"/>
      <c r="AF53" s="36"/>
      <c r="AG53" s="36"/>
      <c r="AH53" s="36"/>
      <c r="AI53" s="36"/>
      <c r="AJ53" s="36"/>
    </row>
    <row r="54" spans="1:36">
      <c r="A54" s="32" t="str">
        <f>IF(Config!A50&lt;&gt;"",Config!A50,"")</f>
        <v/>
      </c>
      <c r="B54" s="32" t="str">
        <f>IF(Config!B50&lt;&gt;"",Config!B50,"")</f>
        <v>AICHA</v>
      </c>
      <c r="C54" s="36">
        <f t="shared" si="5"/>
        <v>0</v>
      </c>
      <c r="D54" s="36">
        <f t="shared" si="6"/>
        <v>0</v>
      </c>
      <c r="E54" s="36">
        <f t="shared" si="7"/>
        <v>0</v>
      </c>
      <c r="F54" s="36"/>
      <c r="G54" s="36"/>
      <c r="H54" s="36"/>
      <c r="I54" s="36"/>
      <c r="J54" s="36"/>
      <c r="K54" s="36"/>
      <c r="L54" s="36"/>
      <c r="M54" s="36"/>
      <c r="N54" s="36"/>
      <c r="O54" s="36"/>
      <c r="P54" s="36"/>
      <c r="Q54" s="36"/>
      <c r="R54" s="36"/>
      <c r="S54" s="36"/>
      <c r="T54" s="36"/>
      <c r="U54" s="36"/>
      <c r="V54" s="36"/>
      <c r="W54" s="36"/>
      <c r="X54" s="36"/>
      <c r="Y54" s="36"/>
      <c r="Z54" s="36"/>
      <c r="AA54" s="36"/>
      <c r="AB54" s="36"/>
      <c r="AC54" s="36"/>
      <c r="AD54" s="36"/>
      <c r="AE54" s="36"/>
      <c r="AF54" s="36"/>
      <c r="AG54" s="36"/>
      <c r="AH54" s="36"/>
      <c r="AI54" s="36"/>
      <c r="AJ54" s="36"/>
    </row>
    <row r="55" spans="1:36">
      <c r="A55" s="32" t="str">
        <f>IF(Config!A51&lt;&gt;"",Config!A51,"")</f>
        <v/>
      </c>
      <c r="B55" s="32" t="str">
        <f>IF(Config!B51&lt;&gt;"",Config!B51,"")</f>
        <v>DJEMILA</v>
      </c>
      <c r="C55" s="36">
        <f t="shared" si="5"/>
        <v>0</v>
      </c>
      <c r="D55" s="36">
        <f t="shared" si="6"/>
        <v>0</v>
      </c>
      <c r="E55" s="36">
        <f t="shared" si="7"/>
        <v>0</v>
      </c>
      <c r="F55" s="36"/>
      <c r="G55" s="36"/>
      <c r="H55" s="36"/>
      <c r="I55" s="36"/>
      <c r="J55" s="36"/>
      <c r="K55" s="36"/>
      <c r="L55" s="36"/>
      <c r="M55" s="36"/>
      <c r="N55" s="36"/>
      <c r="O55" s="36"/>
      <c r="P55" s="36"/>
      <c r="Q55" s="36"/>
      <c r="R55" s="36"/>
      <c r="S55" s="36"/>
      <c r="T55" s="36"/>
      <c r="U55" s="36"/>
      <c r="V55" s="36"/>
      <c r="W55" s="36"/>
      <c r="X55" s="36"/>
      <c r="Y55" s="36"/>
      <c r="Z55" s="36"/>
      <c r="AA55" s="36"/>
      <c r="AB55" s="36"/>
      <c r="AC55" s="36"/>
      <c r="AD55" s="36"/>
      <c r="AE55" s="36"/>
      <c r="AF55" s="36"/>
      <c r="AG55" s="36"/>
      <c r="AH55" s="36"/>
      <c r="AI55" s="36"/>
      <c r="AJ55" s="36"/>
    </row>
    <row r="56" spans="1:36">
      <c r="A56" s="32" t="str">
        <f>IF(Config!A52&lt;&gt;"",Config!A52,"")</f>
        <v/>
      </c>
      <c r="B56" s="32" t="str">
        <f>IF(Config!B52&lt;&gt;"",Config!B52,"")</f>
        <v>POOSMOWTEE</v>
      </c>
      <c r="C56" s="36">
        <f t="shared" si="5"/>
        <v>0</v>
      </c>
      <c r="D56" s="36">
        <f t="shared" si="6"/>
        <v>0</v>
      </c>
      <c r="E56" s="36">
        <f t="shared" si="7"/>
        <v>0</v>
      </c>
      <c r="F56" s="36"/>
      <c r="G56" s="36"/>
      <c r="H56" s="36"/>
      <c r="I56" s="36"/>
      <c r="J56" s="36"/>
      <c r="K56" s="36"/>
      <c r="L56" s="36"/>
      <c r="M56" s="36"/>
      <c r="N56" s="36"/>
      <c r="O56" s="36"/>
      <c r="P56" s="36"/>
      <c r="Q56" s="36"/>
      <c r="R56" s="36"/>
      <c r="S56" s="36"/>
      <c r="T56" s="36"/>
      <c r="U56" s="36"/>
      <c r="V56" s="36"/>
      <c r="W56" s="36"/>
      <c r="X56" s="36"/>
      <c r="Y56" s="36"/>
      <c r="Z56" s="36"/>
      <c r="AA56" s="36"/>
      <c r="AB56" s="36"/>
      <c r="AC56" s="36"/>
      <c r="AD56" s="36"/>
      <c r="AE56" s="36"/>
      <c r="AF56" s="36"/>
      <c r="AG56" s="36"/>
      <c r="AH56" s="36"/>
      <c r="AI56" s="36"/>
      <c r="AJ56" s="36"/>
    </row>
    <row r="57" spans="1:36">
      <c r="A57" s="32" t="str">
        <f>IF(Config!A53&lt;&gt;"",Config!A53,"")</f>
        <v/>
      </c>
      <c r="B57" s="32" t="str">
        <f>IF(Config!B53&lt;&gt;"",Config!B53,"")</f>
        <v>KOOSKOWTEE</v>
      </c>
      <c r="C57" s="36">
        <f t="shared" si="5"/>
        <v>0</v>
      </c>
      <c r="D57" s="36">
        <f t="shared" si="6"/>
        <v>0</v>
      </c>
      <c r="E57" s="36">
        <f t="shared" si="7"/>
        <v>0</v>
      </c>
      <c r="F57" s="36"/>
      <c r="G57" s="36"/>
      <c r="H57" s="36"/>
      <c r="I57" s="36"/>
      <c r="J57" s="36"/>
      <c r="K57" s="36"/>
      <c r="L57" s="36"/>
      <c r="M57" s="36"/>
      <c r="N57" s="36"/>
      <c r="O57" s="36"/>
      <c r="P57" s="36"/>
      <c r="Q57" s="36"/>
      <c r="R57" s="36"/>
      <c r="S57" s="36"/>
      <c r="T57" s="36"/>
      <c r="U57" s="36"/>
      <c r="V57" s="36"/>
      <c r="W57" s="36"/>
      <c r="X57" s="36"/>
      <c r="Y57" s="36"/>
      <c r="Z57" s="36"/>
      <c r="AA57" s="36"/>
      <c r="AB57" s="36"/>
      <c r="AC57" s="36"/>
      <c r="AD57" s="36"/>
      <c r="AE57" s="36"/>
      <c r="AF57" s="36"/>
      <c r="AG57" s="36"/>
      <c r="AH57" s="36"/>
      <c r="AI57" s="36"/>
      <c r="AJ57" s="36"/>
    </row>
    <row r="58" spans="1:36">
      <c r="A58" s="32" t="str">
        <f>IF(Config!A54&lt;&gt;"",Config!A54,"")</f>
        <v/>
      </c>
      <c r="B58" s="32" t="str">
        <f>IF(Config!B54&lt;&gt;"",Config!B54,"")</f>
        <v xml:space="preserve">MARIE </v>
      </c>
      <c r="C58" s="36">
        <f t="shared" si="5"/>
        <v>0</v>
      </c>
      <c r="D58" s="36">
        <f t="shared" si="6"/>
        <v>0</v>
      </c>
      <c r="E58" s="36">
        <f t="shared" si="7"/>
        <v>0</v>
      </c>
      <c r="F58" s="36"/>
      <c r="G58" s="36"/>
      <c r="H58" s="36"/>
      <c r="I58" s="36"/>
      <c r="J58" s="36"/>
      <c r="K58" s="36"/>
      <c r="L58" s="36"/>
      <c r="M58" s="36"/>
      <c r="N58" s="36"/>
      <c r="O58" s="36"/>
      <c r="P58" s="36"/>
      <c r="Q58" s="36"/>
      <c r="R58" s="36"/>
      <c r="S58" s="36"/>
      <c r="T58" s="36"/>
      <c r="U58" s="36"/>
      <c r="V58" s="36"/>
      <c r="W58" s="36"/>
      <c r="X58" s="36"/>
      <c r="Y58" s="36"/>
      <c r="Z58" s="36"/>
      <c r="AA58" s="36"/>
      <c r="AB58" s="36"/>
      <c r="AC58" s="36"/>
      <c r="AD58" s="36"/>
      <c r="AE58" s="36"/>
      <c r="AF58" s="36"/>
      <c r="AG58" s="36"/>
      <c r="AH58" s="36"/>
      <c r="AI58" s="36"/>
      <c r="AJ58" s="36"/>
    </row>
    <row r="59" spans="1:36">
      <c r="A59" s="32" t="str">
        <f>IF(Config!A55&lt;&gt;"",Config!A55,"")</f>
        <v/>
      </c>
      <c r="B59" s="32" t="str">
        <f>IF(Config!B55&lt;&gt;"",Config!B55,"")</f>
        <v>SUKIRTHAMALAR</v>
      </c>
      <c r="C59" s="36">
        <f t="shared" si="5"/>
        <v>0</v>
      </c>
      <c r="D59" s="36">
        <f t="shared" si="6"/>
        <v>0</v>
      </c>
      <c r="E59" s="36">
        <f t="shared" si="7"/>
        <v>0</v>
      </c>
      <c r="F59" s="36"/>
      <c r="G59" s="36"/>
      <c r="H59" s="36"/>
      <c r="I59" s="36"/>
      <c r="J59" s="36"/>
      <c r="K59" s="36"/>
      <c r="L59" s="36"/>
      <c r="M59" s="36"/>
      <c r="N59" s="36"/>
      <c r="O59" s="36"/>
      <c r="P59" s="36"/>
      <c r="Q59" s="36"/>
      <c r="R59" s="36"/>
      <c r="S59" s="36"/>
      <c r="T59" s="36"/>
      <c r="U59" s="36"/>
      <c r="V59" s="36"/>
      <c r="W59" s="36"/>
      <c r="X59" s="36"/>
      <c r="Y59" s="36"/>
      <c r="Z59" s="36"/>
      <c r="AA59" s="36"/>
      <c r="AB59" s="36"/>
      <c r="AC59" s="36"/>
      <c r="AD59" s="36"/>
      <c r="AE59" s="36"/>
      <c r="AF59" s="36"/>
      <c r="AG59" s="36"/>
      <c r="AH59" s="36"/>
      <c r="AI59" s="36"/>
      <c r="AJ59" s="36"/>
    </row>
    <row r="60" spans="1:36">
      <c r="A60" s="32" t="str">
        <f>IF(Config!A56&lt;&gt;"",Config!A56,"")</f>
        <v/>
      </c>
      <c r="B60" s="32" t="str">
        <f>IF(Config!B56&lt;&gt;"",Config!B56,"")</f>
        <v>SALIMA</v>
      </c>
      <c r="C60" s="36">
        <f t="shared" si="5"/>
        <v>0</v>
      </c>
      <c r="D60" s="36">
        <f t="shared" si="6"/>
        <v>0</v>
      </c>
      <c r="E60" s="36">
        <f t="shared" si="7"/>
        <v>0</v>
      </c>
      <c r="F60" s="36"/>
      <c r="G60" s="36"/>
      <c r="H60" s="36"/>
      <c r="I60" s="36"/>
      <c r="J60" s="36"/>
      <c r="K60" s="36"/>
      <c r="L60" s="36"/>
      <c r="M60" s="36"/>
      <c r="N60" s="36"/>
      <c r="O60" s="36"/>
      <c r="P60" s="36"/>
      <c r="Q60" s="36"/>
      <c r="R60" s="36"/>
      <c r="S60" s="36"/>
      <c r="T60" s="36"/>
      <c r="U60" s="36"/>
      <c r="V60" s="36"/>
      <c r="W60" s="36"/>
      <c r="X60" s="36"/>
      <c r="Y60" s="36"/>
      <c r="Z60" s="36"/>
      <c r="AA60" s="36"/>
      <c r="AB60" s="36"/>
      <c r="AC60" s="36"/>
      <c r="AD60" s="36"/>
      <c r="AE60" s="36"/>
      <c r="AF60" s="36"/>
      <c r="AG60" s="36"/>
      <c r="AH60" s="36"/>
      <c r="AI60" s="36"/>
      <c r="AJ60" s="36"/>
    </row>
    <row r="61" spans="1:36">
      <c r="A61" s="32" t="str">
        <f>IF(Config!A57&lt;&gt;"",Config!A57,"")</f>
        <v/>
      </c>
      <c r="B61" s="32" t="str">
        <f>IF(Config!B57&lt;&gt;"",Config!B57,"")</f>
        <v>LOUIZA</v>
      </c>
      <c r="C61" s="36">
        <f t="shared" si="5"/>
        <v>0</v>
      </c>
      <c r="D61" s="36">
        <f t="shared" si="6"/>
        <v>0</v>
      </c>
      <c r="E61" s="36">
        <f t="shared" si="7"/>
        <v>0</v>
      </c>
      <c r="F61" s="36"/>
      <c r="G61" s="36"/>
      <c r="H61" s="36"/>
      <c r="I61" s="36"/>
      <c r="J61" s="36"/>
      <c r="K61" s="36"/>
      <c r="L61" s="36"/>
      <c r="M61" s="36"/>
      <c r="N61" s="36"/>
      <c r="O61" s="36"/>
      <c r="P61" s="36"/>
      <c r="Q61" s="36"/>
      <c r="R61" s="36"/>
      <c r="S61" s="36"/>
      <c r="T61" s="36"/>
      <c r="U61" s="36"/>
      <c r="V61" s="36"/>
      <c r="W61" s="36"/>
      <c r="X61" s="36"/>
      <c r="Y61" s="36"/>
      <c r="Z61" s="36"/>
      <c r="AA61" s="36"/>
      <c r="AB61" s="36"/>
      <c r="AC61" s="36"/>
      <c r="AD61" s="36"/>
      <c r="AE61" s="36"/>
      <c r="AF61" s="36"/>
      <c r="AG61" s="36"/>
      <c r="AH61" s="36"/>
      <c r="AI61" s="36"/>
      <c r="AJ61" s="36"/>
    </row>
    <row r="62" spans="1:36">
      <c r="A62" s="32" t="str">
        <f>IF(Config!A58&lt;&gt;"",Config!A58,"")</f>
        <v/>
      </c>
      <c r="B62" s="32" t="str">
        <f>IF(Config!B58&lt;&gt;"",Config!B58,"")</f>
        <v>FATIMA</v>
      </c>
      <c r="C62" s="36">
        <f t="shared" si="5"/>
        <v>0</v>
      </c>
      <c r="D62" s="36">
        <f t="shared" si="6"/>
        <v>0</v>
      </c>
      <c r="E62" s="36">
        <f t="shared" si="7"/>
        <v>0</v>
      </c>
      <c r="F62" s="36"/>
      <c r="G62" s="36"/>
      <c r="H62" s="36"/>
      <c r="I62" s="36"/>
      <c r="J62" s="36"/>
      <c r="K62" s="36"/>
      <c r="L62" s="36"/>
      <c r="M62" s="36"/>
      <c r="N62" s="36"/>
      <c r="O62" s="36"/>
      <c r="P62" s="36"/>
      <c r="Q62" s="36"/>
      <c r="R62" s="36"/>
      <c r="S62" s="36"/>
      <c r="T62" s="36"/>
      <c r="U62" s="36"/>
      <c r="V62" s="36"/>
      <c r="W62" s="36"/>
      <c r="X62" s="36"/>
      <c r="Y62" s="36"/>
      <c r="Z62" s="36"/>
      <c r="AA62" s="36"/>
      <c r="AB62" s="36"/>
      <c r="AC62" s="36"/>
      <c r="AD62" s="36"/>
      <c r="AE62" s="36"/>
      <c r="AF62" s="36"/>
      <c r="AG62" s="36"/>
      <c r="AH62" s="36"/>
      <c r="AI62" s="36"/>
      <c r="AJ62" s="36"/>
    </row>
    <row r="63" spans="1:36">
      <c r="A63" s="32" t="str">
        <f>IF(Config!A59&lt;&gt;"",Config!A59,"")</f>
        <v/>
      </c>
      <c r="B63" s="32" t="str">
        <f>IF(Config!B59&lt;&gt;"",Config!B59,"")</f>
        <v>BINTOU</v>
      </c>
      <c r="C63" s="36">
        <f t="shared" si="5"/>
        <v>0</v>
      </c>
      <c r="D63" s="36">
        <f t="shared" si="6"/>
        <v>0</v>
      </c>
      <c r="E63" s="36">
        <f t="shared" si="7"/>
        <v>0</v>
      </c>
      <c r="F63" s="36"/>
      <c r="G63" s="36"/>
      <c r="H63" s="36"/>
      <c r="I63" s="36"/>
      <c r="J63" s="36"/>
      <c r="K63" s="36"/>
      <c r="L63" s="36"/>
      <c r="M63" s="36"/>
      <c r="N63" s="36"/>
      <c r="O63" s="36"/>
      <c r="P63" s="36"/>
      <c r="Q63" s="36"/>
      <c r="R63" s="36"/>
      <c r="S63" s="36"/>
      <c r="T63" s="36"/>
      <c r="U63" s="36"/>
      <c r="V63" s="36"/>
      <c r="W63" s="36"/>
      <c r="X63" s="36"/>
      <c r="Y63" s="36"/>
      <c r="Z63" s="36"/>
      <c r="AA63" s="36"/>
      <c r="AB63" s="36"/>
      <c r="AC63" s="36"/>
      <c r="AD63" s="36"/>
      <c r="AE63" s="36"/>
      <c r="AF63" s="36"/>
      <c r="AG63" s="36"/>
      <c r="AH63" s="36"/>
      <c r="AI63" s="36"/>
      <c r="AJ63" s="36"/>
    </row>
    <row r="64" spans="1:36">
      <c r="A64" s="32" t="str">
        <f>IF(Config!A60&lt;&gt;"",Config!A60,"")</f>
        <v/>
      </c>
      <c r="B64" s="32" t="str">
        <f>IF(Config!B60&lt;&gt;"",Config!B60,"")</f>
        <v>SANDRA</v>
      </c>
      <c r="C64" s="36">
        <f t="shared" si="5"/>
        <v>0</v>
      </c>
      <c r="D64" s="36">
        <f t="shared" si="6"/>
        <v>0</v>
      </c>
      <c r="E64" s="36">
        <f t="shared" si="7"/>
        <v>0</v>
      </c>
      <c r="F64" s="36"/>
      <c r="G64" s="36"/>
      <c r="H64" s="36"/>
      <c r="I64" s="36"/>
      <c r="J64" s="36"/>
      <c r="K64" s="36"/>
      <c r="L64" s="36"/>
      <c r="M64" s="36"/>
      <c r="N64" s="36"/>
      <c r="O64" s="36"/>
      <c r="P64" s="36"/>
      <c r="Q64" s="36"/>
      <c r="R64" s="36"/>
      <c r="S64" s="36"/>
      <c r="T64" s="36"/>
      <c r="U64" s="36"/>
      <c r="V64" s="36"/>
      <c r="W64" s="36"/>
      <c r="X64" s="36"/>
      <c r="Y64" s="36"/>
      <c r="Z64" s="36"/>
      <c r="AA64" s="36"/>
      <c r="AB64" s="36"/>
      <c r="AC64" s="36"/>
      <c r="AD64" s="36"/>
      <c r="AE64" s="36"/>
      <c r="AF64" s="36"/>
      <c r="AG64" s="36"/>
      <c r="AH64" s="36"/>
      <c r="AI64" s="36"/>
      <c r="AJ64" s="36"/>
    </row>
    <row r="65" spans="1:36">
      <c r="A65" s="32" t="str">
        <f>IF(Config!A61&lt;&gt;"",Config!A61,"")</f>
        <v/>
      </c>
      <c r="B65" s="32" t="str">
        <f>IF(Config!B61&lt;&gt;"",Config!B61,"")</f>
        <v>SOURIEZ</v>
      </c>
      <c r="C65" s="36">
        <f t="shared" si="5"/>
        <v>0</v>
      </c>
      <c r="D65" s="36">
        <f t="shared" si="6"/>
        <v>0</v>
      </c>
      <c r="E65" s="36">
        <f t="shared" si="7"/>
        <v>0</v>
      </c>
      <c r="F65" s="36"/>
      <c r="G65" s="36"/>
      <c r="H65" s="36"/>
      <c r="I65" s="36"/>
      <c r="J65" s="36"/>
      <c r="K65" s="36"/>
      <c r="L65" s="36"/>
      <c r="M65" s="36"/>
      <c r="N65" s="36"/>
      <c r="O65" s="36"/>
      <c r="P65" s="36"/>
      <c r="Q65" s="36"/>
      <c r="R65" s="36"/>
      <c r="S65" s="36"/>
      <c r="T65" s="36"/>
      <c r="U65" s="36"/>
      <c r="V65" s="36"/>
      <c r="W65" s="36"/>
      <c r="X65" s="36"/>
      <c r="Y65" s="36"/>
      <c r="Z65" s="36"/>
      <c r="AA65" s="36"/>
      <c r="AB65" s="36"/>
      <c r="AC65" s="36"/>
      <c r="AD65" s="36"/>
      <c r="AE65" s="36"/>
      <c r="AF65" s="36"/>
      <c r="AG65" s="36"/>
      <c r="AH65" s="36"/>
      <c r="AI65" s="36"/>
      <c r="AJ65" s="36"/>
    </row>
    <row r="66" spans="1:36">
      <c r="A66" s="32" t="str">
        <f>IF(Config!A62&lt;&gt;"",Config!A62,"")</f>
        <v/>
      </c>
      <c r="B66" s="32" t="str">
        <f>IF(Config!B62&lt;&gt;"",Config!B62,"")</f>
        <v>YACOUBA</v>
      </c>
      <c r="C66" s="36">
        <f t="shared" si="5"/>
        <v>0</v>
      </c>
      <c r="D66" s="36">
        <f t="shared" si="6"/>
        <v>0</v>
      </c>
      <c r="E66" s="36">
        <f t="shared" si="7"/>
        <v>0</v>
      </c>
      <c r="F66" s="36"/>
      <c r="G66" s="36"/>
      <c r="H66" s="36"/>
      <c r="I66" s="36"/>
      <c r="J66" s="36"/>
      <c r="K66" s="36"/>
      <c r="L66" s="36"/>
      <c r="M66" s="36"/>
      <c r="N66" s="36"/>
      <c r="O66" s="36"/>
      <c r="P66" s="36"/>
      <c r="Q66" s="36"/>
      <c r="R66" s="36"/>
      <c r="S66" s="36"/>
      <c r="T66" s="36"/>
      <c r="U66" s="36"/>
      <c r="V66" s="36"/>
      <c r="W66" s="36"/>
      <c r="X66" s="36"/>
      <c r="Y66" s="36"/>
      <c r="Z66" s="36"/>
      <c r="AA66" s="36"/>
      <c r="AB66" s="36"/>
      <c r="AC66" s="36"/>
      <c r="AD66" s="36"/>
      <c r="AE66" s="36"/>
      <c r="AF66" s="36"/>
      <c r="AG66" s="36"/>
      <c r="AH66" s="36"/>
      <c r="AI66" s="36"/>
      <c r="AJ66" s="36"/>
    </row>
    <row r="67" spans="1:36">
      <c r="A67" s="32" t="str">
        <f>IF(Config!A63&lt;&gt;"",Config!A63,"")</f>
        <v/>
      </c>
      <c r="B67" s="32" t="str">
        <f>IF(Config!B63&lt;&gt;"",Config!B63,"")</f>
        <v>NAJAT</v>
      </c>
      <c r="C67" s="36">
        <f t="shared" si="5"/>
        <v>0</v>
      </c>
      <c r="D67" s="36">
        <f t="shared" si="6"/>
        <v>0</v>
      </c>
      <c r="E67" s="36">
        <f t="shared" si="7"/>
        <v>0</v>
      </c>
      <c r="F67" s="36"/>
      <c r="G67" s="36"/>
      <c r="H67" s="36"/>
      <c r="I67" s="36"/>
      <c r="J67" s="36"/>
      <c r="K67" s="36"/>
      <c r="L67" s="36"/>
      <c r="M67" s="36"/>
      <c r="N67" s="36"/>
      <c r="O67" s="36"/>
      <c r="P67" s="36"/>
      <c r="Q67" s="36"/>
      <c r="R67" s="36"/>
      <c r="S67" s="36"/>
      <c r="T67" s="36"/>
      <c r="U67" s="36"/>
      <c r="V67" s="36"/>
      <c r="W67" s="36"/>
      <c r="X67" s="36"/>
      <c r="Y67" s="36"/>
      <c r="Z67" s="36"/>
      <c r="AA67" s="36"/>
      <c r="AB67" s="36"/>
      <c r="AC67" s="36"/>
      <c r="AD67" s="36"/>
      <c r="AE67" s="36"/>
      <c r="AF67" s="36"/>
      <c r="AG67" s="36"/>
      <c r="AH67" s="36"/>
      <c r="AI67" s="36"/>
      <c r="AJ67" s="36"/>
    </row>
    <row r="68" spans="1:36">
      <c r="A68" s="32" t="str">
        <f>IF(Config!A64&lt;&gt;"",Config!A64,"")</f>
        <v/>
      </c>
      <c r="B68" s="32" t="str">
        <f>IF(Config!B64&lt;&gt;"",Config!B64,"")</f>
        <v>FATIMA</v>
      </c>
      <c r="C68" s="36">
        <f t="shared" si="5"/>
        <v>0</v>
      </c>
      <c r="D68" s="36">
        <f t="shared" si="6"/>
        <v>0</v>
      </c>
      <c r="E68" s="36">
        <f t="shared" si="7"/>
        <v>0</v>
      </c>
      <c r="F68" s="36"/>
      <c r="G68" s="36"/>
      <c r="H68" s="36"/>
      <c r="I68" s="36"/>
      <c r="J68" s="36"/>
      <c r="K68" s="36"/>
      <c r="L68" s="36"/>
      <c r="M68" s="36"/>
      <c r="N68" s="36"/>
      <c r="O68" s="36"/>
      <c r="P68" s="36"/>
      <c r="Q68" s="36"/>
      <c r="R68" s="36"/>
      <c r="S68" s="36"/>
      <c r="T68" s="36"/>
      <c r="U68" s="36"/>
      <c r="V68" s="36"/>
      <c r="W68" s="36"/>
      <c r="X68" s="36"/>
      <c r="Y68" s="36"/>
      <c r="Z68" s="36"/>
      <c r="AA68" s="36"/>
      <c r="AB68" s="36"/>
      <c r="AC68" s="36"/>
      <c r="AD68" s="36"/>
      <c r="AE68" s="36"/>
      <c r="AF68" s="36"/>
      <c r="AG68" s="36"/>
      <c r="AH68" s="36"/>
      <c r="AI68" s="36"/>
      <c r="AJ68" s="36"/>
    </row>
    <row r="69" spans="1:36">
      <c r="A69" s="32" t="str">
        <f>IF(Config!A65&lt;&gt;"",Config!A65,"")</f>
        <v/>
      </c>
      <c r="B69" s="32" t="str">
        <f>IF(Config!B65&lt;&gt;"",Config!B65,"")</f>
        <v>EMINE</v>
      </c>
      <c r="C69" s="36">
        <f t="shared" si="5"/>
        <v>0</v>
      </c>
      <c r="D69" s="36">
        <f t="shared" si="6"/>
        <v>0</v>
      </c>
      <c r="E69" s="36">
        <f t="shared" si="7"/>
        <v>0</v>
      </c>
      <c r="F69" s="36"/>
      <c r="G69" s="36"/>
      <c r="H69" s="36"/>
      <c r="I69" s="36"/>
      <c r="J69" s="36"/>
      <c r="K69" s="36"/>
      <c r="L69" s="36"/>
      <c r="M69" s="36"/>
      <c r="N69" s="36"/>
      <c r="O69" s="36"/>
      <c r="P69" s="36"/>
      <c r="Q69" s="36"/>
      <c r="R69" s="36"/>
      <c r="S69" s="36"/>
      <c r="T69" s="36"/>
      <c r="U69" s="36"/>
      <c r="V69" s="36"/>
      <c r="W69" s="36"/>
      <c r="X69" s="36"/>
      <c r="Y69" s="36"/>
      <c r="Z69" s="36"/>
      <c r="AA69" s="36"/>
      <c r="AB69" s="36"/>
      <c r="AC69" s="36"/>
      <c r="AD69" s="36"/>
      <c r="AE69" s="36"/>
      <c r="AF69" s="36"/>
      <c r="AG69" s="36"/>
      <c r="AH69" s="36"/>
      <c r="AI69" s="36"/>
      <c r="AJ69" s="36"/>
    </row>
    <row r="70" spans="1:36">
      <c r="A70" s="32" t="str">
        <f>IF(Config!A66&lt;&gt;"",Config!A66,"")</f>
        <v/>
      </c>
      <c r="B70" s="32" t="str">
        <f>IF(Config!B66&lt;&gt;"",Config!B66,"")</f>
        <v>NESE</v>
      </c>
      <c r="C70" s="36">
        <f t="shared" si="5"/>
        <v>0</v>
      </c>
      <c r="D70" s="36">
        <f t="shared" si="6"/>
        <v>0</v>
      </c>
      <c r="E70" s="36">
        <f t="shared" si="7"/>
        <v>0</v>
      </c>
      <c r="F70" s="36"/>
      <c r="G70" s="36"/>
      <c r="H70" s="36"/>
      <c r="I70" s="36"/>
      <c r="J70" s="36"/>
      <c r="K70" s="36"/>
      <c r="L70" s="36"/>
      <c r="M70" s="36"/>
      <c r="N70" s="36"/>
      <c r="O70" s="36"/>
      <c r="P70" s="36"/>
      <c r="Q70" s="36"/>
      <c r="R70" s="36"/>
      <c r="S70" s="36"/>
      <c r="T70" s="36"/>
      <c r="U70" s="36"/>
      <c r="V70" s="36"/>
      <c r="W70" s="36"/>
      <c r="X70" s="36"/>
      <c r="Y70" s="36"/>
      <c r="Z70" s="36"/>
      <c r="AA70" s="36"/>
      <c r="AB70" s="36"/>
      <c r="AC70" s="36"/>
      <c r="AD70" s="36"/>
      <c r="AE70" s="36"/>
      <c r="AF70" s="36"/>
      <c r="AG70" s="36"/>
      <c r="AH70" s="36"/>
      <c r="AI70" s="36"/>
      <c r="AJ70" s="36"/>
    </row>
    <row r="71" spans="1:36">
      <c r="A71" s="32" t="str">
        <f>IF(Config!A67&lt;&gt;"",Config!A67,"")</f>
        <v/>
      </c>
      <c r="B71" s="32" t="str">
        <f>IF(Config!B67&lt;&gt;"",Config!B67,"")</f>
        <v>ISAAC</v>
      </c>
      <c r="C71" s="36">
        <f t="shared" si="5"/>
        <v>0</v>
      </c>
      <c r="D71" s="36">
        <f t="shared" si="6"/>
        <v>0</v>
      </c>
      <c r="E71" s="36">
        <f t="shared" si="7"/>
        <v>0</v>
      </c>
      <c r="F71" s="36"/>
      <c r="G71" s="36"/>
      <c r="H71" s="36"/>
      <c r="I71" s="36"/>
      <c r="J71" s="36"/>
      <c r="K71" s="36"/>
      <c r="L71" s="36"/>
      <c r="M71" s="36"/>
      <c r="N71" s="36"/>
      <c r="O71" s="36"/>
      <c r="P71" s="36"/>
      <c r="Q71" s="36"/>
      <c r="R71" s="36"/>
      <c r="S71" s="36"/>
      <c r="T71" s="36"/>
      <c r="U71" s="36"/>
      <c r="V71" s="36"/>
      <c r="W71" s="36"/>
      <c r="X71" s="36"/>
      <c r="Y71" s="36"/>
      <c r="Z71" s="36"/>
      <c r="AA71" s="36"/>
      <c r="AB71" s="36"/>
      <c r="AC71" s="36"/>
      <c r="AD71" s="36"/>
      <c r="AE71" s="36"/>
      <c r="AF71" s="36"/>
      <c r="AG71" s="36"/>
      <c r="AH71" s="36"/>
      <c r="AI71" s="36"/>
      <c r="AJ71" s="36"/>
    </row>
    <row r="72" spans="1:36">
      <c r="A72" s="32" t="str">
        <f>IF(Config!A68&lt;&gt;"",Config!A68,"")</f>
        <v/>
      </c>
      <c r="B72" s="32" t="str">
        <f>IF(Config!B68&lt;&gt;"",Config!B68,"")</f>
        <v>CEMILE</v>
      </c>
      <c r="C72" s="36">
        <f t="shared" si="5"/>
        <v>0</v>
      </c>
      <c r="D72" s="36">
        <f t="shared" si="6"/>
        <v>0</v>
      </c>
      <c r="E72" s="36">
        <f t="shared" si="7"/>
        <v>0</v>
      </c>
      <c r="F72" s="36"/>
      <c r="G72" s="36"/>
      <c r="H72" s="36"/>
      <c r="I72" s="36"/>
      <c r="J72" s="36"/>
      <c r="K72" s="36"/>
      <c r="L72" s="36"/>
      <c r="M72" s="36"/>
      <c r="N72" s="36"/>
      <c r="O72" s="36"/>
      <c r="P72" s="36"/>
      <c r="Q72" s="36"/>
      <c r="R72" s="36"/>
      <c r="S72" s="36"/>
      <c r="T72" s="36"/>
      <c r="U72" s="36"/>
      <c r="V72" s="36"/>
      <c r="W72" s="36"/>
      <c r="X72" s="36"/>
      <c r="Y72" s="36"/>
      <c r="Z72" s="36"/>
      <c r="AA72" s="36"/>
      <c r="AB72" s="36"/>
      <c r="AC72" s="36"/>
      <c r="AD72" s="36"/>
      <c r="AE72" s="36"/>
      <c r="AF72" s="36"/>
      <c r="AG72" s="36"/>
      <c r="AH72" s="36"/>
      <c r="AI72" s="36"/>
      <c r="AJ72" s="36"/>
    </row>
    <row r="73" spans="1:36">
      <c r="A73" s="32" t="str">
        <f>IF(Config!A69&lt;&gt;"",Config!A69,"")</f>
        <v/>
      </c>
      <c r="B73" s="32" t="str">
        <f>IF(Config!B69&lt;&gt;"",Config!B69,"")</f>
        <v>SALIHA</v>
      </c>
      <c r="C73" s="36">
        <f t="shared" si="5"/>
        <v>0</v>
      </c>
      <c r="D73" s="36">
        <f t="shared" si="6"/>
        <v>0</v>
      </c>
      <c r="E73" s="36">
        <f t="shared" si="7"/>
        <v>0</v>
      </c>
      <c r="F73" s="36"/>
      <c r="G73" s="36"/>
      <c r="H73" s="36"/>
      <c r="I73" s="36"/>
      <c r="J73" s="36"/>
      <c r="K73" s="36"/>
      <c r="L73" s="36"/>
      <c r="M73" s="36"/>
      <c r="N73" s="36"/>
      <c r="O73" s="36"/>
      <c r="P73" s="36"/>
      <c r="Q73" s="36"/>
      <c r="R73" s="36"/>
      <c r="S73" s="36"/>
      <c r="T73" s="36"/>
      <c r="U73" s="36"/>
      <c r="V73" s="36"/>
      <c r="W73" s="36"/>
      <c r="X73" s="36"/>
      <c r="Y73" s="36"/>
      <c r="Z73" s="36"/>
      <c r="AA73" s="36"/>
      <c r="AB73" s="36"/>
      <c r="AC73" s="36"/>
      <c r="AD73" s="36"/>
      <c r="AE73" s="36"/>
      <c r="AF73" s="36"/>
      <c r="AG73" s="36"/>
      <c r="AH73" s="36"/>
      <c r="AI73" s="36"/>
      <c r="AJ73" s="36"/>
    </row>
    <row r="75" spans="1:36">
      <c r="A75" t="str">
        <f>IF(Config!A70&lt;&gt;"",Config!A70,"")</f>
        <v/>
      </c>
      <c r="B75" t="str">
        <f>IF(Config!B70&lt;&gt;"",Config!B70,"")</f>
        <v/>
      </c>
    </row>
    <row r="76" spans="1:36">
      <c r="A76" t="str">
        <f>IF(Config!A71&lt;&gt;"",Config!A71,"")</f>
        <v/>
      </c>
      <c r="B76" t="str">
        <f>IF(Config!B71&lt;&gt;"",Config!B71,"")</f>
        <v/>
      </c>
      <c r="F76" s="42" t="s">
        <v>139</v>
      </c>
      <c r="G76" t="s">
        <v>136</v>
      </c>
      <c r="I76" s="41" t="s">
        <v>137</v>
      </c>
      <c r="J76" t="s">
        <v>137</v>
      </c>
      <c r="L76" s="40" t="s">
        <v>140</v>
      </c>
      <c r="M76" t="s">
        <v>135</v>
      </c>
    </row>
    <row r="77" spans="1:36">
      <c r="A77" t="str">
        <f>IF(Config!A72&lt;&gt;"",Config!A72,"")</f>
        <v/>
      </c>
      <c r="B77" t="str">
        <f>IF(Config!B72&lt;&gt;"",Config!B72,"")</f>
        <v/>
      </c>
    </row>
    <row r="78" spans="1:36">
      <c r="A78" t="str">
        <f>IF(Config!A73&lt;&gt;"",Config!A73,"")</f>
        <v/>
      </c>
      <c r="B78" t="str">
        <f>IF(Config!B73&lt;&gt;"",Config!B73,"")</f>
        <v/>
      </c>
    </row>
    <row r="79" spans="1:36">
      <c r="A79" t="str">
        <f>IF(Config!A74&lt;&gt;"",Config!A74,"")</f>
        <v/>
      </c>
      <c r="B79" t="str">
        <f>IF(Config!B74&lt;&gt;"",Config!B74,"")</f>
        <v/>
      </c>
    </row>
    <row r="80" spans="1:36">
      <c r="A80" t="str">
        <f>IF(Config!A75&lt;&gt;"",Config!A75,"")</f>
        <v/>
      </c>
      <c r="B80" t="str">
        <f>IF(Config!B75&lt;&gt;"",Config!B75,"")</f>
        <v/>
      </c>
    </row>
    <row r="81" spans="1:2">
      <c r="A81" t="str">
        <f>IF(Config!A76&lt;&gt;"",Config!A76,"")</f>
        <v/>
      </c>
      <c r="B81" t="str">
        <f>IF(Config!B76&lt;&gt;"",Config!B76,"")</f>
        <v/>
      </c>
    </row>
    <row r="82" spans="1:2">
      <c r="A82" t="str">
        <f>IF(Config!A77&lt;&gt;"",Config!A77,"")</f>
        <v/>
      </c>
      <c r="B82" t="str">
        <f>IF(Config!B77&lt;&gt;"",Config!B77,"")</f>
        <v/>
      </c>
    </row>
  </sheetData>
  <mergeCells count="1">
    <mergeCell ref="B4:AJ6"/>
  </mergeCells>
  <conditionalFormatting sqref="F9:AJ9">
    <cfRule type="expression" dxfId="11" priority="6">
      <formula>OR(F$9=1,F$9=7)</formula>
    </cfRule>
  </conditionalFormatting>
  <conditionalFormatting sqref="F10:AJ73">
    <cfRule type="cellIs" dxfId="10" priority="2" operator="equal">
      <formula>"M"</formula>
    </cfRule>
    <cfRule type="cellIs" dxfId="9" priority="3" operator="equal">
      <formula>"RTT"</formula>
    </cfRule>
    <cfRule type="cellIs" dxfId="8" priority="4" operator="equal">
      <formula>"CP"</formula>
    </cfRule>
    <cfRule type="expression" dxfId="7" priority="5">
      <formula>OR(F$9=1,F$9=7)</formula>
    </cfRule>
  </conditionalFormatting>
  <conditionalFormatting sqref="C10:E73">
    <cfRule type="cellIs" dxfId="6" priority="1" operator="equal">
      <formula>0</formula>
    </cfRule>
  </conditionalFormatting>
  <dataValidations count="1">
    <dataValidation type="list" allowBlank="1" showInputMessage="1" showErrorMessage="1" sqref="F10:AJ73">
      <formula1>"CP,RTT,M"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2"/>
  <sheetViews>
    <sheetView showGridLines="0" tabSelected="1" topLeftCell="A4" workbookViewId="0">
      <selection activeCell="L16" sqref="L16"/>
    </sheetView>
  </sheetViews>
  <sheetFormatPr baseColWidth="10" defaultRowHeight="15"/>
  <cols>
    <col min="3" max="5" width="8.28515625" customWidth="1"/>
    <col min="6" max="36" width="4.5703125" customWidth="1"/>
  </cols>
  <sheetData>
    <row r="1" spans="1:36" hidden="1">
      <c r="A1" s="33">
        <f>Config!H16</f>
        <v>43070</v>
      </c>
    </row>
    <row r="2" spans="1:36" hidden="1">
      <c r="A2" s="33">
        <f>Config!I16</f>
        <v>43100</v>
      </c>
    </row>
    <row r="3" spans="1:36" ht="65.25" hidden="1" customHeight="1">
      <c r="F3" s="39">
        <f>A1</f>
        <v>43070</v>
      </c>
      <c r="G3" s="39">
        <f>F3+1</f>
        <v>43071</v>
      </c>
      <c r="H3" s="39">
        <f t="shared" ref="H3:AF3" si="0">G3+1</f>
        <v>43072</v>
      </c>
      <c r="I3" s="39">
        <f t="shared" si="0"/>
        <v>43073</v>
      </c>
      <c r="J3" s="39">
        <f t="shared" si="0"/>
        <v>43074</v>
      </c>
      <c r="K3" s="39">
        <f t="shared" si="0"/>
        <v>43075</v>
      </c>
      <c r="L3" s="39">
        <f t="shared" si="0"/>
        <v>43076</v>
      </c>
      <c r="M3" s="39">
        <f t="shared" si="0"/>
        <v>43077</v>
      </c>
      <c r="N3" s="39">
        <f t="shared" si="0"/>
        <v>43078</v>
      </c>
      <c r="O3" s="39">
        <f t="shared" si="0"/>
        <v>43079</v>
      </c>
      <c r="P3" s="39">
        <f t="shared" si="0"/>
        <v>43080</v>
      </c>
      <c r="Q3" s="39">
        <f t="shared" si="0"/>
        <v>43081</v>
      </c>
      <c r="R3" s="39">
        <f t="shared" si="0"/>
        <v>43082</v>
      </c>
      <c r="S3" s="39">
        <f t="shared" si="0"/>
        <v>43083</v>
      </c>
      <c r="T3" s="39">
        <f t="shared" si="0"/>
        <v>43084</v>
      </c>
      <c r="U3" s="39">
        <f t="shared" si="0"/>
        <v>43085</v>
      </c>
      <c r="V3" s="39">
        <f t="shared" si="0"/>
        <v>43086</v>
      </c>
      <c r="W3" s="39">
        <f t="shared" si="0"/>
        <v>43087</v>
      </c>
      <c r="X3" s="39">
        <f t="shared" si="0"/>
        <v>43088</v>
      </c>
      <c r="Y3" s="39">
        <f t="shared" si="0"/>
        <v>43089</v>
      </c>
      <c r="Z3" s="39">
        <f t="shared" si="0"/>
        <v>43090</v>
      </c>
      <c r="AA3" s="39">
        <f t="shared" si="0"/>
        <v>43091</v>
      </c>
      <c r="AB3" s="39">
        <f t="shared" si="0"/>
        <v>43092</v>
      </c>
      <c r="AC3" s="39">
        <f>AB3+1</f>
        <v>43093</v>
      </c>
      <c r="AD3" s="39">
        <f t="shared" si="0"/>
        <v>43094</v>
      </c>
      <c r="AE3" s="39">
        <f t="shared" si="0"/>
        <v>43095</v>
      </c>
      <c r="AF3" s="39">
        <f t="shared" si="0"/>
        <v>43096</v>
      </c>
      <c r="AG3" s="39">
        <f>IF(AF3+1&gt;$A$2,"",AF3+1)</f>
        <v>43097</v>
      </c>
      <c r="AH3" s="39">
        <f>IFERROR(IF(AG3+1&gt;$A$2,"",AG3+1),"")</f>
        <v>43098</v>
      </c>
      <c r="AI3" s="39">
        <f t="shared" ref="AI3:AJ3" si="1">IFERROR(IF(AH3+1&gt;$A$2,"",AH3+1),"")</f>
        <v>43099</v>
      </c>
      <c r="AJ3" s="39">
        <f t="shared" si="1"/>
        <v>43100</v>
      </c>
    </row>
    <row r="4" spans="1:36">
      <c r="B4" s="113" t="str">
        <f>TEXT(A1,"mmmmmmmmm")</f>
        <v>décembre</v>
      </c>
      <c r="C4" s="113"/>
      <c r="D4" s="113"/>
      <c r="E4" s="113"/>
      <c r="F4" s="113"/>
      <c r="G4" s="113"/>
      <c r="H4" s="113"/>
      <c r="I4" s="113"/>
      <c r="J4" s="113"/>
      <c r="K4" s="113"/>
      <c r="L4" s="113"/>
      <c r="M4" s="113"/>
      <c r="N4" s="113"/>
      <c r="O4" s="113"/>
      <c r="P4" s="113"/>
      <c r="Q4" s="113"/>
      <c r="R4" s="113"/>
      <c r="S4" s="113"/>
      <c r="T4" s="113"/>
      <c r="U4" s="113"/>
      <c r="V4" s="113"/>
      <c r="W4" s="113"/>
      <c r="X4" s="113"/>
      <c r="Y4" s="113"/>
      <c r="Z4" s="113"/>
      <c r="AA4" s="113"/>
      <c r="AB4" s="113"/>
      <c r="AC4" s="113"/>
      <c r="AD4" s="113"/>
      <c r="AE4" s="113"/>
      <c r="AF4" s="113"/>
      <c r="AG4" s="113"/>
      <c r="AH4" s="113"/>
      <c r="AI4" s="113"/>
      <c r="AJ4" s="113"/>
    </row>
    <row r="5" spans="1:36">
      <c r="B5" s="113"/>
      <c r="C5" s="113"/>
      <c r="D5" s="113"/>
      <c r="E5" s="113"/>
      <c r="F5" s="113"/>
      <c r="G5" s="113"/>
      <c r="H5" s="113"/>
      <c r="I5" s="113"/>
      <c r="J5" s="113"/>
      <c r="K5" s="113"/>
      <c r="L5" s="113"/>
      <c r="M5" s="113"/>
      <c r="N5" s="113"/>
      <c r="O5" s="113"/>
      <c r="P5" s="113"/>
      <c r="Q5" s="113"/>
      <c r="R5" s="113"/>
      <c r="S5" s="113"/>
      <c r="T5" s="113"/>
      <c r="U5" s="113"/>
      <c r="V5" s="113"/>
      <c r="W5" s="113"/>
      <c r="X5" s="113"/>
      <c r="Y5" s="113"/>
      <c r="Z5" s="113"/>
      <c r="AA5" s="113"/>
      <c r="AB5" s="113"/>
      <c r="AC5" s="113"/>
      <c r="AD5" s="113"/>
      <c r="AE5" s="113"/>
      <c r="AF5" s="113"/>
      <c r="AG5" s="113"/>
      <c r="AH5" s="113"/>
      <c r="AI5" s="113"/>
      <c r="AJ5" s="113"/>
    </row>
    <row r="6" spans="1:36">
      <c r="B6" s="113"/>
      <c r="C6" s="113"/>
      <c r="D6" s="113"/>
      <c r="E6" s="113"/>
      <c r="F6" s="113"/>
      <c r="G6" s="113"/>
      <c r="H6" s="113"/>
      <c r="I6" s="113"/>
      <c r="J6" s="113"/>
      <c r="K6" s="113"/>
      <c r="L6" s="113"/>
      <c r="M6" s="113"/>
      <c r="N6" s="113"/>
      <c r="O6" s="113"/>
      <c r="P6" s="113"/>
      <c r="Q6" s="113"/>
      <c r="R6" s="113"/>
      <c r="S6" s="113"/>
      <c r="T6" s="113"/>
      <c r="U6" s="113"/>
      <c r="V6" s="113"/>
      <c r="W6" s="113"/>
      <c r="X6" s="113"/>
      <c r="Y6" s="113"/>
      <c r="Z6" s="113"/>
      <c r="AA6" s="113"/>
      <c r="AB6" s="113"/>
      <c r="AC6" s="113"/>
      <c r="AD6" s="113"/>
      <c r="AE6" s="113"/>
      <c r="AF6" s="113"/>
      <c r="AG6" s="113"/>
      <c r="AH6" s="113"/>
      <c r="AI6" s="113"/>
      <c r="AJ6" s="113"/>
    </row>
    <row r="7" spans="1:36" ht="15.75" thickBot="1"/>
    <row r="8" spans="1:36" ht="15.75" thickBot="1">
      <c r="F8" s="43">
        <f>DAY(F3)</f>
        <v>1</v>
      </c>
      <c r="G8" s="44">
        <f t="shared" ref="G8:AF8" si="2">DAY(G3)</f>
        <v>2</v>
      </c>
      <c r="H8" s="44">
        <f t="shared" si="2"/>
        <v>3</v>
      </c>
      <c r="I8" s="44">
        <f t="shared" si="2"/>
        <v>4</v>
      </c>
      <c r="J8" s="44">
        <f t="shared" si="2"/>
        <v>5</v>
      </c>
      <c r="K8" s="44">
        <f t="shared" si="2"/>
        <v>6</v>
      </c>
      <c r="L8" s="44">
        <f t="shared" si="2"/>
        <v>7</v>
      </c>
      <c r="M8" s="44">
        <f t="shared" si="2"/>
        <v>8</v>
      </c>
      <c r="N8" s="44">
        <f t="shared" si="2"/>
        <v>9</v>
      </c>
      <c r="O8" s="44">
        <f t="shared" si="2"/>
        <v>10</v>
      </c>
      <c r="P8" s="44">
        <f t="shared" si="2"/>
        <v>11</v>
      </c>
      <c r="Q8" s="44">
        <f t="shared" si="2"/>
        <v>12</v>
      </c>
      <c r="R8" s="44">
        <f t="shared" si="2"/>
        <v>13</v>
      </c>
      <c r="S8" s="44">
        <f t="shared" si="2"/>
        <v>14</v>
      </c>
      <c r="T8" s="44">
        <f t="shared" si="2"/>
        <v>15</v>
      </c>
      <c r="U8" s="44">
        <f t="shared" si="2"/>
        <v>16</v>
      </c>
      <c r="V8" s="44">
        <f t="shared" si="2"/>
        <v>17</v>
      </c>
      <c r="W8" s="44">
        <f t="shared" si="2"/>
        <v>18</v>
      </c>
      <c r="X8" s="44">
        <f t="shared" si="2"/>
        <v>19</v>
      </c>
      <c r="Y8" s="44">
        <f t="shared" si="2"/>
        <v>20</v>
      </c>
      <c r="Z8" s="44">
        <f t="shared" si="2"/>
        <v>21</v>
      </c>
      <c r="AA8" s="44">
        <f t="shared" si="2"/>
        <v>22</v>
      </c>
      <c r="AB8" s="44">
        <f t="shared" si="2"/>
        <v>23</v>
      </c>
      <c r="AC8" s="44">
        <f t="shared" si="2"/>
        <v>24</v>
      </c>
      <c r="AD8" s="44">
        <f t="shared" si="2"/>
        <v>25</v>
      </c>
      <c r="AE8" s="44">
        <f t="shared" si="2"/>
        <v>26</v>
      </c>
      <c r="AF8" s="44">
        <f t="shared" si="2"/>
        <v>27</v>
      </c>
      <c r="AG8" s="44">
        <f>IFERROR(DAY(AG3),"")</f>
        <v>28</v>
      </c>
      <c r="AH8" s="44">
        <f t="shared" ref="AH8:AJ8" si="3">IFERROR(DAY(AH3),"")</f>
        <v>29</v>
      </c>
      <c r="AI8" s="44">
        <f t="shared" si="3"/>
        <v>30</v>
      </c>
      <c r="AJ8" s="44">
        <f t="shared" si="3"/>
        <v>31</v>
      </c>
    </row>
    <row r="9" spans="1:36" ht="15.75" thickBot="1">
      <c r="A9" s="48" t="s">
        <v>0</v>
      </c>
      <c r="B9" s="49" t="s">
        <v>1</v>
      </c>
      <c r="C9" s="44" t="s">
        <v>135</v>
      </c>
      <c r="D9" s="44" t="s">
        <v>138</v>
      </c>
      <c r="E9" s="45" t="s">
        <v>137</v>
      </c>
      <c r="F9" s="50">
        <f>IFERROR(WEEKDAY(F3),"")</f>
        <v>6</v>
      </c>
      <c r="G9" s="51">
        <f t="shared" ref="G9:AJ9" si="4">IFERROR(WEEKDAY(G3),"")</f>
        <v>7</v>
      </c>
      <c r="H9" s="51">
        <f t="shared" si="4"/>
        <v>1</v>
      </c>
      <c r="I9" s="51">
        <f t="shared" si="4"/>
        <v>2</v>
      </c>
      <c r="J9" s="51">
        <f t="shared" si="4"/>
        <v>3</v>
      </c>
      <c r="K9" s="51">
        <f t="shared" si="4"/>
        <v>4</v>
      </c>
      <c r="L9" s="51">
        <f t="shared" si="4"/>
        <v>5</v>
      </c>
      <c r="M9" s="51">
        <f t="shared" si="4"/>
        <v>6</v>
      </c>
      <c r="N9" s="51">
        <f t="shared" si="4"/>
        <v>7</v>
      </c>
      <c r="O9" s="51">
        <f t="shared" si="4"/>
        <v>1</v>
      </c>
      <c r="P9" s="51">
        <f t="shared" si="4"/>
        <v>2</v>
      </c>
      <c r="Q9" s="51">
        <f t="shared" si="4"/>
        <v>3</v>
      </c>
      <c r="R9" s="51">
        <f t="shared" si="4"/>
        <v>4</v>
      </c>
      <c r="S9" s="51">
        <f t="shared" si="4"/>
        <v>5</v>
      </c>
      <c r="T9" s="51">
        <f t="shared" si="4"/>
        <v>6</v>
      </c>
      <c r="U9" s="51">
        <f t="shared" si="4"/>
        <v>7</v>
      </c>
      <c r="V9" s="51">
        <f t="shared" si="4"/>
        <v>1</v>
      </c>
      <c r="W9" s="51">
        <f t="shared" si="4"/>
        <v>2</v>
      </c>
      <c r="X9" s="51">
        <f t="shared" si="4"/>
        <v>3</v>
      </c>
      <c r="Y9" s="51">
        <f t="shared" si="4"/>
        <v>4</v>
      </c>
      <c r="Z9" s="51">
        <f t="shared" si="4"/>
        <v>5</v>
      </c>
      <c r="AA9" s="51">
        <f t="shared" si="4"/>
        <v>6</v>
      </c>
      <c r="AB9" s="51">
        <f t="shared" si="4"/>
        <v>7</v>
      </c>
      <c r="AC9" s="51">
        <f t="shared" si="4"/>
        <v>1</v>
      </c>
      <c r="AD9" s="51">
        <f t="shared" si="4"/>
        <v>2</v>
      </c>
      <c r="AE9" s="51">
        <f t="shared" si="4"/>
        <v>3</v>
      </c>
      <c r="AF9" s="51">
        <f t="shared" si="4"/>
        <v>4</v>
      </c>
      <c r="AG9" s="51">
        <f t="shared" si="4"/>
        <v>5</v>
      </c>
      <c r="AH9" s="51">
        <f t="shared" si="4"/>
        <v>6</v>
      </c>
      <c r="AI9" s="51">
        <f t="shared" si="4"/>
        <v>7</v>
      </c>
      <c r="AJ9" s="52">
        <f t="shared" si="4"/>
        <v>1</v>
      </c>
    </row>
    <row r="10" spans="1:36">
      <c r="A10" s="46" t="str">
        <f>IF(Config!A6&lt;&gt;"",Config!A6,"")</f>
        <v>TATA</v>
      </c>
      <c r="B10" s="46" t="str">
        <f>IF(Config!B6&lt;&gt;"",Config!B6,"")</f>
        <v>MAIMOUNA</v>
      </c>
      <c r="C10" s="47">
        <f>COUNTIF(F10:AJ10,"M")</f>
        <v>0</v>
      </c>
      <c r="D10" s="47">
        <f>COUNTIF(F10:AJ10,"CP")</f>
        <v>0</v>
      </c>
      <c r="E10" s="47">
        <f>COUNTIF(F10:AJ10,"RTT")</f>
        <v>0</v>
      </c>
      <c r="F10" s="47"/>
      <c r="G10" s="47"/>
      <c r="H10" s="47"/>
      <c r="I10" s="47"/>
      <c r="J10" s="47"/>
      <c r="K10" s="47"/>
      <c r="L10" s="47"/>
      <c r="M10" s="47"/>
      <c r="N10" s="47"/>
      <c r="O10" s="47"/>
      <c r="P10" s="47"/>
      <c r="Q10" s="47"/>
      <c r="R10" s="47"/>
      <c r="S10" s="47"/>
      <c r="T10" s="47"/>
      <c r="U10" s="47"/>
      <c r="V10" s="47"/>
      <c r="W10" s="47"/>
      <c r="X10" s="47"/>
      <c r="Y10" s="47"/>
      <c r="Z10" s="47"/>
      <c r="AA10" s="47"/>
      <c r="AB10" s="47"/>
      <c r="AC10" s="47"/>
      <c r="AD10" s="47"/>
      <c r="AE10" s="47"/>
      <c r="AF10" s="47"/>
      <c r="AG10" s="47"/>
      <c r="AH10" s="47"/>
      <c r="AI10" s="47"/>
      <c r="AJ10" s="47"/>
    </row>
    <row r="11" spans="1:36">
      <c r="A11" s="32" t="str">
        <f>IF(Config!A7&lt;&gt;"",Config!A7,"")</f>
        <v>TOTO</v>
      </c>
      <c r="B11" s="32" t="str">
        <f>IF(Config!B7&lt;&gt;"",Config!B7,"")</f>
        <v>SUZAN</v>
      </c>
      <c r="C11" s="36">
        <f t="shared" ref="C11:C73" si="5">COUNTIF(F11:AJ11,"M")</f>
        <v>0</v>
      </c>
      <c r="D11" s="36">
        <f t="shared" ref="D11:D73" si="6">COUNTIF(F11:AJ11,"CP")</f>
        <v>0</v>
      </c>
      <c r="E11" s="36">
        <f t="shared" ref="E11:E73" si="7">COUNTIF(F11:AJ11,"RTT")</f>
        <v>0</v>
      </c>
      <c r="F11" s="36"/>
      <c r="G11" s="36"/>
      <c r="H11" s="36"/>
      <c r="I11" s="36"/>
      <c r="J11" s="36"/>
      <c r="K11" s="36"/>
      <c r="L11" s="36"/>
      <c r="M11" s="36"/>
      <c r="N11" s="36"/>
      <c r="O11" s="36"/>
      <c r="P11" s="36"/>
      <c r="Q11" s="36"/>
      <c r="R11" s="36"/>
      <c r="S11" s="36"/>
      <c r="T11" s="36"/>
      <c r="U11" s="36"/>
      <c r="V11" s="36"/>
      <c r="W11" s="36"/>
      <c r="X11" s="36"/>
      <c r="Y11" s="36"/>
      <c r="Z11" s="36"/>
      <c r="AA11" s="36"/>
      <c r="AB11" s="36"/>
      <c r="AC11" s="36"/>
      <c r="AD11" s="36"/>
      <c r="AE11" s="36"/>
      <c r="AF11" s="36"/>
      <c r="AG11" s="36"/>
      <c r="AH11" s="36"/>
      <c r="AI11" s="36"/>
      <c r="AJ11" s="36"/>
    </row>
    <row r="12" spans="1:36">
      <c r="A12" s="32" t="str">
        <f>IF(Config!A8&lt;&gt;"",Config!A8,"")</f>
        <v>TIITI</v>
      </c>
      <c r="B12" s="32" t="str">
        <f>IF(Config!B8&lt;&gt;"",Config!B8,"")</f>
        <v>YASMINA</v>
      </c>
      <c r="C12" s="36">
        <f t="shared" si="5"/>
        <v>0</v>
      </c>
      <c r="D12" s="36">
        <f t="shared" si="6"/>
        <v>0</v>
      </c>
      <c r="E12" s="36">
        <f t="shared" si="7"/>
        <v>0</v>
      </c>
      <c r="F12" s="36"/>
      <c r="G12" s="36"/>
      <c r="H12" s="36"/>
      <c r="I12" s="36"/>
      <c r="J12" s="36"/>
      <c r="K12" s="36"/>
      <c r="L12" s="36"/>
      <c r="M12" s="36"/>
      <c r="N12" s="36"/>
      <c r="O12" s="36"/>
      <c r="P12" s="36"/>
      <c r="Q12" s="36"/>
      <c r="R12" s="36"/>
      <c r="S12" s="36"/>
      <c r="T12" s="36"/>
      <c r="U12" s="36"/>
      <c r="V12" s="36"/>
      <c r="W12" s="36"/>
      <c r="X12" s="36"/>
      <c r="Y12" s="36"/>
      <c r="Z12" s="36"/>
      <c r="AA12" s="36"/>
      <c r="AB12" s="36"/>
      <c r="AC12" s="36"/>
      <c r="AD12" s="36"/>
      <c r="AE12" s="36"/>
      <c r="AF12" s="36"/>
      <c r="AG12" s="36"/>
      <c r="AH12" s="36"/>
      <c r="AI12" s="36"/>
      <c r="AJ12" s="36"/>
    </row>
    <row r="13" spans="1:36">
      <c r="A13" s="32" t="str">
        <f>IF(Config!A9&lt;&gt;"",Config!A9,"")</f>
        <v>DEDE</v>
      </c>
      <c r="B13" s="32" t="str">
        <f>IF(Config!B9&lt;&gt;"",Config!B9,"")</f>
        <v>MARIA LUISA</v>
      </c>
      <c r="C13" s="36">
        <f t="shared" si="5"/>
        <v>0</v>
      </c>
      <c r="D13" s="36">
        <f t="shared" si="6"/>
        <v>0</v>
      </c>
      <c r="E13" s="36">
        <f t="shared" si="7"/>
        <v>0</v>
      </c>
      <c r="F13" s="36"/>
      <c r="G13" s="36"/>
      <c r="H13" s="36"/>
      <c r="I13" s="36"/>
      <c r="J13" s="36"/>
      <c r="K13" s="36"/>
      <c r="L13" s="36"/>
      <c r="M13" s="36"/>
      <c r="N13" s="36"/>
      <c r="O13" s="36"/>
      <c r="P13" s="36"/>
      <c r="Q13" s="36"/>
      <c r="R13" s="36"/>
      <c r="S13" s="36"/>
      <c r="T13" s="36"/>
      <c r="U13" s="36"/>
      <c r="V13" s="36"/>
      <c r="W13" s="36"/>
      <c r="X13" s="36"/>
      <c r="Y13" s="36"/>
      <c r="Z13" s="36"/>
      <c r="AA13" s="36"/>
      <c r="AB13" s="36"/>
      <c r="AC13" s="36"/>
      <c r="AD13" s="36"/>
      <c r="AE13" s="36"/>
      <c r="AF13" s="36"/>
      <c r="AG13" s="36"/>
      <c r="AH13" s="36"/>
      <c r="AI13" s="36"/>
      <c r="AJ13" s="36"/>
    </row>
    <row r="14" spans="1:36">
      <c r="A14" s="32" t="str">
        <f>IF(Config!A10&lt;&gt;"",Config!A10,"")</f>
        <v/>
      </c>
      <c r="B14" s="32" t="str">
        <f>IF(Config!B10&lt;&gt;"",Config!B10,"")</f>
        <v>SADIA</v>
      </c>
      <c r="C14" s="36">
        <f t="shared" si="5"/>
        <v>0</v>
      </c>
      <c r="D14" s="36">
        <f t="shared" si="6"/>
        <v>0</v>
      </c>
      <c r="E14" s="36">
        <f t="shared" si="7"/>
        <v>0</v>
      </c>
      <c r="F14" s="36"/>
      <c r="G14" s="36"/>
      <c r="H14" s="36"/>
      <c r="I14" s="36"/>
      <c r="J14" s="36"/>
      <c r="K14" s="36"/>
      <c r="L14" s="36"/>
      <c r="M14" s="36"/>
      <c r="N14" s="36"/>
      <c r="O14" s="36"/>
      <c r="P14" s="36"/>
      <c r="Q14" s="36"/>
      <c r="R14" s="36"/>
      <c r="S14" s="36"/>
      <c r="T14" s="36"/>
      <c r="U14" s="36"/>
      <c r="V14" s="36"/>
      <c r="W14" s="36"/>
      <c r="X14" s="36"/>
      <c r="Y14" s="36"/>
      <c r="Z14" s="36"/>
      <c r="AA14" s="36"/>
      <c r="AB14" s="36"/>
      <c r="AC14" s="36"/>
      <c r="AD14" s="36"/>
      <c r="AE14" s="36"/>
      <c r="AF14" s="36"/>
      <c r="AG14" s="36"/>
      <c r="AH14" s="36"/>
      <c r="AI14" s="36"/>
      <c r="AJ14" s="36"/>
    </row>
    <row r="15" spans="1:36">
      <c r="A15" s="32" t="str">
        <f>IF(Config!A11&lt;&gt;"",Config!A11,"")</f>
        <v/>
      </c>
      <c r="B15" s="32" t="str">
        <f>IF(Config!B11&lt;&gt;"",Config!B11,"")</f>
        <v>SAADIA</v>
      </c>
      <c r="C15" s="36">
        <f t="shared" si="5"/>
        <v>0</v>
      </c>
      <c r="D15" s="36">
        <f t="shared" si="6"/>
        <v>0</v>
      </c>
      <c r="E15" s="36">
        <f t="shared" si="7"/>
        <v>0</v>
      </c>
      <c r="F15" s="36"/>
      <c r="G15" s="36"/>
      <c r="H15" s="36"/>
      <c r="I15" s="36"/>
      <c r="J15" s="36"/>
      <c r="K15" s="36"/>
      <c r="L15" s="36"/>
      <c r="M15" s="36"/>
      <c r="N15" s="36"/>
      <c r="O15" s="36"/>
      <c r="P15" s="36"/>
      <c r="Q15" s="36"/>
      <c r="R15" s="36"/>
      <c r="S15" s="36"/>
      <c r="T15" s="36"/>
      <c r="U15" s="36"/>
      <c r="V15" s="36"/>
      <c r="W15" s="36"/>
      <c r="X15" s="36"/>
      <c r="Y15" s="36"/>
      <c r="Z15" s="36"/>
      <c r="AA15" s="36"/>
      <c r="AB15" s="36"/>
      <c r="AC15" s="36"/>
      <c r="AD15" s="36"/>
      <c r="AE15" s="36"/>
      <c r="AF15" s="36"/>
      <c r="AG15" s="36"/>
      <c r="AH15" s="36"/>
      <c r="AI15" s="36"/>
      <c r="AJ15" s="36"/>
    </row>
    <row r="16" spans="1:36">
      <c r="A16" s="32" t="str">
        <f>IF(Config!A12&lt;&gt;"",Config!A12,"")</f>
        <v/>
      </c>
      <c r="B16" s="32" t="str">
        <f>IF(Config!B12&lt;&gt;"",Config!B12,"")</f>
        <v>BEEBEE</v>
      </c>
      <c r="C16" s="36">
        <f t="shared" si="5"/>
        <v>0</v>
      </c>
      <c r="D16" s="36">
        <f t="shared" si="6"/>
        <v>0</v>
      </c>
      <c r="E16" s="36">
        <f t="shared" si="7"/>
        <v>0</v>
      </c>
      <c r="F16" s="36"/>
      <c r="G16" s="36"/>
      <c r="H16" s="36"/>
      <c r="I16" s="36"/>
      <c r="J16" s="36"/>
      <c r="K16" s="36"/>
      <c r="L16" s="36"/>
      <c r="M16" s="36"/>
      <c r="N16" s="36"/>
      <c r="O16" s="36"/>
      <c r="P16" s="36"/>
      <c r="Q16" s="36"/>
      <c r="R16" s="36"/>
      <c r="S16" s="36"/>
      <c r="T16" s="36"/>
      <c r="U16" s="36"/>
      <c r="V16" s="36"/>
      <c r="W16" s="36"/>
      <c r="X16" s="36"/>
      <c r="Y16" s="36"/>
      <c r="Z16" s="36"/>
      <c r="AA16" s="36"/>
      <c r="AB16" s="36"/>
      <c r="AC16" s="36"/>
      <c r="AD16" s="36"/>
      <c r="AE16" s="36"/>
      <c r="AF16" s="36"/>
      <c r="AG16" s="36"/>
      <c r="AH16" s="36"/>
      <c r="AI16" s="36"/>
      <c r="AJ16" s="36"/>
    </row>
    <row r="17" spans="1:36">
      <c r="A17" s="32" t="str">
        <f>IF(Config!A13&lt;&gt;"",Config!A13,"")</f>
        <v/>
      </c>
      <c r="B17" s="32" t="str">
        <f>IF(Config!B13&lt;&gt;"",Config!B13,"")</f>
        <v>OUACILA</v>
      </c>
      <c r="C17" s="36">
        <f t="shared" si="5"/>
        <v>0</v>
      </c>
      <c r="D17" s="36">
        <f t="shared" si="6"/>
        <v>0</v>
      </c>
      <c r="E17" s="36">
        <f t="shared" si="7"/>
        <v>0</v>
      </c>
      <c r="F17" s="36"/>
      <c r="G17" s="36"/>
      <c r="H17" s="36"/>
      <c r="I17" s="36"/>
      <c r="J17" s="36"/>
      <c r="K17" s="36"/>
      <c r="L17" s="36"/>
      <c r="M17" s="36"/>
      <c r="N17" s="36"/>
      <c r="O17" s="36"/>
      <c r="P17" s="36"/>
      <c r="Q17" s="36"/>
      <c r="R17" s="36"/>
      <c r="S17" s="36"/>
      <c r="T17" s="36"/>
      <c r="U17" s="36"/>
      <c r="V17" s="36"/>
      <c r="W17" s="36"/>
      <c r="X17" s="36"/>
      <c r="Y17" s="36"/>
      <c r="Z17" s="36"/>
      <c r="AA17" s="36"/>
      <c r="AB17" s="36"/>
      <c r="AC17" s="36"/>
      <c r="AD17" s="36"/>
      <c r="AE17" s="36"/>
      <c r="AF17" s="36"/>
      <c r="AG17" s="36"/>
      <c r="AH17" s="36"/>
      <c r="AI17" s="36"/>
      <c r="AJ17" s="36"/>
    </row>
    <row r="18" spans="1:36">
      <c r="A18" s="32" t="str">
        <f>IF(Config!A14&lt;&gt;"",Config!A14,"")</f>
        <v/>
      </c>
      <c r="B18" s="32" t="str">
        <f>IF(Config!B14&lt;&gt;"",Config!B14,"")</f>
        <v>HAFIDA</v>
      </c>
      <c r="C18" s="36">
        <f t="shared" si="5"/>
        <v>0</v>
      </c>
      <c r="D18" s="36">
        <f t="shared" si="6"/>
        <v>0</v>
      </c>
      <c r="E18" s="36">
        <f t="shared" si="7"/>
        <v>0</v>
      </c>
      <c r="F18" s="36"/>
      <c r="G18" s="36"/>
      <c r="H18" s="36"/>
      <c r="I18" s="36"/>
      <c r="J18" s="36"/>
      <c r="K18" s="36"/>
      <c r="L18" s="36"/>
      <c r="M18" s="36"/>
      <c r="N18" s="36"/>
      <c r="O18" s="36"/>
      <c r="P18" s="36"/>
      <c r="Q18" s="36"/>
      <c r="R18" s="36"/>
      <c r="S18" s="36"/>
      <c r="T18" s="36"/>
      <c r="U18" s="36"/>
      <c r="V18" s="36"/>
      <c r="W18" s="36"/>
      <c r="X18" s="36"/>
      <c r="Y18" s="36"/>
      <c r="Z18" s="36"/>
      <c r="AA18" s="36"/>
      <c r="AB18" s="36"/>
      <c r="AC18" s="36"/>
      <c r="AD18" s="36"/>
      <c r="AE18" s="36"/>
      <c r="AF18" s="36"/>
      <c r="AG18" s="36"/>
      <c r="AH18" s="36"/>
      <c r="AI18" s="36"/>
      <c r="AJ18" s="36"/>
    </row>
    <row r="19" spans="1:36">
      <c r="A19" s="32" t="str">
        <f>IF(Config!A15&lt;&gt;"",Config!A15,"")</f>
        <v/>
      </c>
      <c r="B19" s="32" t="str">
        <f>IF(Config!B15&lt;&gt;"",Config!B15,"")</f>
        <v>AHMED</v>
      </c>
      <c r="C19" s="36">
        <f t="shared" si="5"/>
        <v>0</v>
      </c>
      <c r="D19" s="36">
        <f t="shared" si="6"/>
        <v>0</v>
      </c>
      <c r="E19" s="36">
        <f t="shared" si="7"/>
        <v>0</v>
      </c>
      <c r="F19" s="36"/>
      <c r="G19" s="36"/>
      <c r="H19" s="36"/>
      <c r="I19" s="36"/>
      <c r="J19" s="36"/>
      <c r="K19" s="36"/>
      <c r="L19" s="36"/>
      <c r="M19" s="36"/>
      <c r="N19" s="36"/>
      <c r="O19" s="36"/>
      <c r="P19" s="36"/>
      <c r="Q19" s="36"/>
      <c r="R19" s="36"/>
      <c r="S19" s="36"/>
      <c r="T19" s="36"/>
      <c r="U19" s="36"/>
      <c r="V19" s="36"/>
      <c r="W19" s="36"/>
      <c r="X19" s="36"/>
      <c r="Y19" s="36"/>
      <c r="Z19" s="36"/>
      <c r="AA19" s="36"/>
      <c r="AB19" s="36"/>
      <c r="AC19" s="36"/>
      <c r="AD19" s="36"/>
      <c r="AE19" s="36"/>
      <c r="AF19" s="36"/>
      <c r="AG19" s="36"/>
      <c r="AH19" s="36"/>
      <c r="AI19" s="36"/>
      <c r="AJ19" s="36"/>
    </row>
    <row r="20" spans="1:36">
      <c r="A20" s="32" t="str">
        <f>IF(Config!A16&lt;&gt;"",Config!A16,"")</f>
        <v/>
      </c>
      <c r="B20" s="32" t="str">
        <f>IF(Config!B16&lt;&gt;"",Config!B16,"")</f>
        <v>SULTAN</v>
      </c>
      <c r="C20" s="36">
        <f t="shared" si="5"/>
        <v>0</v>
      </c>
      <c r="D20" s="36">
        <f t="shared" si="6"/>
        <v>0</v>
      </c>
      <c r="E20" s="36">
        <f t="shared" si="7"/>
        <v>0</v>
      </c>
      <c r="F20" s="36"/>
      <c r="G20" s="36"/>
      <c r="H20" s="36"/>
      <c r="I20" s="36"/>
      <c r="J20" s="36"/>
      <c r="K20" s="36"/>
      <c r="L20" s="36"/>
      <c r="M20" s="36"/>
      <c r="N20" s="36"/>
      <c r="O20" s="36"/>
      <c r="P20" s="36"/>
      <c r="Q20" s="36"/>
      <c r="R20" s="36"/>
      <c r="S20" s="36"/>
      <c r="T20" s="36"/>
      <c r="U20" s="36"/>
      <c r="V20" s="36"/>
      <c r="W20" s="36"/>
      <c r="X20" s="36"/>
      <c r="Y20" s="36"/>
      <c r="Z20" s="36"/>
      <c r="AA20" s="36"/>
      <c r="AB20" s="36"/>
      <c r="AC20" s="36"/>
      <c r="AD20" s="36"/>
      <c r="AE20" s="36"/>
      <c r="AF20" s="36"/>
      <c r="AG20" s="36"/>
      <c r="AH20" s="36"/>
      <c r="AI20" s="36"/>
      <c r="AJ20" s="36"/>
    </row>
    <row r="21" spans="1:36">
      <c r="A21" s="32" t="str">
        <f>IF(Config!A17&lt;&gt;"",Config!A17,"")</f>
        <v/>
      </c>
      <c r="B21" s="32" t="str">
        <f>IF(Config!B17&lt;&gt;"",Config!B17,"")</f>
        <v>HAYAT</v>
      </c>
      <c r="C21" s="36">
        <f t="shared" si="5"/>
        <v>0</v>
      </c>
      <c r="D21" s="36">
        <f t="shared" si="6"/>
        <v>0</v>
      </c>
      <c r="E21" s="36">
        <f t="shared" si="7"/>
        <v>0</v>
      </c>
      <c r="F21" s="36"/>
      <c r="G21" s="36"/>
      <c r="H21" s="36"/>
      <c r="I21" s="36"/>
      <c r="J21" s="36"/>
      <c r="K21" s="36"/>
      <c r="L21" s="36"/>
      <c r="M21" s="36"/>
      <c r="N21" s="36"/>
      <c r="O21" s="36"/>
      <c r="P21" s="36"/>
      <c r="Q21" s="36"/>
      <c r="R21" s="36"/>
      <c r="S21" s="36"/>
      <c r="T21" s="36"/>
      <c r="U21" s="36"/>
      <c r="V21" s="36"/>
      <c r="W21" s="36"/>
      <c r="X21" s="36"/>
      <c r="Y21" s="36"/>
      <c r="Z21" s="36"/>
      <c r="AA21" s="36"/>
      <c r="AB21" s="36"/>
      <c r="AC21" s="36"/>
      <c r="AD21" s="36"/>
      <c r="AE21" s="36"/>
      <c r="AF21" s="36"/>
      <c r="AG21" s="36"/>
      <c r="AH21" s="36"/>
      <c r="AI21" s="36"/>
      <c r="AJ21" s="36"/>
    </row>
    <row r="22" spans="1:36">
      <c r="A22" s="32" t="str">
        <f>IF(Config!A18&lt;&gt;"",Config!A18,"")</f>
        <v/>
      </c>
      <c r="B22" s="32" t="str">
        <f>IF(Config!B18&lt;&gt;"",Config!B18,"")</f>
        <v>MARIA GORETI</v>
      </c>
      <c r="C22" s="36">
        <f t="shared" si="5"/>
        <v>0</v>
      </c>
      <c r="D22" s="36">
        <f t="shared" si="6"/>
        <v>0</v>
      </c>
      <c r="E22" s="36">
        <f t="shared" si="7"/>
        <v>0</v>
      </c>
      <c r="F22" s="36"/>
      <c r="G22" s="36"/>
      <c r="H22" s="36"/>
      <c r="I22" s="36"/>
      <c r="J22" s="36"/>
      <c r="K22" s="36"/>
      <c r="L22" s="36"/>
      <c r="M22" s="36"/>
      <c r="N22" s="36"/>
      <c r="O22" s="36"/>
      <c r="P22" s="36"/>
      <c r="Q22" s="36"/>
      <c r="R22" s="36"/>
      <c r="S22" s="36"/>
      <c r="T22" s="36"/>
      <c r="U22" s="36"/>
      <c r="V22" s="36"/>
      <c r="W22" s="36"/>
      <c r="X22" s="36"/>
      <c r="Y22" s="36"/>
      <c r="Z22" s="36"/>
      <c r="AA22" s="36"/>
      <c r="AB22" s="36"/>
      <c r="AC22" s="36"/>
      <c r="AD22" s="36"/>
      <c r="AE22" s="36"/>
      <c r="AF22" s="36"/>
      <c r="AG22" s="36"/>
      <c r="AH22" s="36"/>
      <c r="AI22" s="36"/>
      <c r="AJ22" s="36"/>
    </row>
    <row r="23" spans="1:36">
      <c r="A23" s="32" t="str">
        <f>IF(Config!A19&lt;&gt;"",Config!A19,"")</f>
        <v/>
      </c>
      <c r="B23" s="32" t="str">
        <f>IF(Config!B19&lt;&gt;"",Config!B19,"")</f>
        <v>COLETTE</v>
      </c>
      <c r="C23" s="36">
        <f t="shared" si="5"/>
        <v>0</v>
      </c>
      <c r="D23" s="36">
        <f t="shared" si="6"/>
        <v>0</v>
      </c>
      <c r="E23" s="36">
        <f t="shared" si="7"/>
        <v>0</v>
      </c>
      <c r="F23" s="36"/>
      <c r="G23" s="36"/>
      <c r="H23" s="36"/>
      <c r="I23" s="36"/>
      <c r="J23" s="36"/>
      <c r="K23" s="36"/>
      <c r="L23" s="36"/>
      <c r="M23" s="36"/>
      <c r="N23" s="36"/>
      <c r="O23" s="36"/>
      <c r="P23" s="36"/>
      <c r="Q23" s="36"/>
      <c r="R23" s="36"/>
      <c r="S23" s="36"/>
      <c r="T23" s="36"/>
      <c r="U23" s="36"/>
      <c r="V23" s="36"/>
      <c r="W23" s="36"/>
      <c r="X23" s="36"/>
      <c r="Y23" s="36"/>
      <c r="Z23" s="36"/>
      <c r="AA23" s="36"/>
      <c r="AB23" s="36"/>
      <c r="AC23" s="36"/>
      <c r="AD23" s="36"/>
      <c r="AE23" s="36"/>
      <c r="AF23" s="36"/>
      <c r="AG23" s="36"/>
      <c r="AH23" s="36"/>
      <c r="AI23" s="36"/>
      <c r="AJ23" s="36"/>
    </row>
    <row r="24" spans="1:36">
      <c r="A24" s="32" t="str">
        <f>IF(Config!A20&lt;&gt;"",Config!A20,"")</f>
        <v/>
      </c>
      <c r="B24" s="32" t="str">
        <f>IF(Config!B20&lt;&gt;"",Config!B20,"")</f>
        <v>AYSE</v>
      </c>
      <c r="C24" s="36">
        <f t="shared" si="5"/>
        <v>0</v>
      </c>
      <c r="D24" s="36">
        <f t="shared" si="6"/>
        <v>0</v>
      </c>
      <c r="E24" s="36">
        <f t="shared" si="7"/>
        <v>0</v>
      </c>
      <c r="F24" s="36"/>
      <c r="G24" s="36"/>
      <c r="H24" s="36"/>
      <c r="I24" s="36"/>
      <c r="J24" s="36"/>
      <c r="K24" s="36"/>
      <c r="L24" s="36"/>
      <c r="M24" s="36"/>
      <c r="N24" s="36"/>
      <c r="O24" s="36"/>
      <c r="P24" s="36"/>
      <c r="Q24" s="36"/>
      <c r="R24" s="36"/>
      <c r="S24" s="36"/>
      <c r="T24" s="36"/>
      <c r="U24" s="36"/>
      <c r="V24" s="36"/>
      <c r="W24" s="36"/>
      <c r="X24" s="36"/>
      <c r="Y24" s="36"/>
      <c r="Z24" s="36"/>
      <c r="AA24" s="36"/>
      <c r="AB24" s="36"/>
      <c r="AC24" s="36"/>
      <c r="AD24" s="36"/>
      <c r="AE24" s="36"/>
      <c r="AF24" s="36"/>
      <c r="AG24" s="36"/>
      <c r="AH24" s="36"/>
      <c r="AI24" s="36"/>
      <c r="AJ24" s="36"/>
    </row>
    <row r="25" spans="1:36">
      <c r="A25" s="32" t="str">
        <f>IF(Config!A21&lt;&gt;"",Config!A21,"")</f>
        <v/>
      </c>
      <c r="B25" s="32" t="str">
        <f>IF(Config!B21&lt;&gt;"",Config!B21,"")</f>
        <v>KHADIDJA</v>
      </c>
      <c r="C25" s="36">
        <f t="shared" si="5"/>
        <v>0</v>
      </c>
      <c r="D25" s="36">
        <f t="shared" si="6"/>
        <v>0</v>
      </c>
      <c r="E25" s="36">
        <f t="shared" si="7"/>
        <v>0</v>
      </c>
      <c r="F25" s="36"/>
      <c r="G25" s="36"/>
      <c r="H25" s="36"/>
      <c r="I25" s="36"/>
      <c r="J25" s="36"/>
      <c r="K25" s="36"/>
      <c r="L25" s="36"/>
      <c r="M25" s="36"/>
      <c r="N25" s="36"/>
      <c r="O25" s="36"/>
      <c r="P25" s="36"/>
      <c r="Q25" s="36"/>
      <c r="R25" s="36"/>
      <c r="S25" s="36"/>
      <c r="T25" s="36"/>
      <c r="U25" s="36"/>
      <c r="V25" s="36"/>
      <c r="W25" s="36"/>
      <c r="X25" s="36"/>
      <c r="Y25" s="36"/>
      <c r="Z25" s="36"/>
      <c r="AA25" s="36"/>
      <c r="AB25" s="36"/>
      <c r="AC25" s="36"/>
      <c r="AD25" s="36"/>
      <c r="AE25" s="36"/>
      <c r="AF25" s="36"/>
      <c r="AG25" s="36"/>
      <c r="AH25" s="36"/>
      <c r="AI25" s="36"/>
      <c r="AJ25" s="36"/>
    </row>
    <row r="26" spans="1:36">
      <c r="A26" s="32" t="str">
        <f>IF(Config!A22&lt;&gt;"",Config!A22,"")</f>
        <v/>
      </c>
      <c r="B26" s="32" t="str">
        <f>IF(Config!B22&lt;&gt;"",Config!B22,"")</f>
        <v>MARIAM</v>
      </c>
      <c r="C26" s="36">
        <f t="shared" si="5"/>
        <v>0</v>
      </c>
      <c r="D26" s="36">
        <f t="shared" si="6"/>
        <v>0</v>
      </c>
      <c r="E26" s="36">
        <f t="shared" si="7"/>
        <v>0</v>
      </c>
      <c r="F26" s="36"/>
      <c r="G26" s="36"/>
      <c r="H26" s="36"/>
      <c r="I26" s="36"/>
      <c r="J26" s="36"/>
      <c r="K26" s="36"/>
      <c r="L26" s="36"/>
      <c r="M26" s="36"/>
      <c r="N26" s="36"/>
      <c r="O26" s="36"/>
      <c r="P26" s="36"/>
      <c r="Q26" s="36"/>
      <c r="R26" s="36"/>
      <c r="S26" s="36"/>
      <c r="T26" s="36"/>
      <c r="U26" s="36"/>
      <c r="V26" s="36"/>
      <c r="W26" s="36"/>
      <c r="X26" s="36"/>
      <c r="Y26" s="36"/>
      <c r="Z26" s="36"/>
      <c r="AA26" s="36"/>
      <c r="AB26" s="36"/>
      <c r="AC26" s="36"/>
      <c r="AD26" s="36"/>
      <c r="AE26" s="36"/>
      <c r="AF26" s="36"/>
      <c r="AG26" s="36"/>
      <c r="AH26" s="36"/>
      <c r="AI26" s="36"/>
      <c r="AJ26" s="36"/>
    </row>
    <row r="27" spans="1:36">
      <c r="A27" s="32" t="str">
        <f>IF(Config!A23&lt;&gt;"",Config!A23,"")</f>
        <v/>
      </c>
      <c r="B27" s="32" t="str">
        <f>IF(Config!B23&lt;&gt;"",Config!B23,"")</f>
        <v>HADAMA</v>
      </c>
      <c r="C27" s="36">
        <f t="shared" si="5"/>
        <v>0</v>
      </c>
      <c r="D27" s="36">
        <f t="shared" si="6"/>
        <v>0</v>
      </c>
      <c r="E27" s="36">
        <f t="shared" si="7"/>
        <v>0</v>
      </c>
      <c r="F27" s="36"/>
      <c r="G27" s="36"/>
      <c r="H27" s="36"/>
      <c r="I27" s="36"/>
      <c r="J27" s="36"/>
      <c r="K27" s="36"/>
      <c r="L27" s="36"/>
      <c r="M27" s="36"/>
      <c r="N27" s="36"/>
      <c r="O27" s="36"/>
      <c r="P27" s="36"/>
      <c r="Q27" s="36"/>
      <c r="R27" s="36"/>
      <c r="S27" s="36"/>
      <c r="T27" s="36"/>
      <c r="U27" s="36"/>
      <c r="V27" s="36"/>
      <c r="W27" s="36"/>
      <c r="X27" s="36"/>
      <c r="Y27" s="36"/>
      <c r="Z27" s="36"/>
      <c r="AA27" s="36"/>
      <c r="AB27" s="36"/>
      <c r="AC27" s="36"/>
      <c r="AD27" s="36"/>
      <c r="AE27" s="36"/>
      <c r="AF27" s="36"/>
      <c r="AG27" s="36"/>
      <c r="AH27" s="36"/>
      <c r="AI27" s="36"/>
      <c r="AJ27" s="36"/>
    </row>
    <row r="28" spans="1:36">
      <c r="A28" s="32" t="str">
        <f>IF(Config!A24&lt;&gt;"",Config!A24,"")</f>
        <v/>
      </c>
      <c r="B28" s="32" t="str">
        <f>IF(Config!B24&lt;&gt;"",Config!B24,"")</f>
        <v xml:space="preserve">MARIA CELESTE </v>
      </c>
      <c r="C28" s="36">
        <f t="shared" si="5"/>
        <v>0</v>
      </c>
      <c r="D28" s="36">
        <f t="shared" si="6"/>
        <v>0</v>
      </c>
      <c r="E28" s="36">
        <f t="shared" si="7"/>
        <v>0</v>
      </c>
      <c r="F28" s="36"/>
      <c r="G28" s="36"/>
      <c r="H28" s="36"/>
      <c r="I28" s="36"/>
      <c r="J28" s="36"/>
      <c r="K28" s="36"/>
      <c r="L28" s="36"/>
      <c r="M28" s="36"/>
      <c r="N28" s="36"/>
      <c r="O28" s="36"/>
      <c r="P28" s="36"/>
      <c r="Q28" s="36"/>
      <c r="R28" s="36"/>
      <c r="S28" s="36"/>
      <c r="T28" s="36"/>
      <c r="U28" s="36"/>
      <c r="V28" s="36"/>
      <c r="W28" s="36"/>
      <c r="X28" s="36"/>
      <c r="Y28" s="36"/>
      <c r="Z28" s="36"/>
      <c r="AA28" s="36"/>
      <c r="AB28" s="36"/>
      <c r="AC28" s="36"/>
      <c r="AD28" s="36"/>
      <c r="AE28" s="36"/>
      <c r="AF28" s="36"/>
      <c r="AG28" s="36"/>
      <c r="AH28" s="36"/>
      <c r="AI28" s="36"/>
      <c r="AJ28" s="36"/>
    </row>
    <row r="29" spans="1:36">
      <c r="A29" s="32" t="str">
        <f>IF(Config!A25&lt;&gt;"",Config!A25,"")</f>
        <v/>
      </c>
      <c r="B29" s="32" t="str">
        <f>IF(Config!B25&lt;&gt;"",Config!B25,"")</f>
        <v>KARIMA</v>
      </c>
      <c r="C29" s="36">
        <f t="shared" si="5"/>
        <v>0</v>
      </c>
      <c r="D29" s="36">
        <f t="shared" si="6"/>
        <v>0</v>
      </c>
      <c r="E29" s="36">
        <f t="shared" si="7"/>
        <v>0</v>
      </c>
      <c r="F29" s="36"/>
      <c r="G29" s="36"/>
      <c r="H29" s="36"/>
      <c r="I29" s="36"/>
      <c r="J29" s="36"/>
      <c r="K29" s="36"/>
      <c r="L29" s="36"/>
      <c r="M29" s="36"/>
      <c r="N29" s="36"/>
      <c r="O29" s="36"/>
      <c r="P29" s="36"/>
      <c r="Q29" s="36"/>
      <c r="R29" s="36"/>
      <c r="S29" s="36"/>
      <c r="T29" s="36"/>
      <c r="U29" s="36"/>
      <c r="V29" s="36"/>
      <c r="W29" s="36"/>
      <c r="X29" s="36"/>
      <c r="Y29" s="36"/>
      <c r="Z29" s="36"/>
      <c r="AA29" s="36"/>
      <c r="AB29" s="36"/>
      <c r="AC29" s="36"/>
      <c r="AD29" s="36"/>
      <c r="AE29" s="36"/>
      <c r="AF29" s="36"/>
      <c r="AG29" s="36"/>
      <c r="AH29" s="36"/>
      <c r="AI29" s="36"/>
      <c r="AJ29" s="36"/>
    </row>
    <row r="30" spans="1:36">
      <c r="A30" s="32" t="str">
        <f>IF(Config!A26&lt;&gt;"",Config!A26,"")</f>
        <v/>
      </c>
      <c r="B30" s="32" t="str">
        <f>IF(Config!B26&lt;&gt;"",Config!B26,"")</f>
        <v>LUSIN</v>
      </c>
      <c r="C30" s="36">
        <f t="shared" si="5"/>
        <v>0</v>
      </c>
      <c r="D30" s="36">
        <f t="shared" si="6"/>
        <v>0</v>
      </c>
      <c r="E30" s="36">
        <f t="shared" si="7"/>
        <v>0</v>
      </c>
      <c r="F30" s="36"/>
      <c r="G30" s="36"/>
      <c r="H30" s="36"/>
      <c r="I30" s="36"/>
      <c r="J30" s="36"/>
      <c r="K30" s="36"/>
      <c r="L30" s="36"/>
      <c r="M30" s="36"/>
      <c r="N30" s="36"/>
      <c r="O30" s="36"/>
      <c r="P30" s="36"/>
      <c r="Q30" s="36"/>
      <c r="R30" s="36"/>
      <c r="S30" s="36"/>
      <c r="T30" s="36"/>
      <c r="U30" s="36"/>
      <c r="V30" s="36"/>
      <c r="W30" s="36"/>
      <c r="X30" s="36"/>
      <c r="Y30" s="36"/>
      <c r="Z30" s="36"/>
      <c r="AA30" s="36"/>
      <c r="AB30" s="36"/>
      <c r="AC30" s="36"/>
      <c r="AD30" s="36"/>
      <c r="AE30" s="36"/>
      <c r="AF30" s="36"/>
      <c r="AG30" s="36"/>
      <c r="AH30" s="36"/>
      <c r="AI30" s="36"/>
      <c r="AJ30" s="36"/>
    </row>
    <row r="31" spans="1:36">
      <c r="A31" s="32" t="str">
        <f>IF(Config!A27&lt;&gt;"",Config!A27,"")</f>
        <v/>
      </c>
      <c r="B31" s="32" t="str">
        <f>IF(Config!B27&lt;&gt;"",Config!B27,"")</f>
        <v>SAFIRA</v>
      </c>
      <c r="C31" s="36">
        <f t="shared" si="5"/>
        <v>0</v>
      </c>
      <c r="D31" s="36">
        <f t="shared" si="6"/>
        <v>0</v>
      </c>
      <c r="E31" s="36">
        <f t="shared" si="7"/>
        <v>0</v>
      </c>
      <c r="F31" s="36"/>
      <c r="G31" s="36"/>
      <c r="H31" s="36"/>
      <c r="I31" s="36"/>
      <c r="J31" s="36"/>
      <c r="K31" s="36"/>
      <c r="L31" s="36"/>
      <c r="M31" s="36"/>
      <c r="N31" s="36"/>
      <c r="O31" s="36"/>
      <c r="P31" s="36"/>
      <c r="Q31" s="36"/>
      <c r="R31" s="36"/>
      <c r="S31" s="36"/>
      <c r="T31" s="36"/>
      <c r="U31" s="36"/>
      <c r="V31" s="36"/>
      <c r="W31" s="36"/>
      <c r="X31" s="36"/>
      <c r="Y31" s="36"/>
      <c r="Z31" s="36"/>
      <c r="AA31" s="36"/>
      <c r="AB31" s="36"/>
      <c r="AC31" s="36"/>
      <c r="AD31" s="36"/>
      <c r="AE31" s="36"/>
      <c r="AF31" s="36"/>
      <c r="AG31" s="36"/>
      <c r="AH31" s="36"/>
      <c r="AI31" s="36"/>
      <c r="AJ31" s="36"/>
    </row>
    <row r="32" spans="1:36">
      <c r="A32" s="32" t="str">
        <f>IF(Config!A28&lt;&gt;"",Config!A28,"")</f>
        <v/>
      </c>
      <c r="B32" s="32" t="str">
        <f>IF(Config!B28&lt;&gt;"",Config!B28,"")</f>
        <v>YAMINA</v>
      </c>
      <c r="C32" s="36">
        <f t="shared" si="5"/>
        <v>0</v>
      </c>
      <c r="D32" s="36">
        <f t="shared" si="6"/>
        <v>0</v>
      </c>
      <c r="E32" s="36">
        <f t="shared" si="7"/>
        <v>0</v>
      </c>
      <c r="F32" s="36"/>
      <c r="G32" s="36"/>
      <c r="H32" s="36"/>
      <c r="I32" s="36"/>
      <c r="J32" s="36"/>
      <c r="K32" s="36"/>
      <c r="L32" s="36"/>
      <c r="M32" s="36"/>
      <c r="N32" s="36"/>
      <c r="O32" s="36"/>
      <c r="P32" s="36"/>
      <c r="Q32" s="36"/>
      <c r="R32" s="36"/>
      <c r="S32" s="36"/>
      <c r="T32" s="36"/>
      <c r="U32" s="36"/>
      <c r="V32" s="36"/>
      <c r="W32" s="36"/>
      <c r="X32" s="36"/>
      <c r="Y32" s="36"/>
      <c r="Z32" s="36"/>
      <c r="AA32" s="36"/>
      <c r="AB32" s="36"/>
      <c r="AC32" s="36"/>
      <c r="AD32" s="36"/>
      <c r="AE32" s="36"/>
      <c r="AF32" s="36"/>
      <c r="AG32" s="36"/>
      <c r="AH32" s="36"/>
      <c r="AI32" s="36"/>
      <c r="AJ32" s="36"/>
    </row>
    <row r="33" spans="1:36">
      <c r="A33" s="32" t="str">
        <f>IF(Config!A29&lt;&gt;"",Config!A29,"")</f>
        <v/>
      </c>
      <c r="B33" s="32" t="str">
        <f>IF(Config!B29&lt;&gt;"",Config!B29,"")</f>
        <v>Malika</v>
      </c>
      <c r="C33" s="36">
        <f t="shared" si="5"/>
        <v>0</v>
      </c>
      <c r="D33" s="36">
        <f t="shared" si="6"/>
        <v>0</v>
      </c>
      <c r="E33" s="36">
        <f t="shared" si="7"/>
        <v>0</v>
      </c>
      <c r="F33" s="36"/>
      <c r="G33" s="36"/>
      <c r="H33" s="36"/>
      <c r="I33" s="36"/>
      <c r="J33" s="36"/>
      <c r="K33" s="36"/>
      <c r="L33" s="36"/>
      <c r="M33" s="36"/>
      <c r="N33" s="36"/>
      <c r="O33" s="36"/>
      <c r="P33" s="36"/>
      <c r="Q33" s="36"/>
      <c r="R33" s="36"/>
      <c r="S33" s="36"/>
      <c r="T33" s="36"/>
      <c r="U33" s="36"/>
      <c r="V33" s="36"/>
      <c r="W33" s="36"/>
      <c r="X33" s="36"/>
      <c r="Y33" s="36"/>
      <c r="Z33" s="36"/>
      <c r="AA33" s="36"/>
      <c r="AB33" s="36"/>
      <c r="AC33" s="36"/>
      <c r="AD33" s="36"/>
      <c r="AE33" s="36"/>
      <c r="AF33" s="36"/>
      <c r="AG33" s="36"/>
      <c r="AH33" s="36"/>
      <c r="AI33" s="36"/>
      <c r="AJ33" s="36"/>
    </row>
    <row r="34" spans="1:36">
      <c r="A34" s="32" t="str">
        <f>IF(Config!A30&lt;&gt;"",Config!A30,"")</f>
        <v/>
      </c>
      <c r="B34" s="32" t="str">
        <f>IF(Config!B30&lt;&gt;"",Config!B30,"")</f>
        <v>MARIA DO ROSARIO</v>
      </c>
      <c r="C34" s="36">
        <f t="shared" si="5"/>
        <v>0</v>
      </c>
      <c r="D34" s="36">
        <f t="shared" si="6"/>
        <v>0</v>
      </c>
      <c r="E34" s="36">
        <f t="shared" si="7"/>
        <v>0</v>
      </c>
      <c r="F34" s="36"/>
      <c r="G34" s="36"/>
      <c r="H34" s="36"/>
      <c r="I34" s="36"/>
      <c r="J34" s="36"/>
      <c r="K34" s="36"/>
      <c r="L34" s="36"/>
      <c r="M34" s="36"/>
      <c r="N34" s="36"/>
      <c r="O34" s="36"/>
      <c r="P34" s="36"/>
      <c r="Q34" s="36"/>
      <c r="R34" s="36"/>
      <c r="S34" s="36"/>
      <c r="T34" s="36"/>
      <c r="U34" s="36"/>
      <c r="V34" s="36"/>
      <c r="W34" s="36"/>
      <c r="X34" s="36"/>
      <c r="Y34" s="36"/>
      <c r="Z34" s="36"/>
      <c r="AA34" s="36"/>
      <c r="AB34" s="36"/>
      <c r="AC34" s="36"/>
      <c r="AD34" s="36"/>
      <c r="AE34" s="36"/>
      <c r="AF34" s="36"/>
      <c r="AG34" s="36"/>
      <c r="AH34" s="36"/>
      <c r="AI34" s="36"/>
      <c r="AJ34" s="36"/>
    </row>
    <row r="35" spans="1:36">
      <c r="A35" s="32" t="str">
        <f>IF(Config!A31&lt;&gt;"",Config!A31,"")</f>
        <v/>
      </c>
      <c r="B35" s="32" t="str">
        <f>IF(Config!B31&lt;&gt;"",Config!B31,"")</f>
        <v>MAMMAT</v>
      </c>
      <c r="C35" s="36">
        <f t="shared" si="5"/>
        <v>0</v>
      </c>
      <c r="D35" s="36">
        <f t="shared" si="6"/>
        <v>0</v>
      </c>
      <c r="E35" s="36">
        <f t="shared" si="7"/>
        <v>0</v>
      </c>
      <c r="F35" s="36"/>
      <c r="G35" s="36"/>
      <c r="H35" s="36"/>
      <c r="I35" s="36"/>
      <c r="J35" s="36"/>
      <c r="K35" s="36"/>
      <c r="L35" s="36"/>
      <c r="M35" s="36"/>
      <c r="N35" s="36"/>
      <c r="O35" s="36"/>
      <c r="P35" s="36"/>
      <c r="Q35" s="36"/>
      <c r="R35" s="36"/>
      <c r="S35" s="36"/>
      <c r="T35" s="36"/>
      <c r="U35" s="36"/>
      <c r="V35" s="36"/>
      <c r="W35" s="36"/>
      <c r="X35" s="36"/>
      <c r="Y35" s="36"/>
      <c r="Z35" s="36"/>
      <c r="AA35" s="36"/>
      <c r="AB35" s="36"/>
      <c r="AC35" s="36"/>
      <c r="AD35" s="36"/>
      <c r="AE35" s="36"/>
      <c r="AF35" s="36"/>
      <c r="AG35" s="36"/>
      <c r="AH35" s="36"/>
      <c r="AI35" s="36"/>
      <c r="AJ35" s="36"/>
    </row>
    <row r="36" spans="1:36">
      <c r="A36" s="32" t="str">
        <f>IF(Config!A32&lt;&gt;"",Config!A32,"")</f>
        <v/>
      </c>
      <c r="B36" s="32" t="str">
        <f>IF(Config!B32&lt;&gt;"",Config!B32,"")</f>
        <v>SAYMA</v>
      </c>
      <c r="C36" s="36">
        <f t="shared" si="5"/>
        <v>0</v>
      </c>
      <c r="D36" s="36">
        <f t="shared" si="6"/>
        <v>0</v>
      </c>
      <c r="E36" s="36">
        <f t="shared" si="7"/>
        <v>0</v>
      </c>
      <c r="F36" s="36"/>
      <c r="G36" s="36"/>
      <c r="H36" s="36"/>
      <c r="I36" s="36"/>
      <c r="J36" s="36"/>
      <c r="K36" s="36"/>
      <c r="L36" s="36"/>
      <c r="M36" s="36"/>
      <c r="N36" s="36"/>
      <c r="O36" s="36"/>
      <c r="P36" s="36"/>
      <c r="Q36" s="36"/>
      <c r="R36" s="36"/>
      <c r="S36" s="36"/>
      <c r="T36" s="36"/>
      <c r="U36" s="36"/>
      <c r="V36" s="36"/>
      <c r="W36" s="36"/>
      <c r="X36" s="36"/>
      <c r="Y36" s="36"/>
      <c r="Z36" s="36"/>
      <c r="AA36" s="36"/>
      <c r="AB36" s="36"/>
      <c r="AC36" s="36"/>
      <c r="AD36" s="36"/>
      <c r="AE36" s="36"/>
      <c r="AF36" s="36"/>
      <c r="AG36" s="36"/>
      <c r="AH36" s="36"/>
      <c r="AI36" s="36"/>
      <c r="AJ36" s="36"/>
    </row>
    <row r="37" spans="1:36">
      <c r="A37" s="32" t="str">
        <f>IF(Config!A33&lt;&gt;"",Config!A33,"")</f>
        <v/>
      </c>
      <c r="B37" s="32" t="str">
        <f>IF(Config!B33&lt;&gt;"",Config!B33,"")</f>
        <v>ELMAS</v>
      </c>
      <c r="C37" s="36">
        <f t="shared" si="5"/>
        <v>0</v>
      </c>
      <c r="D37" s="36">
        <f t="shared" si="6"/>
        <v>0</v>
      </c>
      <c r="E37" s="36">
        <f t="shared" si="7"/>
        <v>0</v>
      </c>
      <c r="F37" s="36"/>
      <c r="G37" s="36"/>
      <c r="H37" s="36"/>
      <c r="I37" s="36"/>
      <c r="J37" s="36"/>
      <c r="K37" s="36"/>
      <c r="L37" s="36"/>
      <c r="M37" s="36"/>
      <c r="N37" s="36"/>
      <c r="O37" s="36"/>
      <c r="P37" s="36"/>
      <c r="Q37" s="36"/>
      <c r="R37" s="36"/>
      <c r="S37" s="36"/>
      <c r="T37" s="36"/>
      <c r="U37" s="36"/>
      <c r="V37" s="36"/>
      <c r="W37" s="36"/>
      <c r="X37" s="36"/>
      <c r="Y37" s="36"/>
      <c r="Z37" s="36"/>
      <c r="AA37" s="36"/>
      <c r="AB37" s="36"/>
      <c r="AC37" s="36"/>
      <c r="AD37" s="36"/>
      <c r="AE37" s="36"/>
      <c r="AF37" s="36"/>
      <c r="AG37" s="36"/>
      <c r="AH37" s="36"/>
      <c r="AI37" s="36"/>
      <c r="AJ37" s="36"/>
    </row>
    <row r="38" spans="1:36">
      <c r="A38" s="32" t="str">
        <f>IF(Config!A34&lt;&gt;"",Config!A34,"")</f>
        <v/>
      </c>
      <c r="B38" s="32" t="str">
        <f>IF(Config!B34&lt;&gt;"",Config!B34,"")</f>
        <v>CHRISTINE</v>
      </c>
      <c r="C38" s="36">
        <f t="shared" si="5"/>
        <v>0</v>
      </c>
      <c r="D38" s="36">
        <f t="shared" si="6"/>
        <v>0</v>
      </c>
      <c r="E38" s="36">
        <f t="shared" si="7"/>
        <v>0</v>
      </c>
      <c r="F38" s="36"/>
      <c r="G38" s="36"/>
      <c r="H38" s="36"/>
      <c r="I38" s="36"/>
      <c r="J38" s="36"/>
      <c r="K38" s="36"/>
      <c r="L38" s="36"/>
      <c r="M38" s="36"/>
      <c r="N38" s="36"/>
      <c r="O38" s="36"/>
      <c r="P38" s="36"/>
      <c r="Q38" s="36"/>
      <c r="R38" s="36"/>
      <c r="S38" s="36"/>
      <c r="T38" s="36"/>
      <c r="U38" s="36"/>
      <c r="V38" s="36"/>
      <c r="W38" s="36"/>
      <c r="X38" s="36"/>
      <c r="Y38" s="36"/>
      <c r="Z38" s="36"/>
      <c r="AA38" s="36"/>
      <c r="AB38" s="36"/>
      <c r="AC38" s="36"/>
      <c r="AD38" s="36"/>
      <c r="AE38" s="36"/>
      <c r="AF38" s="36"/>
      <c r="AG38" s="36"/>
      <c r="AH38" s="36"/>
      <c r="AI38" s="36"/>
      <c r="AJ38" s="36"/>
    </row>
    <row r="39" spans="1:36">
      <c r="A39" s="32" t="str">
        <f>IF(Config!A35&lt;&gt;"",Config!A35,"")</f>
        <v/>
      </c>
      <c r="B39" s="32" t="str">
        <f>IF(Config!B35&lt;&gt;"",Config!B35,"")</f>
        <v>COUMBA</v>
      </c>
      <c r="C39" s="36">
        <f t="shared" si="5"/>
        <v>0</v>
      </c>
      <c r="D39" s="36">
        <f t="shared" si="6"/>
        <v>0</v>
      </c>
      <c r="E39" s="36">
        <f t="shared" si="7"/>
        <v>0</v>
      </c>
      <c r="F39" s="36"/>
      <c r="G39" s="36"/>
      <c r="H39" s="36"/>
      <c r="I39" s="36"/>
      <c r="J39" s="36"/>
      <c r="K39" s="36"/>
      <c r="L39" s="36"/>
      <c r="M39" s="36"/>
      <c r="N39" s="36"/>
      <c r="O39" s="36"/>
      <c r="P39" s="36"/>
      <c r="Q39" s="36"/>
      <c r="R39" s="36"/>
      <c r="S39" s="36"/>
      <c r="T39" s="36"/>
      <c r="U39" s="36"/>
      <c r="V39" s="36"/>
      <c r="W39" s="36"/>
      <c r="X39" s="36"/>
      <c r="Y39" s="36"/>
      <c r="Z39" s="36"/>
      <c r="AA39" s="36"/>
      <c r="AB39" s="36"/>
      <c r="AC39" s="36"/>
      <c r="AD39" s="36"/>
      <c r="AE39" s="36"/>
      <c r="AF39" s="36"/>
      <c r="AG39" s="36"/>
      <c r="AH39" s="36"/>
      <c r="AI39" s="36"/>
      <c r="AJ39" s="36"/>
    </row>
    <row r="40" spans="1:36">
      <c r="A40" s="32" t="str">
        <f>IF(Config!A36&lt;&gt;"",Config!A36,"")</f>
        <v/>
      </c>
      <c r="B40" s="32" t="str">
        <f>IF(Config!B36&lt;&gt;"",Config!B36,"")</f>
        <v>SUZANNE</v>
      </c>
      <c r="C40" s="36">
        <f t="shared" si="5"/>
        <v>0</v>
      </c>
      <c r="D40" s="36">
        <f t="shared" si="6"/>
        <v>0</v>
      </c>
      <c r="E40" s="36">
        <f t="shared" si="7"/>
        <v>0</v>
      </c>
      <c r="F40" s="36"/>
      <c r="G40" s="36"/>
      <c r="H40" s="36"/>
      <c r="I40" s="36"/>
      <c r="J40" s="36"/>
      <c r="K40" s="36"/>
      <c r="L40" s="36"/>
      <c r="M40" s="36"/>
      <c r="N40" s="36"/>
      <c r="O40" s="36"/>
      <c r="P40" s="36"/>
      <c r="Q40" s="36"/>
      <c r="R40" s="36"/>
      <c r="S40" s="36"/>
      <c r="T40" s="36"/>
      <c r="U40" s="36"/>
      <c r="V40" s="36"/>
      <c r="W40" s="36"/>
      <c r="X40" s="36"/>
      <c r="Y40" s="36"/>
      <c r="Z40" s="36"/>
      <c r="AA40" s="36"/>
      <c r="AB40" s="36"/>
      <c r="AC40" s="36"/>
      <c r="AD40" s="36"/>
      <c r="AE40" s="36"/>
      <c r="AF40" s="36"/>
      <c r="AG40" s="36"/>
      <c r="AH40" s="36"/>
      <c r="AI40" s="36"/>
      <c r="AJ40" s="36"/>
    </row>
    <row r="41" spans="1:36">
      <c r="A41" s="32" t="str">
        <f>IF(Config!A37&lt;&gt;"",Config!A37,"")</f>
        <v/>
      </c>
      <c r="B41" s="32" t="str">
        <f>IF(Config!B37&lt;&gt;"",Config!B37,"")</f>
        <v>UMMUGUL</v>
      </c>
      <c r="C41" s="36">
        <f t="shared" si="5"/>
        <v>0</v>
      </c>
      <c r="D41" s="36">
        <f t="shared" si="6"/>
        <v>0</v>
      </c>
      <c r="E41" s="36">
        <f t="shared" si="7"/>
        <v>0</v>
      </c>
      <c r="F41" s="36"/>
      <c r="G41" s="36"/>
      <c r="H41" s="36"/>
      <c r="I41" s="36"/>
      <c r="J41" s="36"/>
      <c r="K41" s="36"/>
      <c r="L41" s="36"/>
      <c r="M41" s="36"/>
      <c r="N41" s="36"/>
      <c r="O41" s="36"/>
      <c r="P41" s="36"/>
      <c r="Q41" s="36"/>
      <c r="R41" s="36"/>
      <c r="S41" s="36"/>
      <c r="T41" s="36"/>
      <c r="U41" s="36"/>
      <c r="V41" s="36"/>
      <c r="W41" s="36"/>
      <c r="X41" s="36"/>
      <c r="Y41" s="36"/>
      <c r="Z41" s="36"/>
      <c r="AA41" s="36"/>
      <c r="AB41" s="36"/>
      <c r="AC41" s="36"/>
      <c r="AD41" s="36"/>
      <c r="AE41" s="36"/>
      <c r="AF41" s="36"/>
      <c r="AG41" s="36"/>
      <c r="AH41" s="36"/>
      <c r="AI41" s="36"/>
      <c r="AJ41" s="36"/>
    </row>
    <row r="42" spans="1:36">
      <c r="A42" s="32" t="str">
        <f>IF(Config!A38&lt;&gt;"",Config!A38,"")</f>
        <v/>
      </c>
      <c r="B42" s="32" t="str">
        <f>IF(Config!B38&lt;&gt;"",Config!B38,"")</f>
        <v>AYSE</v>
      </c>
      <c r="C42" s="36">
        <f t="shared" si="5"/>
        <v>0</v>
      </c>
      <c r="D42" s="36">
        <f t="shared" si="6"/>
        <v>0</v>
      </c>
      <c r="E42" s="36">
        <f t="shared" si="7"/>
        <v>0</v>
      </c>
      <c r="F42" s="36"/>
      <c r="G42" s="36"/>
      <c r="H42" s="36"/>
      <c r="I42" s="36"/>
      <c r="J42" s="36"/>
      <c r="K42" s="36"/>
      <c r="L42" s="36"/>
      <c r="M42" s="36"/>
      <c r="N42" s="36"/>
      <c r="O42" s="36"/>
      <c r="P42" s="36"/>
      <c r="Q42" s="36"/>
      <c r="R42" s="36"/>
      <c r="S42" s="36"/>
      <c r="T42" s="36"/>
      <c r="U42" s="36"/>
      <c r="V42" s="36"/>
      <c r="W42" s="36"/>
      <c r="X42" s="36"/>
      <c r="Y42" s="36"/>
      <c r="Z42" s="36"/>
      <c r="AA42" s="36"/>
      <c r="AB42" s="36"/>
      <c r="AC42" s="36"/>
      <c r="AD42" s="36"/>
      <c r="AE42" s="36"/>
      <c r="AF42" s="36"/>
      <c r="AG42" s="36"/>
      <c r="AH42" s="36"/>
      <c r="AI42" s="36"/>
      <c r="AJ42" s="36"/>
    </row>
    <row r="43" spans="1:36">
      <c r="A43" s="32" t="str">
        <f>IF(Config!A39&lt;&gt;"",Config!A39,"")</f>
        <v/>
      </c>
      <c r="B43" s="32" t="str">
        <f>IF(Config!B39&lt;&gt;"",Config!B39,"")</f>
        <v>NEDIM</v>
      </c>
      <c r="C43" s="36">
        <f t="shared" si="5"/>
        <v>0</v>
      </c>
      <c r="D43" s="36">
        <f t="shared" si="6"/>
        <v>0</v>
      </c>
      <c r="E43" s="36">
        <f t="shared" si="7"/>
        <v>0</v>
      </c>
      <c r="F43" s="36"/>
      <c r="G43" s="36"/>
      <c r="H43" s="36"/>
      <c r="I43" s="36"/>
      <c r="J43" s="36"/>
      <c r="K43" s="36"/>
      <c r="L43" s="36"/>
      <c r="M43" s="36"/>
      <c r="N43" s="36"/>
      <c r="O43" s="36"/>
      <c r="P43" s="36"/>
      <c r="Q43" s="36"/>
      <c r="R43" s="36"/>
      <c r="S43" s="36"/>
      <c r="T43" s="36"/>
      <c r="U43" s="36"/>
      <c r="V43" s="36"/>
      <c r="W43" s="36"/>
      <c r="X43" s="36"/>
      <c r="Y43" s="36"/>
      <c r="Z43" s="36"/>
      <c r="AA43" s="36"/>
      <c r="AB43" s="36"/>
      <c r="AC43" s="36"/>
      <c r="AD43" s="36"/>
      <c r="AE43" s="36"/>
      <c r="AF43" s="36"/>
      <c r="AG43" s="36"/>
      <c r="AH43" s="36"/>
      <c r="AI43" s="36"/>
      <c r="AJ43" s="36"/>
    </row>
    <row r="44" spans="1:36">
      <c r="A44" s="32" t="str">
        <f>IF(Config!A40&lt;&gt;"",Config!A40,"")</f>
        <v/>
      </c>
      <c r="B44" s="32" t="str">
        <f>IF(Config!B40&lt;&gt;"",Config!B40,"")</f>
        <v>NENE</v>
      </c>
      <c r="C44" s="36">
        <f t="shared" si="5"/>
        <v>0</v>
      </c>
      <c r="D44" s="36">
        <f t="shared" si="6"/>
        <v>0</v>
      </c>
      <c r="E44" s="36">
        <f t="shared" si="7"/>
        <v>0</v>
      </c>
      <c r="F44" s="36"/>
      <c r="G44" s="36"/>
      <c r="H44" s="36"/>
      <c r="I44" s="36"/>
      <c r="J44" s="36"/>
      <c r="K44" s="36"/>
      <c r="L44" s="36"/>
      <c r="M44" s="36"/>
      <c r="N44" s="36"/>
      <c r="O44" s="36"/>
      <c r="P44" s="36"/>
      <c r="Q44" s="36"/>
      <c r="R44" s="36"/>
      <c r="S44" s="36"/>
      <c r="T44" s="36"/>
      <c r="U44" s="36"/>
      <c r="V44" s="36"/>
      <c r="W44" s="36"/>
      <c r="X44" s="36"/>
      <c r="Y44" s="36"/>
      <c r="Z44" s="36"/>
      <c r="AA44" s="36"/>
      <c r="AB44" s="36"/>
      <c r="AC44" s="36"/>
      <c r="AD44" s="36"/>
      <c r="AE44" s="36"/>
      <c r="AF44" s="36"/>
      <c r="AG44" s="36"/>
      <c r="AH44" s="36"/>
      <c r="AI44" s="36"/>
      <c r="AJ44" s="36"/>
    </row>
    <row r="45" spans="1:36">
      <c r="A45" s="32" t="str">
        <f>IF(Config!A41&lt;&gt;"",Config!A41,"")</f>
        <v/>
      </c>
      <c r="B45" s="32" t="str">
        <f>IF(Config!B41&lt;&gt;"",Config!B41,"")</f>
        <v>NARY</v>
      </c>
      <c r="C45" s="36">
        <f t="shared" si="5"/>
        <v>0</v>
      </c>
      <c r="D45" s="36">
        <f t="shared" si="6"/>
        <v>0</v>
      </c>
      <c r="E45" s="36">
        <f t="shared" si="7"/>
        <v>0</v>
      </c>
      <c r="F45" s="36"/>
      <c r="G45" s="36"/>
      <c r="H45" s="36"/>
      <c r="I45" s="36"/>
      <c r="J45" s="36"/>
      <c r="K45" s="36"/>
      <c r="L45" s="36"/>
      <c r="M45" s="36"/>
      <c r="N45" s="36"/>
      <c r="O45" s="36"/>
      <c r="P45" s="36"/>
      <c r="Q45" s="36"/>
      <c r="R45" s="36"/>
      <c r="S45" s="36"/>
      <c r="T45" s="36"/>
      <c r="U45" s="36"/>
      <c r="V45" s="36"/>
      <c r="W45" s="36"/>
      <c r="X45" s="36"/>
      <c r="Y45" s="36"/>
      <c r="Z45" s="36"/>
      <c r="AA45" s="36"/>
      <c r="AB45" s="36"/>
      <c r="AC45" s="36"/>
      <c r="AD45" s="36"/>
      <c r="AE45" s="36"/>
      <c r="AF45" s="36"/>
      <c r="AG45" s="36"/>
      <c r="AH45" s="36"/>
      <c r="AI45" s="36"/>
      <c r="AJ45" s="36"/>
    </row>
    <row r="46" spans="1:36">
      <c r="A46" s="32" t="str">
        <f>IF(Config!A42&lt;&gt;"",Config!A42,"")</f>
        <v/>
      </c>
      <c r="B46" s="32" t="str">
        <f>IF(Config!B42&lt;&gt;"",Config!B42,"")</f>
        <v>MADI</v>
      </c>
      <c r="C46" s="36">
        <f t="shared" si="5"/>
        <v>0</v>
      </c>
      <c r="D46" s="36">
        <f t="shared" si="6"/>
        <v>0</v>
      </c>
      <c r="E46" s="36">
        <f t="shared" si="7"/>
        <v>0</v>
      </c>
      <c r="F46" s="36"/>
      <c r="G46" s="36"/>
      <c r="H46" s="36"/>
      <c r="I46" s="36"/>
      <c r="J46" s="36"/>
      <c r="K46" s="36"/>
      <c r="L46" s="36"/>
      <c r="M46" s="36"/>
      <c r="N46" s="36"/>
      <c r="O46" s="36"/>
      <c r="P46" s="36"/>
      <c r="Q46" s="36"/>
      <c r="R46" s="36"/>
      <c r="S46" s="36"/>
      <c r="T46" s="36"/>
      <c r="U46" s="36"/>
      <c r="V46" s="36"/>
      <c r="W46" s="36"/>
      <c r="X46" s="36"/>
      <c r="Y46" s="36"/>
      <c r="Z46" s="36"/>
      <c r="AA46" s="36"/>
      <c r="AB46" s="36"/>
      <c r="AC46" s="36"/>
      <c r="AD46" s="36"/>
      <c r="AE46" s="36"/>
      <c r="AF46" s="36"/>
      <c r="AG46" s="36"/>
      <c r="AH46" s="36"/>
      <c r="AI46" s="36"/>
      <c r="AJ46" s="36"/>
    </row>
    <row r="47" spans="1:36">
      <c r="A47" s="32" t="str">
        <f>IF(Config!A43&lt;&gt;"",Config!A43,"")</f>
        <v/>
      </c>
      <c r="B47" s="32" t="str">
        <f>IF(Config!B43&lt;&gt;"",Config!B43,"")</f>
        <v>FATMA</v>
      </c>
      <c r="C47" s="36">
        <f t="shared" si="5"/>
        <v>0</v>
      </c>
      <c r="D47" s="36">
        <f t="shared" si="6"/>
        <v>0</v>
      </c>
      <c r="E47" s="36">
        <f t="shared" si="7"/>
        <v>0</v>
      </c>
      <c r="F47" s="36"/>
      <c r="G47" s="36"/>
      <c r="H47" s="36"/>
      <c r="I47" s="36"/>
      <c r="J47" s="36"/>
      <c r="K47" s="36"/>
      <c r="L47" s="36"/>
      <c r="M47" s="36"/>
      <c r="N47" s="36"/>
      <c r="O47" s="36"/>
      <c r="P47" s="36"/>
      <c r="Q47" s="36"/>
      <c r="R47" s="36"/>
      <c r="S47" s="36"/>
      <c r="T47" s="36"/>
      <c r="U47" s="36"/>
      <c r="V47" s="36"/>
      <c r="W47" s="36"/>
      <c r="X47" s="36"/>
      <c r="Y47" s="36"/>
      <c r="Z47" s="36"/>
      <c r="AA47" s="36"/>
      <c r="AB47" s="36"/>
      <c r="AC47" s="36"/>
      <c r="AD47" s="36"/>
      <c r="AE47" s="36"/>
      <c r="AF47" s="36"/>
      <c r="AG47" s="36"/>
      <c r="AH47" s="36"/>
      <c r="AI47" s="36"/>
      <c r="AJ47" s="36"/>
    </row>
    <row r="48" spans="1:36">
      <c r="A48" s="32" t="str">
        <f>IF(Config!A44&lt;&gt;"",Config!A44,"")</f>
        <v/>
      </c>
      <c r="B48" s="32" t="str">
        <f>IF(Config!B44&lt;&gt;"",Config!B44,"")</f>
        <v>ELIF</v>
      </c>
      <c r="C48" s="36">
        <f t="shared" si="5"/>
        <v>0</v>
      </c>
      <c r="D48" s="36">
        <f t="shared" si="6"/>
        <v>0</v>
      </c>
      <c r="E48" s="36">
        <f t="shared" si="7"/>
        <v>0</v>
      </c>
      <c r="F48" s="36"/>
      <c r="G48" s="36"/>
      <c r="H48" s="36"/>
      <c r="I48" s="36"/>
      <c r="J48" s="36"/>
      <c r="K48" s="36"/>
      <c r="L48" s="36"/>
      <c r="M48" s="36"/>
      <c r="N48" s="36"/>
      <c r="O48" s="36"/>
      <c r="P48" s="36"/>
      <c r="Q48" s="36"/>
      <c r="R48" s="36"/>
      <c r="S48" s="36"/>
      <c r="T48" s="36"/>
      <c r="U48" s="36"/>
      <c r="V48" s="36"/>
      <c r="W48" s="36"/>
      <c r="X48" s="36"/>
      <c r="Y48" s="36"/>
      <c r="Z48" s="36"/>
      <c r="AA48" s="36"/>
      <c r="AB48" s="36"/>
      <c r="AC48" s="36"/>
      <c r="AD48" s="36"/>
      <c r="AE48" s="36"/>
      <c r="AF48" s="36"/>
      <c r="AG48" s="36"/>
      <c r="AH48" s="36"/>
      <c r="AI48" s="36"/>
      <c r="AJ48" s="36"/>
    </row>
    <row r="49" spans="1:36">
      <c r="A49" s="32" t="str">
        <f>IF(Config!A45&lt;&gt;"",Config!A45,"")</f>
        <v/>
      </c>
      <c r="B49" s="32" t="str">
        <f>IF(Config!B45&lt;&gt;"",Config!B45,"")</f>
        <v>DJE THERESE</v>
      </c>
      <c r="C49" s="36">
        <f t="shared" si="5"/>
        <v>0</v>
      </c>
      <c r="D49" s="36">
        <f t="shared" si="6"/>
        <v>0</v>
      </c>
      <c r="E49" s="36">
        <f t="shared" si="7"/>
        <v>0</v>
      </c>
      <c r="F49" s="36"/>
      <c r="G49" s="36"/>
      <c r="H49" s="36"/>
      <c r="I49" s="36"/>
      <c r="J49" s="36"/>
      <c r="K49" s="36"/>
      <c r="L49" s="36"/>
      <c r="M49" s="36"/>
      <c r="N49" s="36"/>
      <c r="O49" s="36"/>
      <c r="P49" s="36"/>
      <c r="Q49" s="36"/>
      <c r="R49" s="36"/>
      <c r="S49" s="36"/>
      <c r="T49" s="36"/>
      <c r="U49" s="36"/>
      <c r="V49" s="36"/>
      <c r="W49" s="36"/>
      <c r="X49" s="36"/>
      <c r="Y49" s="36"/>
      <c r="Z49" s="36"/>
      <c r="AA49" s="36"/>
      <c r="AB49" s="36"/>
      <c r="AC49" s="36"/>
      <c r="AD49" s="36"/>
      <c r="AE49" s="36"/>
      <c r="AF49" s="36"/>
      <c r="AG49" s="36"/>
      <c r="AH49" s="36"/>
      <c r="AI49" s="36"/>
      <c r="AJ49" s="36"/>
    </row>
    <row r="50" spans="1:36">
      <c r="A50" s="32" t="str">
        <f>IF(Config!A46&lt;&gt;"",Config!A46,"")</f>
        <v/>
      </c>
      <c r="B50" s="32" t="str">
        <f>IF(Config!B46&lt;&gt;"",Config!B46,"")</f>
        <v>MARIE</v>
      </c>
      <c r="C50" s="36">
        <f t="shared" si="5"/>
        <v>0</v>
      </c>
      <c r="D50" s="36">
        <f t="shared" si="6"/>
        <v>0</v>
      </c>
      <c r="E50" s="36">
        <f t="shared" si="7"/>
        <v>0</v>
      </c>
      <c r="F50" s="36"/>
      <c r="G50" s="36"/>
      <c r="H50" s="36"/>
      <c r="I50" s="36"/>
      <c r="J50" s="36"/>
      <c r="K50" s="36"/>
      <c r="L50" s="36"/>
      <c r="M50" s="36"/>
      <c r="N50" s="36"/>
      <c r="O50" s="36"/>
      <c r="P50" s="36"/>
      <c r="Q50" s="36"/>
      <c r="R50" s="36"/>
      <c r="S50" s="36"/>
      <c r="T50" s="36"/>
      <c r="U50" s="36"/>
      <c r="V50" s="36"/>
      <c r="W50" s="36"/>
      <c r="X50" s="36"/>
      <c r="Y50" s="36"/>
      <c r="Z50" s="36"/>
      <c r="AA50" s="36"/>
      <c r="AB50" s="36"/>
      <c r="AC50" s="36"/>
      <c r="AD50" s="36"/>
      <c r="AE50" s="36"/>
      <c r="AF50" s="36"/>
      <c r="AG50" s="36"/>
      <c r="AH50" s="36"/>
      <c r="AI50" s="36"/>
      <c r="AJ50" s="36"/>
    </row>
    <row r="51" spans="1:36">
      <c r="A51" s="32" t="str">
        <f>IF(Config!A47&lt;&gt;"",Config!A47,"")</f>
        <v/>
      </c>
      <c r="B51" s="32" t="str">
        <f>IF(Config!B47&lt;&gt;"",Config!B47,"")</f>
        <v>MARIE</v>
      </c>
      <c r="C51" s="36">
        <f t="shared" si="5"/>
        <v>0</v>
      </c>
      <c r="D51" s="36">
        <f t="shared" si="6"/>
        <v>0</v>
      </c>
      <c r="E51" s="36">
        <f t="shared" si="7"/>
        <v>0</v>
      </c>
      <c r="F51" s="36"/>
      <c r="G51" s="36"/>
      <c r="H51" s="36"/>
      <c r="I51" s="36"/>
      <c r="J51" s="36"/>
      <c r="K51" s="36"/>
      <c r="L51" s="36"/>
      <c r="M51" s="36"/>
      <c r="N51" s="36"/>
      <c r="O51" s="36"/>
      <c r="P51" s="36"/>
      <c r="Q51" s="36"/>
      <c r="R51" s="36"/>
      <c r="S51" s="36"/>
      <c r="T51" s="36"/>
      <c r="U51" s="36"/>
      <c r="V51" s="36"/>
      <c r="W51" s="36"/>
      <c r="X51" s="36"/>
      <c r="Y51" s="36"/>
      <c r="Z51" s="36"/>
      <c r="AA51" s="36"/>
      <c r="AB51" s="36"/>
      <c r="AC51" s="36"/>
      <c r="AD51" s="36"/>
      <c r="AE51" s="36"/>
      <c r="AF51" s="36"/>
      <c r="AG51" s="36"/>
      <c r="AH51" s="36"/>
      <c r="AI51" s="36"/>
      <c r="AJ51" s="36"/>
    </row>
    <row r="52" spans="1:36">
      <c r="A52" s="32" t="str">
        <f>IF(Config!A48&lt;&gt;"",Config!A48,"")</f>
        <v/>
      </c>
      <c r="B52" s="32" t="str">
        <f>IF(Config!B48&lt;&gt;"",Config!B48,"")</f>
        <v>RENEE</v>
      </c>
      <c r="C52" s="36">
        <f t="shared" si="5"/>
        <v>0</v>
      </c>
      <c r="D52" s="36">
        <f t="shared" si="6"/>
        <v>0</v>
      </c>
      <c r="E52" s="36">
        <f t="shared" si="7"/>
        <v>0</v>
      </c>
      <c r="F52" s="36"/>
      <c r="G52" s="36"/>
      <c r="H52" s="36"/>
      <c r="I52" s="36"/>
      <c r="J52" s="36"/>
      <c r="K52" s="36"/>
      <c r="L52" s="36"/>
      <c r="M52" s="36"/>
      <c r="N52" s="36"/>
      <c r="O52" s="36"/>
      <c r="P52" s="36"/>
      <c r="Q52" s="36"/>
      <c r="R52" s="36"/>
      <c r="S52" s="36"/>
      <c r="T52" s="36"/>
      <c r="U52" s="36"/>
      <c r="V52" s="36"/>
      <c r="W52" s="36"/>
      <c r="X52" s="36"/>
      <c r="Y52" s="36"/>
      <c r="Z52" s="36"/>
      <c r="AA52" s="36"/>
      <c r="AB52" s="36"/>
      <c r="AC52" s="36"/>
      <c r="AD52" s="36"/>
      <c r="AE52" s="36"/>
      <c r="AF52" s="36"/>
      <c r="AG52" s="36"/>
      <c r="AH52" s="36"/>
      <c r="AI52" s="36"/>
      <c r="AJ52" s="36"/>
    </row>
    <row r="53" spans="1:36">
      <c r="A53" s="32" t="str">
        <f>IF(Config!A49&lt;&gt;"",Config!A49,"")</f>
        <v/>
      </c>
      <c r="B53" s="32" t="str">
        <f>IF(Config!B49&lt;&gt;"",Config!B49,"")</f>
        <v>CHOUROUK</v>
      </c>
      <c r="C53" s="36">
        <f t="shared" si="5"/>
        <v>0</v>
      </c>
      <c r="D53" s="36">
        <f t="shared" si="6"/>
        <v>0</v>
      </c>
      <c r="E53" s="36">
        <f t="shared" si="7"/>
        <v>0</v>
      </c>
      <c r="F53" s="36"/>
      <c r="G53" s="36"/>
      <c r="H53" s="36"/>
      <c r="I53" s="36"/>
      <c r="J53" s="36"/>
      <c r="K53" s="36"/>
      <c r="L53" s="36"/>
      <c r="M53" s="36"/>
      <c r="N53" s="36"/>
      <c r="O53" s="36"/>
      <c r="P53" s="36"/>
      <c r="Q53" s="36"/>
      <c r="R53" s="36"/>
      <c r="S53" s="36"/>
      <c r="T53" s="36"/>
      <c r="U53" s="36"/>
      <c r="V53" s="36"/>
      <c r="W53" s="36"/>
      <c r="X53" s="36"/>
      <c r="Y53" s="36"/>
      <c r="Z53" s="36"/>
      <c r="AA53" s="36"/>
      <c r="AB53" s="36"/>
      <c r="AC53" s="36"/>
      <c r="AD53" s="36"/>
      <c r="AE53" s="36"/>
      <c r="AF53" s="36"/>
      <c r="AG53" s="36"/>
      <c r="AH53" s="36"/>
      <c r="AI53" s="36"/>
      <c r="AJ53" s="36"/>
    </row>
    <row r="54" spans="1:36">
      <c r="A54" s="32" t="str">
        <f>IF(Config!A50&lt;&gt;"",Config!A50,"")</f>
        <v/>
      </c>
      <c r="B54" s="32" t="str">
        <f>IF(Config!B50&lt;&gt;"",Config!B50,"")</f>
        <v>AICHA</v>
      </c>
      <c r="C54" s="36">
        <f t="shared" si="5"/>
        <v>0</v>
      </c>
      <c r="D54" s="36">
        <f t="shared" si="6"/>
        <v>0</v>
      </c>
      <c r="E54" s="36">
        <f t="shared" si="7"/>
        <v>0</v>
      </c>
      <c r="F54" s="36"/>
      <c r="G54" s="36"/>
      <c r="H54" s="36"/>
      <c r="I54" s="36"/>
      <c r="J54" s="36"/>
      <c r="K54" s="36"/>
      <c r="L54" s="36"/>
      <c r="M54" s="36"/>
      <c r="N54" s="36"/>
      <c r="O54" s="36"/>
      <c r="P54" s="36"/>
      <c r="Q54" s="36"/>
      <c r="R54" s="36"/>
      <c r="S54" s="36"/>
      <c r="T54" s="36"/>
      <c r="U54" s="36"/>
      <c r="V54" s="36"/>
      <c r="W54" s="36"/>
      <c r="X54" s="36"/>
      <c r="Y54" s="36"/>
      <c r="Z54" s="36"/>
      <c r="AA54" s="36"/>
      <c r="AB54" s="36"/>
      <c r="AC54" s="36"/>
      <c r="AD54" s="36"/>
      <c r="AE54" s="36"/>
      <c r="AF54" s="36"/>
      <c r="AG54" s="36"/>
      <c r="AH54" s="36"/>
      <c r="AI54" s="36"/>
      <c r="AJ54" s="36"/>
    </row>
    <row r="55" spans="1:36">
      <c r="A55" s="32" t="str">
        <f>IF(Config!A51&lt;&gt;"",Config!A51,"")</f>
        <v/>
      </c>
      <c r="B55" s="32" t="str">
        <f>IF(Config!B51&lt;&gt;"",Config!B51,"")</f>
        <v>DJEMILA</v>
      </c>
      <c r="C55" s="36">
        <f t="shared" si="5"/>
        <v>0</v>
      </c>
      <c r="D55" s="36">
        <f t="shared" si="6"/>
        <v>0</v>
      </c>
      <c r="E55" s="36">
        <f t="shared" si="7"/>
        <v>0</v>
      </c>
      <c r="F55" s="36"/>
      <c r="G55" s="36"/>
      <c r="H55" s="36"/>
      <c r="I55" s="36"/>
      <c r="J55" s="36"/>
      <c r="K55" s="36"/>
      <c r="L55" s="36"/>
      <c r="M55" s="36"/>
      <c r="N55" s="36"/>
      <c r="O55" s="36"/>
      <c r="P55" s="36"/>
      <c r="Q55" s="36"/>
      <c r="R55" s="36"/>
      <c r="S55" s="36"/>
      <c r="T55" s="36"/>
      <c r="U55" s="36"/>
      <c r="V55" s="36"/>
      <c r="W55" s="36"/>
      <c r="X55" s="36"/>
      <c r="Y55" s="36"/>
      <c r="Z55" s="36"/>
      <c r="AA55" s="36"/>
      <c r="AB55" s="36"/>
      <c r="AC55" s="36"/>
      <c r="AD55" s="36"/>
      <c r="AE55" s="36"/>
      <c r="AF55" s="36"/>
      <c r="AG55" s="36"/>
      <c r="AH55" s="36"/>
      <c r="AI55" s="36"/>
      <c r="AJ55" s="36"/>
    </row>
    <row r="56" spans="1:36">
      <c r="A56" s="32" t="str">
        <f>IF(Config!A52&lt;&gt;"",Config!A52,"")</f>
        <v/>
      </c>
      <c r="B56" s="32" t="str">
        <f>IF(Config!B52&lt;&gt;"",Config!B52,"")</f>
        <v>POOSMOWTEE</v>
      </c>
      <c r="C56" s="36">
        <f t="shared" si="5"/>
        <v>0</v>
      </c>
      <c r="D56" s="36">
        <f t="shared" si="6"/>
        <v>0</v>
      </c>
      <c r="E56" s="36">
        <f t="shared" si="7"/>
        <v>0</v>
      </c>
      <c r="F56" s="36"/>
      <c r="G56" s="36"/>
      <c r="H56" s="36"/>
      <c r="I56" s="36"/>
      <c r="J56" s="36"/>
      <c r="K56" s="36"/>
      <c r="L56" s="36"/>
      <c r="M56" s="36"/>
      <c r="N56" s="36"/>
      <c r="O56" s="36"/>
      <c r="P56" s="36"/>
      <c r="Q56" s="36"/>
      <c r="R56" s="36"/>
      <c r="S56" s="36"/>
      <c r="T56" s="36"/>
      <c r="U56" s="36"/>
      <c r="V56" s="36"/>
      <c r="W56" s="36"/>
      <c r="X56" s="36"/>
      <c r="Y56" s="36"/>
      <c r="Z56" s="36"/>
      <c r="AA56" s="36"/>
      <c r="AB56" s="36"/>
      <c r="AC56" s="36"/>
      <c r="AD56" s="36"/>
      <c r="AE56" s="36"/>
      <c r="AF56" s="36"/>
      <c r="AG56" s="36"/>
      <c r="AH56" s="36"/>
      <c r="AI56" s="36"/>
      <c r="AJ56" s="36"/>
    </row>
    <row r="57" spans="1:36">
      <c r="A57" s="32" t="str">
        <f>IF(Config!A53&lt;&gt;"",Config!A53,"")</f>
        <v/>
      </c>
      <c r="B57" s="32" t="str">
        <f>IF(Config!B53&lt;&gt;"",Config!B53,"")</f>
        <v>KOOSKOWTEE</v>
      </c>
      <c r="C57" s="36">
        <f t="shared" si="5"/>
        <v>0</v>
      </c>
      <c r="D57" s="36">
        <f t="shared" si="6"/>
        <v>0</v>
      </c>
      <c r="E57" s="36">
        <f t="shared" si="7"/>
        <v>0</v>
      </c>
      <c r="F57" s="36"/>
      <c r="G57" s="36"/>
      <c r="H57" s="36"/>
      <c r="I57" s="36"/>
      <c r="J57" s="36"/>
      <c r="K57" s="36"/>
      <c r="L57" s="36"/>
      <c r="M57" s="36"/>
      <c r="N57" s="36"/>
      <c r="O57" s="36"/>
      <c r="P57" s="36"/>
      <c r="Q57" s="36"/>
      <c r="R57" s="36"/>
      <c r="S57" s="36"/>
      <c r="T57" s="36"/>
      <c r="U57" s="36"/>
      <c r="V57" s="36"/>
      <c r="W57" s="36"/>
      <c r="X57" s="36"/>
      <c r="Y57" s="36"/>
      <c r="Z57" s="36"/>
      <c r="AA57" s="36"/>
      <c r="AB57" s="36"/>
      <c r="AC57" s="36"/>
      <c r="AD57" s="36"/>
      <c r="AE57" s="36"/>
      <c r="AF57" s="36"/>
      <c r="AG57" s="36"/>
      <c r="AH57" s="36"/>
      <c r="AI57" s="36"/>
      <c r="AJ57" s="36"/>
    </row>
    <row r="58" spans="1:36">
      <c r="A58" s="32" t="str">
        <f>IF(Config!A54&lt;&gt;"",Config!A54,"")</f>
        <v/>
      </c>
      <c r="B58" s="32" t="str">
        <f>IF(Config!B54&lt;&gt;"",Config!B54,"")</f>
        <v xml:space="preserve">MARIE </v>
      </c>
      <c r="C58" s="36">
        <f t="shared" si="5"/>
        <v>0</v>
      </c>
      <c r="D58" s="36">
        <f t="shared" si="6"/>
        <v>0</v>
      </c>
      <c r="E58" s="36">
        <f t="shared" si="7"/>
        <v>0</v>
      </c>
      <c r="F58" s="36"/>
      <c r="G58" s="36"/>
      <c r="H58" s="36"/>
      <c r="I58" s="36"/>
      <c r="J58" s="36"/>
      <c r="K58" s="36"/>
      <c r="L58" s="36"/>
      <c r="M58" s="36"/>
      <c r="N58" s="36"/>
      <c r="O58" s="36"/>
      <c r="P58" s="36"/>
      <c r="Q58" s="36"/>
      <c r="R58" s="36"/>
      <c r="S58" s="36"/>
      <c r="T58" s="36"/>
      <c r="U58" s="36"/>
      <c r="V58" s="36"/>
      <c r="W58" s="36"/>
      <c r="X58" s="36"/>
      <c r="Y58" s="36"/>
      <c r="Z58" s="36"/>
      <c r="AA58" s="36"/>
      <c r="AB58" s="36"/>
      <c r="AC58" s="36"/>
      <c r="AD58" s="36"/>
      <c r="AE58" s="36"/>
      <c r="AF58" s="36"/>
      <c r="AG58" s="36"/>
      <c r="AH58" s="36"/>
      <c r="AI58" s="36"/>
      <c r="AJ58" s="36"/>
    </row>
    <row r="59" spans="1:36">
      <c r="A59" s="32" t="str">
        <f>IF(Config!A55&lt;&gt;"",Config!A55,"")</f>
        <v/>
      </c>
      <c r="B59" s="32" t="str">
        <f>IF(Config!B55&lt;&gt;"",Config!B55,"")</f>
        <v>SUKIRTHAMALAR</v>
      </c>
      <c r="C59" s="36">
        <f t="shared" si="5"/>
        <v>0</v>
      </c>
      <c r="D59" s="36">
        <f t="shared" si="6"/>
        <v>0</v>
      </c>
      <c r="E59" s="36">
        <f t="shared" si="7"/>
        <v>0</v>
      </c>
      <c r="F59" s="36"/>
      <c r="G59" s="36"/>
      <c r="H59" s="36"/>
      <c r="I59" s="36"/>
      <c r="J59" s="36"/>
      <c r="K59" s="36"/>
      <c r="L59" s="36"/>
      <c r="M59" s="36"/>
      <c r="N59" s="36"/>
      <c r="O59" s="36"/>
      <c r="P59" s="36"/>
      <c r="Q59" s="36"/>
      <c r="R59" s="36"/>
      <c r="S59" s="36"/>
      <c r="T59" s="36"/>
      <c r="U59" s="36"/>
      <c r="V59" s="36"/>
      <c r="W59" s="36"/>
      <c r="X59" s="36"/>
      <c r="Y59" s="36"/>
      <c r="Z59" s="36"/>
      <c r="AA59" s="36"/>
      <c r="AB59" s="36"/>
      <c r="AC59" s="36"/>
      <c r="AD59" s="36"/>
      <c r="AE59" s="36"/>
      <c r="AF59" s="36"/>
      <c r="AG59" s="36"/>
      <c r="AH59" s="36"/>
      <c r="AI59" s="36"/>
      <c r="AJ59" s="36"/>
    </row>
    <row r="60" spans="1:36">
      <c r="A60" s="32" t="str">
        <f>IF(Config!A56&lt;&gt;"",Config!A56,"")</f>
        <v/>
      </c>
      <c r="B60" s="32" t="str">
        <f>IF(Config!B56&lt;&gt;"",Config!B56,"")</f>
        <v>SALIMA</v>
      </c>
      <c r="C60" s="36">
        <f t="shared" si="5"/>
        <v>0</v>
      </c>
      <c r="D60" s="36">
        <f t="shared" si="6"/>
        <v>0</v>
      </c>
      <c r="E60" s="36">
        <f t="shared" si="7"/>
        <v>0</v>
      </c>
      <c r="F60" s="36"/>
      <c r="G60" s="36"/>
      <c r="H60" s="36"/>
      <c r="I60" s="36"/>
      <c r="J60" s="36"/>
      <c r="K60" s="36"/>
      <c r="L60" s="36"/>
      <c r="M60" s="36"/>
      <c r="N60" s="36"/>
      <c r="O60" s="36"/>
      <c r="P60" s="36"/>
      <c r="Q60" s="36"/>
      <c r="R60" s="36"/>
      <c r="S60" s="36"/>
      <c r="T60" s="36"/>
      <c r="U60" s="36"/>
      <c r="V60" s="36"/>
      <c r="W60" s="36"/>
      <c r="X60" s="36"/>
      <c r="Y60" s="36"/>
      <c r="Z60" s="36"/>
      <c r="AA60" s="36"/>
      <c r="AB60" s="36"/>
      <c r="AC60" s="36"/>
      <c r="AD60" s="36"/>
      <c r="AE60" s="36"/>
      <c r="AF60" s="36"/>
      <c r="AG60" s="36"/>
      <c r="AH60" s="36"/>
      <c r="AI60" s="36"/>
      <c r="AJ60" s="36"/>
    </row>
    <row r="61" spans="1:36">
      <c r="A61" s="32" t="str">
        <f>IF(Config!A57&lt;&gt;"",Config!A57,"")</f>
        <v/>
      </c>
      <c r="B61" s="32" t="str">
        <f>IF(Config!B57&lt;&gt;"",Config!B57,"")</f>
        <v>LOUIZA</v>
      </c>
      <c r="C61" s="36">
        <f t="shared" si="5"/>
        <v>0</v>
      </c>
      <c r="D61" s="36">
        <f t="shared" si="6"/>
        <v>0</v>
      </c>
      <c r="E61" s="36">
        <f t="shared" si="7"/>
        <v>0</v>
      </c>
      <c r="F61" s="36"/>
      <c r="G61" s="36"/>
      <c r="H61" s="36"/>
      <c r="I61" s="36"/>
      <c r="J61" s="36"/>
      <c r="K61" s="36"/>
      <c r="L61" s="36"/>
      <c r="M61" s="36"/>
      <c r="N61" s="36"/>
      <c r="O61" s="36"/>
      <c r="P61" s="36"/>
      <c r="Q61" s="36"/>
      <c r="R61" s="36"/>
      <c r="S61" s="36"/>
      <c r="T61" s="36"/>
      <c r="U61" s="36"/>
      <c r="V61" s="36"/>
      <c r="W61" s="36"/>
      <c r="X61" s="36"/>
      <c r="Y61" s="36"/>
      <c r="Z61" s="36"/>
      <c r="AA61" s="36"/>
      <c r="AB61" s="36"/>
      <c r="AC61" s="36"/>
      <c r="AD61" s="36"/>
      <c r="AE61" s="36"/>
      <c r="AF61" s="36"/>
      <c r="AG61" s="36"/>
      <c r="AH61" s="36"/>
      <c r="AI61" s="36"/>
      <c r="AJ61" s="36"/>
    </row>
    <row r="62" spans="1:36">
      <c r="A62" s="32" t="str">
        <f>IF(Config!A58&lt;&gt;"",Config!A58,"")</f>
        <v/>
      </c>
      <c r="B62" s="32" t="str">
        <f>IF(Config!B58&lt;&gt;"",Config!B58,"")</f>
        <v>FATIMA</v>
      </c>
      <c r="C62" s="36">
        <f t="shared" si="5"/>
        <v>0</v>
      </c>
      <c r="D62" s="36">
        <f t="shared" si="6"/>
        <v>0</v>
      </c>
      <c r="E62" s="36">
        <f t="shared" si="7"/>
        <v>0</v>
      </c>
      <c r="F62" s="36"/>
      <c r="G62" s="36"/>
      <c r="H62" s="36"/>
      <c r="I62" s="36"/>
      <c r="J62" s="36"/>
      <c r="K62" s="36"/>
      <c r="L62" s="36"/>
      <c r="M62" s="36"/>
      <c r="N62" s="36"/>
      <c r="O62" s="36"/>
      <c r="P62" s="36"/>
      <c r="Q62" s="36"/>
      <c r="R62" s="36"/>
      <c r="S62" s="36"/>
      <c r="T62" s="36"/>
      <c r="U62" s="36"/>
      <c r="V62" s="36"/>
      <c r="W62" s="36"/>
      <c r="X62" s="36"/>
      <c r="Y62" s="36"/>
      <c r="Z62" s="36"/>
      <c r="AA62" s="36"/>
      <c r="AB62" s="36"/>
      <c r="AC62" s="36"/>
      <c r="AD62" s="36"/>
      <c r="AE62" s="36"/>
      <c r="AF62" s="36"/>
      <c r="AG62" s="36"/>
      <c r="AH62" s="36"/>
      <c r="AI62" s="36"/>
      <c r="AJ62" s="36"/>
    </row>
    <row r="63" spans="1:36">
      <c r="A63" s="32" t="str">
        <f>IF(Config!A59&lt;&gt;"",Config!A59,"")</f>
        <v/>
      </c>
      <c r="B63" s="32" t="str">
        <f>IF(Config!B59&lt;&gt;"",Config!B59,"")</f>
        <v>BINTOU</v>
      </c>
      <c r="C63" s="36">
        <f t="shared" si="5"/>
        <v>0</v>
      </c>
      <c r="D63" s="36">
        <f t="shared" si="6"/>
        <v>0</v>
      </c>
      <c r="E63" s="36">
        <f t="shared" si="7"/>
        <v>0</v>
      </c>
      <c r="F63" s="36"/>
      <c r="G63" s="36"/>
      <c r="H63" s="36"/>
      <c r="I63" s="36"/>
      <c r="J63" s="36"/>
      <c r="K63" s="36"/>
      <c r="L63" s="36"/>
      <c r="M63" s="36"/>
      <c r="N63" s="36"/>
      <c r="O63" s="36"/>
      <c r="P63" s="36"/>
      <c r="Q63" s="36"/>
      <c r="R63" s="36"/>
      <c r="S63" s="36"/>
      <c r="T63" s="36"/>
      <c r="U63" s="36"/>
      <c r="V63" s="36"/>
      <c r="W63" s="36"/>
      <c r="X63" s="36"/>
      <c r="Y63" s="36"/>
      <c r="Z63" s="36"/>
      <c r="AA63" s="36"/>
      <c r="AB63" s="36"/>
      <c r="AC63" s="36"/>
      <c r="AD63" s="36"/>
      <c r="AE63" s="36"/>
      <c r="AF63" s="36"/>
      <c r="AG63" s="36"/>
      <c r="AH63" s="36"/>
      <c r="AI63" s="36"/>
      <c r="AJ63" s="36"/>
    </row>
    <row r="64" spans="1:36">
      <c r="A64" s="32" t="str">
        <f>IF(Config!A60&lt;&gt;"",Config!A60,"")</f>
        <v/>
      </c>
      <c r="B64" s="32" t="str">
        <f>IF(Config!B60&lt;&gt;"",Config!B60,"")</f>
        <v>SANDRA</v>
      </c>
      <c r="C64" s="36">
        <f t="shared" si="5"/>
        <v>0</v>
      </c>
      <c r="D64" s="36">
        <f t="shared" si="6"/>
        <v>0</v>
      </c>
      <c r="E64" s="36">
        <f t="shared" si="7"/>
        <v>0</v>
      </c>
      <c r="F64" s="36"/>
      <c r="G64" s="36"/>
      <c r="H64" s="36"/>
      <c r="I64" s="36"/>
      <c r="J64" s="36"/>
      <c r="K64" s="36"/>
      <c r="L64" s="36"/>
      <c r="M64" s="36"/>
      <c r="N64" s="36"/>
      <c r="O64" s="36"/>
      <c r="P64" s="36"/>
      <c r="Q64" s="36"/>
      <c r="R64" s="36"/>
      <c r="S64" s="36"/>
      <c r="T64" s="36"/>
      <c r="U64" s="36"/>
      <c r="V64" s="36"/>
      <c r="W64" s="36"/>
      <c r="X64" s="36"/>
      <c r="Y64" s="36"/>
      <c r="Z64" s="36"/>
      <c r="AA64" s="36"/>
      <c r="AB64" s="36"/>
      <c r="AC64" s="36"/>
      <c r="AD64" s="36"/>
      <c r="AE64" s="36"/>
      <c r="AF64" s="36"/>
      <c r="AG64" s="36"/>
      <c r="AH64" s="36"/>
      <c r="AI64" s="36"/>
      <c r="AJ64" s="36"/>
    </row>
    <row r="65" spans="1:36">
      <c r="A65" s="32" t="str">
        <f>IF(Config!A61&lt;&gt;"",Config!A61,"")</f>
        <v/>
      </c>
      <c r="B65" s="32" t="str">
        <f>IF(Config!B61&lt;&gt;"",Config!B61,"")</f>
        <v>SOURIEZ</v>
      </c>
      <c r="C65" s="36">
        <f t="shared" si="5"/>
        <v>0</v>
      </c>
      <c r="D65" s="36">
        <f t="shared" si="6"/>
        <v>0</v>
      </c>
      <c r="E65" s="36">
        <f t="shared" si="7"/>
        <v>0</v>
      </c>
      <c r="F65" s="36"/>
      <c r="G65" s="36"/>
      <c r="H65" s="36"/>
      <c r="I65" s="36"/>
      <c r="J65" s="36"/>
      <c r="K65" s="36"/>
      <c r="L65" s="36"/>
      <c r="M65" s="36"/>
      <c r="N65" s="36"/>
      <c r="O65" s="36"/>
      <c r="P65" s="36"/>
      <c r="Q65" s="36"/>
      <c r="R65" s="36"/>
      <c r="S65" s="36"/>
      <c r="T65" s="36"/>
      <c r="U65" s="36"/>
      <c r="V65" s="36"/>
      <c r="W65" s="36"/>
      <c r="X65" s="36"/>
      <c r="Y65" s="36"/>
      <c r="Z65" s="36"/>
      <c r="AA65" s="36"/>
      <c r="AB65" s="36"/>
      <c r="AC65" s="36"/>
      <c r="AD65" s="36"/>
      <c r="AE65" s="36"/>
      <c r="AF65" s="36"/>
      <c r="AG65" s="36"/>
      <c r="AH65" s="36"/>
      <c r="AI65" s="36"/>
      <c r="AJ65" s="36"/>
    </row>
    <row r="66" spans="1:36">
      <c r="A66" s="32" t="str">
        <f>IF(Config!A62&lt;&gt;"",Config!A62,"")</f>
        <v/>
      </c>
      <c r="B66" s="32" t="str">
        <f>IF(Config!B62&lt;&gt;"",Config!B62,"")</f>
        <v>YACOUBA</v>
      </c>
      <c r="C66" s="36">
        <f t="shared" si="5"/>
        <v>0</v>
      </c>
      <c r="D66" s="36">
        <f t="shared" si="6"/>
        <v>0</v>
      </c>
      <c r="E66" s="36">
        <f t="shared" si="7"/>
        <v>0</v>
      </c>
      <c r="F66" s="36"/>
      <c r="G66" s="36"/>
      <c r="H66" s="36"/>
      <c r="I66" s="36"/>
      <c r="J66" s="36"/>
      <c r="K66" s="36"/>
      <c r="L66" s="36"/>
      <c r="M66" s="36"/>
      <c r="N66" s="36"/>
      <c r="O66" s="36"/>
      <c r="P66" s="36"/>
      <c r="Q66" s="36"/>
      <c r="R66" s="36"/>
      <c r="S66" s="36"/>
      <c r="T66" s="36"/>
      <c r="U66" s="36"/>
      <c r="V66" s="36"/>
      <c r="W66" s="36"/>
      <c r="X66" s="36"/>
      <c r="Y66" s="36"/>
      <c r="Z66" s="36"/>
      <c r="AA66" s="36"/>
      <c r="AB66" s="36"/>
      <c r="AC66" s="36"/>
      <c r="AD66" s="36"/>
      <c r="AE66" s="36"/>
      <c r="AF66" s="36"/>
      <c r="AG66" s="36"/>
      <c r="AH66" s="36"/>
      <c r="AI66" s="36"/>
      <c r="AJ66" s="36"/>
    </row>
    <row r="67" spans="1:36">
      <c r="A67" s="32" t="str">
        <f>IF(Config!A63&lt;&gt;"",Config!A63,"")</f>
        <v/>
      </c>
      <c r="B67" s="32" t="str">
        <f>IF(Config!B63&lt;&gt;"",Config!B63,"")</f>
        <v>NAJAT</v>
      </c>
      <c r="C67" s="36">
        <f t="shared" si="5"/>
        <v>0</v>
      </c>
      <c r="D67" s="36">
        <f t="shared" si="6"/>
        <v>0</v>
      </c>
      <c r="E67" s="36">
        <f t="shared" si="7"/>
        <v>0</v>
      </c>
      <c r="F67" s="36"/>
      <c r="G67" s="36"/>
      <c r="H67" s="36"/>
      <c r="I67" s="36"/>
      <c r="J67" s="36"/>
      <c r="K67" s="36"/>
      <c r="L67" s="36"/>
      <c r="M67" s="36"/>
      <c r="N67" s="36"/>
      <c r="O67" s="36"/>
      <c r="P67" s="36"/>
      <c r="Q67" s="36"/>
      <c r="R67" s="36"/>
      <c r="S67" s="36"/>
      <c r="T67" s="36"/>
      <c r="U67" s="36"/>
      <c r="V67" s="36"/>
      <c r="W67" s="36"/>
      <c r="X67" s="36"/>
      <c r="Y67" s="36"/>
      <c r="Z67" s="36"/>
      <c r="AA67" s="36"/>
      <c r="AB67" s="36"/>
      <c r="AC67" s="36"/>
      <c r="AD67" s="36"/>
      <c r="AE67" s="36"/>
      <c r="AF67" s="36"/>
      <c r="AG67" s="36"/>
      <c r="AH67" s="36"/>
      <c r="AI67" s="36"/>
      <c r="AJ67" s="36"/>
    </row>
    <row r="68" spans="1:36">
      <c r="A68" s="32" t="str">
        <f>IF(Config!A64&lt;&gt;"",Config!A64,"")</f>
        <v/>
      </c>
      <c r="B68" s="32" t="str">
        <f>IF(Config!B64&lt;&gt;"",Config!B64,"")</f>
        <v>FATIMA</v>
      </c>
      <c r="C68" s="36">
        <f t="shared" si="5"/>
        <v>0</v>
      </c>
      <c r="D68" s="36">
        <f t="shared" si="6"/>
        <v>0</v>
      </c>
      <c r="E68" s="36">
        <f t="shared" si="7"/>
        <v>0</v>
      </c>
      <c r="F68" s="36"/>
      <c r="G68" s="36"/>
      <c r="H68" s="36"/>
      <c r="I68" s="36"/>
      <c r="J68" s="36"/>
      <c r="K68" s="36"/>
      <c r="L68" s="36"/>
      <c r="M68" s="36"/>
      <c r="N68" s="36"/>
      <c r="O68" s="36"/>
      <c r="P68" s="36"/>
      <c r="Q68" s="36"/>
      <c r="R68" s="36"/>
      <c r="S68" s="36"/>
      <c r="T68" s="36"/>
      <c r="U68" s="36"/>
      <c r="V68" s="36"/>
      <c r="W68" s="36"/>
      <c r="X68" s="36"/>
      <c r="Y68" s="36"/>
      <c r="Z68" s="36"/>
      <c r="AA68" s="36"/>
      <c r="AB68" s="36"/>
      <c r="AC68" s="36"/>
      <c r="AD68" s="36"/>
      <c r="AE68" s="36"/>
      <c r="AF68" s="36"/>
      <c r="AG68" s="36"/>
      <c r="AH68" s="36"/>
      <c r="AI68" s="36"/>
      <c r="AJ68" s="36"/>
    </row>
    <row r="69" spans="1:36">
      <c r="A69" s="32" t="str">
        <f>IF(Config!A65&lt;&gt;"",Config!A65,"")</f>
        <v/>
      </c>
      <c r="B69" s="32" t="str">
        <f>IF(Config!B65&lt;&gt;"",Config!B65,"")</f>
        <v>EMINE</v>
      </c>
      <c r="C69" s="36">
        <f t="shared" si="5"/>
        <v>0</v>
      </c>
      <c r="D69" s="36">
        <f t="shared" si="6"/>
        <v>0</v>
      </c>
      <c r="E69" s="36">
        <f t="shared" si="7"/>
        <v>0</v>
      </c>
      <c r="F69" s="36"/>
      <c r="G69" s="36"/>
      <c r="H69" s="36"/>
      <c r="I69" s="36"/>
      <c r="J69" s="36"/>
      <c r="K69" s="36"/>
      <c r="L69" s="36"/>
      <c r="M69" s="36"/>
      <c r="N69" s="36"/>
      <c r="O69" s="36"/>
      <c r="P69" s="36"/>
      <c r="Q69" s="36"/>
      <c r="R69" s="36"/>
      <c r="S69" s="36"/>
      <c r="T69" s="36"/>
      <c r="U69" s="36"/>
      <c r="V69" s="36"/>
      <c r="W69" s="36"/>
      <c r="X69" s="36"/>
      <c r="Y69" s="36"/>
      <c r="Z69" s="36"/>
      <c r="AA69" s="36"/>
      <c r="AB69" s="36"/>
      <c r="AC69" s="36"/>
      <c r="AD69" s="36"/>
      <c r="AE69" s="36"/>
      <c r="AF69" s="36"/>
      <c r="AG69" s="36"/>
      <c r="AH69" s="36"/>
      <c r="AI69" s="36"/>
      <c r="AJ69" s="36"/>
    </row>
    <row r="70" spans="1:36">
      <c r="A70" s="32" t="str">
        <f>IF(Config!A66&lt;&gt;"",Config!A66,"")</f>
        <v/>
      </c>
      <c r="B70" s="32" t="str">
        <f>IF(Config!B66&lt;&gt;"",Config!B66,"")</f>
        <v>NESE</v>
      </c>
      <c r="C70" s="36">
        <f t="shared" si="5"/>
        <v>0</v>
      </c>
      <c r="D70" s="36">
        <f t="shared" si="6"/>
        <v>0</v>
      </c>
      <c r="E70" s="36">
        <f t="shared" si="7"/>
        <v>0</v>
      </c>
      <c r="F70" s="36"/>
      <c r="G70" s="36"/>
      <c r="H70" s="36"/>
      <c r="I70" s="36"/>
      <c r="J70" s="36"/>
      <c r="K70" s="36"/>
      <c r="L70" s="36"/>
      <c r="M70" s="36"/>
      <c r="N70" s="36"/>
      <c r="O70" s="36"/>
      <c r="P70" s="36"/>
      <c r="Q70" s="36"/>
      <c r="R70" s="36"/>
      <c r="S70" s="36"/>
      <c r="T70" s="36"/>
      <c r="U70" s="36"/>
      <c r="V70" s="36"/>
      <c r="W70" s="36"/>
      <c r="X70" s="36"/>
      <c r="Y70" s="36"/>
      <c r="Z70" s="36"/>
      <c r="AA70" s="36"/>
      <c r="AB70" s="36"/>
      <c r="AC70" s="36"/>
      <c r="AD70" s="36"/>
      <c r="AE70" s="36"/>
      <c r="AF70" s="36"/>
      <c r="AG70" s="36"/>
      <c r="AH70" s="36"/>
      <c r="AI70" s="36"/>
      <c r="AJ70" s="36"/>
    </row>
    <row r="71" spans="1:36">
      <c r="A71" s="32" t="str">
        <f>IF(Config!A67&lt;&gt;"",Config!A67,"")</f>
        <v/>
      </c>
      <c r="B71" s="32" t="str">
        <f>IF(Config!B67&lt;&gt;"",Config!B67,"")</f>
        <v>ISAAC</v>
      </c>
      <c r="C71" s="36">
        <f t="shared" si="5"/>
        <v>0</v>
      </c>
      <c r="D71" s="36">
        <f t="shared" si="6"/>
        <v>0</v>
      </c>
      <c r="E71" s="36">
        <f t="shared" si="7"/>
        <v>0</v>
      </c>
      <c r="F71" s="36"/>
      <c r="G71" s="36"/>
      <c r="H71" s="36"/>
      <c r="I71" s="36"/>
      <c r="J71" s="36"/>
      <c r="K71" s="36"/>
      <c r="L71" s="36"/>
      <c r="M71" s="36"/>
      <c r="N71" s="36"/>
      <c r="O71" s="36"/>
      <c r="P71" s="36"/>
      <c r="Q71" s="36"/>
      <c r="R71" s="36"/>
      <c r="S71" s="36"/>
      <c r="T71" s="36"/>
      <c r="U71" s="36"/>
      <c r="V71" s="36"/>
      <c r="W71" s="36"/>
      <c r="X71" s="36"/>
      <c r="Y71" s="36"/>
      <c r="Z71" s="36"/>
      <c r="AA71" s="36"/>
      <c r="AB71" s="36"/>
      <c r="AC71" s="36"/>
      <c r="AD71" s="36"/>
      <c r="AE71" s="36"/>
      <c r="AF71" s="36"/>
      <c r="AG71" s="36"/>
      <c r="AH71" s="36"/>
      <c r="AI71" s="36"/>
      <c r="AJ71" s="36"/>
    </row>
    <row r="72" spans="1:36">
      <c r="A72" s="32" t="str">
        <f>IF(Config!A68&lt;&gt;"",Config!A68,"")</f>
        <v/>
      </c>
      <c r="B72" s="32" t="str">
        <f>IF(Config!B68&lt;&gt;"",Config!B68,"")</f>
        <v>CEMILE</v>
      </c>
      <c r="C72" s="36">
        <f t="shared" si="5"/>
        <v>0</v>
      </c>
      <c r="D72" s="36">
        <f t="shared" si="6"/>
        <v>0</v>
      </c>
      <c r="E72" s="36">
        <f t="shared" si="7"/>
        <v>0</v>
      </c>
      <c r="F72" s="36"/>
      <c r="G72" s="36"/>
      <c r="H72" s="36"/>
      <c r="I72" s="36"/>
      <c r="J72" s="36"/>
      <c r="K72" s="36"/>
      <c r="L72" s="36"/>
      <c r="M72" s="36"/>
      <c r="N72" s="36"/>
      <c r="O72" s="36"/>
      <c r="P72" s="36"/>
      <c r="Q72" s="36"/>
      <c r="R72" s="36"/>
      <c r="S72" s="36"/>
      <c r="T72" s="36"/>
      <c r="U72" s="36"/>
      <c r="V72" s="36"/>
      <c r="W72" s="36"/>
      <c r="X72" s="36"/>
      <c r="Y72" s="36"/>
      <c r="Z72" s="36"/>
      <c r="AA72" s="36"/>
      <c r="AB72" s="36"/>
      <c r="AC72" s="36"/>
      <c r="AD72" s="36"/>
      <c r="AE72" s="36"/>
      <c r="AF72" s="36"/>
      <c r="AG72" s="36"/>
      <c r="AH72" s="36"/>
      <c r="AI72" s="36"/>
      <c r="AJ72" s="36"/>
    </row>
    <row r="73" spans="1:36">
      <c r="A73" s="32" t="str">
        <f>IF(Config!A69&lt;&gt;"",Config!A69,"")</f>
        <v/>
      </c>
      <c r="B73" s="32" t="str">
        <f>IF(Config!B69&lt;&gt;"",Config!B69,"")</f>
        <v>SALIHA</v>
      </c>
      <c r="C73" s="36">
        <f t="shared" si="5"/>
        <v>0</v>
      </c>
      <c r="D73" s="36">
        <f t="shared" si="6"/>
        <v>0</v>
      </c>
      <c r="E73" s="36">
        <f t="shared" si="7"/>
        <v>0</v>
      </c>
      <c r="F73" s="36"/>
      <c r="G73" s="36"/>
      <c r="H73" s="36"/>
      <c r="I73" s="36"/>
      <c r="J73" s="36"/>
      <c r="K73" s="36"/>
      <c r="L73" s="36"/>
      <c r="M73" s="36"/>
      <c r="N73" s="36"/>
      <c r="O73" s="36"/>
      <c r="P73" s="36"/>
      <c r="Q73" s="36"/>
      <c r="R73" s="36"/>
      <c r="S73" s="36"/>
      <c r="T73" s="36"/>
      <c r="U73" s="36"/>
      <c r="V73" s="36"/>
      <c r="W73" s="36"/>
      <c r="X73" s="36"/>
      <c r="Y73" s="36"/>
      <c r="Z73" s="36"/>
      <c r="AA73" s="36"/>
      <c r="AB73" s="36"/>
      <c r="AC73" s="36"/>
      <c r="AD73" s="36"/>
      <c r="AE73" s="36"/>
      <c r="AF73" s="36"/>
      <c r="AG73" s="36"/>
      <c r="AH73" s="36"/>
      <c r="AI73" s="36"/>
      <c r="AJ73" s="36"/>
    </row>
    <row r="75" spans="1:36">
      <c r="A75" t="str">
        <f>IF(Config!A70&lt;&gt;"",Config!A70,"")</f>
        <v/>
      </c>
      <c r="B75" t="str">
        <f>IF(Config!B70&lt;&gt;"",Config!B70,"")</f>
        <v/>
      </c>
    </row>
    <row r="76" spans="1:36">
      <c r="A76" t="str">
        <f>IF(Config!A71&lt;&gt;"",Config!A71,"")</f>
        <v/>
      </c>
      <c r="B76" t="str">
        <f>IF(Config!B71&lt;&gt;"",Config!B71,"")</f>
        <v/>
      </c>
      <c r="F76" s="42" t="s">
        <v>139</v>
      </c>
      <c r="G76" t="s">
        <v>136</v>
      </c>
      <c r="I76" s="41" t="s">
        <v>137</v>
      </c>
      <c r="J76" t="s">
        <v>137</v>
      </c>
      <c r="L76" s="40" t="s">
        <v>140</v>
      </c>
      <c r="M76" t="s">
        <v>135</v>
      </c>
    </row>
    <row r="77" spans="1:36">
      <c r="A77" t="str">
        <f>IF(Config!A72&lt;&gt;"",Config!A72,"")</f>
        <v/>
      </c>
      <c r="B77" t="str">
        <f>IF(Config!B72&lt;&gt;"",Config!B72,"")</f>
        <v/>
      </c>
    </row>
    <row r="78" spans="1:36">
      <c r="A78" t="str">
        <f>IF(Config!A73&lt;&gt;"",Config!A73,"")</f>
        <v/>
      </c>
      <c r="B78" t="str">
        <f>IF(Config!B73&lt;&gt;"",Config!B73,"")</f>
        <v/>
      </c>
    </row>
    <row r="79" spans="1:36">
      <c r="A79" t="str">
        <f>IF(Config!A74&lt;&gt;"",Config!A74,"")</f>
        <v/>
      </c>
      <c r="B79" t="str">
        <f>IF(Config!B74&lt;&gt;"",Config!B74,"")</f>
        <v/>
      </c>
    </row>
    <row r="80" spans="1:36">
      <c r="A80" t="str">
        <f>IF(Config!A75&lt;&gt;"",Config!A75,"")</f>
        <v/>
      </c>
      <c r="B80" t="str">
        <f>IF(Config!B75&lt;&gt;"",Config!B75,"")</f>
        <v/>
      </c>
    </row>
    <row r="81" spans="1:2">
      <c r="A81" t="str">
        <f>IF(Config!A76&lt;&gt;"",Config!A76,"")</f>
        <v/>
      </c>
      <c r="B81" t="str">
        <f>IF(Config!B76&lt;&gt;"",Config!B76,"")</f>
        <v/>
      </c>
    </row>
    <row r="82" spans="1:2">
      <c r="A82" t="str">
        <f>IF(Config!A77&lt;&gt;"",Config!A77,"")</f>
        <v/>
      </c>
      <c r="B82" t="str">
        <f>IF(Config!B77&lt;&gt;"",Config!B77,"")</f>
        <v/>
      </c>
    </row>
  </sheetData>
  <mergeCells count="1">
    <mergeCell ref="B4:AJ6"/>
  </mergeCells>
  <conditionalFormatting sqref="F9:AJ9">
    <cfRule type="expression" dxfId="5" priority="6">
      <formula>OR(F$9=1,F$9=7)</formula>
    </cfRule>
  </conditionalFormatting>
  <conditionalFormatting sqref="F10:AJ73">
    <cfRule type="cellIs" dxfId="4" priority="2" operator="equal">
      <formula>"M"</formula>
    </cfRule>
    <cfRule type="cellIs" dxfId="3" priority="3" operator="equal">
      <formula>"RTT"</formula>
    </cfRule>
    <cfRule type="cellIs" dxfId="2" priority="4" operator="equal">
      <formula>"CP"</formula>
    </cfRule>
    <cfRule type="expression" dxfId="1" priority="5">
      <formula>OR(F$9=1,F$9=7)</formula>
    </cfRule>
  </conditionalFormatting>
  <conditionalFormatting sqref="C10:E73">
    <cfRule type="cellIs" dxfId="0" priority="1" operator="equal">
      <formula>0</formula>
    </cfRule>
  </conditionalFormatting>
  <dataValidations count="1">
    <dataValidation type="list" allowBlank="1" showInputMessage="1" showErrorMessage="1" sqref="F10:AJ73">
      <formula1>"CP,RTT,M"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16</vt:i4>
      </vt:variant>
      <vt:variant>
        <vt:lpstr>Plages nommées</vt:lpstr>
      </vt:variant>
      <vt:variant>
        <vt:i4>1</vt:i4>
      </vt:variant>
    </vt:vector>
  </HeadingPairs>
  <TitlesOfParts>
    <vt:vector size="17" baseType="lpstr">
      <vt:lpstr>PTI</vt:lpstr>
      <vt:lpstr>BEV</vt:lpstr>
      <vt:lpstr>Config</vt:lpstr>
      <vt:lpstr>RECAP</vt:lpstr>
      <vt:lpstr>JANVIER</vt:lpstr>
      <vt:lpstr>FEVRIER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DECEMBRE</vt:lpstr>
      <vt:lpstr>BEV!Zone_d_impression</vt:lpstr>
    </vt:vector>
  </TitlesOfParts>
  <Company>SODEXO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Pouessel, Jean-Aymeric</dc:creator>
  <cp:lastModifiedBy>Pouessel, Jean-Aymeric</cp:lastModifiedBy>
  <dcterms:created xsi:type="dcterms:W3CDTF">2017-05-12T09:32:37Z</dcterms:created>
  <dcterms:modified xsi:type="dcterms:W3CDTF">2017-05-13T14:10:47Z</dcterms:modified>
</cp:coreProperties>
</file>