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975" yWindow="0" windowWidth="19455" windowHeight="8250"/>
  </bookViews>
  <sheets>
    <sheet name="Feuil1" sheetId="1" r:id="rId1"/>
    <sheet name="BDD" sheetId="2" r:id="rId2"/>
    <sheet name="Feuil3" sheetId="3" r:id="rId3"/>
  </sheets>
  <externalReferences>
    <externalReference r:id="rId4"/>
    <externalReference r:id="rId5"/>
  </externalReferences>
  <definedNames>
    <definedName name="bddcc">OFFSET([1]BDD!$C:$C,1,,COUNT([1]BDD!$C:$C))</definedName>
    <definedName name="bdddd">OFFSET(bddcc,,1,)</definedName>
    <definedName name="bddee">OFFSET(bddcc,,2,)</definedName>
  </definedNames>
  <calcPr calcId="152511"/>
</workbook>
</file>

<file path=xl/calcChain.xml><?xml version="1.0" encoding="utf-8"?>
<calcChain xmlns="http://schemas.openxmlformats.org/spreadsheetml/2006/main">
  <c r="AN17" i="1" l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B15" i="1"/>
  <c r="AN18" i="1" l="1"/>
  <c r="AO18" i="1"/>
  <c r="AP18" i="1"/>
  <c r="AQ18" i="1"/>
  <c r="AN19" i="1"/>
  <c r="AO19" i="1"/>
  <c r="AP19" i="1"/>
  <c r="AQ19" i="1"/>
  <c r="AM19" i="1" s="1"/>
  <c r="AN20" i="1"/>
  <c r="AO20" i="1"/>
  <c r="AP20" i="1"/>
  <c r="AQ20" i="1"/>
  <c r="AN21" i="1"/>
  <c r="AO21" i="1"/>
  <c r="AP21" i="1"/>
  <c r="AQ21" i="1"/>
  <c r="AM21" i="1" s="1"/>
  <c r="AN22" i="1"/>
  <c r="AO22" i="1"/>
  <c r="AP22" i="1"/>
  <c r="AQ22" i="1"/>
  <c r="AN23" i="1"/>
  <c r="AO23" i="1"/>
  <c r="AP23" i="1"/>
  <c r="AQ23" i="1"/>
  <c r="AM23" i="1" s="1"/>
  <c r="AN24" i="1"/>
  <c r="AO24" i="1"/>
  <c r="AP24" i="1"/>
  <c r="AQ24" i="1"/>
  <c r="AN25" i="1"/>
  <c r="AO25" i="1"/>
  <c r="AP25" i="1"/>
  <c r="AQ25" i="1"/>
  <c r="AM25" i="1" s="1"/>
  <c r="AN26" i="1"/>
  <c r="AO26" i="1"/>
  <c r="AP26" i="1"/>
  <c r="AQ26" i="1"/>
  <c r="AN27" i="1"/>
  <c r="AO27" i="1"/>
  <c r="AP27" i="1"/>
  <c r="AQ27" i="1"/>
  <c r="AM27" i="1" s="1"/>
  <c r="AN28" i="1"/>
  <c r="AO28" i="1"/>
  <c r="AP28" i="1"/>
  <c r="AQ28" i="1"/>
  <c r="AN29" i="1"/>
  <c r="AO29" i="1"/>
  <c r="AP29" i="1"/>
  <c r="AQ29" i="1"/>
  <c r="AM29" i="1" s="1"/>
  <c r="AN30" i="1"/>
  <c r="AO30" i="1"/>
  <c r="AP30" i="1"/>
  <c r="AQ30" i="1"/>
  <c r="AN31" i="1"/>
  <c r="AO31" i="1"/>
  <c r="AP31" i="1"/>
  <c r="AQ31" i="1"/>
  <c r="AM31" i="1" s="1"/>
  <c r="AN32" i="1"/>
  <c r="AO32" i="1"/>
  <c r="AP32" i="1"/>
  <c r="AQ32" i="1"/>
  <c r="AN33" i="1"/>
  <c r="AO33" i="1"/>
  <c r="AP33" i="1"/>
  <c r="AQ33" i="1"/>
  <c r="AM33" i="1" s="1"/>
  <c r="AN34" i="1"/>
  <c r="AO34" i="1"/>
  <c r="AP34" i="1"/>
  <c r="AQ34" i="1"/>
  <c r="AN35" i="1"/>
  <c r="AO35" i="1"/>
  <c r="AP35" i="1"/>
  <c r="AQ35" i="1"/>
  <c r="AM35" i="1" s="1"/>
  <c r="AN36" i="1"/>
  <c r="AO36" i="1"/>
  <c r="AP36" i="1"/>
  <c r="AQ36" i="1"/>
  <c r="AO17" i="1"/>
  <c r="AQ17" i="1"/>
  <c r="AP17" i="1"/>
  <c r="AM17" i="1" l="1"/>
  <c r="AM36" i="1"/>
  <c r="AM34" i="1"/>
  <c r="AM32" i="1"/>
  <c r="AM28" i="1"/>
  <c r="AM26" i="1"/>
  <c r="AM24" i="1"/>
  <c r="AM22" i="1"/>
  <c r="AM20" i="1"/>
  <c r="AM18" i="1"/>
  <c r="AM30" i="1"/>
</calcChain>
</file>

<file path=xl/sharedStrings.xml><?xml version="1.0" encoding="utf-8"?>
<sst xmlns="http://schemas.openxmlformats.org/spreadsheetml/2006/main" count="678" uniqueCount="52">
  <si>
    <t>Janvier</t>
  </si>
  <si>
    <t>FERIE 2016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</si>
  <si>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</si>
  <si>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</si>
  <si>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</si>
  <si>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</si>
  <si>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</si>
  <si>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</si>
  <si>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</si>
  <si>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</si>
  <si>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</si>
  <si>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</si>
  <si>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</si>
  <si>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</t>
  </si>
  <si>
    <t>A3</t>
  </si>
  <si>
    <t>PLD</t>
  </si>
  <si>
    <t xml:space="preserve">G s </t>
  </si>
  <si>
    <t>G we</t>
  </si>
  <si>
    <t>PATC</t>
  </si>
  <si>
    <t>TN</t>
  </si>
  <si>
    <t>PO</t>
  </si>
  <si>
    <t xml:space="preserve">PO </t>
  </si>
  <si>
    <t xml:space="preserve"> we</t>
  </si>
  <si>
    <t>STG</t>
  </si>
  <si>
    <t>RS</t>
  </si>
  <si>
    <t>IS</t>
  </si>
  <si>
    <t>OPEX</t>
  </si>
  <si>
    <t>E</t>
  </si>
  <si>
    <t>TAOPM</t>
  </si>
  <si>
    <t>FERIE</t>
  </si>
  <si>
    <t>Chauf</t>
  </si>
  <si>
    <t>MIS</t>
  </si>
  <si>
    <t>A 3</t>
  </si>
  <si>
    <t>F40</t>
  </si>
  <si>
    <t>G40</t>
  </si>
  <si>
    <t>H40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</si>
  <si>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</si>
  <si>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</si>
  <si>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</si>
  <si>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</si>
  <si>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</si>
  <si>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</si>
  <si>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</si>
  <si>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</si>
  <si>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</si>
  <si>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</si>
  <si>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</si>
  <si>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</si>
  <si>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</si>
  <si>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MOIS</t>
  </si>
  <si>
    <t>ANNEE</t>
  </si>
  <si>
    <t>saisir ici le mois (en chiffres) et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</si>
</sst>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d\ dd"/>
    <numFmt numFmtId="169" formatCode="[$-40C]mmm\-yy;@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Arial Black"/>
      <family val="2"/>
    </font>
    <font>
      <sz val="9"/>
      <color theme="1"/>
      <name val="Arial Black"/>
      <family val="2"/>
    </font>
    <font>
      <b/>
      <sz val="11"/>
      <color theme="1"/>
      <name val="Calibri"/>
      <family val="2"/>
      <scheme val="minor"/>
    </font>
    <font>
      <sz val="11"/>
      <color rgb="FFFF61FF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8E0000"/>
        <bgColor indexed="64"/>
      </patternFill>
    </fill>
    <fill>
      <patternFill patternType="solid">
        <fgColor rgb="FFFF61FF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5A31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54D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4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0" fillId="2" borderId="3" xfId="0" applyFill="1" applyBorder="1"/>
    <xf numFmtId="0" fontId="4" fillId="2" borderId="0" xfId="0" applyFont="1" applyFill="1" applyAlignment="1">
      <alignment horizontal="center" vertical="center"/>
    </xf>
    <xf numFmtId="165" fontId="5" fillId="13" borderId="2" xfId="0" applyNumberFormat="1" applyFont="1" applyFill="1" applyBorder="1" applyAlignment="1">
      <alignment horizontal="center" vertical="center" textRotation="90"/>
    </xf>
    <xf numFmtId="169" fontId="0" fillId="13" borderId="0" xfId="0" applyNumberFormat="1" applyFill="1" applyAlignment="1">
      <alignment textRotation="90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/>
    <xf numFmtId="164" fontId="2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0" fillId="2" borderId="1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3" xfId="0" applyFont="1" applyFill="1" applyBorder="1" applyAlignment="1">
      <alignment horizontal="center" vertical="center"/>
    </xf>
    <xf numFmtId="0" fontId="12" fillId="2" borderId="0" xfId="0" applyFont="1" applyFill="1"/>
    <xf numFmtId="0" fontId="12" fillId="13" borderId="3" xfId="0" applyFont="1" applyFill="1" applyBorder="1" applyAlignment="1">
      <alignment horizontal="center" vertical="center"/>
    </xf>
    <xf numFmtId="0" fontId="12" fillId="13" borderId="0" xfId="0" applyFont="1" applyFill="1"/>
    <xf numFmtId="0" fontId="13" fillId="13" borderId="0" xfId="0" applyFont="1" applyFill="1"/>
    <xf numFmtId="0" fontId="14" fillId="13" borderId="3" xfId="0" applyFont="1" applyFill="1" applyBorder="1" applyAlignment="1">
      <alignment horizontal="center" vertical="center"/>
    </xf>
    <xf numFmtId="0" fontId="15" fillId="13" borderId="3" xfId="0" applyFont="1" applyFill="1" applyBorder="1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colors>
    <mruColors>
      <color rgb="FF8E0000"/>
      <color rgb="FFFF61FF"/>
      <color rgb="FFF54D4D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#REF!" fmlaRange="$AM$1:$AM$12" noThreeD="1" sel="1" val="0"/>
</file>

<file path=xl/ctrlProps/ctrlProp2.xml><?xml version="1.0" encoding="utf-8"?>
<formControlPr xmlns="http://schemas.microsoft.com/office/spreadsheetml/2009/9/main" objectType="Drop" dropStyle="combo" dx="16" fmlaLink="#REF!" fmlaRange="$AN$1:$AN$2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38100</xdr:colOff>
          <xdr:row>1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38100</xdr:rowOff>
        </xdr:from>
        <xdr:to>
          <xdr:col>3</xdr:col>
          <xdr:colOff>38100</xdr:colOff>
          <xdr:row>3</xdr:row>
          <xdr:rowOff>26193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17</xdr:col>
      <xdr:colOff>157162</xdr:colOff>
      <xdr:row>21</xdr:row>
      <xdr:rowOff>158220</xdr:rowOff>
    </xdr:from>
    <xdr:to>
      <xdr:col>22</xdr:col>
      <xdr:colOff>238125</xdr:colOff>
      <xdr:row>27</xdr:row>
      <xdr:rowOff>177270</xdr:rowOff>
    </xdr:to>
    <xdr:sp macro="" textlink="">
      <xdr:nvSpPr>
        <xdr:cNvPr id="4" name="Rectangle à coins arrondis 3"/>
        <xdr:cNvSpPr/>
      </xdr:nvSpPr>
      <xdr:spPr>
        <a:xfrm>
          <a:off x="6753225" y="5716058"/>
          <a:ext cx="1657350" cy="11620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Instruction</a:t>
          </a:r>
        </a:p>
      </xdr:txBody>
    </xdr:sp>
    <xdr:clientData/>
  </xdr:twoCellAnchor>
  <xdr:twoCellAnchor editAs="absolute">
    <xdr:from>
      <xdr:col>12</xdr:col>
      <xdr:colOff>261937</xdr:colOff>
      <xdr:row>21</xdr:row>
      <xdr:rowOff>147637</xdr:rowOff>
    </xdr:from>
    <xdr:to>
      <xdr:col>16</xdr:col>
      <xdr:colOff>247650</xdr:colOff>
      <xdr:row>30</xdr:row>
      <xdr:rowOff>166687</xdr:rowOff>
    </xdr:to>
    <xdr:sp macro="" textlink="">
      <xdr:nvSpPr>
        <xdr:cNvPr id="5" name="Rectangle à coins arrondis 4"/>
        <xdr:cNvSpPr/>
      </xdr:nvSpPr>
      <xdr:spPr>
        <a:xfrm>
          <a:off x="4876800" y="5705475"/>
          <a:ext cx="1657350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Garde</a:t>
          </a:r>
        </a:p>
      </xdr:txBody>
    </xdr:sp>
    <xdr:clientData/>
  </xdr:twoCellAnchor>
  <xdr:twoCellAnchor editAs="absolute">
    <xdr:from>
      <xdr:col>23</xdr:col>
      <xdr:colOff>176212</xdr:colOff>
      <xdr:row>21</xdr:row>
      <xdr:rowOff>138112</xdr:rowOff>
    </xdr:from>
    <xdr:to>
      <xdr:col>33</xdr:col>
      <xdr:colOff>164308</xdr:colOff>
      <xdr:row>30</xdr:row>
      <xdr:rowOff>157162</xdr:rowOff>
    </xdr:to>
    <xdr:sp macro="" textlink="">
      <xdr:nvSpPr>
        <xdr:cNvPr id="6" name="Rectangle à coins arrondis 5"/>
        <xdr:cNvSpPr/>
      </xdr:nvSpPr>
      <xdr:spPr>
        <a:xfrm>
          <a:off x="8658225" y="5695950"/>
          <a:ext cx="3171826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Autre</a:t>
          </a:r>
        </a:p>
      </xdr:txBody>
    </xdr:sp>
    <xdr:clientData/>
  </xdr:twoCellAnchor>
  <xdr:twoCellAnchor>
    <xdr:from>
      <xdr:col>18</xdr:col>
      <xdr:colOff>183900</xdr:colOff>
      <xdr:row>41</xdr:row>
      <xdr:rowOff>152400</xdr:rowOff>
    </xdr:from>
    <xdr:to>
      <xdr:col>20</xdr:col>
      <xdr:colOff>95250</xdr:colOff>
      <xdr:row>43</xdr:row>
      <xdr:rowOff>28575</xdr:rowOff>
    </xdr:to>
    <xdr:sp macro="[2]!Rectangleàcoinsarrondis3_Cliquer" textlink="">
      <xdr:nvSpPr>
        <xdr:cNvPr id="7" name="Rectangle à coins arrondis 6"/>
        <xdr:cNvSpPr/>
      </xdr:nvSpPr>
      <xdr:spPr>
        <a:xfrm>
          <a:off x="8861175" y="6543675"/>
          <a:ext cx="540000" cy="257175"/>
        </a:xfrm>
        <a:prstGeom prst="roundRect">
          <a:avLst/>
        </a:prstGeom>
        <a:solidFill>
          <a:srgbClr val="FF006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PATC</a:t>
          </a:r>
        </a:p>
      </xdr:txBody>
    </xdr:sp>
    <xdr:clientData/>
  </xdr:twoCellAnchor>
  <xdr:twoCellAnchor>
    <xdr:from>
      <xdr:col>8</xdr:col>
      <xdr:colOff>279150</xdr:colOff>
      <xdr:row>39</xdr:row>
      <xdr:rowOff>152400</xdr:rowOff>
    </xdr:from>
    <xdr:to>
      <xdr:col>10</xdr:col>
      <xdr:colOff>190500</xdr:colOff>
      <xdr:row>41</xdr:row>
      <xdr:rowOff>28575</xdr:rowOff>
    </xdr:to>
    <xdr:sp macro="[2]!Rectangleàcoinsarrondis7_Cliquer" textlink="">
      <xdr:nvSpPr>
        <xdr:cNvPr id="8" name="Rectangle à coins arrondis 7"/>
        <xdr:cNvSpPr/>
      </xdr:nvSpPr>
      <xdr:spPr>
        <a:xfrm>
          <a:off x="5813175" y="6162675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PO </a:t>
          </a:r>
          <a:r>
            <a:rPr lang="fr-FR" sz="700" b="1"/>
            <a:t>we</a:t>
          </a:r>
        </a:p>
      </xdr:txBody>
    </xdr:sp>
    <xdr:clientData/>
  </xdr:twoCellAnchor>
  <xdr:twoCellAnchor>
    <xdr:from>
      <xdr:col>21</xdr:col>
      <xdr:colOff>2925</xdr:colOff>
      <xdr:row>39</xdr:row>
      <xdr:rowOff>152400</xdr:rowOff>
    </xdr:from>
    <xdr:to>
      <xdr:col>22</xdr:col>
      <xdr:colOff>228600</xdr:colOff>
      <xdr:row>41</xdr:row>
      <xdr:rowOff>28575</xdr:rowOff>
    </xdr:to>
    <xdr:sp macro="[2]!Rectangleàcoinsarrondis9_Cliquer" textlink="">
      <xdr:nvSpPr>
        <xdr:cNvPr id="9" name="Rectangle à coins arrondis 8"/>
        <xdr:cNvSpPr/>
      </xdr:nvSpPr>
      <xdr:spPr>
        <a:xfrm>
          <a:off x="9623175" y="6162675"/>
          <a:ext cx="540000" cy="257175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900" b="1"/>
            <a:t>we</a:t>
          </a:r>
        </a:p>
      </xdr:txBody>
    </xdr:sp>
    <xdr:clientData/>
  </xdr:twoCellAnchor>
  <xdr:twoCellAnchor>
    <xdr:from>
      <xdr:col>21</xdr:col>
      <xdr:colOff>2925</xdr:colOff>
      <xdr:row>41</xdr:row>
      <xdr:rowOff>152400</xdr:rowOff>
    </xdr:from>
    <xdr:to>
      <xdr:col>22</xdr:col>
      <xdr:colOff>228600</xdr:colOff>
      <xdr:row>43</xdr:row>
      <xdr:rowOff>28575</xdr:rowOff>
    </xdr:to>
    <xdr:sp macro="[2]!Rectangleàcoinsarrondis10_Cliquer" textlink="">
      <xdr:nvSpPr>
        <xdr:cNvPr id="10" name="Rectangle à coins arrondis 9"/>
        <xdr:cNvSpPr/>
      </xdr:nvSpPr>
      <xdr:spPr>
        <a:xfrm>
          <a:off x="9623175" y="6543675"/>
          <a:ext cx="540000" cy="2571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>
    <xdr:from>
      <xdr:col>6</xdr:col>
      <xdr:colOff>145800</xdr:colOff>
      <xdr:row>39</xdr:row>
      <xdr:rowOff>152400</xdr:rowOff>
    </xdr:from>
    <xdr:to>
      <xdr:col>8</xdr:col>
      <xdr:colOff>57150</xdr:colOff>
      <xdr:row>41</xdr:row>
      <xdr:rowOff>28575</xdr:rowOff>
    </xdr:to>
    <xdr:sp macro="[2]!Rectangleàcoinsarrondis11_Cliquer" textlink="">
      <xdr:nvSpPr>
        <xdr:cNvPr id="11" name="Rectangle à coins arrondis 10"/>
        <xdr:cNvSpPr/>
      </xdr:nvSpPr>
      <xdr:spPr>
        <a:xfrm>
          <a:off x="5051175" y="6162675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200" b="1">
              <a:solidFill>
                <a:schemeClr val="bg1"/>
              </a:solidFill>
            </a:rPr>
            <a:t>PO </a:t>
          </a:r>
          <a:r>
            <a:rPr lang="fr-FR" sz="800" b="1">
              <a:solidFill>
                <a:schemeClr val="bg1"/>
              </a:solidFill>
            </a:rPr>
            <a:t>s</a:t>
          </a:r>
        </a:p>
      </xdr:txBody>
    </xdr:sp>
    <xdr:clientData/>
  </xdr:twoCellAnchor>
  <xdr:twoCellAnchor>
    <xdr:from>
      <xdr:col>23</xdr:col>
      <xdr:colOff>136275</xdr:colOff>
      <xdr:row>41</xdr:row>
      <xdr:rowOff>152400</xdr:rowOff>
    </xdr:from>
    <xdr:to>
      <xdr:col>25</xdr:col>
      <xdr:colOff>47625</xdr:colOff>
      <xdr:row>43</xdr:row>
      <xdr:rowOff>28575</xdr:rowOff>
    </xdr:to>
    <xdr:sp macro="[2]!Rectangleàcoinsarrondis12_Cliquer" textlink="">
      <xdr:nvSpPr>
        <xdr:cNvPr id="12" name="Rectangle à coins arrondis 11"/>
        <xdr:cNvSpPr/>
      </xdr:nvSpPr>
      <xdr:spPr>
        <a:xfrm>
          <a:off x="10385175" y="6543675"/>
          <a:ext cx="540000" cy="257175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STG</a:t>
          </a:r>
        </a:p>
      </xdr:txBody>
    </xdr:sp>
    <xdr:clientData/>
  </xdr:twoCellAnchor>
  <xdr:twoCellAnchor>
    <xdr:from>
      <xdr:col>6</xdr:col>
      <xdr:colOff>145800</xdr:colOff>
      <xdr:row>41</xdr:row>
      <xdr:rowOff>152400</xdr:rowOff>
    </xdr:from>
    <xdr:to>
      <xdr:col>8</xdr:col>
      <xdr:colOff>57150</xdr:colOff>
      <xdr:row>43</xdr:row>
      <xdr:rowOff>28575</xdr:rowOff>
    </xdr:to>
    <xdr:sp macro="[2]!Rectangleàcoinsarrondis13_Cliquer" textlink="">
      <xdr:nvSpPr>
        <xdr:cNvPr id="13" name="Rectangle à coins arrondis 12"/>
        <xdr:cNvSpPr/>
      </xdr:nvSpPr>
      <xdr:spPr>
        <a:xfrm>
          <a:off x="5051175" y="6543675"/>
          <a:ext cx="540000" cy="257175"/>
        </a:xfrm>
        <a:prstGeom prst="roundRect">
          <a:avLst/>
        </a:prstGeom>
        <a:solidFill>
          <a:srgbClr val="06D428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RS</a:t>
          </a:r>
        </a:p>
      </xdr:txBody>
    </xdr:sp>
    <xdr:clientData/>
  </xdr:twoCellAnchor>
  <xdr:twoCellAnchor>
    <xdr:from>
      <xdr:col>8</xdr:col>
      <xdr:colOff>279150</xdr:colOff>
      <xdr:row>41</xdr:row>
      <xdr:rowOff>152400</xdr:rowOff>
    </xdr:from>
    <xdr:to>
      <xdr:col>10</xdr:col>
      <xdr:colOff>190500</xdr:colOff>
      <xdr:row>43</xdr:row>
      <xdr:rowOff>28575</xdr:rowOff>
    </xdr:to>
    <xdr:sp macro="[2]!Rectangleàcoinsarrondis14_Cliquer" textlink="">
      <xdr:nvSpPr>
        <xdr:cNvPr id="14" name="Rectangle à coins arrondis 13"/>
        <xdr:cNvSpPr/>
      </xdr:nvSpPr>
      <xdr:spPr>
        <a:xfrm>
          <a:off x="5813175" y="6543675"/>
          <a:ext cx="540000" cy="257175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IS</a:t>
          </a:r>
        </a:p>
      </xdr:txBody>
    </xdr:sp>
    <xdr:clientData/>
  </xdr:twoCellAnchor>
  <xdr:twoCellAnchor>
    <xdr:from>
      <xdr:col>12</xdr:col>
      <xdr:colOff>164850</xdr:colOff>
      <xdr:row>39</xdr:row>
      <xdr:rowOff>152400</xdr:rowOff>
    </xdr:from>
    <xdr:to>
      <xdr:col>14</xdr:col>
      <xdr:colOff>76200</xdr:colOff>
      <xdr:row>41</xdr:row>
      <xdr:rowOff>28575</xdr:rowOff>
    </xdr:to>
    <xdr:sp macro="[2]!Rectangleàcoinsarrondis16_Cliquer" textlink="">
      <xdr:nvSpPr>
        <xdr:cNvPr id="15" name="Rectangle à coins arrondis 14"/>
        <xdr:cNvSpPr/>
      </xdr:nvSpPr>
      <xdr:spPr>
        <a:xfrm>
          <a:off x="6956175" y="6162675"/>
          <a:ext cx="540000" cy="257175"/>
        </a:xfrm>
        <a:prstGeom prst="roundRect">
          <a:avLst/>
        </a:prstGeom>
        <a:solidFill>
          <a:srgbClr val="0070C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E</a:t>
          </a:r>
        </a:p>
      </xdr:txBody>
    </xdr:sp>
    <xdr:clientData/>
  </xdr:twoCellAnchor>
  <xdr:twoCellAnchor>
    <xdr:from>
      <xdr:col>8</xdr:col>
      <xdr:colOff>279150</xdr:colOff>
      <xdr:row>43</xdr:row>
      <xdr:rowOff>152400</xdr:rowOff>
    </xdr:from>
    <xdr:to>
      <xdr:col>10</xdr:col>
      <xdr:colOff>190500</xdr:colOff>
      <xdr:row>45</xdr:row>
      <xdr:rowOff>28575</xdr:rowOff>
    </xdr:to>
    <xdr:sp macro="[2]!Rectangleàcoinsarrondis17_Cliquer" textlink="">
      <xdr:nvSpPr>
        <xdr:cNvPr id="16" name="Rectangle à coins arrondis 15"/>
        <xdr:cNvSpPr/>
      </xdr:nvSpPr>
      <xdr:spPr>
        <a:xfrm>
          <a:off x="5813175" y="6924675"/>
          <a:ext cx="540000" cy="257175"/>
        </a:xfrm>
        <a:prstGeom prst="roundRect">
          <a:avLst/>
        </a:prstGeom>
        <a:solidFill>
          <a:srgbClr val="FFFF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Chauf</a:t>
          </a:r>
        </a:p>
      </xdr:txBody>
    </xdr:sp>
    <xdr:clientData/>
  </xdr:twoCellAnchor>
  <xdr:twoCellAnchor>
    <xdr:from>
      <xdr:col>6</xdr:col>
      <xdr:colOff>145800</xdr:colOff>
      <xdr:row>43</xdr:row>
      <xdr:rowOff>152400</xdr:rowOff>
    </xdr:from>
    <xdr:to>
      <xdr:col>8</xdr:col>
      <xdr:colOff>57150</xdr:colOff>
      <xdr:row>45</xdr:row>
      <xdr:rowOff>28575</xdr:rowOff>
    </xdr:to>
    <xdr:sp macro="[2]!Rectangleàcoinsarrondis18_Cliquer" textlink="">
      <xdr:nvSpPr>
        <xdr:cNvPr id="17" name="Rectangle à coins arrondis 16"/>
        <xdr:cNvSpPr/>
      </xdr:nvSpPr>
      <xdr:spPr>
        <a:xfrm>
          <a:off x="5051175" y="6924675"/>
          <a:ext cx="540000" cy="257175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A3</a:t>
          </a:r>
        </a:p>
      </xdr:txBody>
    </xdr:sp>
    <xdr:clientData/>
  </xdr:twoCellAnchor>
  <xdr:twoCellAnchor>
    <xdr:from>
      <xdr:col>23</xdr:col>
      <xdr:colOff>136275</xdr:colOff>
      <xdr:row>39</xdr:row>
      <xdr:rowOff>152400</xdr:rowOff>
    </xdr:from>
    <xdr:to>
      <xdr:col>25</xdr:col>
      <xdr:colOff>47625</xdr:colOff>
      <xdr:row>41</xdr:row>
      <xdr:rowOff>28575</xdr:rowOff>
    </xdr:to>
    <xdr:sp macro="[2]!Rectangleàcoinsarrondis19_Cliquer" textlink="">
      <xdr:nvSpPr>
        <xdr:cNvPr id="18" name="Rectangle à coins arrondis 17"/>
        <xdr:cNvSpPr/>
      </xdr:nvSpPr>
      <xdr:spPr>
        <a:xfrm>
          <a:off x="10385175" y="6162675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800" b="1"/>
            <a:t>TAOPM</a:t>
          </a:r>
        </a:p>
      </xdr:txBody>
    </xdr:sp>
    <xdr:clientData/>
  </xdr:twoCellAnchor>
  <xdr:twoCellAnchor>
    <xdr:from>
      <xdr:col>25</xdr:col>
      <xdr:colOff>269625</xdr:colOff>
      <xdr:row>39</xdr:row>
      <xdr:rowOff>152400</xdr:rowOff>
    </xdr:from>
    <xdr:to>
      <xdr:col>27</xdr:col>
      <xdr:colOff>180975</xdr:colOff>
      <xdr:row>41</xdr:row>
      <xdr:rowOff>28575</xdr:rowOff>
    </xdr:to>
    <xdr:sp macro="[2]!Rectangleàcoinsarrondis20_Cliquer" textlink="">
      <xdr:nvSpPr>
        <xdr:cNvPr id="19" name="Rectangle à coins arrondis 18"/>
        <xdr:cNvSpPr/>
      </xdr:nvSpPr>
      <xdr:spPr>
        <a:xfrm>
          <a:off x="11147175" y="6162675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FERIE</a:t>
          </a:r>
        </a:p>
      </xdr:txBody>
    </xdr:sp>
    <xdr:clientData/>
  </xdr:twoCellAnchor>
  <xdr:twoCellAnchor>
    <xdr:from>
      <xdr:col>21</xdr:col>
      <xdr:colOff>2925</xdr:colOff>
      <xdr:row>43</xdr:row>
      <xdr:rowOff>152400</xdr:rowOff>
    </xdr:from>
    <xdr:to>
      <xdr:col>22</xdr:col>
      <xdr:colOff>228600</xdr:colOff>
      <xdr:row>45</xdr:row>
      <xdr:rowOff>28575</xdr:rowOff>
    </xdr:to>
    <xdr:sp macro="[2]!Rectangleàcoinsarrondis21_Cliquer" textlink="">
      <xdr:nvSpPr>
        <xdr:cNvPr id="20" name="Rectangle à coins arrondis 19"/>
        <xdr:cNvSpPr/>
      </xdr:nvSpPr>
      <xdr:spPr>
        <a:xfrm>
          <a:off x="9623175" y="6924675"/>
          <a:ext cx="540000" cy="257175"/>
        </a:xfrm>
        <a:prstGeom prst="roundRect">
          <a:avLst/>
        </a:prstGeom>
        <a:solidFill>
          <a:sysClr val="window" lastClr="FFFF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2000"/>
        </a:p>
      </xdr:txBody>
    </xdr:sp>
    <xdr:clientData/>
  </xdr:twoCellAnchor>
  <xdr:twoCellAnchor>
    <xdr:from>
      <xdr:col>18</xdr:col>
      <xdr:colOff>183900</xdr:colOff>
      <xdr:row>39</xdr:row>
      <xdr:rowOff>152400</xdr:rowOff>
    </xdr:from>
    <xdr:to>
      <xdr:col>20</xdr:col>
      <xdr:colOff>95250</xdr:colOff>
      <xdr:row>41</xdr:row>
      <xdr:rowOff>27000</xdr:rowOff>
    </xdr:to>
    <xdr:sp macro="[2]!Rectangleàcoinsarrondis5_Cliquer" textlink="">
      <xdr:nvSpPr>
        <xdr:cNvPr id="21" name="Rectangle à coins arrondis 20"/>
        <xdr:cNvSpPr/>
      </xdr:nvSpPr>
      <xdr:spPr>
        <a:xfrm>
          <a:off x="8861175" y="6162675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PLD</a:t>
          </a:r>
        </a:p>
      </xdr:txBody>
    </xdr:sp>
    <xdr:clientData/>
  </xdr:twoCellAnchor>
  <xdr:twoCellAnchor>
    <xdr:from>
      <xdr:col>25</xdr:col>
      <xdr:colOff>269625</xdr:colOff>
      <xdr:row>41</xdr:row>
      <xdr:rowOff>152400</xdr:rowOff>
    </xdr:from>
    <xdr:to>
      <xdr:col>27</xdr:col>
      <xdr:colOff>180975</xdr:colOff>
      <xdr:row>43</xdr:row>
      <xdr:rowOff>27000</xdr:rowOff>
    </xdr:to>
    <xdr:sp macro="[2]!Rectangleàcoinsarrondis86_Cliquer" textlink="">
      <xdr:nvSpPr>
        <xdr:cNvPr id="22" name="Rectangle à coins arrondis 21"/>
        <xdr:cNvSpPr/>
      </xdr:nvSpPr>
      <xdr:spPr>
        <a:xfrm>
          <a:off x="11147175" y="6543675"/>
          <a:ext cx="540000" cy="255600"/>
        </a:xfrm>
        <a:prstGeom prst="roundRect">
          <a:avLst/>
        </a:prstGeom>
        <a:solidFill>
          <a:srgbClr val="FF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OPEX</a:t>
          </a:r>
        </a:p>
      </xdr:txBody>
    </xdr:sp>
    <xdr:clientData/>
  </xdr:twoCellAnchor>
  <xdr:twoCellAnchor>
    <xdr:from>
      <xdr:col>18</xdr:col>
      <xdr:colOff>183900</xdr:colOff>
      <xdr:row>43</xdr:row>
      <xdr:rowOff>152400</xdr:rowOff>
    </xdr:from>
    <xdr:to>
      <xdr:col>20</xdr:col>
      <xdr:colOff>95250</xdr:colOff>
      <xdr:row>45</xdr:row>
      <xdr:rowOff>27000</xdr:rowOff>
    </xdr:to>
    <xdr:sp macro="[2]!Novembre_Rectangleàcoinsarrondis4_Cliquer" textlink="">
      <xdr:nvSpPr>
        <xdr:cNvPr id="23" name="Rectangle à coins arrondis 22"/>
        <xdr:cNvSpPr/>
      </xdr:nvSpPr>
      <xdr:spPr>
        <a:xfrm>
          <a:off x="8861175" y="6924675"/>
          <a:ext cx="540000" cy="255600"/>
        </a:xfrm>
        <a:prstGeom prst="roundRect">
          <a:avLst/>
        </a:prstGeom>
        <a:solidFill>
          <a:srgbClr val="7030A0"/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/>
            <a:t>MIS</a:t>
          </a:r>
        </a:p>
      </xdr:txBody>
    </xdr:sp>
    <xdr:clientData/>
  </xdr:twoCellAnchor>
  <xdr:twoCellAnchor>
    <xdr:from>
      <xdr:col>14</xdr:col>
      <xdr:colOff>298200</xdr:colOff>
      <xdr:row>39</xdr:row>
      <xdr:rowOff>152400</xdr:rowOff>
    </xdr:from>
    <xdr:to>
      <xdr:col>16</xdr:col>
      <xdr:colOff>209550</xdr:colOff>
      <xdr:row>41</xdr:row>
      <xdr:rowOff>27000</xdr:rowOff>
    </xdr:to>
    <xdr:sp macro="[2]!Novembre_Rectangleàcoinsarrondis6_Cliquer" textlink="">
      <xdr:nvSpPr>
        <xdr:cNvPr id="24" name="Rectangle à coins arrondis 23"/>
        <xdr:cNvSpPr/>
      </xdr:nvSpPr>
      <xdr:spPr>
        <a:xfrm>
          <a:off x="7718175" y="6162675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</a:rPr>
            <a:t>A 3</a:t>
          </a:r>
        </a:p>
      </xdr:txBody>
    </xdr:sp>
    <xdr:clientData/>
  </xdr:twoCellAnchor>
  <xdr:twoCellAnchor>
    <xdr:from>
      <xdr:col>12</xdr:col>
      <xdr:colOff>440531</xdr:colOff>
      <xdr:row>1</xdr:row>
      <xdr:rowOff>142875</xdr:rowOff>
    </xdr:from>
    <xdr:to>
      <xdr:col>13</xdr:col>
      <xdr:colOff>273844</xdr:colOff>
      <xdr:row>2</xdr:row>
      <xdr:rowOff>0</xdr:rowOff>
    </xdr:to>
    <xdr:cxnSp macro="">
      <xdr:nvCxnSpPr>
        <xdr:cNvPr id="3" name="Connecteur droit avec flèche 2"/>
        <xdr:cNvCxnSpPr/>
      </xdr:nvCxnSpPr>
      <xdr:spPr>
        <a:xfrm flipH="1">
          <a:off x="4941094" y="333375"/>
          <a:ext cx="297656" cy="47625"/>
        </a:xfrm>
        <a:prstGeom prst="straightConnector1">
          <a:avLst/>
        </a:prstGeom>
        <a:ln w="349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66675</xdr:colOff>
      <xdr:row>9</xdr:row>
      <xdr:rowOff>105833</xdr:rowOff>
    </xdr:from>
    <xdr:to>
      <xdr:col>13</xdr:col>
      <xdr:colOff>381000</xdr:colOff>
      <xdr:row>15</xdr:row>
      <xdr:rowOff>124883</xdr:rowOff>
    </xdr:to>
    <xdr:sp macro="" textlink="">
      <xdr:nvSpPr>
        <xdr:cNvPr id="21" name="Rectangle à coins arrondis 20"/>
        <xdr:cNvSpPr/>
      </xdr:nvSpPr>
      <xdr:spPr>
        <a:xfrm>
          <a:off x="4857750" y="1820333"/>
          <a:ext cx="1657350" cy="11620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Instruction</a:t>
          </a:r>
        </a:p>
      </xdr:txBody>
    </xdr:sp>
    <xdr:clientData/>
  </xdr:twoCellAnchor>
  <xdr:twoCellAnchor editAs="absolute">
    <xdr:from>
      <xdr:col>5</xdr:col>
      <xdr:colOff>428625</xdr:colOff>
      <xdr:row>9</xdr:row>
      <xdr:rowOff>95250</xdr:rowOff>
    </xdr:from>
    <xdr:to>
      <xdr:col>9</xdr:col>
      <xdr:colOff>295275</xdr:colOff>
      <xdr:row>18</xdr:row>
      <xdr:rowOff>114300</xdr:rowOff>
    </xdr:to>
    <xdr:sp macro="" textlink="">
      <xdr:nvSpPr>
        <xdr:cNvPr id="22" name="Rectangle à coins arrondis 21"/>
        <xdr:cNvSpPr/>
      </xdr:nvSpPr>
      <xdr:spPr>
        <a:xfrm>
          <a:off x="2981325" y="1809750"/>
          <a:ext cx="1657350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Garde</a:t>
          </a:r>
        </a:p>
      </xdr:txBody>
    </xdr:sp>
    <xdr:clientData/>
  </xdr:twoCellAnchor>
  <xdr:twoCellAnchor editAs="absolute">
    <xdr:from>
      <xdr:col>14</xdr:col>
      <xdr:colOff>180975</xdr:colOff>
      <xdr:row>9</xdr:row>
      <xdr:rowOff>85725</xdr:rowOff>
    </xdr:from>
    <xdr:to>
      <xdr:col>20</xdr:col>
      <xdr:colOff>352426</xdr:colOff>
      <xdr:row>18</xdr:row>
      <xdr:rowOff>104775</xdr:rowOff>
    </xdr:to>
    <xdr:sp macro="" textlink="">
      <xdr:nvSpPr>
        <xdr:cNvPr id="20" name="Rectangle à coins arrondis 19"/>
        <xdr:cNvSpPr/>
      </xdr:nvSpPr>
      <xdr:spPr>
        <a:xfrm>
          <a:off x="6762750" y="1800225"/>
          <a:ext cx="3171826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Autre</a:t>
          </a:r>
        </a:p>
      </xdr:txBody>
    </xdr:sp>
    <xdr:clientData/>
  </xdr:twoCellAnchor>
  <xdr:twoCellAnchor>
    <xdr:from>
      <xdr:col>14</xdr:col>
      <xdr:colOff>383925</xdr:colOff>
      <xdr:row>13</xdr:row>
      <xdr:rowOff>171450</xdr:rowOff>
    </xdr:from>
    <xdr:to>
      <xdr:col>16</xdr:col>
      <xdr:colOff>28575</xdr:colOff>
      <xdr:row>15</xdr:row>
      <xdr:rowOff>47625</xdr:rowOff>
    </xdr:to>
    <xdr:sp macro="[2]!Rectangleàcoinsarrondis3_Cliquer" textlink="">
      <xdr:nvSpPr>
        <xdr:cNvPr id="2" name="Rectangle à coins arrondis 1"/>
        <xdr:cNvSpPr/>
      </xdr:nvSpPr>
      <xdr:spPr>
        <a:xfrm>
          <a:off x="6965700" y="2647950"/>
          <a:ext cx="540000" cy="257175"/>
        </a:xfrm>
        <a:prstGeom prst="roundRect">
          <a:avLst/>
        </a:prstGeom>
        <a:solidFill>
          <a:srgbClr val="FF006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PATC</a:t>
          </a:r>
        </a:p>
      </xdr:txBody>
    </xdr:sp>
    <xdr:clientData/>
  </xdr:twoCellAnchor>
  <xdr:twoCellAnchor>
    <xdr:from>
      <xdr:col>8</xdr:col>
      <xdr:colOff>21975</xdr:colOff>
      <xdr:row>11</xdr:row>
      <xdr:rowOff>171450</xdr:rowOff>
    </xdr:from>
    <xdr:to>
      <xdr:col>9</xdr:col>
      <xdr:colOff>114300</xdr:colOff>
      <xdr:row>13</xdr:row>
      <xdr:rowOff>47625</xdr:rowOff>
    </xdr:to>
    <xdr:sp macro="[2]!Rectangleàcoinsarrondis7_Cliquer" textlink="">
      <xdr:nvSpPr>
        <xdr:cNvPr id="3" name="Rectangle à coins arrondis 2"/>
        <xdr:cNvSpPr/>
      </xdr:nvSpPr>
      <xdr:spPr>
        <a:xfrm>
          <a:off x="3917700" y="2266950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PO </a:t>
          </a:r>
          <a:r>
            <a:rPr lang="fr-FR" sz="700" b="1"/>
            <a:t>we</a:t>
          </a:r>
        </a:p>
      </xdr:txBody>
    </xdr:sp>
    <xdr:clientData/>
  </xdr:twoCellAnchor>
  <xdr:twoCellAnchor>
    <xdr:from>
      <xdr:col>16</xdr:col>
      <xdr:colOff>250575</xdr:colOff>
      <xdr:row>11</xdr:row>
      <xdr:rowOff>171450</xdr:rowOff>
    </xdr:from>
    <xdr:to>
      <xdr:col>17</xdr:col>
      <xdr:colOff>342900</xdr:colOff>
      <xdr:row>13</xdr:row>
      <xdr:rowOff>47625</xdr:rowOff>
    </xdr:to>
    <xdr:sp macro="[2]!Rectangleàcoinsarrondis9_Cliquer" textlink="">
      <xdr:nvSpPr>
        <xdr:cNvPr id="4" name="Rectangle à coins arrondis 3"/>
        <xdr:cNvSpPr/>
      </xdr:nvSpPr>
      <xdr:spPr>
        <a:xfrm>
          <a:off x="7727700" y="2266950"/>
          <a:ext cx="540000" cy="257175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900" b="1"/>
            <a:t>we</a:t>
          </a:r>
        </a:p>
      </xdr:txBody>
    </xdr:sp>
    <xdr:clientData/>
  </xdr:twoCellAnchor>
  <xdr:twoCellAnchor>
    <xdr:from>
      <xdr:col>16</xdr:col>
      <xdr:colOff>250575</xdr:colOff>
      <xdr:row>13</xdr:row>
      <xdr:rowOff>171450</xdr:rowOff>
    </xdr:from>
    <xdr:to>
      <xdr:col>17</xdr:col>
      <xdr:colOff>342900</xdr:colOff>
      <xdr:row>15</xdr:row>
      <xdr:rowOff>47625</xdr:rowOff>
    </xdr:to>
    <xdr:sp macro="[2]!Rectangleàcoinsarrondis10_Cliquer" textlink="">
      <xdr:nvSpPr>
        <xdr:cNvPr id="5" name="Rectangle à coins arrondis 4"/>
        <xdr:cNvSpPr/>
      </xdr:nvSpPr>
      <xdr:spPr>
        <a:xfrm>
          <a:off x="7727700" y="2647950"/>
          <a:ext cx="540000" cy="2571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>
    <xdr:from>
      <xdr:col>6</xdr:col>
      <xdr:colOff>155325</xdr:colOff>
      <xdr:row>11</xdr:row>
      <xdr:rowOff>171450</xdr:rowOff>
    </xdr:from>
    <xdr:to>
      <xdr:col>7</xdr:col>
      <xdr:colOff>247650</xdr:colOff>
      <xdr:row>13</xdr:row>
      <xdr:rowOff>47625</xdr:rowOff>
    </xdr:to>
    <xdr:sp macro="[2]!Rectangleàcoinsarrondis11_Cliquer" textlink="">
      <xdr:nvSpPr>
        <xdr:cNvPr id="6" name="Rectangle à coins arrondis 5"/>
        <xdr:cNvSpPr/>
      </xdr:nvSpPr>
      <xdr:spPr>
        <a:xfrm>
          <a:off x="3155700" y="2266950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200" b="1">
              <a:solidFill>
                <a:schemeClr val="bg1"/>
              </a:solidFill>
            </a:rPr>
            <a:t>PO </a:t>
          </a:r>
          <a:r>
            <a:rPr lang="fr-FR" sz="800" b="1">
              <a:solidFill>
                <a:schemeClr val="bg1"/>
              </a:solidFill>
            </a:rPr>
            <a:t>s</a:t>
          </a:r>
        </a:p>
      </xdr:txBody>
    </xdr:sp>
    <xdr:clientData/>
  </xdr:twoCellAnchor>
  <xdr:twoCellAnchor>
    <xdr:from>
      <xdr:col>18</xdr:col>
      <xdr:colOff>117225</xdr:colOff>
      <xdr:row>13</xdr:row>
      <xdr:rowOff>171450</xdr:rowOff>
    </xdr:from>
    <xdr:to>
      <xdr:col>19</xdr:col>
      <xdr:colOff>209550</xdr:colOff>
      <xdr:row>15</xdr:row>
      <xdr:rowOff>47625</xdr:rowOff>
    </xdr:to>
    <xdr:sp macro="[2]!Rectangleàcoinsarrondis12_Cliquer" textlink="">
      <xdr:nvSpPr>
        <xdr:cNvPr id="7" name="Rectangle à coins arrondis 6"/>
        <xdr:cNvSpPr/>
      </xdr:nvSpPr>
      <xdr:spPr>
        <a:xfrm>
          <a:off x="8489700" y="2647950"/>
          <a:ext cx="540000" cy="257175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STG</a:t>
          </a:r>
        </a:p>
      </xdr:txBody>
    </xdr:sp>
    <xdr:clientData/>
  </xdr:twoCellAnchor>
  <xdr:twoCellAnchor>
    <xdr:from>
      <xdr:col>6</xdr:col>
      <xdr:colOff>155325</xdr:colOff>
      <xdr:row>13</xdr:row>
      <xdr:rowOff>171450</xdr:rowOff>
    </xdr:from>
    <xdr:to>
      <xdr:col>7</xdr:col>
      <xdr:colOff>247650</xdr:colOff>
      <xdr:row>15</xdr:row>
      <xdr:rowOff>47625</xdr:rowOff>
    </xdr:to>
    <xdr:sp macro="[2]!Rectangleàcoinsarrondis13_Cliquer" textlink="">
      <xdr:nvSpPr>
        <xdr:cNvPr id="8" name="Rectangle à coins arrondis 7"/>
        <xdr:cNvSpPr/>
      </xdr:nvSpPr>
      <xdr:spPr>
        <a:xfrm>
          <a:off x="3155700" y="2647950"/>
          <a:ext cx="540000" cy="257175"/>
        </a:xfrm>
        <a:prstGeom prst="roundRect">
          <a:avLst/>
        </a:prstGeom>
        <a:solidFill>
          <a:srgbClr val="06D428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RS</a:t>
          </a:r>
        </a:p>
      </xdr:txBody>
    </xdr:sp>
    <xdr:clientData/>
  </xdr:twoCellAnchor>
  <xdr:twoCellAnchor>
    <xdr:from>
      <xdr:col>8</xdr:col>
      <xdr:colOff>21975</xdr:colOff>
      <xdr:row>13</xdr:row>
      <xdr:rowOff>171450</xdr:rowOff>
    </xdr:from>
    <xdr:to>
      <xdr:col>9</xdr:col>
      <xdr:colOff>114300</xdr:colOff>
      <xdr:row>15</xdr:row>
      <xdr:rowOff>47625</xdr:rowOff>
    </xdr:to>
    <xdr:sp macro="[2]!Rectangleàcoinsarrondis14_Cliquer" textlink="">
      <xdr:nvSpPr>
        <xdr:cNvPr id="9" name="Rectangle à coins arrondis 8"/>
        <xdr:cNvSpPr/>
      </xdr:nvSpPr>
      <xdr:spPr>
        <a:xfrm>
          <a:off x="3917700" y="2647950"/>
          <a:ext cx="540000" cy="257175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IS</a:t>
          </a:r>
        </a:p>
      </xdr:txBody>
    </xdr:sp>
    <xdr:clientData/>
  </xdr:twoCellAnchor>
  <xdr:twoCellAnchor>
    <xdr:from>
      <xdr:col>10</xdr:col>
      <xdr:colOff>269625</xdr:colOff>
      <xdr:row>11</xdr:row>
      <xdr:rowOff>171450</xdr:rowOff>
    </xdr:from>
    <xdr:to>
      <xdr:col>11</xdr:col>
      <xdr:colOff>361950</xdr:colOff>
      <xdr:row>13</xdr:row>
      <xdr:rowOff>47625</xdr:rowOff>
    </xdr:to>
    <xdr:sp macro="[2]!Rectangleàcoinsarrondis16_Cliquer" textlink="">
      <xdr:nvSpPr>
        <xdr:cNvPr id="10" name="Rectangle à coins arrondis 9"/>
        <xdr:cNvSpPr/>
      </xdr:nvSpPr>
      <xdr:spPr>
        <a:xfrm>
          <a:off x="5060700" y="2266950"/>
          <a:ext cx="540000" cy="257175"/>
        </a:xfrm>
        <a:prstGeom prst="roundRect">
          <a:avLst/>
        </a:prstGeom>
        <a:solidFill>
          <a:srgbClr val="0070C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E</a:t>
          </a:r>
        </a:p>
      </xdr:txBody>
    </xdr:sp>
    <xdr:clientData/>
  </xdr:twoCellAnchor>
  <xdr:twoCellAnchor>
    <xdr:from>
      <xdr:col>8</xdr:col>
      <xdr:colOff>21975</xdr:colOff>
      <xdr:row>15</xdr:row>
      <xdr:rowOff>171450</xdr:rowOff>
    </xdr:from>
    <xdr:to>
      <xdr:col>9</xdr:col>
      <xdr:colOff>114300</xdr:colOff>
      <xdr:row>17</xdr:row>
      <xdr:rowOff>47625</xdr:rowOff>
    </xdr:to>
    <xdr:sp macro="[2]!Rectangleàcoinsarrondis17_Cliquer" textlink="">
      <xdr:nvSpPr>
        <xdr:cNvPr id="11" name="Rectangle à coins arrondis 10"/>
        <xdr:cNvSpPr/>
      </xdr:nvSpPr>
      <xdr:spPr>
        <a:xfrm>
          <a:off x="3917700" y="3028950"/>
          <a:ext cx="540000" cy="257175"/>
        </a:xfrm>
        <a:prstGeom prst="roundRect">
          <a:avLst/>
        </a:prstGeom>
        <a:solidFill>
          <a:srgbClr val="FFFF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Chauf</a:t>
          </a:r>
        </a:p>
      </xdr:txBody>
    </xdr:sp>
    <xdr:clientData/>
  </xdr:twoCellAnchor>
  <xdr:twoCellAnchor>
    <xdr:from>
      <xdr:col>6</xdr:col>
      <xdr:colOff>155325</xdr:colOff>
      <xdr:row>15</xdr:row>
      <xdr:rowOff>171450</xdr:rowOff>
    </xdr:from>
    <xdr:to>
      <xdr:col>7</xdr:col>
      <xdr:colOff>247650</xdr:colOff>
      <xdr:row>17</xdr:row>
      <xdr:rowOff>47625</xdr:rowOff>
    </xdr:to>
    <xdr:sp macro="[2]!Rectangleàcoinsarrondis18_Cliquer" textlink="">
      <xdr:nvSpPr>
        <xdr:cNvPr id="12" name="Rectangle à coins arrondis 11"/>
        <xdr:cNvSpPr/>
      </xdr:nvSpPr>
      <xdr:spPr>
        <a:xfrm>
          <a:off x="3155700" y="3028950"/>
          <a:ext cx="540000" cy="257175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A3</a:t>
          </a:r>
        </a:p>
      </xdr:txBody>
    </xdr:sp>
    <xdr:clientData/>
  </xdr:twoCellAnchor>
  <xdr:twoCellAnchor>
    <xdr:from>
      <xdr:col>18</xdr:col>
      <xdr:colOff>117225</xdr:colOff>
      <xdr:row>11</xdr:row>
      <xdr:rowOff>171450</xdr:rowOff>
    </xdr:from>
    <xdr:to>
      <xdr:col>19</xdr:col>
      <xdr:colOff>209550</xdr:colOff>
      <xdr:row>13</xdr:row>
      <xdr:rowOff>47625</xdr:rowOff>
    </xdr:to>
    <xdr:sp macro="[2]!Rectangleàcoinsarrondis19_Cliquer" textlink="">
      <xdr:nvSpPr>
        <xdr:cNvPr id="13" name="Rectangle à coins arrondis 12"/>
        <xdr:cNvSpPr/>
      </xdr:nvSpPr>
      <xdr:spPr>
        <a:xfrm>
          <a:off x="8489700" y="2266950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800" b="1"/>
            <a:t>TAOPM</a:t>
          </a:r>
        </a:p>
      </xdr:txBody>
    </xdr:sp>
    <xdr:clientData/>
  </xdr:twoCellAnchor>
  <xdr:twoCellAnchor>
    <xdr:from>
      <xdr:col>19</xdr:col>
      <xdr:colOff>431550</xdr:colOff>
      <xdr:row>11</xdr:row>
      <xdr:rowOff>171450</xdr:rowOff>
    </xdr:from>
    <xdr:to>
      <xdr:col>20</xdr:col>
      <xdr:colOff>209550</xdr:colOff>
      <xdr:row>13</xdr:row>
      <xdr:rowOff>47625</xdr:rowOff>
    </xdr:to>
    <xdr:sp macro="[2]!Rectangleàcoinsarrondis20_Cliquer" textlink="">
      <xdr:nvSpPr>
        <xdr:cNvPr id="14" name="Rectangle à coins arrondis 13"/>
        <xdr:cNvSpPr/>
      </xdr:nvSpPr>
      <xdr:spPr>
        <a:xfrm>
          <a:off x="9251700" y="2266950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FERIE</a:t>
          </a:r>
        </a:p>
      </xdr:txBody>
    </xdr:sp>
    <xdr:clientData/>
  </xdr:twoCellAnchor>
  <xdr:twoCellAnchor>
    <xdr:from>
      <xdr:col>16</xdr:col>
      <xdr:colOff>250575</xdr:colOff>
      <xdr:row>15</xdr:row>
      <xdr:rowOff>171450</xdr:rowOff>
    </xdr:from>
    <xdr:to>
      <xdr:col>17</xdr:col>
      <xdr:colOff>342900</xdr:colOff>
      <xdr:row>17</xdr:row>
      <xdr:rowOff>47625</xdr:rowOff>
    </xdr:to>
    <xdr:sp macro="[2]!Rectangleàcoinsarrondis21_Cliquer" textlink="">
      <xdr:nvSpPr>
        <xdr:cNvPr id="15" name="Rectangle à coins arrondis 14"/>
        <xdr:cNvSpPr/>
      </xdr:nvSpPr>
      <xdr:spPr>
        <a:xfrm>
          <a:off x="7727700" y="3028950"/>
          <a:ext cx="540000" cy="257175"/>
        </a:xfrm>
        <a:prstGeom prst="roundRect">
          <a:avLst/>
        </a:prstGeom>
        <a:solidFill>
          <a:sysClr val="window" lastClr="FFFF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2000"/>
        </a:p>
      </xdr:txBody>
    </xdr:sp>
    <xdr:clientData/>
  </xdr:twoCellAnchor>
  <xdr:twoCellAnchor>
    <xdr:from>
      <xdr:col>14</xdr:col>
      <xdr:colOff>383925</xdr:colOff>
      <xdr:row>11</xdr:row>
      <xdr:rowOff>171450</xdr:rowOff>
    </xdr:from>
    <xdr:to>
      <xdr:col>16</xdr:col>
      <xdr:colOff>28575</xdr:colOff>
      <xdr:row>13</xdr:row>
      <xdr:rowOff>46050</xdr:rowOff>
    </xdr:to>
    <xdr:sp macro="[2]!Rectangleàcoinsarrondis5_Cliquer" textlink="">
      <xdr:nvSpPr>
        <xdr:cNvPr id="16" name="Rectangle à coins arrondis 15"/>
        <xdr:cNvSpPr/>
      </xdr:nvSpPr>
      <xdr:spPr>
        <a:xfrm>
          <a:off x="6965700" y="2266950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PLD</a:t>
          </a:r>
        </a:p>
      </xdr:txBody>
    </xdr:sp>
    <xdr:clientData/>
  </xdr:twoCellAnchor>
  <xdr:twoCellAnchor>
    <xdr:from>
      <xdr:col>19</xdr:col>
      <xdr:colOff>431550</xdr:colOff>
      <xdr:row>13</xdr:row>
      <xdr:rowOff>171450</xdr:rowOff>
    </xdr:from>
    <xdr:to>
      <xdr:col>20</xdr:col>
      <xdr:colOff>209550</xdr:colOff>
      <xdr:row>15</xdr:row>
      <xdr:rowOff>46050</xdr:rowOff>
    </xdr:to>
    <xdr:sp macro="[2]!Rectangleàcoinsarrondis86_Cliquer" textlink="">
      <xdr:nvSpPr>
        <xdr:cNvPr id="17" name="Rectangle à coins arrondis 16"/>
        <xdr:cNvSpPr/>
      </xdr:nvSpPr>
      <xdr:spPr>
        <a:xfrm>
          <a:off x="9251700" y="2647950"/>
          <a:ext cx="540000" cy="255600"/>
        </a:xfrm>
        <a:prstGeom prst="roundRect">
          <a:avLst/>
        </a:prstGeom>
        <a:solidFill>
          <a:srgbClr val="FF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OPEX</a:t>
          </a:r>
        </a:p>
      </xdr:txBody>
    </xdr:sp>
    <xdr:clientData/>
  </xdr:twoCellAnchor>
  <xdr:twoCellAnchor>
    <xdr:from>
      <xdr:col>14</xdr:col>
      <xdr:colOff>383925</xdr:colOff>
      <xdr:row>15</xdr:row>
      <xdr:rowOff>171450</xdr:rowOff>
    </xdr:from>
    <xdr:to>
      <xdr:col>16</xdr:col>
      <xdr:colOff>28575</xdr:colOff>
      <xdr:row>17</xdr:row>
      <xdr:rowOff>46050</xdr:rowOff>
    </xdr:to>
    <xdr:sp macro="[2]!Novembre_Rectangleàcoinsarrondis4_Cliquer" textlink="">
      <xdr:nvSpPr>
        <xdr:cNvPr id="18" name="Rectangle à coins arrondis 17"/>
        <xdr:cNvSpPr/>
      </xdr:nvSpPr>
      <xdr:spPr>
        <a:xfrm>
          <a:off x="6965700" y="3028950"/>
          <a:ext cx="540000" cy="255600"/>
        </a:xfrm>
        <a:prstGeom prst="roundRect">
          <a:avLst/>
        </a:prstGeom>
        <a:solidFill>
          <a:srgbClr val="7030A0"/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/>
            <a:t>MIS</a:t>
          </a:r>
        </a:p>
      </xdr:txBody>
    </xdr:sp>
    <xdr:clientData/>
  </xdr:twoCellAnchor>
  <xdr:twoCellAnchor>
    <xdr:from>
      <xdr:col>12</xdr:col>
      <xdr:colOff>136275</xdr:colOff>
      <xdr:row>11</xdr:row>
      <xdr:rowOff>171450</xdr:rowOff>
    </xdr:from>
    <xdr:to>
      <xdr:col>13</xdr:col>
      <xdr:colOff>228600</xdr:colOff>
      <xdr:row>13</xdr:row>
      <xdr:rowOff>46050</xdr:rowOff>
    </xdr:to>
    <xdr:sp macro="[2]!Novembre_Rectangleàcoinsarrondis6_Cliquer" textlink="">
      <xdr:nvSpPr>
        <xdr:cNvPr id="19" name="Rectangle à coins arrondis 18"/>
        <xdr:cNvSpPr/>
      </xdr:nvSpPr>
      <xdr:spPr>
        <a:xfrm>
          <a:off x="5822700" y="2266950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</a:rPr>
            <a:t>A 3</a:t>
          </a:r>
        </a:p>
      </xdr:txBody>
    </xdr:sp>
    <xdr:clientData/>
  </xdr:twoCellAnchor>
  <xdr:twoCellAnchor>
    <xdr:from>
      <xdr:col>21</xdr:col>
      <xdr:colOff>171450</xdr:colOff>
      <xdr:row>3</xdr:row>
      <xdr:rowOff>76200</xdr:rowOff>
    </xdr:from>
    <xdr:to>
      <xdr:col>21</xdr:col>
      <xdr:colOff>711450</xdr:colOff>
      <xdr:row>4</xdr:row>
      <xdr:rowOff>141300</xdr:rowOff>
    </xdr:to>
    <xdr:sp macro="" textlink="">
      <xdr:nvSpPr>
        <xdr:cNvPr id="23" name="Rectangle à coins arrondis 22"/>
        <xdr:cNvSpPr/>
      </xdr:nvSpPr>
      <xdr:spPr>
        <a:xfrm>
          <a:off x="10515600" y="6477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PO s</a:t>
          </a:r>
        </a:p>
      </xdr:txBody>
    </xdr:sp>
    <xdr:clientData/>
  </xdr:twoCellAnchor>
  <xdr:twoCellAnchor>
    <xdr:from>
      <xdr:col>21</xdr:col>
      <xdr:colOff>323850</xdr:colOff>
      <xdr:row>4</xdr:row>
      <xdr:rowOff>38100</xdr:rowOff>
    </xdr:from>
    <xdr:to>
      <xdr:col>22</xdr:col>
      <xdr:colOff>101850</xdr:colOff>
      <xdr:row>5</xdr:row>
      <xdr:rowOff>103200</xdr:rowOff>
    </xdr:to>
    <xdr:sp macro="" textlink="">
      <xdr:nvSpPr>
        <xdr:cNvPr id="24" name="Rectangle à coins arrondis 23"/>
        <xdr:cNvSpPr/>
      </xdr:nvSpPr>
      <xdr:spPr>
        <a:xfrm>
          <a:off x="10668000" y="8001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PO we</a:t>
          </a:r>
        </a:p>
      </xdr:txBody>
    </xdr:sp>
    <xdr:clientData/>
  </xdr:twoCellAnchor>
  <xdr:twoCellAnchor>
    <xdr:from>
      <xdr:col>21</xdr:col>
      <xdr:colOff>476250</xdr:colOff>
      <xdr:row>5</xdr:row>
      <xdr:rowOff>0</xdr:rowOff>
    </xdr:from>
    <xdr:to>
      <xdr:col>22</xdr:col>
      <xdr:colOff>254250</xdr:colOff>
      <xdr:row>6</xdr:row>
      <xdr:rowOff>65100</xdr:rowOff>
    </xdr:to>
    <xdr:sp macro="" textlink="">
      <xdr:nvSpPr>
        <xdr:cNvPr id="25" name="Rectangle à coins arrondis 24"/>
        <xdr:cNvSpPr/>
      </xdr:nvSpPr>
      <xdr:spPr>
        <a:xfrm>
          <a:off x="10820400" y="9525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RS</a:t>
          </a:r>
        </a:p>
      </xdr:txBody>
    </xdr:sp>
    <xdr:clientData/>
  </xdr:twoCellAnchor>
  <xdr:twoCellAnchor>
    <xdr:from>
      <xdr:col>21</xdr:col>
      <xdr:colOff>628650</xdr:colOff>
      <xdr:row>5</xdr:row>
      <xdr:rowOff>152400</xdr:rowOff>
    </xdr:from>
    <xdr:to>
      <xdr:col>22</xdr:col>
      <xdr:colOff>406650</xdr:colOff>
      <xdr:row>7</xdr:row>
      <xdr:rowOff>27000</xdr:rowOff>
    </xdr:to>
    <xdr:sp macro="" textlink="">
      <xdr:nvSpPr>
        <xdr:cNvPr id="26" name="Rectangle à coins arrondis 25"/>
        <xdr:cNvSpPr/>
      </xdr:nvSpPr>
      <xdr:spPr>
        <a:xfrm>
          <a:off x="10972800" y="1104900"/>
          <a:ext cx="540000" cy="255600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IS</a:t>
          </a:r>
        </a:p>
      </xdr:txBody>
    </xdr:sp>
    <xdr:clientData/>
  </xdr:twoCellAnchor>
  <xdr:twoCellAnchor>
    <xdr:from>
      <xdr:col>22</xdr:col>
      <xdr:colOff>19050</xdr:colOff>
      <xdr:row>6</xdr:row>
      <xdr:rowOff>114300</xdr:rowOff>
    </xdr:from>
    <xdr:to>
      <xdr:col>22</xdr:col>
      <xdr:colOff>559050</xdr:colOff>
      <xdr:row>7</xdr:row>
      <xdr:rowOff>179400</xdr:rowOff>
    </xdr:to>
    <xdr:sp macro="" textlink="">
      <xdr:nvSpPr>
        <xdr:cNvPr id="27" name="Rectangle à coins arrondis 26"/>
        <xdr:cNvSpPr/>
      </xdr:nvSpPr>
      <xdr:spPr>
        <a:xfrm>
          <a:off x="11125200" y="1257300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A3</a:t>
          </a:r>
        </a:p>
      </xdr:txBody>
    </xdr:sp>
    <xdr:clientData/>
  </xdr:twoCellAnchor>
  <xdr:twoCellAnchor>
    <xdr:from>
      <xdr:col>22</xdr:col>
      <xdr:colOff>171450</xdr:colOff>
      <xdr:row>7</xdr:row>
      <xdr:rowOff>76200</xdr:rowOff>
    </xdr:from>
    <xdr:to>
      <xdr:col>22</xdr:col>
      <xdr:colOff>711450</xdr:colOff>
      <xdr:row>8</xdr:row>
      <xdr:rowOff>141300</xdr:rowOff>
    </xdr:to>
    <xdr:sp macro="" textlink="">
      <xdr:nvSpPr>
        <xdr:cNvPr id="28" name="Rectangle à coins arrondis 27"/>
        <xdr:cNvSpPr/>
      </xdr:nvSpPr>
      <xdr:spPr>
        <a:xfrm>
          <a:off x="11277600" y="1409700"/>
          <a:ext cx="540000" cy="255600"/>
        </a:xfrm>
        <a:prstGeom prst="roundRect">
          <a:avLst/>
        </a:prstGeom>
        <a:solidFill>
          <a:srgbClr val="FFFF0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Chauf</a:t>
          </a:r>
        </a:p>
      </xdr:txBody>
    </xdr:sp>
    <xdr:clientData/>
  </xdr:twoCellAnchor>
  <xdr:twoCellAnchor>
    <xdr:from>
      <xdr:col>22</xdr:col>
      <xdr:colOff>323850</xdr:colOff>
      <xdr:row>8</xdr:row>
      <xdr:rowOff>38100</xdr:rowOff>
    </xdr:from>
    <xdr:to>
      <xdr:col>23</xdr:col>
      <xdr:colOff>101850</xdr:colOff>
      <xdr:row>9</xdr:row>
      <xdr:rowOff>103200</xdr:rowOff>
    </xdr:to>
    <xdr:sp macro="" textlink="">
      <xdr:nvSpPr>
        <xdr:cNvPr id="29" name="Rectangle à coins arrondis 28"/>
        <xdr:cNvSpPr/>
      </xdr:nvSpPr>
      <xdr:spPr>
        <a:xfrm>
          <a:off x="11430000" y="1562100"/>
          <a:ext cx="540000" cy="255600"/>
        </a:xfrm>
        <a:prstGeom prst="roundRect">
          <a:avLst/>
        </a:prstGeom>
        <a:solidFill>
          <a:srgbClr val="00B0F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22</xdr:col>
      <xdr:colOff>476250</xdr:colOff>
      <xdr:row>9</xdr:row>
      <xdr:rowOff>0</xdr:rowOff>
    </xdr:from>
    <xdr:to>
      <xdr:col>23</xdr:col>
      <xdr:colOff>254250</xdr:colOff>
      <xdr:row>10</xdr:row>
      <xdr:rowOff>65100</xdr:rowOff>
    </xdr:to>
    <xdr:sp macro="" textlink="">
      <xdr:nvSpPr>
        <xdr:cNvPr id="30" name="Rectangle à coins arrondis 29"/>
        <xdr:cNvSpPr/>
      </xdr:nvSpPr>
      <xdr:spPr>
        <a:xfrm>
          <a:off x="11582400" y="1714500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A 3</a:t>
          </a:r>
        </a:p>
      </xdr:txBody>
    </xdr:sp>
    <xdr:clientData/>
  </xdr:twoCellAnchor>
  <xdr:twoCellAnchor>
    <xdr:from>
      <xdr:col>22</xdr:col>
      <xdr:colOff>628650</xdr:colOff>
      <xdr:row>9</xdr:row>
      <xdr:rowOff>152400</xdr:rowOff>
    </xdr:from>
    <xdr:to>
      <xdr:col>23</xdr:col>
      <xdr:colOff>406650</xdr:colOff>
      <xdr:row>11</xdr:row>
      <xdr:rowOff>27000</xdr:rowOff>
    </xdr:to>
    <xdr:sp macro="" textlink="">
      <xdr:nvSpPr>
        <xdr:cNvPr id="31" name="Rectangle à coins arrondis 30"/>
        <xdr:cNvSpPr/>
      </xdr:nvSpPr>
      <xdr:spPr>
        <a:xfrm>
          <a:off x="11734800" y="1866900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PLD</a:t>
          </a:r>
        </a:p>
      </xdr:txBody>
    </xdr:sp>
    <xdr:clientData/>
  </xdr:twoCellAnchor>
  <xdr:twoCellAnchor>
    <xdr:from>
      <xdr:col>23</xdr:col>
      <xdr:colOff>19050</xdr:colOff>
      <xdr:row>10</xdr:row>
      <xdr:rowOff>114300</xdr:rowOff>
    </xdr:from>
    <xdr:to>
      <xdr:col>23</xdr:col>
      <xdr:colOff>559050</xdr:colOff>
      <xdr:row>11</xdr:row>
      <xdr:rowOff>179400</xdr:rowOff>
    </xdr:to>
    <xdr:sp macro="" textlink="">
      <xdr:nvSpPr>
        <xdr:cNvPr id="32" name="Rectangle à coins arrondis 31"/>
        <xdr:cNvSpPr/>
      </xdr:nvSpPr>
      <xdr:spPr>
        <a:xfrm>
          <a:off x="11887200" y="2019300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61FF"/>
              </a:solidFill>
            </a:rPr>
            <a:t>we</a:t>
          </a:r>
        </a:p>
      </xdr:txBody>
    </xdr:sp>
    <xdr:clientData/>
  </xdr:twoCellAnchor>
  <xdr:twoCellAnchor>
    <xdr:from>
      <xdr:col>23</xdr:col>
      <xdr:colOff>171450</xdr:colOff>
      <xdr:row>11</xdr:row>
      <xdr:rowOff>76200</xdr:rowOff>
    </xdr:from>
    <xdr:to>
      <xdr:col>23</xdr:col>
      <xdr:colOff>711450</xdr:colOff>
      <xdr:row>12</xdr:row>
      <xdr:rowOff>141300</xdr:rowOff>
    </xdr:to>
    <xdr:sp macro="" textlink="">
      <xdr:nvSpPr>
        <xdr:cNvPr id="33" name="Rectangle à coins arrondis 32"/>
        <xdr:cNvSpPr/>
      </xdr:nvSpPr>
      <xdr:spPr>
        <a:xfrm>
          <a:off x="12039600" y="2171700"/>
          <a:ext cx="540000" cy="255600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TAOPM</a:t>
          </a:r>
        </a:p>
      </xdr:txBody>
    </xdr:sp>
    <xdr:clientData/>
  </xdr:twoCellAnchor>
  <xdr:twoCellAnchor>
    <xdr:from>
      <xdr:col>23</xdr:col>
      <xdr:colOff>323850</xdr:colOff>
      <xdr:row>12</xdr:row>
      <xdr:rowOff>38100</xdr:rowOff>
    </xdr:from>
    <xdr:to>
      <xdr:col>24</xdr:col>
      <xdr:colOff>101850</xdr:colOff>
      <xdr:row>13</xdr:row>
      <xdr:rowOff>103200</xdr:rowOff>
    </xdr:to>
    <xdr:sp macro="" textlink="">
      <xdr:nvSpPr>
        <xdr:cNvPr id="34" name="Rectangle à coins arrondis 33"/>
        <xdr:cNvSpPr/>
      </xdr:nvSpPr>
      <xdr:spPr>
        <a:xfrm>
          <a:off x="12192000" y="23241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23</xdr:col>
      <xdr:colOff>476250</xdr:colOff>
      <xdr:row>13</xdr:row>
      <xdr:rowOff>0</xdr:rowOff>
    </xdr:from>
    <xdr:to>
      <xdr:col>24</xdr:col>
      <xdr:colOff>254250</xdr:colOff>
      <xdr:row>14</xdr:row>
      <xdr:rowOff>65100</xdr:rowOff>
    </xdr:to>
    <xdr:sp macro="" textlink="">
      <xdr:nvSpPr>
        <xdr:cNvPr id="35" name="Rectangle à coins arrondis 34"/>
        <xdr:cNvSpPr/>
      </xdr:nvSpPr>
      <xdr:spPr>
        <a:xfrm>
          <a:off x="12344400" y="2476500"/>
          <a:ext cx="540000" cy="255600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FERIE</a:t>
          </a:r>
        </a:p>
      </xdr:txBody>
    </xdr:sp>
    <xdr:clientData/>
  </xdr:twoCellAnchor>
  <xdr:twoCellAnchor>
    <xdr:from>
      <xdr:col>23</xdr:col>
      <xdr:colOff>628650</xdr:colOff>
      <xdr:row>13</xdr:row>
      <xdr:rowOff>152400</xdr:rowOff>
    </xdr:from>
    <xdr:to>
      <xdr:col>24</xdr:col>
      <xdr:colOff>406650</xdr:colOff>
      <xdr:row>15</xdr:row>
      <xdr:rowOff>27000</xdr:rowOff>
    </xdr:to>
    <xdr:sp macro="" textlink="">
      <xdr:nvSpPr>
        <xdr:cNvPr id="36" name="Rectangle à coins arrondis 35"/>
        <xdr:cNvSpPr/>
      </xdr:nvSpPr>
      <xdr:spPr>
        <a:xfrm>
          <a:off x="12496800" y="26289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24</xdr:col>
      <xdr:colOff>19050</xdr:colOff>
      <xdr:row>14</xdr:row>
      <xdr:rowOff>114300</xdr:rowOff>
    </xdr:from>
    <xdr:to>
      <xdr:col>24</xdr:col>
      <xdr:colOff>559050</xdr:colOff>
      <xdr:row>15</xdr:row>
      <xdr:rowOff>179400</xdr:rowOff>
    </xdr:to>
    <xdr:sp macro="" textlink="">
      <xdr:nvSpPr>
        <xdr:cNvPr id="37" name="Rectangle à coins arrondis 36"/>
        <xdr:cNvSpPr/>
      </xdr:nvSpPr>
      <xdr:spPr>
        <a:xfrm>
          <a:off x="12649200" y="2781300"/>
          <a:ext cx="540000" cy="255600"/>
        </a:xfrm>
        <a:prstGeom prst="roundRect">
          <a:avLst/>
        </a:prstGeom>
        <a:solidFill>
          <a:srgbClr val="FF00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PATC</a:t>
          </a:r>
        </a:p>
      </xdr:txBody>
    </xdr:sp>
    <xdr:clientData/>
  </xdr:twoCellAnchor>
  <xdr:twoCellAnchor>
    <xdr:from>
      <xdr:col>24</xdr:col>
      <xdr:colOff>171450</xdr:colOff>
      <xdr:row>15</xdr:row>
      <xdr:rowOff>76200</xdr:rowOff>
    </xdr:from>
    <xdr:to>
      <xdr:col>24</xdr:col>
      <xdr:colOff>711450</xdr:colOff>
      <xdr:row>16</xdr:row>
      <xdr:rowOff>141300</xdr:rowOff>
    </xdr:to>
    <xdr:sp macro="" textlink="">
      <xdr:nvSpPr>
        <xdr:cNvPr id="38" name="Rectangle à coins arrondis 37"/>
        <xdr:cNvSpPr/>
      </xdr:nvSpPr>
      <xdr:spPr>
        <a:xfrm>
          <a:off x="12801600" y="2933700"/>
          <a:ext cx="540000" cy="2556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>
    <xdr:from>
      <xdr:col>24</xdr:col>
      <xdr:colOff>323850</xdr:colOff>
      <xdr:row>16</xdr:row>
      <xdr:rowOff>38100</xdr:rowOff>
    </xdr:from>
    <xdr:to>
      <xdr:col>25</xdr:col>
      <xdr:colOff>101850</xdr:colOff>
      <xdr:row>17</xdr:row>
      <xdr:rowOff>103200</xdr:rowOff>
    </xdr:to>
    <xdr:sp macro="" textlink="">
      <xdr:nvSpPr>
        <xdr:cNvPr id="39" name="Rectangle à coins arrondis 38"/>
        <xdr:cNvSpPr/>
      </xdr:nvSpPr>
      <xdr:spPr>
        <a:xfrm>
          <a:off x="12954000" y="3086100"/>
          <a:ext cx="540000" cy="255600"/>
        </a:xfrm>
        <a:prstGeom prst="roundRect">
          <a:avLst/>
        </a:prstGeom>
        <a:solidFill>
          <a:srgbClr val="00206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STG</a:t>
          </a:r>
        </a:p>
      </xdr:txBody>
    </xdr:sp>
    <xdr:clientData/>
  </xdr:twoCellAnchor>
  <xdr:twoCellAnchor>
    <xdr:from>
      <xdr:col>24</xdr:col>
      <xdr:colOff>476250</xdr:colOff>
      <xdr:row>17</xdr:row>
      <xdr:rowOff>0</xdr:rowOff>
    </xdr:from>
    <xdr:to>
      <xdr:col>25</xdr:col>
      <xdr:colOff>254250</xdr:colOff>
      <xdr:row>18</xdr:row>
      <xdr:rowOff>65100</xdr:rowOff>
    </xdr:to>
    <xdr:sp macro="" textlink="">
      <xdr:nvSpPr>
        <xdr:cNvPr id="40" name="Rectangle à coins arrondis 39"/>
        <xdr:cNvSpPr/>
      </xdr:nvSpPr>
      <xdr:spPr>
        <a:xfrm>
          <a:off x="13106400" y="3238500"/>
          <a:ext cx="540000" cy="255600"/>
        </a:xfrm>
        <a:prstGeom prst="roundRect">
          <a:avLst/>
        </a:prstGeom>
        <a:solidFill>
          <a:srgbClr val="FF000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OPEXC</a:t>
          </a:r>
        </a:p>
      </xdr:txBody>
    </xdr:sp>
    <xdr:clientData/>
  </xdr:twoCellAnchor>
  <xdr:twoCellAnchor>
    <xdr:from>
      <xdr:col>24</xdr:col>
      <xdr:colOff>628650</xdr:colOff>
      <xdr:row>17</xdr:row>
      <xdr:rowOff>152400</xdr:rowOff>
    </xdr:from>
    <xdr:to>
      <xdr:col>25</xdr:col>
      <xdr:colOff>406650</xdr:colOff>
      <xdr:row>19</xdr:row>
      <xdr:rowOff>27000</xdr:rowOff>
    </xdr:to>
    <xdr:sp macro="" textlink="">
      <xdr:nvSpPr>
        <xdr:cNvPr id="41" name="Rectangle à coins arrondis 40"/>
        <xdr:cNvSpPr/>
      </xdr:nvSpPr>
      <xdr:spPr>
        <a:xfrm>
          <a:off x="13258800" y="3390900"/>
          <a:ext cx="540000" cy="255600"/>
        </a:xfrm>
        <a:prstGeom prst="roundRect">
          <a:avLst/>
        </a:prstGeom>
        <a:solidFill>
          <a:srgbClr val="7030A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MISXC</a:t>
          </a:r>
        </a:p>
      </xdr:txBody>
    </xdr:sp>
    <xdr:clientData/>
  </xdr:twoCellAnchor>
  <xdr:twoCellAnchor>
    <xdr:from>
      <xdr:col>25</xdr:col>
      <xdr:colOff>19050</xdr:colOff>
      <xdr:row>18</xdr:row>
      <xdr:rowOff>114300</xdr:rowOff>
    </xdr:from>
    <xdr:to>
      <xdr:col>25</xdr:col>
      <xdr:colOff>559050</xdr:colOff>
      <xdr:row>19</xdr:row>
      <xdr:rowOff>179400</xdr:rowOff>
    </xdr:to>
    <xdr:sp macro="" textlink="">
      <xdr:nvSpPr>
        <xdr:cNvPr id="42" name="Rectangle à coins arrondis 41"/>
        <xdr:cNvSpPr/>
      </xdr:nvSpPr>
      <xdr:spPr>
        <a:xfrm>
          <a:off x="13411200" y="3543300"/>
          <a:ext cx="540000" cy="255600"/>
        </a:xfrm>
        <a:prstGeom prst="roundRect">
          <a:avLst/>
        </a:prstGeom>
        <a:solidFill>
          <a:sysClr val="window" lastClr="FFFF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B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Groupe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DD"/>
      <sheetName val="Param_BDD"/>
      <sheetName val="Administratif"/>
      <sheetName val="Ajout personnel"/>
      <sheetName val="Suppression personnel"/>
      <sheetName val="Feuil2"/>
      <sheetName val="Tours G3"/>
      <sheetName val="Feuil4"/>
      <sheetName val="BD"/>
      <sheetName val="Nouveau"/>
      <sheetName val="Consultation"/>
      <sheetName val="Param"/>
      <sheetName val="Feuil1"/>
    </sheetNames>
    <definedNames>
      <definedName name="Feuil2_Zonecombinée1_QuandChangement"/>
    </definedNames>
    <sheetDataSet>
      <sheetData sheetId="0"/>
      <sheetData sheetId="1">
        <row r="1">
          <cell r="C1" t="str">
            <v>Groupe</v>
          </cell>
        </row>
        <row r="2">
          <cell r="C2">
            <v>3</v>
          </cell>
        </row>
        <row r="3">
          <cell r="C3">
            <v>3</v>
          </cell>
        </row>
        <row r="4">
          <cell r="C4">
            <v>3</v>
          </cell>
        </row>
        <row r="5">
          <cell r="C5">
            <v>3</v>
          </cell>
        </row>
        <row r="6">
          <cell r="C6">
            <v>3</v>
          </cell>
        </row>
        <row r="7">
          <cell r="C7">
            <v>3</v>
          </cell>
        </row>
        <row r="8">
          <cell r="C8">
            <v>3</v>
          </cell>
        </row>
        <row r="9">
          <cell r="C9">
            <v>3</v>
          </cell>
        </row>
        <row r="10">
          <cell r="C10">
            <v>3</v>
          </cell>
        </row>
        <row r="11">
          <cell r="C11">
            <v>3</v>
          </cell>
        </row>
        <row r="12">
          <cell r="C12">
            <v>3</v>
          </cell>
        </row>
        <row r="13">
          <cell r="C13">
            <v>3</v>
          </cell>
        </row>
        <row r="14">
          <cell r="C14">
            <v>3</v>
          </cell>
        </row>
        <row r="15">
          <cell r="C15">
            <v>3</v>
          </cell>
        </row>
        <row r="16">
          <cell r="C16">
            <v>3</v>
          </cell>
        </row>
        <row r="17">
          <cell r="C17">
            <v>3</v>
          </cell>
        </row>
        <row r="18">
          <cell r="C18">
            <v>3</v>
          </cell>
        </row>
        <row r="19">
          <cell r="C19">
            <v>3</v>
          </cell>
        </row>
        <row r="20">
          <cell r="C20">
            <v>3</v>
          </cell>
        </row>
        <row r="21">
          <cell r="C21">
            <v>3</v>
          </cell>
        </row>
        <row r="22">
          <cell r="C22">
            <v>1</v>
          </cell>
        </row>
        <row r="23">
          <cell r="C23">
            <v>2</v>
          </cell>
        </row>
        <row r="24">
          <cell r="C24">
            <v>1</v>
          </cell>
        </row>
        <row r="25">
          <cell r="C25">
            <v>2</v>
          </cell>
        </row>
        <row r="26">
          <cell r="C26">
            <v>1</v>
          </cell>
        </row>
        <row r="27">
          <cell r="C27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oursPDF"/>
      <sheetName val="Exemple Tours Perso"/>
      <sheetName val="Tours SMAGGHE"/>
      <sheetName val="Tours LE BERDER"/>
      <sheetName val="Tours DELOR"/>
      <sheetName val="Tours VINCENT"/>
      <sheetName val="Tours TOPA"/>
      <sheetName val="Tours PERDEREAU"/>
      <sheetName val="Tours MOLIA"/>
      <sheetName val="Tours TASSIN"/>
      <sheetName val="Tours SALA"/>
      <sheetName val="Tours MADI"/>
      <sheetName val="Tours LHUILLERY"/>
      <sheetName val="Tours GUILLEMET"/>
      <sheetName val="Tours CHARGUI"/>
      <sheetName val="Tours CARNEVILLIER"/>
      <sheetName val="Tours ARAUX"/>
      <sheetName val="Tours LAFONT"/>
      <sheetName val="Tours IRISSOU"/>
      <sheetName val="Tours DRIE"/>
      <sheetName val="Tours DOUAY"/>
      <sheetName val="Tours NOELLOU"/>
      <sheetName val="Validité de Tir"/>
      <sheetName val="Enregistrement de Tir"/>
      <sheetName val="Effectif de Garde"/>
      <sheetName val="VSA"/>
      <sheetName val="Suivi PLD"/>
      <sheetName val="CCPM"/>
      <sheetName val="PLD"/>
      <sheetName val="S-Off"/>
      <sheetName val="NOELLOU"/>
      <sheetName val="NOELLOU PLD"/>
      <sheetName val="R NOELLOU"/>
      <sheetName val="LAFONT"/>
      <sheetName val="LAFONT PLD"/>
      <sheetName val="R LAFONT"/>
      <sheetName val="DOUAY"/>
      <sheetName val="DOUAY PLD"/>
      <sheetName val="R DOUAY"/>
      <sheetName val="IRISSOU"/>
      <sheetName val="IRISSOU PLD"/>
      <sheetName val="R IRISSOU"/>
      <sheetName val="DRIE"/>
      <sheetName val="DRIE PLD"/>
      <sheetName val="R DRIE"/>
      <sheetName val="MDR"/>
      <sheetName val="GUILLEMET"/>
      <sheetName val="GUILLEMET PLD"/>
      <sheetName val="R GUILLEMET"/>
      <sheetName val="CHARGUI"/>
      <sheetName val="CHARGUI PLD"/>
      <sheetName val="R CHARGUI"/>
      <sheetName val="LHUILLERY"/>
      <sheetName val="LHUILLERY PLD"/>
      <sheetName val="R LHUILLERY"/>
      <sheetName val="CARNEVILLIER"/>
      <sheetName val="CARNEVILLIER PLD"/>
      <sheetName val="R CARNEVILLIER"/>
      <sheetName val="MADI"/>
      <sheetName val="MADI PLD"/>
      <sheetName val="R MADI"/>
      <sheetName val="SALA"/>
      <sheetName val="SALA PLD"/>
      <sheetName val="R SALA"/>
      <sheetName val="ARAUX"/>
      <sheetName val="ARAUX PLD"/>
      <sheetName val="R ARAUX"/>
      <sheetName val="TASSIN-CLARIN"/>
      <sheetName val="TASSIN PLD"/>
      <sheetName val="R TASSIN"/>
      <sheetName val="TOPA"/>
      <sheetName val="TOPA PLD"/>
      <sheetName val="R TOPA"/>
      <sheetName val="MOLIA"/>
      <sheetName val="MOLIA PLD"/>
      <sheetName val="R MOLIA"/>
      <sheetName val="PERDEREAU"/>
      <sheetName val="PERDEREAU PLD"/>
      <sheetName val="R PERDEREAU"/>
      <sheetName val="VINCENT"/>
      <sheetName val="VINCENT PLD"/>
      <sheetName val="R VINCENT"/>
      <sheetName val="LE BERDER"/>
      <sheetName val="LE BERDER PLD"/>
      <sheetName val="R LE BERDER"/>
      <sheetName val="DELOR"/>
      <sheetName val="DELOR PLD"/>
      <sheetName val="test"/>
      <sheetName val="BDD"/>
      <sheetName val="R DELOR"/>
      <sheetName val="SMAGGHE"/>
      <sheetName val="SMAGGHE PLD"/>
      <sheetName val="R SMAGGHE"/>
      <sheetName val="PLD2"/>
      <sheetName val="OPEX"/>
      <sheetName val="Tours de Service"/>
      <sheetName val="Ratio"/>
      <sheetName val="Ratio Trié"/>
      <sheetName val="Cycles"/>
      <sheetName val="Octobre"/>
      <sheetName val="Effectif Octobre"/>
      <sheetName val="Prime Octobre"/>
      <sheetName val="Novembre"/>
      <sheetName val="Effectif Novembre"/>
      <sheetName val="Feuil4"/>
      <sheetName val="Prime WeekEnd"/>
      <sheetName val="Prime Semaine"/>
      <sheetName val="Prime Novembre"/>
      <sheetName val="Décembre"/>
      <sheetName val="Effectif Décembre"/>
      <sheetName val="Prime Décembre"/>
      <sheetName val="Janvier"/>
      <sheetName val="Effectif Janvier"/>
      <sheetName val="Prime Janvier"/>
      <sheetName val="Février"/>
      <sheetName val="Effectif Février"/>
      <sheetName val="Prime Février"/>
      <sheetName val="Mars"/>
      <sheetName val="Effectif Mars"/>
      <sheetName val="Prime Mars"/>
      <sheetName val="Avril"/>
      <sheetName val="Effectif Avril"/>
      <sheetName val="Prime Avril"/>
      <sheetName val="Mai"/>
      <sheetName val="Effectif Mai"/>
      <sheetName val="Prime Mai"/>
      <sheetName val="Juin"/>
      <sheetName val="Effectif Juin"/>
      <sheetName val="Prime juin"/>
      <sheetName val="Juillet"/>
      <sheetName val="Effectif Juillet"/>
      <sheetName val="Prime Juillet"/>
      <sheetName val="Planning vierge"/>
      <sheetName val="INDEX"/>
      <sheetName val="Feuil1"/>
      <sheetName val="POUBELLE"/>
      <sheetName val="Groupe 3"/>
    </sheetNames>
    <definedNames>
      <definedName name="Novembre_Rectangleàcoinsarrondis4_Cliquer"/>
      <definedName name="Novembre_Rectangleàcoinsarrondis6_Cliquer"/>
      <definedName name="Rectangleàcoinsarrondis10_Cliquer"/>
      <definedName name="Rectangleàcoinsarrondis11_Cliquer"/>
      <definedName name="Rectangleàcoinsarrondis12_Cliquer"/>
      <definedName name="Rectangleàcoinsarrondis13_Cliquer"/>
      <definedName name="Rectangleàcoinsarrondis14_Cliquer"/>
      <definedName name="Rectangleàcoinsarrondis16_Cliquer"/>
      <definedName name="Rectangleàcoinsarrondis17_Cliquer"/>
      <definedName name="Rectangleàcoinsarrondis18_Cliquer"/>
      <definedName name="Rectangleàcoinsarrondis19_Cliquer"/>
      <definedName name="Rectangleàcoinsarrondis20_Cliquer"/>
      <definedName name="Rectangleàcoinsarrondis21_Cliquer"/>
      <definedName name="Rectangleàcoinsarrondis3_Cliquer"/>
      <definedName name="Rectangleàcoinsarrondis5_Cliquer"/>
      <definedName name="Rectangleàcoinsarrondis7_Cliquer"/>
      <definedName name="Rectangleàcoinsarrondis86_Cliquer"/>
      <definedName name="Rectangleàcoinsarrondis9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36"/>
  <sheetViews>
    <sheetView tabSelected="1" zoomScale="80" zoomScaleNormal="80" workbookViewId="0">
      <selection activeCell="R8" sqref="R8"/>
    </sheetView>
  </sheetViews>
  <sheetFormatPr baseColWidth="10" defaultRowHeight="15" x14ac:dyDescent="0.25"/>
  <cols>
    <col min="1" max="1" width="16.42578125" style="22" customWidth="1"/>
    <col min="2" max="11" width="4.7109375" style="22" customWidth="1"/>
    <col min="12" max="12" width="6.140625" style="22" customWidth="1"/>
    <col min="13" max="13" width="10.7109375" style="22" customWidth="1"/>
    <col min="14" max="31" width="4.7109375" style="22" customWidth="1"/>
    <col min="32" max="32" width="6.140625" style="22" customWidth="1"/>
    <col min="33" max="37" width="3.7109375" style="22" customWidth="1"/>
    <col min="38" max="38" width="3" style="22" customWidth="1"/>
    <col min="39" max="43" width="3.7109375" style="22" customWidth="1"/>
    <col min="44" max="16384" width="11.42578125" style="22"/>
  </cols>
  <sheetData>
    <row r="1" spans="1:43" x14ac:dyDescent="0.25">
      <c r="A1" s="22">
        <v>1</v>
      </c>
      <c r="AM1" s="23" t="s">
        <v>0</v>
      </c>
      <c r="AN1" s="24">
        <v>2015</v>
      </c>
      <c r="AO1" s="24" t="s">
        <v>1</v>
      </c>
      <c r="AP1" s="23"/>
      <c r="AQ1" s="23"/>
    </row>
    <row r="2" spans="1:43" ht="23.25" x14ac:dyDescent="0.35">
      <c r="K2" s="37" t="s">
        <v>49</v>
      </c>
      <c r="L2" s="37"/>
      <c r="M2" s="37">
        <v>1</v>
      </c>
      <c r="O2" s="32" t="s">
        <v>51</v>
      </c>
      <c r="AM2" s="23" t="s">
        <v>2</v>
      </c>
      <c r="AN2" s="24">
        <v>2016</v>
      </c>
      <c r="AO2" s="25">
        <v>42363</v>
      </c>
      <c r="AP2" s="23"/>
      <c r="AQ2" s="23"/>
    </row>
    <row r="3" spans="1:43" ht="23.25" x14ac:dyDescent="0.35">
      <c r="K3" s="37" t="s">
        <v>50</v>
      </c>
      <c r="L3" s="37"/>
      <c r="M3" s="37">
        <v>2016</v>
      </c>
      <c r="AM3" s="23" t="s">
        <v>3</v>
      </c>
      <c r="AN3" s="24">
        <v>2017</v>
      </c>
      <c r="AO3" s="26">
        <v>42370</v>
      </c>
      <c r="AP3" s="23"/>
      <c r="AQ3" s="23"/>
    </row>
    <row r="4" spans="1:43" x14ac:dyDescent="0.25">
      <c r="AM4" s="23" t="s">
        <v>4</v>
      </c>
      <c r="AN4" s="24">
        <v>2018</v>
      </c>
      <c r="AO4" s="26">
        <v>42457</v>
      </c>
      <c r="AP4" s="23"/>
      <c r="AQ4" s="23"/>
    </row>
    <row r="5" spans="1:43" x14ac:dyDescent="0.25">
      <c r="AM5" s="23" t="s">
        <v>5</v>
      </c>
      <c r="AN5" s="24">
        <v>2019</v>
      </c>
      <c r="AO5" s="26">
        <v>42491</v>
      </c>
      <c r="AP5" s="23"/>
      <c r="AQ5" s="23"/>
    </row>
    <row r="6" spans="1:43" x14ac:dyDescent="0.25">
      <c r="AM6" s="23" t="s">
        <v>6</v>
      </c>
      <c r="AN6" s="24">
        <v>2020</v>
      </c>
      <c r="AO6" s="26">
        <v>42498</v>
      </c>
      <c r="AP6" s="23"/>
      <c r="AQ6" s="23"/>
    </row>
    <row r="7" spans="1:43" x14ac:dyDescent="0.25">
      <c r="AM7" s="23" t="s">
        <v>7</v>
      </c>
      <c r="AN7" s="24">
        <v>2021</v>
      </c>
      <c r="AO7" s="26">
        <v>42495</v>
      </c>
      <c r="AP7" s="23"/>
      <c r="AQ7" s="23"/>
    </row>
    <row r="8" spans="1:43" x14ac:dyDescent="0.25">
      <c r="AM8" s="23" t="s">
        <v>8</v>
      </c>
      <c r="AN8" s="24">
        <v>2022</v>
      </c>
      <c r="AO8" s="26">
        <v>42506</v>
      </c>
      <c r="AP8" s="23"/>
      <c r="AQ8" s="23"/>
    </row>
    <row r="9" spans="1:43" x14ac:dyDescent="0.25">
      <c r="AM9" s="23" t="s">
        <v>9</v>
      </c>
      <c r="AN9" s="24">
        <v>2023</v>
      </c>
      <c r="AO9" s="26">
        <v>42565</v>
      </c>
      <c r="AP9" s="23"/>
      <c r="AQ9" s="23"/>
    </row>
    <row r="10" spans="1:43" x14ac:dyDescent="0.25">
      <c r="AM10" s="23" t="s">
        <v>10</v>
      </c>
      <c r="AN10" s="24">
        <v>2024</v>
      </c>
      <c r="AO10" s="26">
        <v>42597</v>
      </c>
      <c r="AP10" s="23"/>
      <c r="AQ10" s="23"/>
    </row>
    <row r="11" spans="1:43" x14ac:dyDescent="0.25">
      <c r="AM11" s="23" t="s">
        <v>11</v>
      </c>
      <c r="AN11" s="24">
        <v>2025</v>
      </c>
      <c r="AO11" s="26">
        <v>42675</v>
      </c>
      <c r="AP11" s="23"/>
      <c r="AQ11" s="23"/>
    </row>
    <row r="12" spans="1:43" x14ac:dyDescent="0.25">
      <c r="AM12" s="23" t="s">
        <v>12</v>
      </c>
      <c r="AN12" s="24">
        <v>2026</v>
      </c>
      <c r="AO12" s="26">
        <v>42685</v>
      </c>
      <c r="AP12" s="23"/>
      <c r="AQ12" s="23"/>
    </row>
    <row r="13" spans="1:43" x14ac:dyDescent="0.25">
      <c r="B13" s="23">
        <v>3</v>
      </c>
      <c r="AM13" s="23"/>
      <c r="AN13" s="24">
        <v>2027</v>
      </c>
      <c r="AO13" s="26">
        <v>42729</v>
      </c>
      <c r="AP13" s="23"/>
      <c r="AQ13" s="23"/>
    </row>
    <row r="14" spans="1:43" ht="21.75" customHeight="1" x14ac:dyDescent="0.2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M14" s="23"/>
      <c r="AN14" s="24">
        <v>2028</v>
      </c>
      <c r="AO14" s="23"/>
      <c r="AP14" s="23"/>
      <c r="AQ14" s="23"/>
    </row>
    <row r="15" spans="1:43" ht="87.75" customHeight="1" x14ac:dyDescent="0.25">
      <c r="B15" s="21">
        <f>B16</f>
        <v>42370</v>
      </c>
      <c r="C15" s="21">
        <f t="shared" ref="C15:AJ15" si="0">C16</f>
        <v>42371</v>
      </c>
      <c r="D15" s="21">
        <f t="shared" si="0"/>
        <v>42372</v>
      </c>
      <c r="E15" s="21">
        <f t="shared" si="0"/>
        <v>42373</v>
      </c>
      <c r="F15" s="21">
        <f t="shared" si="0"/>
        <v>42374</v>
      </c>
      <c r="G15" s="21">
        <f t="shared" si="0"/>
        <v>42375</v>
      </c>
      <c r="H15" s="21">
        <f t="shared" si="0"/>
        <v>42376</v>
      </c>
      <c r="I15" s="21">
        <f t="shared" si="0"/>
        <v>42377</v>
      </c>
      <c r="J15" s="21">
        <f t="shared" si="0"/>
        <v>42378</v>
      </c>
      <c r="K15" s="21">
        <f t="shared" si="0"/>
        <v>42379</v>
      </c>
      <c r="L15" s="21">
        <f t="shared" si="0"/>
        <v>42380</v>
      </c>
      <c r="M15" s="21">
        <f t="shared" si="0"/>
        <v>42381</v>
      </c>
      <c r="N15" s="21">
        <f t="shared" si="0"/>
        <v>42382</v>
      </c>
      <c r="O15" s="21">
        <f t="shared" si="0"/>
        <v>42383</v>
      </c>
      <c r="P15" s="21">
        <f t="shared" si="0"/>
        <v>42384</v>
      </c>
      <c r="Q15" s="21">
        <f t="shared" si="0"/>
        <v>42385</v>
      </c>
      <c r="R15" s="21">
        <f t="shared" si="0"/>
        <v>42386</v>
      </c>
      <c r="S15" s="21">
        <f t="shared" si="0"/>
        <v>42387</v>
      </c>
      <c r="T15" s="21">
        <f t="shared" si="0"/>
        <v>42388</v>
      </c>
      <c r="U15" s="21">
        <f t="shared" si="0"/>
        <v>42389</v>
      </c>
      <c r="V15" s="21">
        <f t="shared" si="0"/>
        <v>42390</v>
      </c>
      <c r="W15" s="21">
        <f t="shared" si="0"/>
        <v>42391</v>
      </c>
      <c r="X15" s="21">
        <f t="shared" si="0"/>
        <v>42392</v>
      </c>
      <c r="Y15" s="21">
        <f t="shared" si="0"/>
        <v>42393</v>
      </c>
      <c r="Z15" s="21">
        <f t="shared" si="0"/>
        <v>42394</v>
      </c>
      <c r="AA15" s="21">
        <f t="shared" si="0"/>
        <v>42395</v>
      </c>
      <c r="AB15" s="21">
        <f t="shared" si="0"/>
        <v>42396</v>
      </c>
      <c r="AC15" s="21">
        <f t="shared" si="0"/>
        <v>42397</v>
      </c>
      <c r="AD15" s="21">
        <f t="shared" si="0"/>
        <v>42398</v>
      </c>
      <c r="AE15" s="21">
        <f t="shared" si="0"/>
        <v>42399</v>
      </c>
      <c r="AF15" s="21">
        <f t="shared" si="0"/>
        <v>42400</v>
      </c>
      <c r="AG15" s="21">
        <f t="shared" si="0"/>
        <v>42401</v>
      </c>
      <c r="AH15" s="21">
        <f t="shared" si="0"/>
        <v>42402</v>
      </c>
      <c r="AI15" s="21">
        <f t="shared" si="0"/>
        <v>42403</v>
      </c>
      <c r="AJ15" s="21">
        <f t="shared" si="0"/>
        <v>42404</v>
      </c>
    </row>
    <row r="16" spans="1:43" ht="40.5" x14ac:dyDescent="0.25">
      <c r="A16" s="28"/>
      <c r="B16" s="20">
        <v>42370</v>
      </c>
      <c r="C16" s="20">
        <v>42371</v>
      </c>
      <c r="D16" s="20">
        <v>42372</v>
      </c>
      <c r="E16" s="20">
        <v>42373</v>
      </c>
      <c r="F16" s="20">
        <v>42374</v>
      </c>
      <c r="G16" s="20">
        <v>42375</v>
      </c>
      <c r="H16" s="20">
        <v>42376</v>
      </c>
      <c r="I16" s="20">
        <v>42377</v>
      </c>
      <c r="J16" s="20">
        <v>42378</v>
      </c>
      <c r="K16" s="20">
        <v>42379</v>
      </c>
      <c r="L16" s="20">
        <v>42380</v>
      </c>
      <c r="M16" s="20">
        <v>42381</v>
      </c>
      <c r="N16" s="20">
        <v>42382</v>
      </c>
      <c r="O16" s="20">
        <v>42383</v>
      </c>
      <c r="P16" s="20">
        <v>42384</v>
      </c>
      <c r="Q16" s="20">
        <v>42385</v>
      </c>
      <c r="R16" s="20">
        <v>42386</v>
      </c>
      <c r="S16" s="20">
        <v>42387</v>
      </c>
      <c r="T16" s="20">
        <v>42388</v>
      </c>
      <c r="U16" s="20">
        <v>42389</v>
      </c>
      <c r="V16" s="20">
        <v>42390</v>
      </c>
      <c r="W16" s="20">
        <v>42391</v>
      </c>
      <c r="X16" s="20">
        <v>42392</v>
      </c>
      <c r="Y16" s="20">
        <v>42393</v>
      </c>
      <c r="Z16" s="20">
        <v>42394</v>
      </c>
      <c r="AA16" s="20">
        <v>42395</v>
      </c>
      <c r="AB16" s="20">
        <v>42396</v>
      </c>
      <c r="AC16" s="20">
        <v>42397</v>
      </c>
      <c r="AD16" s="20">
        <v>42398</v>
      </c>
      <c r="AE16" s="20">
        <v>42399</v>
      </c>
      <c r="AF16" s="20">
        <v>42400</v>
      </c>
      <c r="AG16" s="20">
        <v>42401</v>
      </c>
      <c r="AH16" s="20">
        <v>42402</v>
      </c>
      <c r="AI16" s="20">
        <v>42403</v>
      </c>
      <c r="AJ16" s="20">
        <v>42404</v>
      </c>
      <c r="AM16" s="29" t="s">
        <v>13</v>
      </c>
      <c r="AN16" s="38" t="s">
        <v>32</v>
      </c>
      <c r="AO16" s="29" t="s">
        <v>15</v>
      </c>
      <c r="AP16" s="30" t="s">
        <v>16</v>
      </c>
      <c r="AQ16" s="30" t="s">
        <v>17</v>
      </c>
    </row>
    <row r="17" spans="1:43" ht="15.75" x14ac:dyDescent="0.25">
      <c r="A17" s="31">
        <v>1</v>
      </c>
      <c r="B17" s="33" t="s">
        <v>25</v>
      </c>
      <c r="C17" s="33" t="s">
        <v>25</v>
      </c>
      <c r="D17" s="33" t="s">
        <v>25</v>
      </c>
      <c r="E17" s="33" t="s">
        <v>20</v>
      </c>
      <c r="F17" s="33" t="s">
        <v>24</v>
      </c>
      <c r="G17" s="33" t="s">
        <v>20</v>
      </c>
      <c r="H17" s="33" t="s">
        <v>24</v>
      </c>
      <c r="I17" s="33" t="s">
        <v>20</v>
      </c>
      <c r="J17" s="33" t="s">
        <v>24</v>
      </c>
      <c r="K17" s="33" t="s">
        <v>21</v>
      </c>
      <c r="L17" s="33" t="s">
        <v>15</v>
      </c>
      <c r="M17" s="33" t="s">
        <v>15</v>
      </c>
      <c r="N17" s="33" t="s">
        <v>15</v>
      </c>
      <c r="O17" s="33" t="s">
        <v>15</v>
      </c>
      <c r="P17" s="33" t="s">
        <v>15</v>
      </c>
      <c r="Q17" s="33" t="s">
        <v>21</v>
      </c>
      <c r="R17" s="33" t="s">
        <v>24</v>
      </c>
      <c r="S17" s="33" t="s">
        <v>32</v>
      </c>
      <c r="T17" s="33" t="s">
        <v>27</v>
      </c>
      <c r="U17" s="33" t="s">
        <v>32</v>
      </c>
      <c r="V17" s="33" t="s">
        <v>32</v>
      </c>
      <c r="W17" s="33" t="s">
        <v>32</v>
      </c>
      <c r="X17" s="33" t="s">
        <v>32</v>
      </c>
      <c r="Y17" s="33" t="s">
        <v>32</v>
      </c>
      <c r="Z17" s="33" t="s">
        <v>20</v>
      </c>
      <c r="AA17" s="33" t="s">
        <v>24</v>
      </c>
      <c r="AB17" s="33" t="s">
        <v>20</v>
      </c>
      <c r="AC17" s="33" t="s">
        <v>24</v>
      </c>
      <c r="AD17" s="33" t="s">
        <v>20</v>
      </c>
      <c r="AE17" s="33" t="s">
        <v>24</v>
      </c>
      <c r="AF17" s="33" t="s">
        <v>21</v>
      </c>
      <c r="AG17" s="36" t="s">
        <v>27</v>
      </c>
      <c r="AH17" s="35" t="s">
        <v>32</v>
      </c>
      <c r="AI17" s="36" t="s">
        <v>24</v>
      </c>
      <c r="AJ17" s="36" t="s">
        <v>27</v>
      </c>
      <c r="AM17" s="18">
        <f>SUM(AP17+AQ17)</f>
        <v>9</v>
      </c>
      <c r="AN17" s="39">
        <f>SUMPRODUCT( (B17:AJ17=AN16)*(MONTH(B16:AJ16)=M2)*(YEAR(B16:AJ16)=M3)*1)</f>
        <v>6</v>
      </c>
      <c r="AO17" s="18">
        <f>COUNTIF(A17:AE17,BDD!$F$2)</f>
        <v>5</v>
      </c>
      <c r="AP17" s="18">
        <f>COUNTIF(B17:AF17,BDD!$D$2)</f>
        <v>6</v>
      </c>
      <c r="AQ17" s="18">
        <f>COUNTIF(C17:AG17,BDD!$E$2)</f>
        <v>3</v>
      </c>
    </row>
    <row r="18" spans="1:43" x14ac:dyDescent="0.25">
      <c r="A18" s="31">
        <v>2</v>
      </c>
      <c r="B18" s="33" t="s">
        <v>25</v>
      </c>
      <c r="C18" s="33" t="s">
        <v>25</v>
      </c>
      <c r="D18" s="33" t="s">
        <v>25</v>
      </c>
      <c r="E18" s="33" t="s">
        <v>20</v>
      </c>
      <c r="F18" s="33" t="s">
        <v>24</v>
      </c>
      <c r="G18" s="33" t="s">
        <v>20</v>
      </c>
      <c r="H18" s="33" t="s">
        <v>24</v>
      </c>
      <c r="I18" s="33" t="s">
        <v>20</v>
      </c>
      <c r="J18" s="33" t="s">
        <v>24</v>
      </c>
      <c r="K18" s="33" t="s">
        <v>21</v>
      </c>
      <c r="L18" s="33" t="s">
        <v>24</v>
      </c>
      <c r="M18" s="33" t="s">
        <v>20</v>
      </c>
      <c r="N18" s="33" t="s">
        <v>24</v>
      </c>
      <c r="O18" s="33" t="s">
        <v>20</v>
      </c>
      <c r="P18" s="33" t="s">
        <v>24</v>
      </c>
      <c r="Q18" s="33" t="s">
        <v>21</v>
      </c>
      <c r="R18" s="33" t="s">
        <v>24</v>
      </c>
      <c r="S18" s="33" t="s">
        <v>32</v>
      </c>
      <c r="T18" s="33" t="s">
        <v>27</v>
      </c>
      <c r="U18" s="33" t="s">
        <v>32</v>
      </c>
      <c r="V18" s="33" t="s">
        <v>32</v>
      </c>
      <c r="W18" s="33" t="s">
        <v>32</v>
      </c>
      <c r="X18" s="33" t="s">
        <v>32</v>
      </c>
      <c r="Y18" s="33" t="s">
        <v>32</v>
      </c>
      <c r="Z18" s="33" t="s">
        <v>20</v>
      </c>
      <c r="AA18" s="33" t="s">
        <v>24</v>
      </c>
      <c r="AB18" s="33" t="s">
        <v>20</v>
      </c>
      <c r="AC18" s="33" t="s">
        <v>24</v>
      </c>
      <c r="AD18" s="33" t="s">
        <v>20</v>
      </c>
      <c r="AE18" s="33" t="s">
        <v>24</v>
      </c>
      <c r="AF18" s="33" t="s">
        <v>21</v>
      </c>
      <c r="AG18" s="34"/>
      <c r="AH18" s="34"/>
      <c r="AI18" s="34"/>
      <c r="AJ18" s="34"/>
      <c r="AM18" s="18">
        <f t="shared" ref="AM18:AM36" si="1">SUM(AP18+AQ18)</f>
        <v>11</v>
      </c>
      <c r="AN18" s="18">
        <f>COUNTIF(A18:AD18,BDD!$D$2)</f>
        <v>8</v>
      </c>
      <c r="AO18" s="18">
        <f>COUNTIF(A18:AE18,BDD!$F$2)</f>
        <v>0</v>
      </c>
      <c r="AP18" s="18">
        <f>COUNTIF(B18:AF18,BDD!$D$2)</f>
        <v>8</v>
      </c>
      <c r="AQ18" s="18">
        <f>COUNTIF(C18:AG18,BDD!$E$2)</f>
        <v>3</v>
      </c>
    </row>
    <row r="19" spans="1:43" x14ac:dyDescent="0.25">
      <c r="A19" s="31">
        <v>3</v>
      </c>
      <c r="B19" s="33" t="s">
        <v>25</v>
      </c>
      <c r="C19" s="33" t="s">
        <v>25</v>
      </c>
      <c r="D19" s="33" t="s">
        <v>25</v>
      </c>
      <c r="E19" s="33" t="s">
        <v>20</v>
      </c>
      <c r="F19" s="33" t="s">
        <v>24</v>
      </c>
      <c r="G19" s="33" t="s">
        <v>20</v>
      </c>
      <c r="H19" s="33" t="s">
        <v>24</v>
      </c>
      <c r="I19" s="33" t="s">
        <v>20</v>
      </c>
      <c r="J19" s="33" t="s">
        <v>24</v>
      </c>
      <c r="K19" s="33" t="s">
        <v>21</v>
      </c>
      <c r="L19" s="33" t="s">
        <v>24</v>
      </c>
      <c r="M19" s="33" t="s">
        <v>20</v>
      </c>
      <c r="N19" s="33" t="s">
        <v>24</v>
      </c>
      <c r="O19" s="33" t="s">
        <v>20</v>
      </c>
      <c r="P19" s="33" t="s">
        <v>24</v>
      </c>
      <c r="Q19" s="33" t="s">
        <v>21</v>
      </c>
      <c r="R19" s="33" t="s">
        <v>24</v>
      </c>
      <c r="S19" s="33" t="s">
        <v>32</v>
      </c>
      <c r="T19" s="33" t="s">
        <v>27</v>
      </c>
      <c r="U19" s="33" t="s">
        <v>32</v>
      </c>
      <c r="V19" s="33" t="s">
        <v>32</v>
      </c>
      <c r="W19" s="33" t="s">
        <v>32</v>
      </c>
      <c r="X19" s="33" t="s">
        <v>32</v>
      </c>
      <c r="Y19" s="33" t="s">
        <v>32</v>
      </c>
      <c r="Z19" s="33" t="s">
        <v>20</v>
      </c>
      <c r="AA19" s="33" t="s">
        <v>24</v>
      </c>
      <c r="AB19" s="33" t="s">
        <v>20</v>
      </c>
      <c r="AC19" s="33" t="s">
        <v>24</v>
      </c>
      <c r="AD19" s="33" t="s">
        <v>20</v>
      </c>
      <c r="AE19" s="33" t="s">
        <v>24</v>
      </c>
      <c r="AF19" s="33" t="s">
        <v>21</v>
      </c>
      <c r="AG19" s="34"/>
      <c r="AH19" s="34"/>
      <c r="AI19" s="34"/>
      <c r="AJ19" s="34"/>
      <c r="AM19" s="18">
        <f t="shared" si="1"/>
        <v>11</v>
      </c>
      <c r="AN19" s="18">
        <f>COUNTIF(A19:AD19,BDD!$D$2)</f>
        <v>8</v>
      </c>
      <c r="AO19" s="18">
        <f>COUNTIF(A19:AE19,BDD!$F$2)</f>
        <v>0</v>
      </c>
      <c r="AP19" s="18">
        <f>COUNTIF(B19:AF19,BDD!$D$2)</f>
        <v>8</v>
      </c>
      <c r="AQ19" s="18">
        <f>COUNTIF(C19:AG19,BDD!$E$2)</f>
        <v>3</v>
      </c>
    </row>
    <row r="20" spans="1:43" x14ac:dyDescent="0.25">
      <c r="A20" s="31">
        <v>4</v>
      </c>
      <c r="B20" s="33" t="s">
        <v>25</v>
      </c>
      <c r="C20" s="33" t="s">
        <v>25</v>
      </c>
      <c r="D20" s="33" t="s">
        <v>25</v>
      </c>
      <c r="E20" s="33" t="s">
        <v>20</v>
      </c>
      <c r="F20" s="33" t="s">
        <v>24</v>
      </c>
      <c r="G20" s="33" t="s">
        <v>20</v>
      </c>
      <c r="H20" s="33" t="s">
        <v>24</v>
      </c>
      <c r="I20" s="33" t="s">
        <v>20</v>
      </c>
      <c r="J20" s="33" t="s">
        <v>24</v>
      </c>
      <c r="K20" s="33" t="s">
        <v>21</v>
      </c>
      <c r="L20" s="33" t="s">
        <v>24</v>
      </c>
      <c r="M20" s="33" t="s">
        <v>20</v>
      </c>
      <c r="N20" s="33" t="s">
        <v>24</v>
      </c>
      <c r="O20" s="33" t="s">
        <v>20</v>
      </c>
      <c r="P20" s="33" t="s">
        <v>24</v>
      </c>
      <c r="Q20" s="33" t="s">
        <v>21</v>
      </c>
      <c r="R20" s="33" t="s">
        <v>24</v>
      </c>
      <c r="S20" s="33" t="s">
        <v>32</v>
      </c>
      <c r="T20" s="33" t="s">
        <v>27</v>
      </c>
      <c r="U20" s="33" t="s">
        <v>32</v>
      </c>
      <c r="V20" s="33" t="s">
        <v>32</v>
      </c>
      <c r="W20" s="33" t="s">
        <v>32</v>
      </c>
      <c r="X20" s="33" t="s">
        <v>32</v>
      </c>
      <c r="Y20" s="33" t="s">
        <v>32</v>
      </c>
      <c r="Z20" s="33" t="s">
        <v>20</v>
      </c>
      <c r="AA20" s="33" t="s">
        <v>24</v>
      </c>
      <c r="AB20" s="33" t="s">
        <v>20</v>
      </c>
      <c r="AC20" s="33" t="s">
        <v>24</v>
      </c>
      <c r="AD20" s="33" t="s">
        <v>20</v>
      </c>
      <c r="AE20" s="33" t="s">
        <v>24</v>
      </c>
      <c r="AF20" s="33" t="s">
        <v>21</v>
      </c>
      <c r="AG20" s="34"/>
      <c r="AH20" s="34"/>
      <c r="AI20" s="34"/>
      <c r="AJ20" s="34"/>
      <c r="AM20" s="18">
        <f t="shared" si="1"/>
        <v>11</v>
      </c>
      <c r="AN20" s="18">
        <f>COUNTIF(A20:AD20,BDD!$D$2)</f>
        <v>8</v>
      </c>
      <c r="AO20" s="18">
        <f>COUNTIF(A20:AE20,BDD!$F$2)</f>
        <v>0</v>
      </c>
      <c r="AP20" s="18">
        <f>COUNTIF(B20:AF20,BDD!$D$2)</f>
        <v>8</v>
      </c>
      <c r="AQ20" s="18">
        <f>COUNTIF(C20:AG20,BDD!$E$2)</f>
        <v>3</v>
      </c>
    </row>
    <row r="21" spans="1:43" x14ac:dyDescent="0.25">
      <c r="A21" s="31">
        <v>5</v>
      </c>
      <c r="B21" s="33" t="s">
        <v>25</v>
      </c>
      <c r="C21" s="33" t="s">
        <v>25</v>
      </c>
      <c r="D21" s="33" t="s">
        <v>25</v>
      </c>
      <c r="E21" s="33" t="s">
        <v>20</v>
      </c>
      <c r="F21" s="33" t="s">
        <v>24</v>
      </c>
      <c r="G21" s="33" t="s">
        <v>20</v>
      </c>
      <c r="H21" s="33" t="s">
        <v>24</v>
      </c>
      <c r="I21" s="33" t="s">
        <v>20</v>
      </c>
      <c r="J21" s="33" t="s">
        <v>24</v>
      </c>
      <c r="K21" s="33" t="s">
        <v>21</v>
      </c>
      <c r="L21" s="33" t="s">
        <v>24</v>
      </c>
      <c r="M21" s="33" t="s">
        <v>20</v>
      </c>
      <c r="N21" s="33" t="s">
        <v>24</v>
      </c>
      <c r="O21" s="33" t="s">
        <v>20</v>
      </c>
      <c r="P21" s="33" t="s">
        <v>24</v>
      </c>
      <c r="Q21" s="33" t="s">
        <v>21</v>
      </c>
      <c r="R21" s="33" t="s">
        <v>24</v>
      </c>
      <c r="S21" s="33" t="s">
        <v>32</v>
      </c>
      <c r="T21" s="33" t="s">
        <v>27</v>
      </c>
      <c r="U21" s="33" t="s">
        <v>32</v>
      </c>
      <c r="V21" s="33" t="s">
        <v>32</v>
      </c>
      <c r="W21" s="33" t="s">
        <v>32</v>
      </c>
      <c r="X21" s="33" t="s">
        <v>32</v>
      </c>
      <c r="Y21" s="33" t="s">
        <v>32</v>
      </c>
      <c r="Z21" s="33" t="s">
        <v>20</v>
      </c>
      <c r="AA21" s="33" t="s">
        <v>24</v>
      </c>
      <c r="AB21" s="33" t="s">
        <v>20</v>
      </c>
      <c r="AC21" s="33" t="s">
        <v>24</v>
      </c>
      <c r="AD21" s="33" t="s">
        <v>20</v>
      </c>
      <c r="AE21" s="33" t="s">
        <v>24</v>
      </c>
      <c r="AF21" s="33" t="s">
        <v>21</v>
      </c>
      <c r="AG21" s="34"/>
      <c r="AH21" s="34"/>
      <c r="AI21" s="34"/>
      <c r="AJ21" s="34"/>
      <c r="AM21" s="18">
        <f t="shared" si="1"/>
        <v>11</v>
      </c>
      <c r="AN21" s="18">
        <f>COUNTIF(A21:AD21,BDD!$D$2)</f>
        <v>8</v>
      </c>
      <c r="AO21" s="18">
        <f>COUNTIF(A21:AE21,BDD!$F$2)</f>
        <v>0</v>
      </c>
      <c r="AP21" s="18">
        <f>COUNTIF(B21:AF21,BDD!$D$2)</f>
        <v>8</v>
      </c>
      <c r="AQ21" s="18">
        <f>COUNTIF(C21:AG21,BDD!$E$2)</f>
        <v>3</v>
      </c>
    </row>
    <row r="22" spans="1:43" x14ac:dyDescent="0.25">
      <c r="A22" s="31">
        <v>6</v>
      </c>
      <c r="B22" s="33" t="s">
        <v>25</v>
      </c>
      <c r="C22" s="33" t="s">
        <v>25</v>
      </c>
      <c r="D22" s="33" t="s">
        <v>25</v>
      </c>
      <c r="E22" s="33" t="s">
        <v>20</v>
      </c>
      <c r="F22" s="33" t="s">
        <v>24</v>
      </c>
      <c r="G22" s="33" t="s">
        <v>20</v>
      </c>
      <c r="H22" s="33" t="s">
        <v>24</v>
      </c>
      <c r="I22" s="33" t="s">
        <v>20</v>
      </c>
      <c r="J22" s="33" t="s">
        <v>24</v>
      </c>
      <c r="K22" s="33" t="s">
        <v>21</v>
      </c>
      <c r="L22" s="33" t="s">
        <v>24</v>
      </c>
      <c r="M22" s="33" t="s">
        <v>20</v>
      </c>
      <c r="N22" s="33" t="s">
        <v>24</v>
      </c>
      <c r="O22" s="33" t="s">
        <v>20</v>
      </c>
      <c r="P22" s="33" t="s">
        <v>24</v>
      </c>
      <c r="Q22" s="33" t="s">
        <v>21</v>
      </c>
      <c r="R22" s="33" t="s">
        <v>24</v>
      </c>
      <c r="S22" s="33" t="s">
        <v>32</v>
      </c>
      <c r="T22" s="33" t="s">
        <v>27</v>
      </c>
      <c r="U22" s="33" t="s">
        <v>32</v>
      </c>
      <c r="V22" s="33" t="s">
        <v>32</v>
      </c>
      <c r="W22" s="33" t="s">
        <v>32</v>
      </c>
      <c r="X22" s="33" t="s">
        <v>32</v>
      </c>
      <c r="Y22" s="33" t="s">
        <v>32</v>
      </c>
      <c r="Z22" s="33" t="s">
        <v>20</v>
      </c>
      <c r="AA22" s="33" t="s">
        <v>24</v>
      </c>
      <c r="AB22" s="33" t="s">
        <v>20</v>
      </c>
      <c r="AC22" s="33" t="s">
        <v>24</v>
      </c>
      <c r="AD22" s="33" t="s">
        <v>20</v>
      </c>
      <c r="AE22" s="33" t="s">
        <v>24</v>
      </c>
      <c r="AF22" s="33" t="s">
        <v>21</v>
      </c>
      <c r="AG22" s="34"/>
      <c r="AH22" s="34"/>
      <c r="AI22" s="34"/>
      <c r="AJ22" s="34"/>
      <c r="AM22" s="18">
        <f t="shared" si="1"/>
        <v>11</v>
      </c>
      <c r="AN22" s="18">
        <f>COUNTIF(A22:AD22,BDD!$D$2)</f>
        <v>8</v>
      </c>
      <c r="AO22" s="18">
        <f>COUNTIF(A22:AE22,BDD!$F$2)</f>
        <v>0</v>
      </c>
      <c r="AP22" s="18">
        <f>COUNTIF(B22:AF22,BDD!$D$2)</f>
        <v>8</v>
      </c>
      <c r="AQ22" s="18">
        <f>COUNTIF(C22:AG22,BDD!$E$2)</f>
        <v>3</v>
      </c>
    </row>
    <row r="23" spans="1:43" x14ac:dyDescent="0.25">
      <c r="A23" s="31">
        <v>7</v>
      </c>
      <c r="B23" s="33" t="s">
        <v>25</v>
      </c>
      <c r="C23" s="33" t="s">
        <v>25</v>
      </c>
      <c r="D23" s="33" t="s">
        <v>25</v>
      </c>
      <c r="E23" s="33" t="s">
        <v>20</v>
      </c>
      <c r="F23" s="33" t="s">
        <v>24</v>
      </c>
      <c r="G23" s="33" t="s">
        <v>20</v>
      </c>
      <c r="H23" s="33" t="s">
        <v>24</v>
      </c>
      <c r="I23" s="33" t="s">
        <v>20</v>
      </c>
      <c r="J23" s="33" t="s">
        <v>24</v>
      </c>
      <c r="K23" s="33" t="s">
        <v>21</v>
      </c>
      <c r="L23" s="33" t="s">
        <v>24</v>
      </c>
      <c r="M23" s="33" t="s">
        <v>20</v>
      </c>
      <c r="N23" s="33" t="s">
        <v>24</v>
      </c>
      <c r="O23" s="33" t="s">
        <v>20</v>
      </c>
      <c r="P23" s="33" t="s">
        <v>24</v>
      </c>
      <c r="Q23" s="33" t="s">
        <v>21</v>
      </c>
      <c r="R23" s="33" t="s">
        <v>24</v>
      </c>
      <c r="S23" s="33" t="s">
        <v>32</v>
      </c>
      <c r="T23" s="33" t="s">
        <v>27</v>
      </c>
      <c r="U23" s="33" t="s">
        <v>32</v>
      </c>
      <c r="V23" s="33" t="s">
        <v>32</v>
      </c>
      <c r="W23" s="33" t="s">
        <v>32</v>
      </c>
      <c r="X23" s="33" t="s">
        <v>32</v>
      </c>
      <c r="Y23" s="33" t="s">
        <v>32</v>
      </c>
      <c r="Z23" s="33" t="s">
        <v>20</v>
      </c>
      <c r="AA23" s="33" t="s">
        <v>24</v>
      </c>
      <c r="AB23" s="33" t="s">
        <v>20</v>
      </c>
      <c r="AC23" s="33" t="s">
        <v>24</v>
      </c>
      <c r="AD23" s="33" t="s">
        <v>20</v>
      </c>
      <c r="AE23" s="33" t="s">
        <v>24</v>
      </c>
      <c r="AF23" s="33" t="s">
        <v>21</v>
      </c>
      <c r="AG23" s="34"/>
      <c r="AH23" s="34"/>
      <c r="AI23" s="34"/>
      <c r="AJ23" s="34"/>
      <c r="AM23" s="18">
        <f t="shared" si="1"/>
        <v>11</v>
      </c>
      <c r="AN23" s="18">
        <f>COUNTIF(A23:AD23,BDD!$D$2)</f>
        <v>8</v>
      </c>
      <c r="AO23" s="18">
        <f>COUNTIF(A23:AE23,BDD!$F$2)</f>
        <v>0</v>
      </c>
      <c r="AP23" s="18">
        <f>COUNTIF(B23:AF23,BDD!$D$2)</f>
        <v>8</v>
      </c>
      <c r="AQ23" s="18">
        <f>COUNTIF(C23:AG23,BDD!$E$2)</f>
        <v>3</v>
      </c>
    </row>
    <row r="24" spans="1:43" x14ac:dyDescent="0.25">
      <c r="A24" s="31">
        <v>8</v>
      </c>
      <c r="B24" s="33" t="s">
        <v>25</v>
      </c>
      <c r="C24" s="33" t="s">
        <v>25</v>
      </c>
      <c r="D24" s="33" t="s">
        <v>25</v>
      </c>
      <c r="E24" s="33" t="s">
        <v>20</v>
      </c>
      <c r="F24" s="33" t="s">
        <v>24</v>
      </c>
      <c r="G24" s="33" t="s">
        <v>20</v>
      </c>
      <c r="H24" s="33" t="s">
        <v>24</v>
      </c>
      <c r="I24" s="33" t="s">
        <v>20</v>
      </c>
      <c r="J24" s="33" t="s">
        <v>24</v>
      </c>
      <c r="K24" s="33" t="s">
        <v>21</v>
      </c>
      <c r="L24" s="33" t="s">
        <v>24</v>
      </c>
      <c r="M24" s="33" t="s">
        <v>20</v>
      </c>
      <c r="N24" s="33" t="s">
        <v>24</v>
      </c>
      <c r="O24" s="33" t="s">
        <v>20</v>
      </c>
      <c r="P24" s="33" t="s">
        <v>24</v>
      </c>
      <c r="Q24" s="33" t="s">
        <v>21</v>
      </c>
      <c r="R24" s="33" t="s">
        <v>24</v>
      </c>
      <c r="S24" s="33" t="s">
        <v>32</v>
      </c>
      <c r="T24" s="33" t="s">
        <v>27</v>
      </c>
      <c r="U24" s="33" t="s">
        <v>32</v>
      </c>
      <c r="V24" s="33" t="s">
        <v>32</v>
      </c>
      <c r="W24" s="33" t="s">
        <v>32</v>
      </c>
      <c r="X24" s="33" t="s">
        <v>32</v>
      </c>
      <c r="Y24" s="33" t="s">
        <v>32</v>
      </c>
      <c r="Z24" s="33" t="s">
        <v>20</v>
      </c>
      <c r="AA24" s="33" t="s">
        <v>24</v>
      </c>
      <c r="AB24" s="33" t="s">
        <v>20</v>
      </c>
      <c r="AC24" s="33" t="s">
        <v>24</v>
      </c>
      <c r="AD24" s="33" t="s">
        <v>20</v>
      </c>
      <c r="AE24" s="33" t="s">
        <v>24</v>
      </c>
      <c r="AF24" s="33" t="s">
        <v>21</v>
      </c>
      <c r="AG24" s="34"/>
      <c r="AH24" s="34"/>
      <c r="AI24" s="34"/>
      <c r="AJ24" s="34"/>
      <c r="AM24" s="18">
        <f t="shared" si="1"/>
        <v>11</v>
      </c>
      <c r="AN24" s="18">
        <f>COUNTIF(A24:AD24,BDD!$D$2)</f>
        <v>8</v>
      </c>
      <c r="AO24" s="18">
        <f>COUNTIF(A24:AE24,BDD!$F$2)</f>
        <v>0</v>
      </c>
      <c r="AP24" s="18">
        <f>COUNTIF(B24:AF24,BDD!$D$2)</f>
        <v>8</v>
      </c>
      <c r="AQ24" s="18">
        <f>COUNTIF(C24:AG24,BDD!$E$2)</f>
        <v>3</v>
      </c>
    </row>
    <row r="25" spans="1:43" x14ac:dyDescent="0.25">
      <c r="A25" s="31">
        <v>9</v>
      </c>
      <c r="B25" s="33" t="s">
        <v>25</v>
      </c>
      <c r="C25" s="33" t="s">
        <v>25</v>
      </c>
      <c r="D25" s="33" t="s">
        <v>25</v>
      </c>
      <c r="E25" s="33" t="s">
        <v>20</v>
      </c>
      <c r="F25" s="33" t="s">
        <v>24</v>
      </c>
      <c r="G25" s="33" t="s">
        <v>20</v>
      </c>
      <c r="H25" s="33" t="s">
        <v>24</v>
      </c>
      <c r="I25" s="33" t="s">
        <v>20</v>
      </c>
      <c r="J25" s="33" t="s">
        <v>24</v>
      </c>
      <c r="K25" s="33" t="s">
        <v>21</v>
      </c>
      <c r="L25" s="33" t="s">
        <v>24</v>
      </c>
      <c r="M25" s="33" t="s">
        <v>20</v>
      </c>
      <c r="N25" s="33" t="s">
        <v>24</v>
      </c>
      <c r="O25" s="33" t="s">
        <v>20</v>
      </c>
      <c r="P25" s="33" t="s">
        <v>24</v>
      </c>
      <c r="Q25" s="33" t="s">
        <v>21</v>
      </c>
      <c r="R25" s="33" t="s">
        <v>24</v>
      </c>
      <c r="S25" s="33" t="s">
        <v>32</v>
      </c>
      <c r="T25" s="33" t="s">
        <v>27</v>
      </c>
      <c r="U25" s="33" t="s">
        <v>32</v>
      </c>
      <c r="V25" s="33" t="s">
        <v>32</v>
      </c>
      <c r="W25" s="33" t="s">
        <v>32</v>
      </c>
      <c r="X25" s="33" t="s">
        <v>32</v>
      </c>
      <c r="Y25" s="33" t="s">
        <v>32</v>
      </c>
      <c r="Z25" s="33" t="s">
        <v>20</v>
      </c>
      <c r="AA25" s="33" t="s">
        <v>24</v>
      </c>
      <c r="AB25" s="33" t="s">
        <v>20</v>
      </c>
      <c r="AC25" s="33" t="s">
        <v>24</v>
      </c>
      <c r="AD25" s="33" t="s">
        <v>20</v>
      </c>
      <c r="AE25" s="33" t="s">
        <v>24</v>
      </c>
      <c r="AF25" s="33" t="s">
        <v>21</v>
      </c>
      <c r="AG25" s="34"/>
      <c r="AH25" s="34"/>
      <c r="AI25" s="34"/>
      <c r="AJ25" s="34"/>
      <c r="AM25" s="18">
        <f t="shared" si="1"/>
        <v>11</v>
      </c>
      <c r="AN25" s="18">
        <f>COUNTIF(A25:AD25,BDD!$D$2)</f>
        <v>8</v>
      </c>
      <c r="AO25" s="18">
        <f>COUNTIF(A25:AE25,BDD!$F$2)</f>
        <v>0</v>
      </c>
      <c r="AP25" s="18">
        <f>COUNTIF(B25:AF25,BDD!$D$2)</f>
        <v>8</v>
      </c>
      <c r="AQ25" s="18">
        <f>COUNTIF(C25:AG25,BDD!$E$2)</f>
        <v>3</v>
      </c>
    </row>
    <row r="26" spans="1:43" x14ac:dyDescent="0.25">
      <c r="A26" s="31">
        <v>10</v>
      </c>
      <c r="B26" s="33" t="s">
        <v>25</v>
      </c>
      <c r="C26" s="33" t="s">
        <v>25</v>
      </c>
      <c r="D26" s="33" t="s">
        <v>25</v>
      </c>
      <c r="E26" s="33" t="s">
        <v>20</v>
      </c>
      <c r="F26" s="33" t="s">
        <v>24</v>
      </c>
      <c r="G26" s="33" t="s">
        <v>20</v>
      </c>
      <c r="H26" s="33" t="s">
        <v>24</v>
      </c>
      <c r="I26" s="33" t="s">
        <v>20</v>
      </c>
      <c r="J26" s="33" t="s">
        <v>24</v>
      </c>
      <c r="K26" s="33" t="s">
        <v>21</v>
      </c>
      <c r="L26" s="33" t="s">
        <v>24</v>
      </c>
      <c r="M26" s="33" t="s">
        <v>20</v>
      </c>
      <c r="N26" s="33" t="s">
        <v>24</v>
      </c>
      <c r="O26" s="33" t="s">
        <v>20</v>
      </c>
      <c r="P26" s="33" t="s">
        <v>24</v>
      </c>
      <c r="Q26" s="33" t="s">
        <v>21</v>
      </c>
      <c r="R26" s="33" t="s">
        <v>24</v>
      </c>
      <c r="S26" s="33" t="s">
        <v>32</v>
      </c>
      <c r="T26" s="33" t="s">
        <v>27</v>
      </c>
      <c r="U26" s="33" t="s">
        <v>32</v>
      </c>
      <c r="V26" s="33" t="s">
        <v>32</v>
      </c>
      <c r="W26" s="33" t="s">
        <v>32</v>
      </c>
      <c r="X26" s="33" t="s">
        <v>32</v>
      </c>
      <c r="Y26" s="33" t="s">
        <v>32</v>
      </c>
      <c r="Z26" s="33" t="s">
        <v>20</v>
      </c>
      <c r="AA26" s="33" t="s">
        <v>24</v>
      </c>
      <c r="AB26" s="33" t="s">
        <v>20</v>
      </c>
      <c r="AC26" s="33" t="s">
        <v>24</v>
      </c>
      <c r="AD26" s="33" t="s">
        <v>20</v>
      </c>
      <c r="AE26" s="33" t="s">
        <v>24</v>
      </c>
      <c r="AF26" s="33" t="s">
        <v>21</v>
      </c>
      <c r="AG26" s="34"/>
      <c r="AH26" s="34"/>
      <c r="AI26" s="34"/>
      <c r="AJ26" s="34"/>
      <c r="AM26" s="18">
        <f t="shared" si="1"/>
        <v>11</v>
      </c>
      <c r="AN26" s="18">
        <f>COUNTIF(A26:AD26,BDD!$D$2)</f>
        <v>8</v>
      </c>
      <c r="AO26" s="18">
        <f>COUNTIF(A26:AE26,BDD!$F$2)</f>
        <v>0</v>
      </c>
      <c r="AP26" s="18">
        <f>COUNTIF(B26:AF26,BDD!$D$2)</f>
        <v>8</v>
      </c>
      <c r="AQ26" s="18">
        <f>COUNTIF(C26:AG26,BDD!$E$2)</f>
        <v>3</v>
      </c>
    </row>
    <row r="27" spans="1:43" x14ac:dyDescent="0.25">
      <c r="A27" s="31">
        <v>11</v>
      </c>
      <c r="B27" s="33" t="s">
        <v>25</v>
      </c>
      <c r="C27" s="33" t="s">
        <v>25</v>
      </c>
      <c r="D27" s="33" t="s">
        <v>25</v>
      </c>
      <c r="E27" s="33" t="s">
        <v>20</v>
      </c>
      <c r="F27" s="33" t="s">
        <v>24</v>
      </c>
      <c r="G27" s="33" t="s">
        <v>20</v>
      </c>
      <c r="H27" s="33" t="s">
        <v>24</v>
      </c>
      <c r="I27" s="33" t="s">
        <v>20</v>
      </c>
      <c r="J27" s="33" t="s">
        <v>24</v>
      </c>
      <c r="K27" s="33" t="s">
        <v>21</v>
      </c>
      <c r="L27" s="33" t="s">
        <v>24</v>
      </c>
      <c r="M27" s="33" t="s">
        <v>20</v>
      </c>
      <c r="N27" s="33" t="s">
        <v>24</v>
      </c>
      <c r="O27" s="33" t="s">
        <v>20</v>
      </c>
      <c r="P27" s="33" t="s">
        <v>24</v>
      </c>
      <c r="Q27" s="33" t="s">
        <v>21</v>
      </c>
      <c r="R27" s="33" t="s">
        <v>24</v>
      </c>
      <c r="S27" s="33" t="s">
        <v>32</v>
      </c>
      <c r="T27" s="33" t="s">
        <v>27</v>
      </c>
      <c r="U27" s="33" t="s">
        <v>32</v>
      </c>
      <c r="V27" s="33" t="s">
        <v>32</v>
      </c>
      <c r="W27" s="33" t="s">
        <v>32</v>
      </c>
      <c r="X27" s="33" t="s">
        <v>32</v>
      </c>
      <c r="Y27" s="33" t="s">
        <v>32</v>
      </c>
      <c r="Z27" s="33" t="s">
        <v>20</v>
      </c>
      <c r="AA27" s="33" t="s">
        <v>24</v>
      </c>
      <c r="AB27" s="33" t="s">
        <v>20</v>
      </c>
      <c r="AC27" s="33" t="s">
        <v>24</v>
      </c>
      <c r="AD27" s="33" t="s">
        <v>20</v>
      </c>
      <c r="AE27" s="33" t="s">
        <v>24</v>
      </c>
      <c r="AF27" s="33" t="s">
        <v>21</v>
      </c>
      <c r="AG27" s="34"/>
      <c r="AH27" s="34"/>
      <c r="AI27" s="34"/>
      <c r="AJ27" s="34"/>
      <c r="AM27" s="18">
        <f t="shared" si="1"/>
        <v>11</v>
      </c>
      <c r="AN27" s="18">
        <f>COUNTIF(A27:AD27,BDD!$D$2)</f>
        <v>8</v>
      </c>
      <c r="AO27" s="18">
        <f>COUNTIF(A27:AE27,BDD!$F$2)</f>
        <v>0</v>
      </c>
      <c r="AP27" s="18">
        <f>COUNTIF(B27:AF27,BDD!$D$2)</f>
        <v>8</v>
      </c>
      <c r="AQ27" s="18">
        <f>COUNTIF(C27:AG27,BDD!$E$2)</f>
        <v>3</v>
      </c>
    </row>
    <row r="28" spans="1:43" x14ac:dyDescent="0.25">
      <c r="A28" s="31">
        <v>12</v>
      </c>
      <c r="B28" s="33" t="s">
        <v>25</v>
      </c>
      <c r="C28" s="33" t="s">
        <v>25</v>
      </c>
      <c r="D28" s="33" t="s">
        <v>25</v>
      </c>
      <c r="E28" s="33" t="s">
        <v>20</v>
      </c>
      <c r="F28" s="33" t="s">
        <v>24</v>
      </c>
      <c r="G28" s="33" t="s">
        <v>20</v>
      </c>
      <c r="H28" s="33" t="s">
        <v>24</v>
      </c>
      <c r="I28" s="33" t="s">
        <v>20</v>
      </c>
      <c r="J28" s="33" t="s">
        <v>24</v>
      </c>
      <c r="K28" s="33" t="s">
        <v>21</v>
      </c>
      <c r="L28" s="33" t="s">
        <v>24</v>
      </c>
      <c r="M28" s="33" t="s">
        <v>20</v>
      </c>
      <c r="N28" s="33" t="s">
        <v>24</v>
      </c>
      <c r="O28" s="33" t="s">
        <v>20</v>
      </c>
      <c r="P28" s="33" t="s">
        <v>24</v>
      </c>
      <c r="Q28" s="33" t="s">
        <v>21</v>
      </c>
      <c r="R28" s="33" t="s">
        <v>24</v>
      </c>
      <c r="S28" s="33" t="s">
        <v>32</v>
      </c>
      <c r="T28" s="33" t="s">
        <v>27</v>
      </c>
      <c r="U28" s="33" t="s">
        <v>32</v>
      </c>
      <c r="V28" s="33" t="s">
        <v>32</v>
      </c>
      <c r="W28" s="33" t="s">
        <v>32</v>
      </c>
      <c r="X28" s="33" t="s">
        <v>32</v>
      </c>
      <c r="Y28" s="33" t="s">
        <v>32</v>
      </c>
      <c r="Z28" s="33" t="s">
        <v>20</v>
      </c>
      <c r="AA28" s="33" t="s">
        <v>24</v>
      </c>
      <c r="AB28" s="33" t="s">
        <v>20</v>
      </c>
      <c r="AC28" s="33" t="s">
        <v>24</v>
      </c>
      <c r="AD28" s="33" t="s">
        <v>20</v>
      </c>
      <c r="AE28" s="33" t="s">
        <v>24</v>
      </c>
      <c r="AF28" s="33" t="s">
        <v>21</v>
      </c>
      <c r="AG28" s="34"/>
      <c r="AH28" s="34"/>
      <c r="AI28" s="34"/>
      <c r="AJ28" s="34"/>
      <c r="AM28" s="18">
        <f t="shared" si="1"/>
        <v>11</v>
      </c>
      <c r="AN28" s="18">
        <f>COUNTIF(A28:AD28,BDD!$D$2)</f>
        <v>8</v>
      </c>
      <c r="AO28" s="18">
        <f>COUNTIF(A28:AE28,BDD!$F$2)</f>
        <v>0</v>
      </c>
      <c r="AP28" s="18">
        <f>COUNTIF(B28:AF28,BDD!$D$2)</f>
        <v>8</v>
      </c>
      <c r="AQ28" s="18">
        <f>COUNTIF(C28:AG28,BDD!$E$2)</f>
        <v>3</v>
      </c>
    </row>
    <row r="29" spans="1:43" x14ac:dyDescent="0.25">
      <c r="A29" s="31">
        <v>13</v>
      </c>
      <c r="B29" s="33" t="s">
        <v>25</v>
      </c>
      <c r="C29" s="33" t="s">
        <v>25</v>
      </c>
      <c r="D29" s="33" t="s">
        <v>25</v>
      </c>
      <c r="E29" s="33" t="s">
        <v>20</v>
      </c>
      <c r="F29" s="33" t="s">
        <v>24</v>
      </c>
      <c r="G29" s="33" t="s">
        <v>20</v>
      </c>
      <c r="H29" s="33" t="s">
        <v>24</v>
      </c>
      <c r="I29" s="33" t="s">
        <v>20</v>
      </c>
      <c r="J29" s="33" t="s">
        <v>24</v>
      </c>
      <c r="K29" s="33" t="s">
        <v>21</v>
      </c>
      <c r="L29" s="33" t="s">
        <v>24</v>
      </c>
      <c r="M29" s="33" t="s">
        <v>20</v>
      </c>
      <c r="N29" s="33" t="s">
        <v>24</v>
      </c>
      <c r="O29" s="33" t="s">
        <v>20</v>
      </c>
      <c r="P29" s="33" t="s">
        <v>24</v>
      </c>
      <c r="Q29" s="33" t="s">
        <v>21</v>
      </c>
      <c r="R29" s="33" t="s">
        <v>24</v>
      </c>
      <c r="S29" s="33" t="s">
        <v>32</v>
      </c>
      <c r="T29" s="33" t="s">
        <v>27</v>
      </c>
      <c r="U29" s="33" t="s">
        <v>32</v>
      </c>
      <c r="V29" s="33" t="s">
        <v>32</v>
      </c>
      <c r="W29" s="33" t="s">
        <v>32</v>
      </c>
      <c r="X29" s="33" t="s">
        <v>32</v>
      </c>
      <c r="Y29" s="33" t="s">
        <v>32</v>
      </c>
      <c r="Z29" s="33" t="s">
        <v>20</v>
      </c>
      <c r="AA29" s="33" t="s">
        <v>24</v>
      </c>
      <c r="AB29" s="33" t="s">
        <v>20</v>
      </c>
      <c r="AC29" s="33" t="s">
        <v>24</v>
      </c>
      <c r="AD29" s="33" t="s">
        <v>20</v>
      </c>
      <c r="AE29" s="33" t="s">
        <v>24</v>
      </c>
      <c r="AF29" s="33" t="s">
        <v>21</v>
      </c>
      <c r="AG29" s="34"/>
      <c r="AH29" s="34"/>
      <c r="AI29" s="34"/>
      <c r="AJ29" s="34"/>
      <c r="AM29" s="18">
        <f t="shared" si="1"/>
        <v>11</v>
      </c>
      <c r="AN29" s="18">
        <f>COUNTIF(A29:AD29,BDD!$D$2)</f>
        <v>8</v>
      </c>
      <c r="AO29" s="18">
        <f>COUNTIF(A29:AE29,BDD!$F$2)</f>
        <v>0</v>
      </c>
      <c r="AP29" s="18">
        <f>COUNTIF(B29:AF29,BDD!$D$2)</f>
        <v>8</v>
      </c>
      <c r="AQ29" s="18">
        <f>COUNTIF(C29:AG29,BDD!$E$2)</f>
        <v>3</v>
      </c>
    </row>
    <row r="30" spans="1:43" x14ac:dyDescent="0.25">
      <c r="A30" s="31">
        <v>14</v>
      </c>
      <c r="B30" s="33" t="s">
        <v>25</v>
      </c>
      <c r="C30" s="33" t="s">
        <v>25</v>
      </c>
      <c r="D30" s="33" t="s">
        <v>25</v>
      </c>
      <c r="E30" s="33" t="s">
        <v>20</v>
      </c>
      <c r="F30" s="33" t="s">
        <v>24</v>
      </c>
      <c r="G30" s="33" t="s">
        <v>20</v>
      </c>
      <c r="H30" s="33" t="s">
        <v>24</v>
      </c>
      <c r="I30" s="33" t="s">
        <v>20</v>
      </c>
      <c r="J30" s="33" t="s">
        <v>24</v>
      </c>
      <c r="K30" s="33" t="s">
        <v>21</v>
      </c>
      <c r="L30" s="33" t="s">
        <v>24</v>
      </c>
      <c r="M30" s="33" t="s">
        <v>20</v>
      </c>
      <c r="N30" s="33" t="s">
        <v>24</v>
      </c>
      <c r="O30" s="33" t="s">
        <v>20</v>
      </c>
      <c r="P30" s="33" t="s">
        <v>24</v>
      </c>
      <c r="Q30" s="33" t="s">
        <v>21</v>
      </c>
      <c r="R30" s="33" t="s">
        <v>24</v>
      </c>
      <c r="S30" s="33" t="s">
        <v>32</v>
      </c>
      <c r="T30" s="33" t="s">
        <v>27</v>
      </c>
      <c r="U30" s="33" t="s">
        <v>32</v>
      </c>
      <c r="V30" s="33" t="s">
        <v>32</v>
      </c>
      <c r="W30" s="33" t="s">
        <v>32</v>
      </c>
      <c r="X30" s="33" t="s">
        <v>32</v>
      </c>
      <c r="Y30" s="33" t="s">
        <v>32</v>
      </c>
      <c r="Z30" s="33" t="s">
        <v>15</v>
      </c>
      <c r="AA30" s="33" t="s">
        <v>15</v>
      </c>
      <c r="AB30" s="33" t="s">
        <v>15</v>
      </c>
      <c r="AC30" s="33" t="s">
        <v>15</v>
      </c>
      <c r="AD30" s="33" t="s">
        <v>15</v>
      </c>
      <c r="AE30" s="33" t="s">
        <v>24</v>
      </c>
      <c r="AF30" s="33" t="s">
        <v>21</v>
      </c>
      <c r="AG30" s="34"/>
      <c r="AH30" s="34"/>
      <c r="AI30" s="34"/>
      <c r="AJ30" s="34"/>
      <c r="AM30" s="18">
        <f t="shared" si="1"/>
        <v>8</v>
      </c>
      <c r="AN30" s="18">
        <f>COUNTIF(A30:AD30,BDD!$D$2)</f>
        <v>5</v>
      </c>
      <c r="AO30" s="18">
        <f>COUNTIF(A30:AE30,BDD!$F$2)</f>
        <v>5</v>
      </c>
      <c r="AP30" s="18">
        <f>COUNTIF(B30:AF30,BDD!$D$2)</f>
        <v>5</v>
      </c>
      <c r="AQ30" s="18">
        <f>COUNTIF(C30:AG30,BDD!$E$2)</f>
        <v>3</v>
      </c>
    </row>
    <row r="31" spans="1:43" x14ac:dyDescent="0.25">
      <c r="A31" s="31">
        <v>15</v>
      </c>
      <c r="B31" s="33" t="s">
        <v>25</v>
      </c>
      <c r="C31" s="33" t="s">
        <v>25</v>
      </c>
      <c r="D31" s="33" t="s">
        <v>25</v>
      </c>
      <c r="E31" s="33" t="s">
        <v>20</v>
      </c>
      <c r="F31" s="33" t="s">
        <v>24</v>
      </c>
      <c r="G31" s="33" t="s">
        <v>20</v>
      </c>
      <c r="H31" s="33" t="s">
        <v>24</v>
      </c>
      <c r="I31" s="33" t="s">
        <v>20</v>
      </c>
      <c r="J31" s="33" t="s">
        <v>24</v>
      </c>
      <c r="K31" s="33" t="s">
        <v>21</v>
      </c>
      <c r="L31" s="33" t="s">
        <v>24</v>
      </c>
      <c r="M31" s="33" t="s">
        <v>20</v>
      </c>
      <c r="N31" s="33" t="s">
        <v>24</v>
      </c>
      <c r="O31" s="33" t="s">
        <v>20</v>
      </c>
      <c r="P31" s="33" t="s">
        <v>24</v>
      </c>
      <c r="Q31" s="33" t="s">
        <v>21</v>
      </c>
      <c r="R31" s="33" t="s">
        <v>24</v>
      </c>
      <c r="S31" s="33" t="s">
        <v>32</v>
      </c>
      <c r="T31" s="33" t="s">
        <v>27</v>
      </c>
      <c r="U31" s="33" t="s">
        <v>32</v>
      </c>
      <c r="V31" s="33" t="s">
        <v>32</v>
      </c>
      <c r="W31" s="33" t="s">
        <v>32</v>
      </c>
      <c r="X31" s="33" t="s">
        <v>32</v>
      </c>
      <c r="Y31" s="33" t="s">
        <v>32</v>
      </c>
      <c r="Z31" s="33" t="s">
        <v>20</v>
      </c>
      <c r="AA31" s="33" t="s">
        <v>24</v>
      </c>
      <c r="AB31" s="33" t="s">
        <v>20</v>
      </c>
      <c r="AC31" s="33" t="s">
        <v>24</v>
      </c>
      <c r="AD31" s="33" t="s">
        <v>20</v>
      </c>
      <c r="AE31" s="33" t="s">
        <v>24</v>
      </c>
      <c r="AF31" s="33" t="s">
        <v>21</v>
      </c>
      <c r="AG31" s="34"/>
      <c r="AH31" s="34"/>
      <c r="AI31" s="34"/>
      <c r="AJ31" s="34"/>
      <c r="AM31" s="18">
        <f t="shared" si="1"/>
        <v>11</v>
      </c>
      <c r="AN31" s="18">
        <f>COUNTIF(A31:AD31,BDD!$D$2)</f>
        <v>8</v>
      </c>
      <c r="AO31" s="18">
        <f>COUNTIF(A31:AE31,BDD!$F$2)</f>
        <v>0</v>
      </c>
      <c r="AP31" s="18">
        <f>COUNTIF(B31:AF31,BDD!$D$2)</f>
        <v>8</v>
      </c>
      <c r="AQ31" s="18">
        <f>COUNTIF(C31:AG31,BDD!$E$2)</f>
        <v>3</v>
      </c>
    </row>
    <row r="32" spans="1:43" x14ac:dyDescent="0.25">
      <c r="A32" s="31">
        <v>16</v>
      </c>
      <c r="B32" s="33" t="s">
        <v>25</v>
      </c>
      <c r="C32" s="33" t="s">
        <v>25</v>
      </c>
      <c r="D32" s="33" t="s">
        <v>25</v>
      </c>
      <c r="E32" s="33" t="s">
        <v>20</v>
      </c>
      <c r="F32" s="33" t="s">
        <v>24</v>
      </c>
      <c r="G32" s="33" t="s">
        <v>20</v>
      </c>
      <c r="H32" s="33" t="s">
        <v>24</v>
      </c>
      <c r="I32" s="33" t="s">
        <v>20</v>
      </c>
      <c r="J32" s="33" t="s">
        <v>24</v>
      </c>
      <c r="K32" s="33" t="s">
        <v>21</v>
      </c>
      <c r="L32" s="33" t="s">
        <v>24</v>
      </c>
      <c r="M32" s="33" t="s">
        <v>20</v>
      </c>
      <c r="N32" s="33" t="s">
        <v>24</v>
      </c>
      <c r="O32" s="33" t="s">
        <v>20</v>
      </c>
      <c r="P32" s="33" t="s">
        <v>24</v>
      </c>
      <c r="Q32" s="33" t="s">
        <v>21</v>
      </c>
      <c r="R32" s="33" t="s">
        <v>24</v>
      </c>
      <c r="S32" s="33" t="s">
        <v>32</v>
      </c>
      <c r="T32" s="33" t="s">
        <v>27</v>
      </c>
      <c r="U32" s="33" t="s">
        <v>32</v>
      </c>
      <c r="V32" s="33" t="s">
        <v>32</v>
      </c>
      <c r="W32" s="33" t="s">
        <v>32</v>
      </c>
      <c r="X32" s="33" t="s">
        <v>32</v>
      </c>
      <c r="Y32" s="33" t="s">
        <v>32</v>
      </c>
      <c r="Z32" s="33" t="s">
        <v>20</v>
      </c>
      <c r="AA32" s="33" t="s">
        <v>24</v>
      </c>
      <c r="AB32" s="33" t="s">
        <v>20</v>
      </c>
      <c r="AC32" s="33" t="s">
        <v>24</v>
      </c>
      <c r="AD32" s="33" t="s">
        <v>20</v>
      </c>
      <c r="AE32" s="33" t="s">
        <v>24</v>
      </c>
      <c r="AF32" s="33" t="s">
        <v>21</v>
      </c>
      <c r="AG32" s="34"/>
      <c r="AH32" s="34"/>
      <c r="AI32" s="34"/>
      <c r="AJ32" s="34"/>
      <c r="AM32" s="18">
        <f t="shared" si="1"/>
        <v>11</v>
      </c>
      <c r="AN32" s="18">
        <f>COUNTIF(A32:AD32,BDD!$D$2)</f>
        <v>8</v>
      </c>
      <c r="AO32" s="18">
        <f>COUNTIF(A32:AE32,BDD!$F$2)</f>
        <v>0</v>
      </c>
      <c r="AP32" s="18">
        <f>COUNTIF(B32:AF32,BDD!$D$2)</f>
        <v>8</v>
      </c>
      <c r="AQ32" s="18">
        <f>COUNTIF(C32:AG32,BDD!$E$2)</f>
        <v>3</v>
      </c>
    </row>
    <row r="33" spans="1:43" x14ac:dyDescent="0.25">
      <c r="A33" s="31">
        <v>17</v>
      </c>
      <c r="B33" s="33" t="s">
        <v>25</v>
      </c>
      <c r="C33" s="33" t="s">
        <v>25</v>
      </c>
      <c r="D33" s="33" t="s">
        <v>25</v>
      </c>
      <c r="E33" s="33" t="s">
        <v>20</v>
      </c>
      <c r="F33" s="33" t="s">
        <v>24</v>
      </c>
      <c r="G33" s="33" t="s">
        <v>20</v>
      </c>
      <c r="H33" s="33" t="s">
        <v>24</v>
      </c>
      <c r="I33" s="33" t="s">
        <v>20</v>
      </c>
      <c r="J33" s="33" t="s">
        <v>24</v>
      </c>
      <c r="K33" s="33" t="s">
        <v>21</v>
      </c>
      <c r="L33" s="33" t="s">
        <v>24</v>
      </c>
      <c r="M33" s="33" t="s">
        <v>20</v>
      </c>
      <c r="N33" s="33" t="s">
        <v>24</v>
      </c>
      <c r="O33" s="33" t="s">
        <v>20</v>
      </c>
      <c r="P33" s="33" t="s">
        <v>24</v>
      </c>
      <c r="Q33" s="33" t="s">
        <v>21</v>
      </c>
      <c r="R33" s="33" t="s">
        <v>24</v>
      </c>
      <c r="S33" s="33" t="s">
        <v>32</v>
      </c>
      <c r="T33" s="33" t="s">
        <v>27</v>
      </c>
      <c r="U33" s="33" t="s">
        <v>32</v>
      </c>
      <c r="V33" s="33" t="s">
        <v>32</v>
      </c>
      <c r="W33" s="33" t="s">
        <v>32</v>
      </c>
      <c r="X33" s="33" t="s">
        <v>32</v>
      </c>
      <c r="Y33" s="33" t="s">
        <v>32</v>
      </c>
      <c r="Z33" s="33" t="s">
        <v>20</v>
      </c>
      <c r="AA33" s="33" t="s">
        <v>24</v>
      </c>
      <c r="AB33" s="33" t="s">
        <v>20</v>
      </c>
      <c r="AC33" s="33" t="s">
        <v>24</v>
      </c>
      <c r="AD33" s="33" t="s">
        <v>20</v>
      </c>
      <c r="AE33" s="33" t="s">
        <v>24</v>
      </c>
      <c r="AF33" s="33" t="s">
        <v>21</v>
      </c>
      <c r="AG33" s="34"/>
      <c r="AH33" s="34"/>
      <c r="AI33" s="34"/>
      <c r="AJ33" s="34"/>
      <c r="AM33" s="18">
        <f t="shared" si="1"/>
        <v>11</v>
      </c>
      <c r="AN33" s="18">
        <f>COUNTIF(A33:AD33,BDD!$D$2)</f>
        <v>8</v>
      </c>
      <c r="AO33" s="18">
        <f>COUNTIF(A33:AE33,BDD!$F$2)</f>
        <v>0</v>
      </c>
      <c r="AP33" s="18">
        <f>COUNTIF(B33:AF33,BDD!$D$2)</f>
        <v>8</v>
      </c>
      <c r="AQ33" s="18">
        <f>COUNTIF(C33:AG33,BDD!$E$2)</f>
        <v>3</v>
      </c>
    </row>
    <row r="34" spans="1:43" x14ac:dyDescent="0.25">
      <c r="A34" s="31">
        <v>18</v>
      </c>
      <c r="B34" s="33" t="s">
        <v>25</v>
      </c>
      <c r="C34" s="33" t="s">
        <v>25</v>
      </c>
      <c r="D34" s="33" t="s">
        <v>25</v>
      </c>
      <c r="E34" s="33" t="s">
        <v>20</v>
      </c>
      <c r="F34" s="33" t="s">
        <v>24</v>
      </c>
      <c r="G34" s="33" t="s">
        <v>20</v>
      </c>
      <c r="H34" s="33" t="s">
        <v>24</v>
      </c>
      <c r="I34" s="33" t="s">
        <v>20</v>
      </c>
      <c r="J34" s="33" t="s">
        <v>24</v>
      </c>
      <c r="K34" s="33" t="s">
        <v>21</v>
      </c>
      <c r="L34" s="33" t="s">
        <v>24</v>
      </c>
      <c r="M34" s="33" t="s">
        <v>20</v>
      </c>
      <c r="N34" s="33" t="s">
        <v>24</v>
      </c>
      <c r="O34" s="33" t="s">
        <v>20</v>
      </c>
      <c r="P34" s="33" t="s">
        <v>24</v>
      </c>
      <c r="Q34" s="33" t="s">
        <v>21</v>
      </c>
      <c r="R34" s="33" t="s">
        <v>24</v>
      </c>
      <c r="S34" s="33" t="s">
        <v>32</v>
      </c>
      <c r="T34" s="33" t="s">
        <v>27</v>
      </c>
      <c r="U34" s="33" t="s">
        <v>32</v>
      </c>
      <c r="V34" s="33" t="s">
        <v>32</v>
      </c>
      <c r="W34" s="33" t="s">
        <v>32</v>
      </c>
      <c r="X34" s="33" t="s">
        <v>32</v>
      </c>
      <c r="Y34" s="33" t="s">
        <v>32</v>
      </c>
      <c r="Z34" s="33" t="s">
        <v>20</v>
      </c>
      <c r="AA34" s="33" t="s">
        <v>24</v>
      </c>
      <c r="AB34" s="33" t="s">
        <v>20</v>
      </c>
      <c r="AC34" s="33" t="s">
        <v>24</v>
      </c>
      <c r="AD34" s="33" t="s">
        <v>20</v>
      </c>
      <c r="AE34" s="33" t="s">
        <v>24</v>
      </c>
      <c r="AF34" s="33" t="s">
        <v>21</v>
      </c>
      <c r="AG34" s="34"/>
      <c r="AH34" s="34"/>
      <c r="AI34" s="34"/>
      <c r="AJ34" s="34"/>
      <c r="AM34" s="18">
        <f t="shared" si="1"/>
        <v>11</v>
      </c>
      <c r="AN34" s="18">
        <f>COUNTIF(A34:AD34,BDD!$D$2)</f>
        <v>8</v>
      </c>
      <c r="AO34" s="18">
        <f>COUNTIF(A34:AE34,BDD!$F$2)</f>
        <v>0</v>
      </c>
      <c r="AP34" s="18">
        <f>COUNTIF(B34:AF34,BDD!$D$2)</f>
        <v>8</v>
      </c>
      <c r="AQ34" s="18">
        <f>COUNTIF(C34:AG34,BDD!$E$2)</f>
        <v>3</v>
      </c>
    </row>
    <row r="35" spans="1:43" x14ac:dyDescent="0.25">
      <c r="A35" s="31">
        <v>19</v>
      </c>
      <c r="B35" s="33" t="s">
        <v>25</v>
      </c>
      <c r="C35" s="33" t="s">
        <v>25</v>
      </c>
      <c r="D35" s="33" t="s">
        <v>25</v>
      </c>
      <c r="E35" s="33" t="s">
        <v>20</v>
      </c>
      <c r="F35" s="33" t="s">
        <v>24</v>
      </c>
      <c r="G35" s="33" t="s">
        <v>20</v>
      </c>
      <c r="H35" s="33" t="s">
        <v>24</v>
      </c>
      <c r="I35" s="33" t="s">
        <v>20</v>
      </c>
      <c r="J35" s="33" t="s">
        <v>24</v>
      </c>
      <c r="K35" s="33" t="s">
        <v>21</v>
      </c>
      <c r="L35" s="33" t="s">
        <v>24</v>
      </c>
      <c r="M35" s="33" t="s">
        <v>20</v>
      </c>
      <c r="N35" s="33" t="s">
        <v>24</v>
      </c>
      <c r="O35" s="33" t="s">
        <v>20</v>
      </c>
      <c r="P35" s="33" t="s">
        <v>24</v>
      </c>
      <c r="Q35" s="33" t="s">
        <v>21</v>
      </c>
      <c r="R35" s="33" t="s">
        <v>24</v>
      </c>
      <c r="S35" s="33" t="s">
        <v>32</v>
      </c>
      <c r="T35" s="33" t="s">
        <v>27</v>
      </c>
      <c r="U35" s="33" t="s">
        <v>32</v>
      </c>
      <c r="V35" s="33" t="s">
        <v>32</v>
      </c>
      <c r="W35" s="33" t="s">
        <v>32</v>
      </c>
      <c r="X35" s="33" t="s">
        <v>32</v>
      </c>
      <c r="Y35" s="33" t="s">
        <v>32</v>
      </c>
      <c r="Z35" s="33" t="s">
        <v>20</v>
      </c>
      <c r="AA35" s="33" t="s">
        <v>24</v>
      </c>
      <c r="AB35" s="33" t="s">
        <v>20</v>
      </c>
      <c r="AC35" s="33" t="s">
        <v>24</v>
      </c>
      <c r="AD35" s="33" t="s">
        <v>20</v>
      </c>
      <c r="AE35" s="33" t="s">
        <v>24</v>
      </c>
      <c r="AF35" s="33" t="s">
        <v>21</v>
      </c>
      <c r="AG35" s="34"/>
      <c r="AH35" s="34"/>
      <c r="AI35" s="34"/>
      <c r="AJ35" s="34"/>
      <c r="AM35" s="18">
        <f t="shared" si="1"/>
        <v>11</v>
      </c>
      <c r="AN35" s="18">
        <f>COUNTIF(A35:AD35,BDD!$D$2)</f>
        <v>8</v>
      </c>
      <c r="AO35" s="18">
        <f>COUNTIF(A35:AE35,BDD!$F$2)</f>
        <v>0</v>
      </c>
      <c r="AP35" s="18">
        <f>COUNTIF(B35:AF35,BDD!$D$2)</f>
        <v>8</v>
      </c>
      <c r="AQ35" s="18">
        <f>COUNTIF(C35:AG35,BDD!$E$2)</f>
        <v>3</v>
      </c>
    </row>
    <row r="36" spans="1:43" x14ac:dyDescent="0.25">
      <c r="A36" s="31">
        <v>20</v>
      </c>
      <c r="B36" s="33" t="s">
        <v>25</v>
      </c>
      <c r="C36" s="33" t="s">
        <v>25</v>
      </c>
      <c r="D36" s="33" t="s">
        <v>25</v>
      </c>
      <c r="E36" s="33" t="s">
        <v>20</v>
      </c>
      <c r="F36" s="33" t="s">
        <v>24</v>
      </c>
      <c r="G36" s="33" t="s">
        <v>20</v>
      </c>
      <c r="H36" s="33" t="s">
        <v>24</v>
      </c>
      <c r="I36" s="33" t="s">
        <v>20</v>
      </c>
      <c r="J36" s="33" t="s">
        <v>24</v>
      </c>
      <c r="K36" s="33" t="s">
        <v>21</v>
      </c>
      <c r="L36" s="33" t="s">
        <v>24</v>
      </c>
      <c r="M36" s="33" t="s">
        <v>20</v>
      </c>
      <c r="N36" s="33" t="s">
        <v>24</v>
      </c>
      <c r="O36" s="33" t="s">
        <v>20</v>
      </c>
      <c r="P36" s="33" t="s">
        <v>24</v>
      </c>
      <c r="Q36" s="33" t="s">
        <v>21</v>
      </c>
      <c r="R36" s="33" t="s">
        <v>24</v>
      </c>
      <c r="S36" s="33" t="s">
        <v>32</v>
      </c>
      <c r="T36" s="33" t="s">
        <v>27</v>
      </c>
      <c r="U36" s="33" t="s">
        <v>32</v>
      </c>
      <c r="V36" s="33" t="s">
        <v>32</v>
      </c>
      <c r="W36" s="33" t="s">
        <v>32</v>
      </c>
      <c r="X36" s="33" t="s">
        <v>32</v>
      </c>
      <c r="Y36" s="33" t="s">
        <v>32</v>
      </c>
      <c r="Z36" s="33" t="s">
        <v>20</v>
      </c>
      <c r="AA36" s="33" t="s">
        <v>24</v>
      </c>
      <c r="AB36" s="33" t="s">
        <v>20</v>
      </c>
      <c r="AC36" s="33" t="s">
        <v>24</v>
      </c>
      <c r="AD36" s="33" t="s">
        <v>20</v>
      </c>
      <c r="AE36" s="33" t="s">
        <v>24</v>
      </c>
      <c r="AF36" s="33" t="s">
        <v>21</v>
      </c>
      <c r="AG36" s="34"/>
      <c r="AH36" s="34"/>
      <c r="AI36" s="34"/>
      <c r="AJ36" s="34"/>
      <c r="AM36" s="18">
        <f t="shared" si="1"/>
        <v>11</v>
      </c>
      <c r="AN36" s="18">
        <f>COUNTIF(A36:AD36,BDD!$D$2)</f>
        <v>8</v>
      </c>
      <c r="AO36" s="18">
        <f>COUNTIF(A36:AE36,BDD!$F$2)</f>
        <v>0</v>
      </c>
      <c r="AP36" s="18">
        <f>COUNTIF(B36:AF36,BDD!$D$2)</f>
        <v>8</v>
      </c>
      <c r="AQ36" s="18">
        <f>COUNTIF(C36:AG36,BDD!$E$2)</f>
        <v>3</v>
      </c>
    </row>
  </sheetData>
  <mergeCells count="1">
    <mergeCell ref="B14:AF14"/>
  </mergeCells>
  <conditionalFormatting sqref="A17:A36">
    <cfRule type="containsBlanks" dxfId="2" priority="1">
      <formula>LEN(TRIM(A17))=0</formula>
    </cfRule>
  </conditionalFormatting>
  <conditionalFormatting sqref="B16:AJ16">
    <cfRule type="expression" dxfId="1" priority="2">
      <formula>WEEKDAY(B$16,2)&gt;5</formula>
    </cfRule>
    <cfRule type="expression" dxfId="0" priority="3">
      <formula>COUNTIF($AO$2:$AO$13,B$16)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Feuil2_Zonecombinée1_QuandChangement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28575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2</xdr:row>
                    <xdr:rowOff>38100</xdr:rowOff>
                  </from>
                  <to>
                    <xdr:col>3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W22"/>
  <sheetViews>
    <sheetView workbookViewId="0">
      <selection activeCell="F27" sqref="F27"/>
    </sheetView>
  </sheetViews>
  <sheetFormatPr baseColWidth="10" defaultRowHeight="15" x14ac:dyDescent="0.25"/>
  <cols>
    <col min="2" max="19" width="6.7109375" customWidth="1"/>
  </cols>
  <sheetData>
    <row r="2" spans="2:21" x14ac:dyDescent="0.25">
      <c r="B2" s="1" t="s">
        <v>18</v>
      </c>
      <c r="C2" s="2" t="s">
        <v>19</v>
      </c>
      <c r="D2" s="3" t="s">
        <v>20</v>
      </c>
      <c r="E2" s="3" t="s">
        <v>21</v>
      </c>
      <c r="F2" s="4" t="s">
        <v>15</v>
      </c>
      <c r="G2" s="5" t="s">
        <v>22</v>
      </c>
      <c r="H2" s="6" t="s">
        <v>23</v>
      </c>
      <c r="I2" s="7" t="s">
        <v>24</v>
      </c>
      <c r="J2" s="8" t="s">
        <v>25</v>
      </c>
      <c r="K2" s="9" t="s">
        <v>26</v>
      </c>
      <c r="L2" s="10" t="s">
        <v>27</v>
      </c>
      <c r="M2" s="11" t="s">
        <v>28</v>
      </c>
      <c r="N2" s="12" t="s">
        <v>29</v>
      </c>
      <c r="O2" s="13" t="s">
        <v>30</v>
      </c>
      <c r="P2" s="14" t="s">
        <v>14</v>
      </c>
      <c r="Q2" s="15" t="s">
        <v>31</v>
      </c>
      <c r="R2" s="16"/>
      <c r="S2" s="14" t="s">
        <v>32</v>
      </c>
    </row>
    <row r="3" spans="2:21" x14ac:dyDescent="0.25"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U3" s="17"/>
    </row>
    <row r="5" spans="2:21" x14ac:dyDescent="0.25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</row>
    <row r="9" spans="2:21" x14ac:dyDescent="0.25">
      <c r="D9" s="17"/>
    </row>
    <row r="14" spans="2:21" x14ac:dyDescent="0.25">
      <c r="C14" s="17"/>
    </row>
    <row r="19" spans="4:23" x14ac:dyDescent="0.25">
      <c r="W19" s="17"/>
    </row>
    <row r="21" spans="4:23" x14ac:dyDescent="0.25">
      <c r="D21" s="17"/>
    </row>
    <row r="22" spans="4:23" x14ac:dyDescent="0.25">
      <c r="N22" s="17"/>
      <c r="P22" s="1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2015-12-16T18:07:21Z</dcterms:modified>
</cp:coreProperties>
</file>