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805" activeTab="1"/>
  </bookViews>
  <sheets>
    <sheet name="Suivi facture 2016-2017" sheetId="4" r:id="rId1"/>
    <sheet name="ZBE539" sheetId="5" r:id="rId2"/>
  </sheets>
  <definedNames>
    <definedName name="_xlnm._FilterDatabase" localSheetId="0" hidden="1">'Suivi facture 2016-2017'!$A$1:$J$9</definedName>
    <definedName name="_xlnm._FilterDatabase" localSheetId="1" hidden="1">ZBE539!$A$1:$E$1937</definedName>
  </definedNames>
  <calcPr calcId="171027"/>
  <pivotCaches>
    <pivotCache cacheId="59" r:id="rId3"/>
  </pivotCaches>
</workbook>
</file>

<file path=xl/calcChain.xml><?xml version="1.0" encoding="utf-8"?>
<calcChain xmlns="http://schemas.openxmlformats.org/spreadsheetml/2006/main">
  <c r="C9" i="4" l="1"/>
  <c r="A9" i="4" s="1"/>
  <c r="E9" i="4"/>
  <c r="F9" i="4"/>
  <c r="G9" i="4"/>
  <c r="H9" i="4"/>
  <c r="B9" i="4" l="1"/>
  <c r="D9" i="4"/>
  <c r="C2" i="4"/>
  <c r="D2" i="4" s="1"/>
  <c r="C3" i="4"/>
  <c r="D3" i="4" s="1"/>
  <c r="C4" i="4"/>
  <c r="D4" i="4" s="1"/>
  <c r="C5" i="4"/>
  <c r="D5" i="4" s="1"/>
  <c r="C6" i="4"/>
  <c r="D6" i="4" s="1"/>
  <c r="C7" i="4"/>
  <c r="C8" i="4"/>
  <c r="F3" i="4"/>
  <c r="F4" i="4"/>
  <c r="F5" i="4"/>
  <c r="F6" i="4"/>
  <c r="F7" i="4"/>
  <c r="F8" i="4"/>
  <c r="F2" i="4"/>
  <c r="E3" i="4"/>
  <c r="G3" i="4"/>
  <c r="H3" i="4"/>
  <c r="E4" i="4"/>
  <c r="G4" i="4"/>
  <c r="H4" i="4"/>
  <c r="E5" i="4"/>
  <c r="G5" i="4"/>
  <c r="H5" i="4"/>
  <c r="E6" i="4"/>
  <c r="G6" i="4"/>
  <c r="H6" i="4"/>
  <c r="E7" i="4"/>
  <c r="G7" i="4"/>
  <c r="H7" i="4"/>
  <c r="E8" i="4"/>
  <c r="G8" i="4"/>
  <c r="H8" i="4"/>
  <c r="B8" i="4" l="1"/>
  <c r="D8" i="4"/>
  <c r="A7" i="4"/>
  <c r="D7" i="4"/>
  <c r="B7" i="4"/>
  <c r="A5" i="4"/>
  <c r="B5" i="4"/>
  <c r="A3" i="4"/>
  <c r="B3" i="4"/>
  <c r="B4" i="4"/>
  <c r="A4" i="4"/>
  <c r="A8" i="4"/>
  <c r="B6" i="4"/>
  <c r="A6" i="4"/>
  <c r="H2" i="4"/>
  <c r="G2" i="4"/>
  <c r="E2" i="4"/>
  <c r="A2" i="4"/>
  <c r="B2" i="4" l="1"/>
</calcChain>
</file>

<file path=xl/comments1.xml><?xml version="1.0" encoding="utf-8"?>
<comments xmlns="http://schemas.openxmlformats.org/spreadsheetml/2006/main">
  <authors>
    <author>Chloe Lenormand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 xml:space="preserve">Chloe Lenormand:
Louviers
Hambourg
</t>
        </r>
      </text>
    </comment>
  </commentList>
</comments>
</file>

<file path=xl/sharedStrings.xml><?xml version="1.0" encoding="utf-8"?>
<sst xmlns="http://schemas.openxmlformats.org/spreadsheetml/2006/main" count="62" uniqueCount="38">
  <si>
    <t>FR13</t>
  </si>
  <si>
    <t>mois</t>
  </si>
  <si>
    <t>semaine</t>
  </si>
  <si>
    <t>date posit</t>
  </si>
  <si>
    <t>client</t>
  </si>
  <si>
    <t>Orig.</t>
  </si>
  <si>
    <t>n° cde</t>
  </si>
  <si>
    <t>tonnage (kg)</t>
  </si>
  <si>
    <t>Montant Facture FRET</t>
  </si>
  <si>
    <t>Montant Facture AUTRES</t>
  </si>
  <si>
    <t>Date de chargement</t>
  </si>
  <si>
    <t>Poids</t>
  </si>
  <si>
    <t>Client</t>
  </si>
  <si>
    <t>Commande</t>
  </si>
  <si>
    <t>Expédition</t>
  </si>
  <si>
    <t>DE11</t>
  </si>
  <si>
    <t>FR19</t>
  </si>
  <si>
    <t>02/03/2017</t>
  </si>
  <si>
    <t>27/02/2017</t>
  </si>
  <si>
    <t>28/02/2017</t>
  </si>
  <si>
    <t>23/03/2017</t>
  </si>
  <si>
    <t>E</t>
  </si>
  <si>
    <t>D</t>
  </si>
  <si>
    <t>F</t>
  </si>
  <si>
    <t>A</t>
  </si>
  <si>
    <t>23571470</t>
  </si>
  <si>
    <t>23571463</t>
  </si>
  <si>
    <t>23571468</t>
  </si>
  <si>
    <t>23571919</t>
  </si>
  <si>
    <t>B</t>
  </si>
  <si>
    <t>Date chargement</t>
  </si>
  <si>
    <t>C</t>
  </si>
  <si>
    <t>Étiquettes de lignes</t>
  </si>
  <si>
    <t>Total général</t>
  </si>
  <si>
    <t>Somme de Poids</t>
  </si>
  <si>
    <t>Facture</t>
  </si>
  <si>
    <t>Nombre de Facture</t>
  </si>
  <si>
    <t>Somme de Facture2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</si>
</sst>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_-* #,##0.00_-;\-* #,##0.00_-;_-* &quot;-&quot;??_-;_-@_-"/>
    <numFmt numFmtId="166" formatCode="[$-F800]dddd\,\ mmmm\ dd\,\ yyyy"/>
  </numFmts>
  <fonts count="33" x14ac:knownFonts="1">
    <font>
      <sz val="10"/>
      <color theme="1"/>
      <name val="Calibri"/>
      <family val="2"/>
    </font>
    <font>
      <sz val="11"/>
      <color theme="1"/>
      <name val="Times New Roman"/>
      <family val="2"/>
      <scheme val="minor"/>
    </font>
    <font>
      <b/>
      <sz val="18"/>
      <color theme="3"/>
      <name val="Verdana"/>
      <family val="2"/>
      <scheme val="major"/>
    </font>
    <font>
      <b/>
      <sz val="11"/>
      <color theme="3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b/>
      <sz val="14"/>
      <color theme="1"/>
      <name val="Times New Roman"/>
      <family val="2"/>
      <scheme val="minor"/>
    </font>
    <font>
      <b/>
      <sz val="12"/>
      <color theme="1"/>
      <name val="Times New Roman"/>
      <family val="2"/>
      <scheme val="minor"/>
    </font>
    <font>
      <b/>
      <sz val="10"/>
      <color theme="1"/>
      <name val="Times New Roman"/>
      <family val="2"/>
      <scheme val="minor"/>
    </font>
    <font>
      <sz val="10"/>
      <color theme="1"/>
      <name val="Times New Roman"/>
      <family val="2"/>
      <scheme val="minor"/>
    </font>
    <font>
      <sz val="10"/>
      <color theme="1" tint="0.499984740745262"/>
      <name val="Times New Roman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1"/>
      <color indexed="8"/>
      <name val="Calibri"/>
      <family val="2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theme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2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Protection="0">
      <alignment horizontal="left" vertical="center"/>
    </xf>
    <xf numFmtId="0" fontId="6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centerContinuous" vertical="center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0" applyNumberFormat="0" applyFill="0" applyBorder="0" applyProtection="0">
      <alignment horizontal="right" vertical="center"/>
    </xf>
    <xf numFmtId="0" fontId="7" fillId="0" borderId="0" applyNumberFormat="0" applyFill="0" applyBorder="0" applyProtection="0">
      <alignment horizontal="right" vertical="center"/>
    </xf>
    <xf numFmtId="0" fontId="7" fillId="0" borderId="0" applyNumberFormat="0" applyFill="0" applyBorder="0" applyProtection="0">
      <alignment horizontal="center" vertical="center"/>
    </xf>
    <xf numFmtId="0" fontId="7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left" vertical="center"/>
    </xf>
    <xf numFmtId="0" fontId="9" fillId="0" borderId="0" applyNumberFormat="0" applyFill="0" applyBorder="0" applyProtection="0">
      <alignment horizontal="left" vertical="center" indent="1"/>
    </xf>
    <xf numFmtId="0" fontId="8" fillId="0" borderId="0" applyNumberFormat="0" applyFill="0" applyBorder="0" applyProtection="0">
      <alignment vertical="center"/>
    </xf>
    <xf numFmtId="0" fontId="5" fillId="0" borderId="0" applyNumberFormat="0" applyFill="0" applyBorder="0" applyProtection="0">
      <alignment horizontal="left" vertical="center"/>
    </xf>
    <xf numFmtId="0" fontId="1" fillId="0" borderId="0"/>
    <xf numFmtId="0" fontId="12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20" borderId="2" applyNumberFormat="0" applyAlignment="0" applyProtection="0"/>
    <xf numFmtId="0" fontId="18" fillId="0" borderId="3" applyNumberFormat="0" applyFill="0" applyAlignment="0" applyProtection="0"/>
    <xf numFmtId="0" fontId="12" fillId="22" borderId="5" applyNumberFormat="0" applyFont="0" applyAlignment="0" applyProtection="0"/>
    <xf numFmtId="0" fontId="19" fillId="7" borderId="2" applyNumberFormat="0" applyAlignment="0" applyProtection="0"/>
    <xf numFmtId="164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21" fillId="23" borderId="0" applyNumberFormat="0" applyBorder="0" applyAlignment="0" applyProtection="0"/>
    <xf numFmtId="0" fontId="22" fillId="4" borderId="0" applyNumberFormat="0" applyBorder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21" borderId="4" applyNumberFormat="0" applyAlignment="0" applyProtection="0"/>
    <xf numFmtId="164" fontId="12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31">
    <xf numFmtId="0" fontId="0" fillId="0" borderId="0" xfId="0"/>
    <xf numFmtId="0" fontId="11" fillId="0" borderId="0" xfId="0" applyFont="1" applyProtection="1">
      <protection locked="0"/>
    </xf>
    <xf numFmtId="0" fontId="30" fillId="9" borderId="11" xfId="30" applyFont="1" applyBorder="1" applyProtection="1">
      <protection locked="0"/>
    </xf>
    <xf numFmtId="0" fontId="0" fillId="0" borderId="0" xfId="0" applyAlignment="1">
      <alignment horizontal="right"/>
    </xf>
    <xf numFmtId="17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right"/>
    </xf>
    <xf numFmtId="166" fontId="0" fillId="0" borderId="11" xfId="0" applyNumberFormat="1" applyBorder="1" applyAlignment="1" applyProtection="1">
      <alignment horizontal="right"/>
      <protection locked="0"/>
    </xf>
    <xf numFmtId="0" fontId="0" fillId="0" borderId="11" xfId="0" applyBorder="1" applyAlignment="1">
      <alignment horizontal="left"/>
    </xf>
    <xf numFmtId="0" fontId="10" fillId="24" borderId="11" xfId="15" applyFont="1" applyFill="1" applyBorder="1" applyAlignment="1">
      <alignment horizontal="center" vertical="center"/>
    </xf>
    <xf numFmtId="0" fontId="30" fillId="9" borderId="0" xfId="30" applyFont="1" applyProtection="1">
      <protection locked="0"/>
    </xf>
    <xf numFmtId="14" fontId="0" fillId="0" borderId="11" xfId="0" applyNumberFormat="1" applyBorder="1" applyAlignment="1" applyProtection="1">
      <alignment horizontal="right"/>
      <protection locked="0"/>
    </xf>
    <xf numFmtId="0" fontId="31" fillId="6" borderId="11" xfId="21" applyFont="1" applyBorder="1" applyAlignment="1" applyProtection="1">
      <alignment horizontal="center" vertical="center"/>
      <protection locked="0"/>
    </xf>
    <xf numFmtId="0" fontId="14" fillId="5" borderId="11" xfId="20" applyBorder="1" applyAlignment="1" applyProtection="1">
      <alignment horizontal="center" vertical="center"/>
      <protection locked="0"/>
    </xf>
    <xf numFmtId="0" fontId="14" fillId="5" borderId="11" xfId="20" applyBorder="1" applyAlignment="1" applyProtection="1">
      <alignment horizontal="left" vertical="center"/>
      <protection locked="0"/>
    </xf>
    <xf numFmtId="0" fontId="14" fillId="5" borderId="11" xfId="20" applyBorder="1" applyAlignment="1" applyProtection="1">
      <alignment horizontal="center" vertical="center" wrapText="1"/>
      <protection locked="0"/>
    </xf>
    <xf numFmtId="4" fontId="31" fillId="4" borderId="11" xfId="19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1" xfId="0" applyBorder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14" fillId="5" borderId="11" xfId="20" applyNumberFormat="1" applyBorder="1" applyAlignment="1" applyProtection="1">
      <alignment horizontal="center" vertical="center"/>
      <protection locked="0"/>
    </xf>
    <xf numFmtId="14" fontId="0" fillId="0" borderId="11" xfId="0" applyNumberFormat="1" applyBorder="1" applyProtection="1">
      <protection locked="0"/>
    </xf>
    <xf numFmtId="14" fontId="30" fillId="9" borderId="11" xfId="30" applyNumberFormat="1" applyFont="1" applyBorder="1" applyAlignment="1" applyProtection="1">
      <alignment horizontal="center"/>
      <protection locked="0"/>
    </xf>
    <xf numFmtId="14" fontId="11" fillId="0" borderId="0" xfId="0" applyNumberFormat="1" applyFont="1" applyAlignment="1" applyProtection="1">
      <alignment horizont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1" fillId="25" borderId="0" xfId="0" applyFont="1" applyFill="1" applyProtection="1">
      <protection locked="0"/>
    </xf>
    <xf numFmtId="0" fontId="0" fillId="0" borderId="0" xfId="0" applyAlignment="1">
      <alignment horizontal="center"/>
    </xf>
  </cellXfs>
  <cellStyles count="102">
    <cellStyle name="20 % - Accent1 2" xfId="17"/>
    <cellStyle name="20 % - Accent2 2" xfId="18"/>
    <cellStyle name="20 % - Accent3 2" xfId="19"/>
    <cellStyle name="20 % - Accent4 2" xfId="20"/>
    <cellStyle name="20 % - Accent5 2" xfId="21"/>
    <cellStyle name="20 % - Accent6 2" xfId="22"/>
    <cellStyle name="40 % - Accent1 2" xfId="23"/>
    <cellStyle name="40 % - Accent2 2" xfId="24"/>
    <cellStyle name="40 % - Accent3 2" xfId="25"/>
    <cellStyle name="40 % - Accent4 2" xfId="26"/>
    <cellStyle name="40 % - Accent5 2" xfId="27"/>
    <cellStyle name="40 % - Accent6 2" xfId="28"/>
    <cellStyle name="60 % - Accent1 2" xfId="29"/>
    <cellStyle name="60 % - Accent2 2" xfId="30"/>
    <cellStyle name="60 % - Accent3 2" xfId="31"/>
    <cellStyle name="60 % - Accent4 2" xfId="32"/>
    <cellStyle name="60 % - Accent5 2" xfId="33"/>
    <cellStyle name="60 % - Accent6 2" xfId="34"/>
    <cellStyle name="Accent1 2" xfId="35"/>
    <cellStyle name="Accent2 2" xfId="36"/>
    <cellStyle name="Accent3 2" xfId="37"/>
    <cellStyle name="Accent4 2" xfId="38"/>
    <cellStyle name="Accent5 2" xfId="39"/>
    <cellStyle name="Accent6 2" xfId="40"/>
    <cellStyle name="Avertissement 2" xfId="41"/>
    <cellStyle name="Calcul 2" xfId="42"/>
    <cellStyle name="Cellule liée 2" xfId="43"/>
    <cellStyle name="Characteristic" xfId="13"/>
    <cellStyle name="Comma 2" xfId="89"/>
    <cellStyle name="Commentaire 2" xfId="44"/>
    <cellStyle name="Currency 2" xfId="90"/>
    <cellStyle name="Dimension" xfId="9"/>
    <cellStyle name="Entrée 2" xfId="45"/>
    <cellStyle name="Euro" xfId="46"/>
    <cellStyle name="Euro 2" xfId="59"/>
    <cellStyle name="Euro 2 2" xfId="63"/>
    <cellStyle name="Euro 3" xfId="61"/>
    <cellStyle name="Euro 4" xfId="62"/>
    <cellStyle name="Heading 1 (left)" xfId="14"/>
    <cellStyle name="Heading 1 (right)" xfId="7"/>
    <cellStyle name="Heading 2 (right)" xfId="8"/>
    <cellStyle name="Insatisfaisant 2" xfId="47"/>
    <cellStyle name="Milliers 2" xfId="64"/>
    <cellStyle name="Monétaire 2" xfId="88"/>
    <cellStyle name="Neutre 2" xfId="48"/>
    <cellStyle name="Normal" xfId="0" builtinId="0" customBuiltin="1"/>
    <cellStyle name="Normal 10" xfId="72"/>
    <cellStyle name="Normal 11" xfId="73"/>
    <cellStyle name="Normal 12" xfId="74"/>
    <cellStyle name="Normal 13" xfId="75"/>
    <cellStyle name="Normal 14" xfId="76"/>
    <cellStyle name="Normal 15" xfId="77"/>
    <cellStyle name="Normal 16" xfId="78"/>
    <cellStyle name="Normal 17" xfId="79"/>
    <cellStyle name="Normal 18" xfId="80"/>
    <cellStyle name="Normal 19" xfId="81"/>
    <cellStyle name="Normal 2" xfId="60"/>
    <cellStyle name="Normal 20" xfId="82"/>
    <cellStyle name="Normal 21" xfId="83"/>
    <cellStyle name="Normal 22" xfId="84"/>
    <cellStyle name="Normal 23" xfId="85"/>
    <cellStyle name="Normal 24" xfId="86"/>
    <cellStyle name="Normal 25" xfId="87"/>
    <cellStyle name="Normal 26" xfId="16"/>
    <cellStyle name="Normal 27" xfId="91"/>
    <cellStyle name="Normal 28" xfId="92"/>
    <cellStyle name="Normal 29" xfId="93"/>
    <cellStyle name="Normal 3" xfId="65"/>
    <cellStyle name="Normal 30" xfId="94"/>
    <cellStyle name="Normal 31" xfId="95"/>
    <cellStyle name="Normal 32" xfId="96"/>
    <cellStyle name="Normal 33" xfId="97"/>
    <cellStyle name="Normal 34" xfId="98"/>
    <cellStyle name="Normal 35" xfId="99"/>
    <cellStyle name="Normal 36" xfId="100"/>
    <cellStyle name="Normal 37" xfId="101"/>
    <cellStyle name="Normal 38" xfId="15"/>
    <cellStyle name="Normal 4" xfId="66"/>
    <cellStyle name="Normal 5" xfId="67"/>
    <cellStyle name="Normal 6" xfId="68"/>
    <cellStyle name="Normal 7" xfId="69"/>
    <cellStyle name="Normal 8" xfId="70"/>
    <cellStyle name="Normal 9" xfId="71"/>
    <cellStyle name="Satisfaisant 2" xfId="49"/>
    <cellStyle name="Section 1" xfId="10"/>
    <cellStyle name="Section 2" xfId="11"/>
    <cellStyle name="Section 3" xfId="12"/>
    <cellStyle name="Sortie 2" xfId="50"/>
    <cellStyle name="Texte explicatif 2" xfId="51"/>
    <cellStyle name="Titre" xfId="1" builtinId="15" hidden="1"/>
    <cellStyle name="Titre 2" xfId="52"/>
    <cellStyle name="Titre 1" xfId="2" builtinId="16" customBuiltin="1"/>
    <cellStyle name="Titre 1 2" xfId="53"/>
    <cellStyle name="Titre 2" xfId="3" builtinId="17" customBuiltin="1"/>
    <cellStyle name="Titre 2 2" xfId="54"/>
    <cellStyle name="Titre 3" xfId="4" builtinId="18" customBuiltin="1"/>
    <cellStyle name="Titre 3 2" xfId="55"/>
    <cellStyle name="Titre 4" xfId="5" builtinId="19" hidden="1"/>
    <cellStyle name="Titre 4 2" xfId="56"/>
    <cellStyle name="Total" xfId="6" builtinId="25" customBuiltin="1"/>
    <cellStyle name="Total 2" xfId="57"/>
    <cellStyle name="Vérification 2" xfId="58"/>
  </cellStyles>
  <dxfs count="12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border>
        <top style="thick">
          <color theme="3"/>
        </top>
      </border>
    </dxf>
    <dxf>
      <font>
        <b/>
        <i val="0"/>
        <color theme="3"/>
      </font>
      <fill>
        <patternFill patternType="none">
          <bgColor auto="1"/>
        </patternFill>
      </fill>
      <border>
        <top style="medium">
          <color theme="3"/>
        </top>
        <bottom style="medium">
          <color theme="3"/>
        </bottom>
      </border>
    </dxf>
    <dxf>
      <border>
        <top style="medium">
          <color theme="3"/>
        </top>
        <bottom style="medium">
          <color theme="3"/>
        </bottom>
        <horizontal style="thin">
          <color theme="3"/>
        </horizontal>
      </border>
    </dxf>
  </dxfs>
  <tableStyles count="1" defaultTableStyle="Barry Callebaut" defaultPivotStyle="PivotStyleLight16">
    <tableStyle name="Barry Callebaut" pivot="0" count="7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secondRowStripe" dxfId="6"/>
      <tableStyleElement type="second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25.746124537036" createdVersion="6" refreshedVersion="6" minRefreshableVersion="3" recordCount="8">
  <cacheSource type="worksheet">
    <worksheetSource ref="A1:F9" sheet="ZBE539"/>
  </cacheSource>
  <cacheFields count="6">
    <cacheField name="Expédition" numFmtId="0">
      <sharedItems/>
    </cacheField>
    <cacheField name="Date de chargement" numFmtId="14">
      <sharedItems count="4">
        <s v="23/03/2017"/>
        <s v="27/02/2017"/>
        <s v="28/02/2017"/>
        <s v="02/03/2017"/>
      </sharedItems>
    </cacheField>
    <cacheField name="Commande" numFmtId="0">
      <sharedItems count="4">
        <s v="23571919"/>
        <s v="23571463"/>
        <s v="23571468"/>
        <s v="23571470"/>
      </sharedItems>
    </cacheField>
    <cacheField name="Poids" numFmtId="0">
      <sharedItems containsSemiMixedTypes="0" containsString="0" containsNumber="1" containsInteger="1" minValue="1500" maxValue="19750"/>
    </cacheField>
    <cacheField name="Client" numFmtId="0">
      <sharedItems/>
    </cacheField>
    <cacheField name="Facture" numFmtId="0">
      <sharedItems containsString="0" containsBlank="1" containsNumber="1" containsInteger="1" minValue="70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DE11"/>
    <x v="0"/>
    <x v="0"/>
    <n v="19750"/>
    <s v="A"/>
    <n v="1500"/>
  </r>
  <r>
    <s v="FR13"/>
    <x v="1"/>
    <x v="1"/>
    <n v="6000"/>
    <s v="B"/>
    <n v="2000"/>
  </r>
  <r>
    <s v="FR13"/>
    <x v="1"/>
    <x v="1"/>
    <n v="12000"/>
    <s v="C"/>
    <m/>
  </r>
  <r>
    <s v="FR13"/>
    <x v="1"/>
    <x v="2"/>
    <n v="6000"/>
    <s v="D"/>
    <n v="900"/>
  </r>
  <r>
    <s v="FR13"/>
    <x v="1"/>
    <x v="2"/>
    <n v="12000"/>
    <s v="E"/>
    <m/>
  </r>
  <r>
    <s v="FR19"/>
    <x v="2"/>
    <x v="3"/>
    <n v="6000"/>
    <s v="F"/>
    <n v="700"/>
  </r>
  <r>
    <s v="FR19"/>
    <x v="2"/>
    <x v="3"/>
    <n v="12000"/>
    <s v="F"/>
    <m/>
  </r>
  <r>
    <s v="FR19"/>
    <x v="3"/>
    <x v="3"/>
    <n v="1500"/>
    <s v="F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1:K21" firstHeaderRow="0" firstDataRow="1" firstDataCol="1"/>
  <pivotFields count="6">
    <pivotField showAll="0"/>
    <pivotField axis="axisRow" showAll="0">
      <items count="5">
        <item x="3"/>
        <item x="0"/>
        <item x="1"/>
        <item x="2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  <pivotField dataField="1" showAll="0"/>
    <pivotField showAll="0"/>
    <pivotField dataField="1" showAll="0" defaultSubtotal="0"/>
  </pivotFields>
  <rowFields count="2">
    <field x="2"/>
    <field x="1"/>
  </rowFields>
  <rowItems count="10">
    <i>
      <x/>
    </i>
    <i r="1">
      <x v="2"/>
    </i>
    <i>
      <x v="1"/>
    </i>
    <i r="1">
      <x v="2"/>
    </i>
    <i>
      <x v="2"/>
    </i>
    <i r="1">
      <x/>
    </i>
    <i r="1">
      <x v="3"/>
    </i>
    <i>
      <x v="3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oids" fld="3" baseField="0" baseItem="0"/>
    <dataField name="Somme de Facture2" fld="5" baseField="1" baseItem="2"/>
    <dataField name="Nombre de Facture" fld="5" subtotal="count" baseField="0" baseItem="0"/>
  </dataFields>
  <formats count="1">
    <format dxfId="4">
      <pivotArea dataOnly="0" labelOnly="1" fieldPosition="0">
        <references count="1">
          <reference field="2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Barry Callebaut">
  <a:themeElements>
    <a:clrScheme name="Barry Callebaut 1.2">
      <a:dk1>
        <a:srgbClr val="000000"/>
      </a:dk1>
      <a:lt1>
        <a:srgbClr val="FFFFFF"/>
      </a:lt1>
      <a:dk2>
        <a:srgbClr val="491E00"/>
      </a:dk2>
      <a:lt2>
        <a:srgbClr val="FFF9EB"/>
      </a:lt2>
      <a:accent1>
        <a:srgbClr val="954F1C"/>
      </a:accent1>
      <a:accent2>
        <a:srgbClr val="FF0000"/>
      </a:accent2>
      <a:accent3>
        <a:srgbClr val="FEE9B1"/>
      </a:accent3>
      <a:accent4>
        <a:srgbClr val="FF9100"/>
      </a:accent4>
      <a:accent5>
        <a:srgbClr val="66AF50"/>
      </a:accent5>
      <a:accent6>
        <a:srgbClr val="76D0E8"/>
      </a:accent6>
      <a:hlink>
        <a:srgbClr val="954F1C"/>
      </a:hlink>
      <a:folHlink>
        <a:srgbClr val="954F1C"/>
      </a:folHlink>
    </a:clrScheme>
    <a:fontScheme name="Barry Callebaut 1">
      <a:majorFont>
        <a:latin typeface="Verdana"/>
        <a:ea typeface=""/>
        <a:cs typeface=""/>
      </a:majorFont>
      <a:minorFont>
        <a:latin typeface="Times New Roman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9"/>
  <sheetViews>
    <sheetView zoomScale="115" zoomScaleNormal="115" zoomScalePageLayoutView="70" workbookViewId="0">
      <selection activeCell="I5" sqref="I5"/>
    </sheetView>
  </sheetViews>
  <sheetFormatPr baseColWidth="10" defaultColWidth="9.140625" defaultRowHeight="12.75" x14ac:dyDescent="0.2"/>
  <cols>
    <col min="1" max="1" width="10.42578125" style="18" bestFit="1" customWidth="1"/>
    <col min="2" max="2" width="9.140625" style="18"/>
    <col min="3" max="3" width="18.7109375" style="22" hidden="1" customWidth="1"/>
    <col min="4" max="4" width="18.7109375" style="22" customWidth="1"/>
    <col min="5" max="5" width="33.7109375" style="17" bestFit="1" customWidth="1"/>
    <col min="6" max="6" width="9.140625" style="19"/>
    <col min="7" max="10" width="9.140625" style="18"/>
    <col min="11" max="16384" width="9.140625" style="20"/>
  </cols>
  <sheetData>
    <row r="1" spans="1:10" s="16" customFormat="1" ht="45.75" customHeight="1" x14ac:dyDescent="0.2">
      <c r="A1" s="11" t="s">
        <v>1</v>
      </c>
      <c r="B1" s="11" t="s">
        <v>2</v>
      </c>
      <c r="C1" s="21" t="s">
        <v>3</v>
      </c>
      <c r="D1" s="21" t="s">
        <v>30</v>
      </c>
      <c r="E1" s="13" t="s">
        <v>4</v>
      </c>
      <c r="F1" s="11" t="s">
        <v>5</v>
      </c>
      <c r="G1" s="12" t="s">
        <v>6</v>
      </c>
      <c r="H1" s="14" t="s">
        <v>7</v>
      </c>
      <c r="I1" s="15" t="s">
        <v>8</v>
      </c>
      <c r="J1" s="15" t="s">
        <v>9</v>
      </c>
    </row>
    <row r="2" spans="1:10" s="3" customFormat="1" x14ac:dyDescent="0.2">
      <c r="A2" s="4" t="str">
        <f t="shared" ref="A2:A8" si="0">PROPER(TEXT(C2,"mmm") &amp; " " &amp; TEXT(C2,"aa"))</f>
        <v>Mars 17</v>
      </c>
      <c r="B2" s="5">
        <f t="shared" ref="B2:B8" si="1">WEEKNUM(C2,21)</f>
        <v>12</v>
      </c>
      <c r="C2" s="6" t="str">
        <f>ZBE539!B2</f>
        <v>23/03/2017</v>
      </c>
      <c r="D2" s="10">
        <f t="shared" ref="D2:D8" si="2">C2*1</f>
        <v>42817</v>
      </c>
      <c r="E2" s="7" t="str">
        <f>ZBE539!E2</f>
        <v>A</v>
      </c>
      <c r="F2" s="8" t="str">
        <f>ZBE539!A2</f>
        <v>DE11</v>
      </c>
      <c r="G2" s="5" t="str">
        <f>ZBE539!C2</f>
        <v>23571919</v>
      </c>
      <c r="H2" s="5">
        <f>ZBE539!D2</f>
        <v>19750</v>
      </c>
      <c r="I2" s="5">
        <v>10000</v>
      </c>
      <c r="J2" s="5"/>
    </row>
    <row r="3" spans="1:10" s="3" customFormat="1" x14ac:dyDescent="0.2">
      <c r="A3" s="4" t="str">
        <f t="shared" si="0"/>
        <v>Févr 17</v>
      </c>
      <c r="B3" s="5">
        <f t="shared" si="1"/>
        <v>9</v>
      </c>
      <c r="C3" s="6" t="str">
        <f>ZBE539!B3</f>
        <v>27/02/2017</v>
      </c>
      <c r="D3" s="10">
        <f t="shared" si="2"/>
        <v>42793</v>
      </c>
      <c r="E3" s="7" t="str">
        <f>ZBE539!E3</f>
        <v>B</v>
      </c>
      <c r="F3" s="8" t="str">
        <f>ZBE539!A3</f>
        <v>FR13</v>
      </c>
      <c r="G3" s="5" t="str">
        <f>ZBE539!C3</f>
        <v>23571463</v>
      </c>
      <c r="H3" s="5">
        <f>ZBE539!D3</f>
        <v>6000</v>
      </c>
      <c r="I3" s="5">
        <v>1256</v>
      </c>
      <c r="J3" s="5"/>
    </row>
    <row r="4" spans="1:10" s="3" customFormat="1" x14ac:dyDescent="0.2">
      <c r="A4" s="4" t="str">
        <f t="shared" si="0"/>
        <v>Févr 17</v>
      </c>
      <c r="B4" s="5">
        <f t="shared" si="1"/>
        <v>9</v>
      </c>
      <c r="C4" s="6" t="str">
        <f>ZBE539!B4</f>
        <v>27/02/2017</v>
      </c>
      <c r="D4" s="10">
        <f t="shared" si="2"/>
        <v>42793</v>
      </c>
      <c r="E4" s="7" t="str">
        <f>ZBE539!E4</f>
        <v>C</v>
      </c>
      <c r="F4" s="8" t="str">
        <f>ZBE539!A4</f>
        <v>FR13</v>
      </c>
      <c r="G4" s="5" t="str">
        <f>ZBE539!C4</f>
        <v>23571463</v>
      </c>
      <c r="H4" s="5">
        <f>ZBE539!D4</f>
        <v>12000</v>
      </c>
      <c r="I4" s="5"/>
      <c r="J4" s="5">
        <v>254</v>
      </c>
    </row>
    <row r="5" spans="1:10" s="3" customFormat="1" x14ac:dyDescent="0.2">
      <c r="A5" s="4" t="str">
        <f t="shared" si="0"/>
        <v>Févr 17</v>
      </c>
      <c r="B5" s="5">
        <f t="shared" si="1"/>
        <v>9</v>
      </c>
      <c r="C5" s="6" t="str">
        <f>ZBE539!B5</f>
        <v>27/02/2017</v>
      </c>
      <c r="D5" s="10">
        <f t="shared" si="2"/>
        <v>42793</v>
      </c>
      <c r="E5" s="7" t="str">
        <f>ZBE539!E5</f>
        <v>D</v>
      </c>
      <c r="F5" s="8" t="str">
        <f>ZBE539!A5</f>
        <v>FR13</v>
      </c>
      <c r="G5" s="5" t="str">
        <f>ZBE539!C5</f>
        <v>23571468</v>
      </c>
      <c r="H5" s="5">
        <f>ZBE539!D5</f>
        <v>6000</v>
      </c>
      <c r="I5" s="5">
        <v>1569</v>
      </c>
      <c r="J5" s="5">
        <v>55</v>
      </c>
    </row>
    <row r="6" spans="1:10" s="3" customFormat="1" x14ac:dyDescent="0.2">
      <c r="A6" s="4" t="str">
        <f t="shared" si="0"/>
        <v>Févr 17</v>
      </c>
      <c r="B6" s="5">
        <f t="shared" si="1"/>
        <v>9</v>
      </c>
      <c r="C6" s="6" t="str">
        <f>ZBE539!B6</f>
        <v>27/02/2017</v>
      </c>
      <c r="D6" s="10">
        <f t="shared" si="2"/>
        <v>42793</v>
      </c>
      <c r="E6" s="7" t="str">
        <f>ZBE539!E6</f>
        <v>E</v>
      </c>
      <c r="F6" s="8" t="str">
        <f>ZBE539!A6</f>
        <v>FR13</v>
      </c>
      <c r="G6" s="5" t="str">
        <f>ZBE539!C6</f>
        <v>23571468</v>
      </c>
      <c r="H6" s="5">
        <f>ZBE539!D6</f>
        <v>12000</v>
      </c>
      <c r="I6" s="5">
        <v>2245</v>
      </c>
      <c r="J6" s="5">
        <v>281</v>
      </c>
    </row>
    <row r="7" spans="1:10" s="3" customFormat="1" x14ac:dyDescent="0.2">
      <c r="A7" s="4" t="str">
        <f t="shared" si="0"/>
        <v>Févr 17</v>
      </c>
      <c r="B7" s="5">
        <f t="shared" si="1"/>
        <v>9</v>
      </c>
      <c r="C7" s="6" t="str">
        <f>ZBE539!B7</f>
        <v>28/02/2017</v>
      </c>
      <c r="D7" s="10">
        <f t="shared" si="2"/>
        <v>42794</v>
      </c>
      <c r="E7" s="7" t="str">
        <f>ZBE539!E7</f>
        <v>F</v>
      </c>
      <c r="F7" s="8" t="str">
        <f>ZBE539!A7</f>
        <v>FR19</v>
      </c>
      <c r="G7" s="5" t="str">
        <f>ZBE539!C7</f>
        <v>23571470</v>
      </c>
      <c r="H7" s="5">
        <f>ZBE539!D7</f>
        <v>6000</v>
      </c>
      <c r="I7" s="5">
        <v>25</v>
      </c>
      <c r="J7" s="5"/>
    </row>
    <row r="8" spans="1:10" s="3" customFormat="1" x14ac:dyDescent="0.2">
      <c r="A8" s="4" t="str">
        <f t="shared" si="0"/>
        <v>Févr 17</v>
      </c>
      <c r="B8" s="5">
        <f t="shared" si="1"/>
        <v>9</v>
      </c>
      <c r="C8" s="6" t="str">
        <f>ZBE539!B8</f>
        <v>28/02/2017</v>
      </c>
      <c r="D8" s="10">
        <f t="shared" si="2"/>
        <v>42794</v>
      </c>
      <c r="E8" s="7" t="str">
        <f>ZBE539!E8</f>
        <v>F</v>
      </c>
      <c r="F8" s="8" t="str">
        <f>ZBE539!A8</f>
        <v>FR19</v>
      </c>
      <c r="G8" s="5" t="str">
        <f>ZBE539!C8</f>
        <v>23571470</v>
      </c>
      <c r="H8" s="5">
        <f>ZBE539!D8</f>
        <v>12000</v>
      </c>
      <c r="I8" s="5">
        <v>369</v>
      </c>
      <c r="J8" s="5"/>
    </row>
    <row r="9" spans="1:10" s="3" customFormat="1" x14ac:dyDescent="0.2">
      <c r="A9" s="4" t="str">
        <f t="shared" ref="A9" si="3">PROPER(TEXT(C9,"mmm") &amp; " " &amp; TEXT(C9,"aa"))</f>
        <v>Mars 17</v>
      </c>
      <c r="B9" s="5">
        <f t="shared" ref="B9" si="4">WEEKNUM(C9,21)</f>
        <v>9</v>
      </c>
      <c r="C9" s="6" t="str">
        <f>ZBE539!B9</f>
        <v>02/03/2017</v>
      </c>
      <c r="D9" s="10">
        <f t="shared" ref="D9" si="5">C9*1</f>
        <v>42796</v>
      </c>
      <c r="E9" s="7" t="str">
        <f>ZBE539!E9</f>
        <v>F</v>
      </c>
      <c r="F9" s="8" t="str">
        <f>ZBE539!A9</f>
        <v>FR19</v>
      </c>
      <c r="G9" s="5" t="str">
        <f>ZBE539!C9</f>
        <v>23571470</v>
      </c>
      <c r="H9" s="5">
        <f>ZBE539!D9</f>
        <v>1500</v>
      </c>
      <c r="I9" s="5">
        <v>25</v>
      </c>
      <c r="J9" s="5">
        <v>158</v>
      </c>
    </row>
  </sheetData>
  <autoFilter ref="A1:J9">
    <sortState ref="A5656:W7610">
      <sortCondition ref="D1:D7610"/>
    </sortState>
  </autoFilter>
  <sortState ref="A5656:Y7589">
    <sortCondition ref="C2:C7610"/>
  </sortState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&amp;L&amp;G</oddHeader>
    <oddFooter>Page &amp;P of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C1" workbookViewId="0">
      <selection activeCell="E12" sqref="E12"/>
    </sheetView>
  </sheetViews>
  <sheetFormatPr baseColWidth="10" defaultColWidth="9.140625" defaultRowHeight="15" x14ac:dyDescent="0.25"/>
  <cols>
    <col min="1" max="1" width="10.5703125" style="1" bestFit="1" customWidth="1"/>
    <col min="2" max="2" width="19" style="24" bestFit="1" customWidth="1"/>
    <col min="3" max="3" width="11.140625" style="1" bestFit="1" customWidth="1"/>
    <col min="4" max="4" width="6" style="1" bestFit="1" customWidth="1"/>
    <col min="5" max="5" width="22.140625" style="1" bestFit="1" customWidth="1"/>
    <col min="6" max="6" width="22.140625" style="1" customWidth="1"/>
    <col min="7" max="7" width="9.140625" style="1"/>
    <col min="8" max="8" width="18.85546875" style="1" bestFit="1" customWidth="1"/>
    <col min="9" max="9" width="14" style="1" bestFit="1" customWidth="1"/>
    <col min="10" max="10" width="16.85546875" style="1" customWidth="1"/>
    <col min="11" max="11" width="16.42578125" style="1" bestFit="1" customWidth="1"/>
    <col min="12" max="16384" width="9.140625" style="1"/>
  </cols>
  <sheetData>
    <row r="1" spans="1:11" x14ac:dyDescent="0.25">
      <c r="A1" s="9" t="s">
        <v>14</v>
      </c>
      <c r="B1" s="23" t="s">
        <v>10</v>
      </c>
      <c r="C1" s="2" t="s">
        <v>13</v>
      </c>
      <c r="D1" s="9" t="s">
        <v>11</v>
      </c>
      <c r="E1" s="9" t="s">
        <v>12</v>
      </c>
      <c r="F1" s="9" t="s">
        <v>35</v>
      </c>
    </row>
    <row r="2" spans="1:11" x14ac:dyDescent="0.25">
      <c r="A2" s="1" t="s">
        <v>15</v>
      </c>
      <c r="B2" s="24" t="s">
        <v>20</v>
      </c>
      <c r="C2" s="1" t="s">
        <v>28</v>
      </c>
      <c r="D2" s="1">
        <v>19750</v>
      </c>
      <c r="E2" s="1" t="s">
        <v>24</v>
      </c>
      <c r="F2" s="29">
        <v>1500</v>
      </c>
    </row>
    <row r="3" spans="1:11" x14ac:dyDescent="0.25">
      <c r="A3" s="1" t="s">
        <v>0</v>
      </c>
      <c r="B3" s="24" t="s">
        <v>18</v>
      </c>
      <c r="C3" s="1" t="s">
        <v>26</v>
      </c>
      <c r="D3" s="1">
        <v>6000</v>
      </c>
      <c r="E3" s="1" t="s">
        <v>29</v>
      </c>
      <c r="F3" s="29">
        <v>2000</v>
      </c>
    </row>
    <row r="4" spans="1:11" x14ac:dyDescent="0.25">
      <c r="A4" s="1" t="s">
        <v>0</v>
      </c>
      <c r="B4" s="24" t="s">
        <v>18</v>
      </c>
      <c r="C4" s="1" t="s">
        <v>26</v>
      </c>
      <c r="D4" s="1">
        <v>12000</v>
      </c>
      <c r="E4" s="1" t="s">
        <v>31</v>
      </c>
      <c r="F4" s="29"/>
    </row>
    <row r="5" spans="1:11" x14ac:dyDescent="0.25">
      <c r="A5" s="1" t="s">
        <v>0</v>
      </c>
      <c r="B5" s="24" t="s">
        <v>18</v>
      </c>
      <c r="C5" s="1" t="s">
        <v>27</v>
      </c>
      <c r="D5" s="1">
        <v>6000</v>
      </c>
      <c r="E5" s="1" t="s">
        <v>22</v>
      </c>
      <c r="F5" s="29">
        <v>900</v>
      </c>
    </row>
    <row r="6" spans="1:11" x14ac:dyDescent="0.25">
      <c r="A6" s="1" t="s">
        <v>0</v>
      </c>
      <c r="B6" s="24" t="s">
        <v>18</v>
      </c>
      <c r="C6" s="1" t="s">
        <v>27</v>
      </c>
      <c r="D6" s="1">
        <v>12000</v>
      </c>
      <c r="E6" s="1" t="s">
        <v>21</v>
      </c>
      <c r="F6" s="29"/>
    </row>
    <row r="7" spans="1:11" x14ac:dyDescent="0.25">
      <c r="A7" s="1" t="s">
        <v>16</v>
      </c>
      <c r="B7" s="24" t="s">
        <v>19</v>
      </c>
      <c r="C7" s="1" t="s">
        <v>25</v>
      </c>
      <c r="D7" s="1">
        <v>6000</v>
      </c>
      <c r="E7" s="1" t="s">
        <v>23</v>
      </c>
      <c r="F7" s="29">
        <v>700</v>
      </c>
    </row>
    <row r="8" spans="1:11" x14ac:dyDescent="0.25">
      <c r="A8" s="1" t="s">
        <v>16</v>
      </c>
      <c r="B8" s="24" t="s">
        <v>19</v>
      </c>
      <c r="C8" s="1" t="s">
        <v>25</v>
      </c>
      <c r="D8" s="1">
        <v>12000</v>
      </c>
      <c r="E8" s="1" t="s">
        <v>23</v>
      </c>
      <c r="F8" s="29"/>
    </row>
    <row r="9" spans="1:11" x14ac:dyDescent="0.25">
      <c r="A9" s="1" t="s">
        <v>16</v>
      </c>
      <c r="B9" s="24" t="s">
        <v>17</v>
      </c>
      <c r="C9" s="1" t="s">
        <v>25</v>
      </c>
      <c r="D9" s="1">
        <v>1500</v>
      </c>
      <c r="E9" s="1" t="s">
        <v>23</v>
      </c>
      <c r="F9" s="29"/>
    </row>
    <row r="11" spans="1:11" x14ac:dyDescent="0.25">
      <c r="H11" s="25" t="s">
        <v>32</v>
      </c>
      <c r="I11" t="s">
        <v>34</v>
      </c>
      <c r="J11" t="s">
        <v>37</v>
      </c>
      <c r="K11" t="s">
        <v>36</v>
      </c>
    </row>
    <row r="12" spans="1:11" x14ac:dyDescent="0.25">
      <c r="H12" s="30" t="s">
        <v>26</v>
      </c>
      <c r="I12" s="28">
        <v>18000</v>
      </c>
      <c r="J12" s="28">
        <v>2000</v>
      </c>
      <c r="K12" s="28">
        <v>1</v>
      </c>
    </row>
    <row r="13" spans="1:11" x14ac:dyDescent="0.25">
      <c r="H13" s="27" t="s">
        <v>18</v>
      </c>
      <c r="I13" s="28">
        <v>18000</v>
      </c>
      <c r="J13" s="28">
        <v>2000</v>
      </c>
      <c r="K13" s="28">
        <v>1</v>
      </c>
    </row>
    <row r="14" spans="1:11" x14ac:dyDescent="0.25">
      <c r="H14" s="26" t="s">
        <v>27</v>
      </c>
      <c r="I14" s="28">
        <v>18000</v>
      </c>
      <c r="J14" s="28">
        <v>900</v>
      </c>
      <c r="K14" s="28">
        <v>1</v>
      </c>
    </row>
    <row r="15" spans="1:11" x14ac:dyDescent="0.25">
      <c r="H15" s="27" t="s">
        <v>18</v>
      </c>
      <c r="I15" s="28">
        <v>18000</v>
      </c>
      <c r="J15" s="28">
        <v>900</v>
      </c>
      <c r="K15" s="28">
        <v>1</v>
      </c>
    </row>
    <row r="16" spans="1:11" x14ac:dyDescent="0.25">
      <c r="H16" s="26" t="s">
        <v>25</v>
      </c>
      <c r="I16" s="28">
        <v>19500</v>
      </c>
      <c r="J16" s="28">
        <v>700</v>
      </c>
      <c r="K16" s="28">
        <v>1</v>
      </c>
    </row>
    <row r="17" spans="8:11" x14ac:dyDescent="0.25">
      <c r="H17" s="27" t="s">
        <v>17</v>
      </c>
      <c r="I17" s="28">
        <v>1500</v>
      </c>
      <c r="J17" s="28"/>
      <c r="K17" s="28"/>
    </row>
    <row r="18" spans="8:11" x14ac:dyDescent="0.25">
      <c r="H18" s="27" t="s">
        <v>19</v>
      </c>
      <c r="I18" s="28">
        <v>18000</v>
      </c>
      <c r="J18" s="28">
        <v>700</v>
      </c>
      <c r="K18" s="28">
        <v>1</v>
      </c>
    </row>
    <row r="19" spans="8:11" x14ac:dyDescent="0.25">
      <c r="H19" s="26" t="s">
        <v>28</v>
      </c>
      <c r="I19" s="28">
        <v>19750</v>
      </c>
      <c r="J19" s="28">
        <v>1500</v>
      </c>
      <c r="K19" s="28">
        <v>1</v>
      </c>
    </row>
    <row r="20" spans="8:11" x14ac:dyDescent="0.25">
      <c r="H20" s="27" t="s">
        <v>20</v>
      </c>
      <c r="I20" s="28">
        <v>19750</v>
      </c>
      <c r="J20" s="28">
        <v>1500</v>
      </c>
      <c r="K20" s="28">
        <v>1</v>
      </c>
    </row>
    <row r="21" spans="8:11" x14ac:dyDescent="0.25">
      <c r="H21" s="26" t="s">
        <v>33</v>
      </c>
      <c r="I21" s="28">
        <v>75250</v>
      </c>
      <c r="J21" s="28">
        <v>5100</v>
      </c>
      <c r="K21" s="28">
        <v>4</v>
      </c>
    </row>
    <row r="22" spans="8:11" x14ac:dyDescent="0.25">
      <c r="H22"/>
      <c r="I22"/>
      <c r="J22"/>
    </row>
    <row r="23" spans="8:11" x14ac:dyDescent="0.25">
      <c r="H23"/>
      <c r="I23"/>
      <c r="J23"/>
    </row>
    <row r="24" spans="8:11" x14ac:dyDescent="0.25">
      <c r="H24"/>
      <c r="I24"/>
      <c r="J24"/>
    </row>
    <row r="25" spans="8:11" x14ac:dyDescent="0.25">
      <c r="H25"/>
      <c r="I25"/>
      <c r="J25"/>
    </row>
    <row r="26" spans="8:11" x14ac:dyDescent="0.25">
      <c r="H26"/>
      <c r="I26"/>
      <c r="J26"/>
    </row>
    <row r="27" spans="8:11" x14ac:dyDescent="0.25">
      <c r="H27"/>
      <c r="I27"/>
      <c r="J27"/>
    </row>
    <row r="28" spans="8:11" x14ac:dyDescent="0.25">
      <c r="H28"/>
      <c r="I28"/>
      <c r="J28"/>
    </row>
  </sheetData>
  <autoFilter ref="A1:E193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facture 2016-2017</vt:lpstr>
      <vt:lpstr>ZBE539</vt:lpstr>
    </vt:vector>
  </TitlesOfParts>
  <Company>Xylos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Lenormand</dc:creator>
  <cp:lastModifiedBy>rtyui</cp:lastModifiedBy>
  <cp:lastPrinted>2012-12-27T12:17:00Z</cp:lastPrinted>
  <dcterms:created xsi:type="dcterms:W3CDTF">2012-06-11T11:49:13Z</dcterms:created>
  <dcterms:modified xsi:type="dcterms:W3CDTF">2017-03-31T15:58:25Z</dcterms:modified>
</cp:coreProperties>
</file>