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7740" tabRatio="613"/>
  </bookViews>
  <sheets>
    <sheet name="N1" sheetId="7" r:id="rId1"/>
    <sheet name="N2" sheetId="17" r:id="rId2"/>
    <sheet name="N3" sheetId="16" r:id="rId3"/>
    <sheet name="S1" sheetId="18" r:id="rId4"/>
    <sheet name="S2" sheetId="19" r:id="rId5"/>
    <sheet name="S3" sheetId="20" r:id="rId6"/>
    <sheet name="C1" sheetId="21" r:id="rId7"/>
    <sheet name="C2" sheetId="22" r:id="rId8"/>
  </sheets>
  <definedNames>
    <definedName name="_xlnm._FilterDatabase" localSheetId="0" hidden="1">'N1'!$A$3:$I$56</definedName>
  </definedNames>
  <calcPr calcId="152511"/>
</workbook>
</file>

<file path=xl/calcChain.xml><?xml version="1.0" encoding="utf-8"?>
<calcChain xmlns="http://schemas.openxmlformats.org/spreadsheetml/2006/main">
  <c r="H13" i="7" l="1"/>
  <c r="H15" i="7"/>
  <c r="H16" i="7"/>
  <c r="H17" i="7"/>
  <c r="H18" i="7"/>
  <c r="H19" i="7"/>
  <c r="H20" i="7"/>
  <c r="H21" i="7"/>
  <c r="H14" i="7"/>
  <c r="H7" i="7"/>
  <c r="H8" i="7"/>
  <c r="H9" i="7"/>
  <c r="H10" i="7"/>
  <c r="H11" i="7"/>
  <c r="H12" i="7"/>
  <c r="H6" i="7"/>
  <c r="G38" i="18" l="1"/>
  <c r="N37" i="18"/>
  <c r="I34" i="19"/>
  <c r="H16" i="19"/>
  <c r="G16" i="19"/>
  <c r="I21" i="20"/>
  <c r="I16" i="20"/>
  <c r="I12" i="20"/>
  <c r="G12" i="20"/>
  <c r="H12" i="20"/>
  <c r="H21" i="20"/>
  <c r="G21" i="20"/>
  <c r="I17" i="21"/>
  <c r="H17" i="21"/>
  <c r="G17" i="21"/>
  <c r="I18" i="22"/>
  <c r="H18" i="22"/>
  <c r="G18" i="22"/>
  <c r="Q42" i="22"/>
  <c r="P38" i="22"/>
  <c r="O38" i="22"/>
  <c r="L38" i="22"/>
  <c r="L39" i="22" s="1"/>
  <c r="K38" i="22"/>
  <c r="I38" i="22"/>
  <c r="N38" i="22" s="1"/>
  <c r="H38" i="22"/>
  <c r="H39" i="22" s="1"/>
  <c r="G38" i="22"/>
  <c r="N37" i="22"/>
  <c r="N36" i="22"/>
  <c r="N35" i="22"/>
  <c r="N34" i="22"/>
  <c r="P33" i="22"/>
  <c r="P39" i="22" s="1"/>
  <c r="O33" i="22"/>
  <c r="N33" i="22"/>
  <c r="L33" i="22"/>
  <c r="K33" i="22"/>
  <c r="I33" i="22"/>
  <c r="H33" i="22"/>
  <c r="G33" i="22"/>
  <c r="N32" i="22"/>
  <c r="N31" i="22"/>
  <c r="N30" i="22"/>
  <c r="N29" i="22"/>
  <c r="P28" i="22"/>
  <c r="O28" i="22"/>
  <c r="L28" i="22"/>
  <c r="K28" i="22"/>
  <c r="I28" i="22"/>
  <c r="N28" i="22" s="1"/>
  <c r="H28" i="22"/>
  <c r="G28" i="22"/>
  <c r="N27" i="22"/>
  <c r="N26" i="22"/>
  <c r="N25" i="22"/>
  <c r="N24" i="22"/>
  <c r="P23" i="22"/>
  <c r="O23" i="22"/>
  <c r="N23" i="22"/>
  <c r="L23" i="22"/>
  <c r="K23" i="22"/>
  <c r="I23" i="22"/>
  <c r="H23" i="22"/>
  <c r="G23" i="22"/>
  <c r="N22" i="22"/>
  <c r="N21" i="22"/>
  <c r="N20" i="22"/>
  <c r="N19" i="22"/>
  <c r="P18" i="22"/>
  <c r="O18" i="22"/>
  <c r="L18" i="22"/>
  <c r="K18" i="22"/>
  <c r="K39" i="22" s="1"/>
  <c r="N15" i="22"/>
  <c r="N14" i="22"/>
  <c r="N10" i="22"/>
  <c r="P9" i="22"/>
  <c r="O9" i="22"/>
  <c r="O39" i="22" s="1"/>
  <c r="L9" i="22"/>
  <c r="N9" i="22" s="1"/>
  <c r="K9" i="22"/>
  <c r="I9" i="22"/>
  <c r="H9" i="22"/>
  <c r="G9" i="22"/>
  <c r="N8" i="22"/>
  <c r="N7" i="22"/>
  <c r="N6" i="22"/>
  <c r="I44" i="19"/>
  <c r="I39" i="19"/>
  <c r="H39" i="19"/>
  <c r="G39" i="19"/>
  <c r="G34" i="19"/>
  <c r="H34" i="19"/>
  <c r="I16" i="19"/>
  <c r="H48" i="18"/>
  <c r="G48" i="18"/>
  <c r="G43" i="18"/>
  <c r="I48" i="18"/>
  <c r="I43" i="18"/>
  <c r="H43" i="18"/>
  <c r="I38" i="18"/>
  <c r="I32" i="18"/>
  <c r="H32" i="18"/>
  <c r="G32" i="18"/>
  <c r="G21" i="18"/>
  <c r="I17" i="18"/>
  <c r="H17" i="18"/>
  <c r="G17" i="18"/>
  <c r="J22" i="7"/>
  <c r="J13" i="7"/>
  <c r="G22" i="7"/>
  <c r="I13" i="7"/>
  <c r="G13" i="7"/>
  <c r="I15" i="17"/>
  <c r="H15" i="17"/>
  <c r="G15" i="17"/>
  <c r="I26" i="17"/>
  <c r="H26" i="17"/>
  <c r="G26" i="17"/>
  <c r="J38" i="7"/>
  <c r="J45" i="7"/>
  <c r="G38" i="7"/>
  <c r="I22" i="7"/>
  <c r="G45" i="7"/>
  <c r="I38" i="7"/>
  <c r="O23" i="7"/>
  <c r="O25" i="7"/>
  <c r="O28" i="7"/>
  <c r="O32" i="7"/>
  <c r="Q41" i="21"/>
  <c r="P37" i="21"/>
  <c r="O37" i="21"/>
  <c r="L37" i="21"/>
  <c r="K37" i="21"/>
  <c r="I37" i="21"/>
  <c r="H37" i="21"/>
  <c r="G37" i="21"/>
  <c r="N36" i="21"/>
  <c r="N35" i="21"/>
  <c r="N34" i="21"/>
  <c r="N33" i="21"/>
  <c r="P32" i="21"/>
  <c r="O32" i="21"/>
  <c r="L32" i="21"/>
  <c r="K32" i="21"/>
  <c r="I32" i="21"/>
  <c r="H32" i="21"/>
  <c r="G32" i="21"/>
  <c r="N32" i="21" s="1"/>
  <c r="N31" i="21"/>
  <c r="N30" i="21"/>
  <c r="N29" i="21"/>
  <c r="N28" i="21"/>
  <c r="P27" i="21"/>
  <c r="O27" i="21"/>
  <c r="L27" i="21"/>
  <c r="K27" i="21"/>
  <c r="I27" i="21"/>
  <c r="N27" i="21" s="1"/>
  <c r="H27" i="21"/>
  <c r="G27" i="21"/>
  <c r="N26" i="21"/>
  <c r="N25" i="21"/>
  <c r="N24" i="21"/>
  <c r="N23" i="21"/>
  <c r="P22" i="21"/>
  <c r="O22" i="21"/>
  <c r="L22" i="21"/>
  <c r="K22" i="21"/>
  <c r="I22" i="21"/>
  <c r="H22" i="21"/>
  <c r="G22" i="21"/>
  <c r="N22" i="21" s="1"/>
  <c r="N21" i="21"/>
  <c r="N20" i="21"/>
  <c r="N19" i="21"/>
  <c r="N18" i="21"/>
  <c r="P17" i="21"/>
  <c r="O17" i="21"/>
  <c r="L17" i="21"/>
  <c r="K17" i="21"/>
  <c r="N15" i="21"/>
  <c r="N14" i="21"/>
  <c r="N10" i="21"/>
  <c r="P9" i="21"/>
  <c r="O9" i="21"/>
  <c r="L9" i="21"/>
  <c r="K9" i="21"/>
  <c r="I9" i="21"/>
  <c r="H9" i="21"/>
  <c r="G9" i="21"/>
  <c r="N8" i="21"/>
  <c r="N7" i="21"/>
  <c r="N6" i="21"/>
  <c r="Q40" i="20"/>
  <c r="P36" i="20"/>
  <c r="O36" i="20"/>
  <c r="L36" i="20"/>
  <c r="K36" i="20"/>
  <c r="I36" i="20"/>
  <c r="H36" i="20"/>
  <c r="G36" i="20"/>
  <c r="N35" i="20"/>
  <c r="N34" i="20"/>
  <c r="N33" i="20"/>
  <c r="N32" i="20"/>
  <c r="P31" i="20"/>
  <c r="O31" i="20"/>
  <c r="L31" i="20"/>
  <c r="K31" i="20"/>
  <c r="I31" i="20"/>
  <c r="H31" i="20"/>
  <c r="G31" i="20"/>
  <c r="N30" i="20"/>
  <c r="N29" i="20"/>
  <c r="N28" i="20"/>
  <c r="N27" i="20"/>
  <c r="P26" i="20"/>
  <c r="O26" i="20"/>
  <c r="L26" i="20"/>
  <c r="K26" i="20"/>
  <c r="I26" i="20"/>
  <c r="H26" i="20"/>
  <c r="G26" i="20"/>
  <c r="N25" i="20"/>
  <c r="N24" i="20"/>
  <c r="N23" i="20"/>
  <c r="N22" i="20"/>
  <c r="P21" i="20"/>
  <c r="O21" i="20"/>
  <c r="L21" i="20"/>
  <c r="K21" i="20"/>
  <c r="N20" i="20"/>
  <c r="N19" i="20"/>
  <c r="N18" i="20"/>
  <c r="N17" i="20"/>
  <c r="P16" i="20"/>
  <c r="O16" i="20"/>
  <c r="L16" i="20"/>
  <c r="K16" i="20"/>
  <c r="H16" i="20"/>
  <c r="G16" i="20"/>
  <c r="N15" i="20"/>
  <c r="N14" i="20"/>
  <c r="N13" i="20"/>
  <c r="P12" i="20"/>
  <c r="O12" i="20"/>
  <c r="L12" i="20"/>
  <c r="K12" i="20"/>
  <c r="N10" i="20"/>
  <c r="N7" i="20"/>
  <c r="N6" i="20"/>
  <c r="R59" i="7"/>
  <c r="Q55" i="7"/>
  <c r="P55" i="7"/>
  <c r="M55" i="7"/>
  <c r="L55" i="7"/>
  <c r="J55" i="7"/>
  <c r="I55" i="7"/>
  <c r="G55" i="7"/>
  <c r="O54" i="7"/>
  <c r="O53" i="7"/>
  <c r="O52" i="7"/>
  <c r="O51" i="7"/>
  <c r="Q50" i="7"/>
  <c r="P50" i="7"/>
  <c r="M50" i="7"/>
  <c r="L50" i="7"/>
  <c r="J50" i="7"/>
  <c r="I50" i="7"/>
  <c r="G50" i="7"/>
  <c r="O49" i="7"/>
  <c r="O48" i="7"/>
  <c r="O47" i="7"/>
  <c r="O46" i="7"/>
  <c r="Q45" i="7"/>
  <c r="P45" i="7"/>
  <c r="M45" i="7"/>
  <c r="L45" i="7"/>
  <c r="I45" i="7"/>
  <c r="O44" i="7"/>
  <c r="O43" i="7"/>
  <c r="O40" i="7"/>
  <c r="O39" i="7"/>
  <c r="Q38" i="7"/>
  <c r="P38" i="7"/>
  <c r="M38" i="7"/>
  <c r="L38" i="7"/>
  <c r="Q22" i="7"/>
  <c r="P22" i="7"/>
  <c r="M22" i="7"/>
  <c r="L22" i="7"/>
  <c r="O20" i="7"/>
  <c r="O18" i="7"/>
  <c r="O14" i="7"/>
  <c r="Q13" i="7"/>
  <c r="P13" i="7"/>
  <c r="M13" i="7"/>
  <c r="L13" i="7"/>
  <c r="O10" i="7"/>
  <c r="O7" i="7"/>
  <c r="O6" i="7"/>
  <c r="Q40" i="17"/>
  <c r="P36" i="17"/>
  <c r="O36" i="17"/>
  <c r="L36" i="17"/>
  <c r="K36" i="17"/>
  <c r="I36" i="17"/>
  <c r="H36" i="17"/>
  <c r="G36" i="17"/>
  <c r="N35" i="17"/>
  <c r="N34" i="17"/>
  <c r="N33" i="17"/>
  <c r="N32" i="17"/>
  <c r="P31" i="17"/>
  <c r="O31" i="17"/>
  <c r="L31" i="17"/>
  <c r="K31" i="17"/>
  <c r="I31" i="17"/>
  <c r="H31" i="17"/>
  <c r="G31" i="17"/>
  <c r="N30" i="17"/>
  <c r="N29" i="17"/>
  <c r="N28" i="17"/>
  <c r="N27" i="17"/>
  <c r="P26" i="17"/>
  <c r="O26" i="17"/>
  <c r="L26" i="17"/>
  <c r="K26" i="17"/>
  <c r="N24" i="17"/>
  <c r="N23" i="17"/>
  <c r="N22" i="17"/>
  <c r="N21" i="17"/>
  <c r="P20" i="17"/>
  <c r="O20" i="17"/>
  <c r="L20" i="17"/>
  <c r="K20" i="17"/>
  <c r="I20" i="17"/>
  <c r="N20" i="17" s="1"/>
  <c r="H20" i="17"/>
  <c r="G20" i="17"/>
  <c r="N19" i="17"/>
  <c r="N18" i="17"/>
  <c r="N17" i="17"/>
  <c r="N16" i="17"/>
  <c r="P15" i="17"/>
  <c r="O15" i="17"/>
  <c r="L15" i="17"/>
  <c r="K15" i="17"/>
  <c r="N12" i="17"/>
  <c r="N11" i="17"/>
  <c r="N10" i="17"/>
  <c r="P9" i="17"/>
  <c r="O9" i="17"/>
  <c r="L9" i="17"/>
  <c r="K9" i="17"/>
  <c r="I9" i="17"/>
  <c r="H9" i="17"/>
  <c r="G9" i="17"/>
  <c r="N8" i="17"/>
  <c r="N7" i="17"/>
  <c r="N6" i="17"/>
  <c r="Q44" i="16"/>
  <c r="P40" i="16"/>
  <c r="O40" i="16"/>
  <c r="L40" i="16"/>
  <c r="K40" i="16"/>
  <c r="I40" i="16"/>
  <c r="H40" i="16"/>
  <c r="G40" i="16"/>
  <c r="N39" i="16"/>
  <c r="N38" i="16"/>
  <c r="N37" i="16"/>
  <c r="N36" i="16"/>
  <c r="P35" i="16"/>
  <c r="O35" i="16"/>
  <c r="L35" i="16"/>
  <c r="K35" i="16"/>
  <c r="I35" i="16"/>
  <c r="H35" i="16"/>
  <c r="G35" i="16"/>
  <c r="N34" i="16"/>
  <c r="N33" i="16"/>
  <c r="N32" i="16"/>
  <c r="N31" i="16"/>
  <c r="P30" i="16"/>
  <c r="O30" i="16"/>
  <c r="L30" i="16"/>
  <c r="K30" i="16"/>
  <c r="I30" i="16"/>
  <c r="H30" i="16"/>
  <c r="G30" i="16"/>
  <c r="N29" i="16"/>
  <c r="N28" i="16"/>
  <c r="N26" i="16"/>
  <c r="N25" i="16"/>
  <c r="P24" i="16"/>
  <c r="O24" i="16"/>
  <c r="L24" i="16"/>
  <c r="K24" i="16"/>
  <c r="I24" i="16"/>
  <c r="H24" i="16"/>
  <c r="G24" i="16"/>
  <c r="N23" i="16"/>
  <c r="N22" i="16"/>
  <c r="N21" i="16"/>
  <c r="N20" i="16"/>
  <c r="P19" i="16"/>
  <c r="O19" i="16"/>
  <c r="L19" i="16"/>
  <c r="K19" i="16"/>
  <c r="I19" i="16"/>
  <c r="H19" i="16"/>
  <c r="G19" i="16"/>
  <c r="N16" i="16"/>
  <c r="N14" i="16"/>
  <c r="N10" i="16"/>
  <c r="P9" i="16"/>
  <c r="O9" i="16"/>
  <c r="L9" i="16"/>
  <c r="K9" i="16"/>
  <c r="I9" i="16"/>
  <c r="H9" i="16"/>
  <c r="G9" i="16"/>
  <c r="N8" i="16"/>
  <c r="N7" i="16"/>
  <c r="N6" i="16"/>
  <c r="Q52" i="18"/>
  <c r="P48" i="18"/>
  <c r="O48" i="18"/>
  <c r="L48" i="18"/>
  <c r="K48" i="18"/>
  <c r="N47" i="18"/>
  <c r="N46" i="18"/>
  <c r="N45" i="18"/>
  <c r="N44" i="18"/>
  <c r="P43" i="18"/>
  <c r="O43" i="18"/>
  <c r="L43" i="18"/>
  <c r="K43" i="18"/>
  <c r="N42" i="18"/>
  <c r="N41" i="18"/>
  <c r="N40" i="18"/>
  <c r="N39" i="18"/>
  <c r="P38" i="18"/>
  <c r="O38" i="18"/>
  <c r="L38" i="18"/>
  <c r="K38" i="18"/>
  <c r="H38" i="18"/>
  <c r="N36" i="18"/>
  <c r="N35" i="18"/>
  <c r="N34" i="18"/>
  <c r="N33" i="18"/>
  <c r="P32" i="18"/>
  <c r="O32" i="18"/>
  <c r="L32" i="18"/>
  <c r="K32" i="18"/>
  <c r="N29" i="18"/>
  <c r="N25" i="18"/>
  <c r="N23" i="18"/>
  <c r="N22" i="18"/>
  <c r="P21" i="18"/>
  <c r="O21" i="18"/>
  <c r="L21" i="18"/>
  <c r="K21" i="18"/>
  <c r="I21" i="18"/>
  <c r="H21" i="18"/>
  <c r="N20" i="18"/>
  <c r="N19" i="18"/>
  <c r="N18" i="18"/>
  <c r="P17" i="18"/>
  <c r="O17" i="18"/>
  <c r="L17" i="18"/>
  <c r="K17" i="18"/>
  <c r="N15" i="18"/>
  <c r="N6" i="18"/>
  <c r="H49" i="19"/>
  <c r="H44" i="19"/>
  <c r="H20" i="19"/>
  <c r="G39" i="22" l="1"/>
  <c r="N18" i="22"/>
  <c r="N42" i="22" s="1"/>
  <c r="I39" i="22"/>
  <c r="O38" i="21"/>
  <c r="G38" i="21"/>
  <c r="H38" i="21"/>
  <c r="K38" i="21"/>
  <c r="N37" i="21"/>
  <c r="N17" i="21"/>
  <c r="L38" i="21"/>
  <c r="P38" i="21"/>
  <c r="N31" i="20"/>
  <c r="N16" i="20"/>
  <c r="N21" i="20"/>
  <c r="K37" i="20"/>
  <c r="G37" i="20"/>
  <c r="H37" i="20"/>
  <c r="N36" i="20"/>
  <c r="P37" i="20"/>
  <c r="O37" i="20"/>
  <c r="N26" i="20"/>
  <c r="L37" i="20"/>
  <c r="H50" i="19"/>
  <c r="N43" i="18"/>
  <c r="N32" i="18"/>
  <c r="N17" i="18"/>
  <c r="H49" i="18"/>
  <c r="N48" i="18"/>
  <c r="L49" i="18"/>
  <c r="P49" i="18"/>
  <c r="O49" i="18"/>
  <c r="K49" i="18"/>
  <c r="N38" i="18"/>
  <c r="N21" i="18"/>
  <c r="G49" i="18"/>
  <c r="K41" i="16"/>
  <c r="N24" i="16"/>
  <c r="O41" i="16"/>
  <c r="N19" i="16"/>
  <c r="P41" i="16"/>
  <c r="H41" i="16"/>
  <c r="N30" i="16"/>
  <c r="L41" i="16"/>
  <c r="G41" i="16"/>
  <c r="N40" i="16"/>
  <c r="N35" i="16"/>
  <c r="N31" i="17"/>
  <c r="N9" i="17"/>
  <c r="N36" i="17"/>
  <c r="L37" i="17"/>
  <c r="O37" i="17"/>
  <c r="K37" i="17"/>
  <c r="P37" i="17"/>
  <c r="N15" i="17"/>
  <c r="N40" i="17" s="1"/>
  <c r="H37" i="17"/>
  <c r="N26" i="17"/>
  <c r="G37" i="17"/>
  <c r="O50" i="7"/>
  <c r="O38" i="7"/>
  <c r="M56" i="7"/>
  <c r="O45" i="7"/>
  <c r="G56" i="7"/>
  <c r="I56" i="7"/>
  <c r="J56" i="7"/>
  <c r="L56" i="7"/>
  <c r="O55" i="7"/>
  <c r="P56" i="7"/>
  <c r="Q56" i="7"/>
  <c r="I38" i="21"/>
  <c r="N9" i="21"/>
  <c r="I37" i="20"/>
  <c r="N12" i="20"/>
  <c r="O13" i="7"/>
  <c r="O22" i="7"/>
  <c r="I37" i="17"/>
  <c r="N9" i="16"/>
  <c r="I41" i="16"/>
  <c r="I49" i="18"/>
  <c r="P49" i="19"/>
  <c r="O49" i="19"/>
  <c r="P44" i="19"/>
  <c r="O44" i="19"/>
  <c r="P39" i="19"/>
  <c r="O39" i="19"/>
  <c r="P34" i="19"/>
  <c r="O34" i="19"/>
  <c r="P20" i="19"/>
  <c r="O20" i="19"/>
  <c r="P16" i="19"/>
  <c r="O16" i="19"/>
  <c r="L49" i="19"/>
  <c r="K49" i="19"/>
  <c r="I49" i="19"/>
  <c r="G49" i="19"/>
  <c r="N48" i="19"/>
  <c r="N47" i="19"/>
  <c r="N46" i="19"/>
  <c r="N45" i="19"/>
  <c r="L44" i="19"/>
  <c r="K44" i="19"/>
  <c r="G44" i="19"/>
  <c r="N43" i="19"/>
  <c r="N42" i="19"/>
  <c r="N41" i="19"/>
  <c r="N40" i="19"/>
  <c r="L39" i="19"/>
  <c r="K39" i="19"/>
  <c r="N38" i="19"/>
  <c r="N37" i="19"/>
  <c r="N36" i="19"/>
  <c r="N35" i="19"/>
  <c r="L34" i="19"/>
  <c r="K34" i="19"/>
  <c r="N31" i="19"/>
  <c r="N25" i="19"/>
  <c r="N22" i="19"/>
  <c r="N21" i="19"/>
  <c r="L20" i="19"/>
  <c r="K20" i="19"/>
  <c r="I20" i="19"/>
  <c r="G20" i="19"/>
  <c r="N19" i="19"/>
  <c r="N18" i="19"/>
  <c r="N17" i="19"/>
  <c r="L16" i="19"/>
  <c r="K16" i="19"/>
  <c r="N14" i="19"/>
  <c r="N8" i="19"/>
  <c r="N6" i="19"/>
  <c r="N41" i="21" l="1"/>
  <c r="N40" i="20"/>
  <c r="G50" i="19"/>
  <c r="N52" i="18"/>
  <c r="N44" i="16"/>
  <c r="O59" i="7"/>
  <c r="K50" i="19"/>
  <c r="L50" i="19"/>
  <c r="N20" i="19"/>
  <c r="N34" i="19"/>
  <c r="N39" i="19"/>
  <c r="N44" i="19"/>
  <c r="N49" i="19"/>
  <c r="I50" i="19"/>
  <c r="P50" i="19"/>
  <c r="O50" i="19"/>
  <c r="N16" i="19"/>
  <c r="N53" i="19" l="1"/>
  <c r="Q53" i="19"/>
</calcChain>
</file>

<file path=xl/sharedStrings.xml><?xml version="1.0" encoding="utf-8"?>
<sst xmlns="http://schemas.openxmlformats.org/spreadsheetml/2006/main" count="614" uniqueCount="117">
  <si>
    <t>PHS1</t>
  </si>
  <si>
    <t>Verticaux-Murs</t>
  </si>
  <si>
    <t>Horizontaux-Poutres</t>
  </si>
  <si>
    <t>Total PHS1</t>
  </si>
  <si>
    <t>Quantité acier HA en place (kg)</t>
  </si>
  <si>
    <t>Quantité acier TS en place (kg)</t>
  </si>
  <si>
    <t>OUVRAGE</t>
  </si>
  <si>
    <t>ETAGE</t>
  </si>
  <si>
    <t>Horizontaux-Planchers</t>
  </si>
  <si>
    <t>Ajout HA poutres préfa (kg)</t>
  </si>
  <si>
    <t>Quantité Transfert(kg)</t>
  </si>
  <si>
    <t>Transfert</t>
  </si>
  <si>
    <t>ECART HA+TS  (kg)</t>
  </si>
  <si>
    <t>Total</t>
  </si>
  <si>
    <t>PBS1</t>
  </si>
  <si>
    <t>PB0</t>
  </si>
  <si>
    <t>PH0</t>
  </si>
  <si>
    <t>PH1</t>
  </si>
  <si>
    <t>PH2</t>
  </si>
  <si>
    <t>Total PB0</t>
  </si>
  <si>
    <t>Total PBS1</t>
  </si>
  <si>
    <t>Total PH0</t>
  </si>
  <si>
    <t>Total PH1</t>
  </si>
  <si>
    <t>Total PH2</t>
  </si>
  <si>
    <t>Verticaux-Poteaux</t>
  </si>
  <si>
    <t>Verticaux-/Poteaux</t>
  </si>
  <si>
    <t>Zone</t>
  </si>
  <si>
    <t>Verticaux-Têtes de pieux</t>
  </si>
  <si>
    <t xml:space="preserve">Quantités Acier plan </t>
  </si>
  <si>
    <t>ECART TOTAL ACIERS (T)</t>
  </si>
  <si>
    <t>Quantité Livrée(kg)</t>
  </si>
  <si>
    <t xml:space="preserve"> N° PLAN</t>
  </si>
  <si>
    <t>INDICE</t>
  </si>
  <si>
    <t>Quantité acier ADx en place (kg)</t>
  </si>
  <si>
    <t>N2</t>
  </si>
  <si>
    <t>S2</t>
  </si>
  <si>
    <t>S1</t>
  </si>
  <si>
    <t>N3</t>
  </si>
  <si>
    <t>N1</t>
  </si>
  <si>
    <t>S3</t>
  </si>
  <si>
    <t>C2</t>
  </si>
  <si>
    <t>C1</t>
  </si>
  <si>
    <t>A</t>
  </si>
  <si>
    <t>B</t>
  </si>
  <si>
    <t>C</t>
  </si>
  <si>
    <t>D</t>
  </si>
  <si>
    <t>Horizontaux-Longrines</t>
  </si>
  <si>
    <t>0006813</t>
  </si>
  <si>
    <t>0006818</t>
  </si>
  <si>
    <t>0004821</t>
  </si>
  <si>
    <t>0006823</t>
  </si>
  <si>
    <t>0007837</t>
  </si>
  <si>
    <t>0007410</t>
  </si>
  <si>
    <t>0106201</t>
  </si>
  <si>
    <t>0106801</t>
  </si>
  <si>
    <t>0106809</t>
  </si>
  <si>
    <t>0106805</t>
  </si>
  <si>
    <t>0106401</t>
  </si>
  <si>
    <t>0106405</t>
  </si>
  <si>
    <t>0106210</t>
  </si>
  <si>
    <t>0106828</t>
  </si>
  <si>
    <t>0101829</t>
  </si>
  <si>
    <t>0106409</t>
  </si>
  <si>
    <t>0106415</t>
  </si>
  <si>
    <t>0007814</t>
  </si>
  <si>
    <t>0007819</t>
  </si>
  <si>
    <t>0007824</t>
  </si>
  <si>
    <t xml:space="preserve">Quantités Acier Plan </t>
  </si>
  <si>
    <t>0008417</t>
  </si>
  <si>
    <t>0008411</t>
  </si>
  <si>
    <t>0008838</t>
  </si>
  <si>
    <t>Type</t>
  </si>
  <si>
    <t>PRD</t>
  </si>
  <si>
    <t>0008229</t>
  </si>
  <si>
    <t>DAP</t>
  </si>
  <si>
    <t>0008815</t>
  </si>
  <si>
    <t>0008820</t>
  </si>
  <si>
    <t>0008825</t>
  </si>
  <si>
    <t>0101402</t>
  </si>
  <si>
    <t>0101406</t>
  </si>
  <si>
    <t>0001419</t>
  </si>
  <si>
    <t>0001412</t>
  </si>
  <si>
    <t>0001840</t>
  </si>
  <si>
    <t>0101215</t>
  </si>
  <si>
    <t>0001231</t>
  </si>
  <si>
    <t>0101806</t>
  </si>
  <si>
    <t>0101802</t>
  </si>
  <si>
    <t>0101810</t>
  </si>
  <si>
    <t>0101833</t>
  </si>
  <si>
    <t>0106832</t>
  </si>
  <si>
    <t>0102407</t>
  </si>
  <si>
    <t>0102403</t>
  </si>
  <si>
    <t>0102830</t>
  </si>
  <si>
    <t>0002414</t>
  </si>
  <si>
    <t>0102203</t>
  </si>
  <si>
    <t>0102216</t>
  </si>
  <si>
    <t>0102807</t>
  </si>
  <si>
    <t>0102803</t>
  </si>
  <si>
    <t>0102811</t>
  </si>
  <si>
    <t>0103404</t>
  </si>
  <si>
    <t>0103408</t>
  </si>
  <si>
    <t>0103831</t>
  </si>
  <si>
    <t>0103204</t>
  </si>
  <si>
    <t>0103808</t>
  </si>
  <si>
    <t>0103804</t>
  </si>
  <si>
    <t>0103812</t>
  </si>
  <si>
    <t>0004816</t>
  </si>
  <si>
    <t>0004826</t>
  </si>
  <si>
    <t>0005817</t>
  </si>
  <si>
    <t>0005822</t>
  </si>
  <si>
    <t>0005827</t>
  </si>
  <si>
    <t>0006836</t>
  </si>
  <si>
    <t>1006421</t>
  </si>
  <si>
    <t>E</t>
  </si>
  <si>
    <t>0007416</t>
  </si>
  <si>
    <t>POINTAGE</t>
  </si>
  <si>
    <t>il fait mettre qq chose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</si>
</sst>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3" borderId="9" applyNumberFormat="0" applyAlignment="0" applyProtection="0"/>
    <xf numFmtId="43" fontId="6" fillId="0" borderId="0" applyFont="0" applyFill="0" applyBorder="0" applyAlignment="0" applyProtection="0"/>
  </cellStyleXfs>
  <cellXfs count="109">
    <xf numFmtId="0" fontId="0" fillId="0" borderId="0" xfId="0"/>
    <xf numFmtId="0" fontId="2" fillId="0" borderId="1" xfId="0" applyFont="1" applyBorder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0" fillId="0" borderId="1" xfId="0" applyFill="1" applyBorder="1"/>
    <xf numFmtId="0" fontId="0" fillId="2" borderId="1" xfId="0" applyFill="1" applyBorder="1"/>
    <xf numFmtId="0" fontId="0" fillId="0" borderId="1" xfId="0" applyBorder="1"/>
    <xf numFmtId="0" fontId="0" fillId="0" borderId="4" xfId="0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2" borderId="15" xfId="0" applyFill="1" applyBorder="1"/>
    <xf numFmtId="0" fontId="0" fillId="2" borderId="17" xfId="0" applyFill="1" applyBorder="1"/>
    <xf numFmtId="0" fontId="0" fillId="2" borderId="16" xfId="0" applyFill="1" applyBorder="1"/>
    <xf numFmtId="0" fontId="0" fillId="0" borderId="15" xfId="0" applyBorder="1"/>
    <xf numFmtId="0" fontId="0" fillId="0" borderId="20" xfId="0" applyBorder="1" applyAlignment="1">
      <alignment horizontal="center"/>
    </xf>
    <xf numFmtId="0" fontId="1" fillId="0" borderId="8" xfId="0" applyFont="1" applyBorder="1"/>
    <xf numFmtId="0" fontId="1" fillId="0" borderId="23" xfId="0" applyFont="1" applyBorder="1"/>
    <xf numFmtId="0" fontId="0" fillId="2" borderId="22" xfId="0" applyFill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4" borderId="1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21" xfId="0" applyFill="1" applyBorder="1"/>
    <xf numFmtId="0" fontId="5" fillId="3" borderId="9" xfId="1" applyFont="1"/>
    <xf numFmtId="0" fontId="2" fillId="0" borderId="7" xfId="0" applyFont="1" applyBorder="1"/>
    <xf numFmtId="0" fontId="0" fillId="2" borderId="7" xfId="0" applyFill="1" applyBorder="1"/>
    <xf numFmtId="0" fontId="0" fillId="4" borderId="7" xfId="0" applyFill="1" applyBorder="1"/>
    <xf numFmtId="0" fontId="0" fillId="0" borderId="7" xfId="0" applyBorder="1"/>
    <xf numFmtId="0" fontId="0" fillId="2" borderId="26" xfId="0" applyFill="1" applyBorder="1"/>
    <xf numFmtId="0" fontId="0" fillId="0" borderId="26" xfId="0" applyBorder="1"/>
    <xf numFmtId="0" fontId="0" fillId="4" borderId="26" xfId="0" applyFill="1" applyBorder="1"/>
    <xf numFmtId="0" fontId="0" fillId="2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Border="1"/>
    <xf numFmtId="49" fontId="2" fillId="0" borderId="1" xfId="0" applyNumberFormat="1" applyFont="1" applyBorder="1"/>
    <xf numFmtId="49" fontId="0" fillId="4" borderId="1" xfId="0" applyNumberFormat="1" applyFill="1" applyBorder="1" applyAlignment="1">
      <alignment horizontal="center" vertical="center"/>
    </xf>
    <xf numFmtId="49" fontId="2" fillId="0" borderId="7" xfId="0" applyNumberFormat="1" applyFont="1" applyBorder="1"/>
    <xf numFmtId="49" fontId="0" fillId="2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4" borderId="7" xfId="0" applyNumberFormat="1" applyFill="1" applyBorder="1"/>
    <xf numFmtId="0" fontId="2" fillId="0" borderId="16" xfId="0" applyFont="1" applyBorder="1"/>
    <xf numFmtId="0" fontId="0" fillId="2" borderId="18" xfId="0" applyFill="1" applyBorder="1" applyAlignment="1"/>
    <xf numFmtId="0" fontId="0" fillId="2" borderId="19" xfId="0" applyFill="1" applyBorder="1" applyAlignment="1"/>
    <xf numFmtId="0" fontId="0" fillId="2" borderId="20" xfId="0" applyFill="1" applyBorder="1" applyAlignment="1"/>
    <xf numFmtId="0" fontId="0" fillId="4" borderId="15" xfId="0" applyFill="1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4" borderId="7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11" fontId="0" fillId="2" borderId="7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49" fontId="0" fillId="0" borderId="2" xfId="2" applyNumberFormat="1" applyFont="1" applyBorder="1" applyAlignment="1">
      <alignment horizontal="center" vertical="center"/>
    </xf>
    <xf numFmtId="49" fontId="0" fillId="0" borderId="3" xfId="2" applyNumberFormat="1" applyFont="1" applyBorder="1" applyAlignment="1">
      <alignment horizontal="center" vertical="center"/>
    </xf>
    <xf numFmtId="49" fontId="0" fillId="0" borderId="4" xfId="2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9" xfId="0" applyFont="1" applyBorder="1"/>
    <xf numFmtId="0" fontId="2" fillId="5" borderId="26" xfId="0" applyFont="1" applyFill="1" applyBorder="1" applyAlignment="1">
      <alignment horizontal="center"/>
    </xf>
    <xf numFmtId="0" fontId="0" fillId="5" borderId="26" xfId="0" applyFill="1" applyBorder="1"/>
    <xf numFmtId="0" fontId="7" fillId="5" borderId="1" xfId="0" applyFont="1" applyFill="1" applyBorder="1"/>
    <xf numFmtId="0" fontId="8" fillId="5" borderId="1" xfId="0" applyFont="1" applyFill="1" applyBorder="1"/>
  </cellXfs>
  <cellStyles count="3">
    <cellStyle name="Entrée" xfId="1" builtinId="20"/>
    <cellStyle name="Milliers" xfId="2" builtinId="3"/>
    <cellStyle name="Normal" xfId="0" builtinId="0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zoomScale="70" zoomScaleNormal="70" workbookViewId="0">
      <selection activeCell="G13" sqref="G13:H13"/>
    </sheetView>
  </sheetViews>
  <sheetFormatPr baseColWidth="10" defaultRowHeight="15" x14ac:dyDescent="0.25"/>
  <cols>
    <col min="1" max="1" width="15.85546875" customWidth="1"/>
    <col min="2" max="2" width="18.42578125" bestFit="1" customWidth="1"/>
    <col min="3" max="3" width="27.5703125" customWidth="1"/>
    <col min="4" max="4" width="8.140625" customWidth="1"/>
    <col min="5" max="5" width="24.85546875" style="48" customWidth="1"/>
    <col min="6" max="6" width="24.85546875" customWidth="1"/>
    <col min="7" max="7" width="33.140625" bestFit="1" customWidth="1"/>
    <col min="8" max="8" width="33.140625" customWidth="1"/>
    <col min="9" max="9" width="34.7109375" customWidth="1"/>
    <col min="10" max="10" width="32.42578125" bestFit="1" customWidth="1"/>
    <col min="11" max="12" width="33.140625" bestFit="1" customWidth="1"/>
    <col min="13" max="13" width="32.42578125" bestFit="1" customWidth="1"/>
    <col min="14" max="14" width="32.42578125" customWidth="1"/>
    <col min="15" max="15" width="33.140625" bestFit="1" customWidth="1"/>
    <col min="16" max="17" width="33.5703125" bestFit="1" customWidth="1"/>
    <col min="18" max="18" width="20" customWidth="1"/>
  </cols>
  <sheetData>
    <row r="1" spans="1:18" ht="15.75" thickBot="1" x14ac:dyDescent="0.3"/>
    <row r="2" spans="1:18" ht="24" thickBot="1" x14ac:dyDescent="0.3">
      <c r="G2" s="44" t="s">
        <v>67</v>
      </c>
      <c r="H2" s="103"/>
      <c r="L2" s="44" t="s">
        <v>10</v>
      </c>
      <c r="P2" s="44" t="s">
        <v>30</v>
      </c>
    </row>
    <row r="3" spans="1:18" ht="15" customHeight="1" x14ac:dyDescent="0.25">
      <c r="A3" s="2"/>
      <c r="B3" s="2"/>
      <c r="C3" s="2"/>
      <c r="D3" s="2"/>
      <c r="E3" s="49"/>
      <c r="F3" s="2"/>
      <c r="G3" s="43"/>
      <c r="H3" s="103"/>
      <c r="I3" s="19"/>
      <c r="J3" s="19"/>
      <c r="K3" s="20"/>
      <c r="L3" s="18"/>
      <c r="M3" s="19"/>
      <c r="N3" s="19"/>
      <c r="O3" s="20"/>
      <c r="P3" s="18"/>
      <c r="Q3" s="19"/>
      <c r="R3" s="20"/>
    </row>
    <row r="4" spans="1:18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6"/>
      <c r="K4" s="87"/>
      <c r="L4" s="85"/>
      <c r="M4" s="86"/>
      <c r="N4" s="86"/>
      <c r="O4" s="87"/>
      <c r="P4" s="85"/>
      <c r="Q4" s="86"/>
      <c r="R4" s="87"/>
    </row>
    <row r="5" spans="1:18" ht="17.25" customHeight="1" x14ac:dyDescent="0.3">
      <c r="A5" s="1" t="s">
        <v>26</v>
      </c>
      <c r="B5" s="1" t="s">
        <v>7</v>
      </c>
      <c r="C5" s="1" t="s">
        <v>6</v>
      </c>
      <c r="D5" s="1" t="s">
        <v>71</v>
      </c>
      <c r="E5" s="50" t="s">
        <v>31</v>
      </c>
      <c r="F5" s="26" t="s">
        <v>32</v>
      </c>
      <c r="G5" s="8" t="s">
        <v>4</v>
      </c>
      <c r="H5" s="105" t="s">
        <v>115</v>
      </c>
      <c r="I5" s="3" t="s">
        <v>33</v>
      </c>
      <c r="J5" s="3" t="s">
        <v>5</v>
      </c>
      <c r="K5" s="9" t="s">
        <v>9</v>
      </c>
      <c r="L5" s="8" t="s">
        <v>4</v>
      </c>
      <c r="M5" s="3" t="s">
        <v>5</v>
      </c>
      <c r="N5" s="3" t="s">
        <v>11</v>
      </c>
      <c r="O5" s="9" t="s">
        <v>12</v>
      </c>
      <c r="P5" s="8" t="s">
        <v>4</v>
      </c>
      <c r="Q5" s="3" t="s">
        <v>5</v>
      </c>
      <c r="R5" s="9" t="s">
        <v>12</v>
      </c>
    </row>
    <row r="6" spans="1:18" x14ac:dyDescent="0.25">
      <c r="A6" s="82" t="s">
        <v>38</v>
      </c>
      <c r="B6" s="91" t="s">
        <v>14</v>
      </c>
      <c r="C6" s="5" t="s">
        <v>27</v>
      </c>
      <c r="D6" s="5"/>
      <c r="E6" s="47" t="s">
        <v>54</v>
      </c>
      <c r="F6" s="38">
        <v>0</v>
      </c>
      <c r="G6" s="10">
        <v>1461</v>
      </c>
      <c r="H6" s="106">
        <f>IF(C7&lt;&gt;"",G6,0)</f>
        <v>1461</v>
      </c>
      <c r="I6" s="5"/>
      <c r="J6" s="5"/>
      <c r="K6" s="57"/>
      <c r="L6" s="10"/>
      <c r="M6" s="5"/>
      <c r="N6" s="5"/>
      <c r="O6" s="12">
        <f>(G6+J6+K6-L6-M6-N6)*-1</f>
        <v>-1461</v>
      </c>
      <c r="P6" s="10"/>
      <c r="Q6" s="5"/>
      <c r="R6" s="12"/>
    </row>
    <row r="7" spans="1:18" x14ac:dyDescent="0.25">
      <c r="A7" s="83"/>
      <c r="B7" s="92"/>
      <c r="C7" s="5" t="s">
        <v>8</v>
      </c>
      <c r="D7" s="5"/>
      <c r="E7" s="47" t="s">
        <v>55</v>
      </c>
      <c r="F7" s="38">
        <v>0</v>
      </c>
      <c r="G7" s="10">
        <v>959</v>
      </c>
      <c r="H7" s="106">
        <f t="shared" ref="H7:H12" si="0">IF(C8&lt;&gt;"",G7,0)</f>
        <v>0</v>
      </c>
      <c r="I7" s="5"/>
      <c r="J7" s="5">
        <v>703</v>
      </c>
      <c r="K7" s="58"/>
      <c r="L7" s="10"/>
      <c r="M7" s="5"/>
      <c r="N7" s="5"/>
      <c r="O7" s="12">
        <f>(G7+J7+K7-L7-M7-N7)*-1</f>
        <v>-1662</v>
      </c>
      <c r="P7" s="10"/>
      <c r="Q7" s="5"/>
      <c r="R7" s="12"/>
    </row>
    <row r="8" spans="1:18" x14ac:dyDescent="0.25">
      <c r="A8" s="83"/>
      <c r="B8" s="92"/>
      <c r="C8" s="5"/>
      <c r="D8" s="5" t="s">
        <v>72</v>
      </c>
      <c r="E8" s="76" t="s">
        <v>53</v>
      </c>
      <c r="F8" s="38">
        <v>0</v>
      </c>
      <c r="G8" s="10">
        <v>330.1</v>
      </c>
      <c r="H8" s="106">
        <f t="shared" si="0"/>
        <v>0</v>
      </c>
      <c r="I8" s="5"/>
      <c r="J8" s="5">
        <v>197.3</v>
      </c>
      <c r="K8" s="58"/>
      <c r="L8" s="10"/>
      <c r="M8" s="5"/>
      <c r="N8" s="5"/>
      <c r="O8" s="12"/>
      <c r="P8" s="10"/>
      <c r="Q8" s="5"/>
      <c r="R8" s="12"/>
    </row>
    <row r="9" spans="1:18" x14ac:dyDescent="0.25">
      <c r="A9" s="83"/>
      <c r="B9" s="92"/>
      <c r="C9" s="5"/>
      <c r="D9" s="5"/>
      <c r="E9" s="78"/>
      <c r="F9" s="38" t="s">
        <v>42</v>
      </c>
      <c r="G9" s="10">
        <v>712.1</v>
      </c>
      <c r="H9" s="106">
        <f t="shared" si="0"/>
        <v>712.1</v>
      </c>
      <c r="I9" s="5"/>
      <c r="J9" s="5">
        <v>398.2</v>
      </c>
      <c r="K9" s="58"/>
      <c r="L9" s="10"/>
      <c r="M9" s="5"/>
      <c r="N9" s="5"/>
      <c r="O9" s="12"/>
      <c r="P9" s="10"/>
      <c r="Q9" s="5"/>
      <c r="R9" s="12"/>
    </row>
    <row r="10" spans="1:18" x14ac:dyDescent="0.25">
      <c r="A10" s="83"/>
      <c r="B10" s="92"/>
      <c r="C10" s="5" t="s">
        <v>46</v>
      </c>
      <c r="D10" s="5"/>
      <c r="E10" s="76" t="s">
        <v>56</v>
      </c>
      <c r="F10" s="38">
        <v>0</v>
      </c>
      <c r="G10" s="10">
        <v>19590</v>
      </c>
      <c r="H10" s="106">
        <f t="shared" si="0"/>
        <v>0</v>
      </c>
      <c r="I10" s="5">
        <v>1110</v>
      </c>
      <c r="J10" s="5"/>
      <c r="K10" s="58"/>
      <c r="L10" s="10"/>
      <c r="M10" s="5"/>
      <c r="N10" s="5"/>
      <c r="O10" s="12">
        <f>(G10+J10+K10-L10-M10-N10)*-1</f>
        <v>-19590</v>
      </c>
      <c r="P10" s="10"/>
      <c r="Q10" s="5"/>
      <c r="R10" s="12"/>
    </row>
    <row r="11" spans="1:18" x14ac:dyDescent="0.25">
      <c r="A11" s="83"/>
      <c r="B11" s="92"/>
      <c r="C11" s="5"/>
      <c r="D11" s="5"/>
      <c r="E11" s="77"/>
      <c r="F11" s="38" t="s">
        <v>42</v>
      </c>
      <c r="G11" s="10">
        <v>19590</v>
      </c>
      <c r="H11" s="106">
        <f t="shared" si="0"/>
        <v>0</v>
      </c>
      <c r="I11" s="5">
        <v>1110</v>
      </c>
      <c r="J11" s="30"/>
      <c r="K11" s="58"/>
      <c r="L11" s="10"/>
      <c r="M11" s="30"/>
      <c r="N11" s="5"/>
      <c r="O11" s="12"/>
      <c r="P11" s="10"/>
      <c r="Q11" s="30"/>
      <c r="R11" s="12"/>
    </row>
    <row r="12" spans="1:18" x14ac:dyDescent="0.25">
      <c r="A12" s="83"/>
      <c r="B12" s="93"/>
      <c r="C12" s="5"/>
      <c r="D12" s="5"/>
      <c r="E12" s="78"/>
      <c r="F12" s="38" t="s">
        <v>43</v>
      </c>
      <c r="G12" s="10">
        <v>19590</v>
      </c>
      <c r="H12" s="106">
        <f t="shared" si="0"/>
        <v>19590</v>
      </c>
      <c r="I12" s="5">
        <v>1110</v>
      </c>
      <c r="J12" s="30"/>
      <c r="K12" s="59"/>
      <c r="L12" s="10"/>
      <c r="M12" s="30"/>
      <c r="N12" s="5"/>
      <c r="O12" s="12"/>
      <c r="P12" s="10"/>
      <c r="Q12" s="30"/>
      <c r="R12" s="12"/>
    </row>
    <row r="13" spans="1:18" ht="21" x14ac:dyDescent="0.35">
      <c r="A13" s="83"/>
      <c r="B13" s="21" t="s">
        <v>20</v>
      </c>
      <c r="C13" s="108" t="s">
        <v>116</v>
      </c>
      <c r="D13" s="21"/>
      <c r="E13" s="51"/>
      <c r="F13" s="40"/>
      <c r="G13" s="22">
        <f>SUM(G6:G12)</f>
        <v>62232.2</v>
      </c>
      <c r="H13" s="22">
        <f>SUM(H6:H12)</f>
        <v>21763.1</v>
      </c>
      <c r="I13" s="22">
        <f>SUM(I6:I12)</f>
        <v>3330</v>
      </c>
      <c r="J13" s="22">
        <f>SUM(J6:J12)</f>
        <v>1298.5</v>
      </c>
      <c r="K13" s="23"/>
      <c r="L13" s="22">
        <f>SUM(L6:L10)</f>
        <v>0</v>
      </c>
      <c r="M13" s="22">
        <f>SUM(M6:M10)</f>
        <v>0</v>
      </c>
      <c r="N13" s="21"/>
      <c r="O13" s="12">
        <f>(G13+J13+K13-L13-M13-N13)*-1</f>
        <v>-63530.7</v>
      </c>
      <c r="P13" s="22">
        <f>SUM(P6:P10)</f>
        <v>0</v>
      </c>
      <c r="Q13" s="22">
        <f>SUM(Q6:Q10)</f>
        <v>0</v>
      </c>
      <c r="R13" s="12"/>
    </row>
    <row r="14" spans="1:18" x14ac:dyDescent="0.25">
      <c r="A14" s="83"/>
      <c r="B14" s="82" t="s">
        <v>15</v>
      </c>
      <c r="C14" s="6" t="s">
        <v>27</v>
      </c>
      <c r="D14" s="6"/>
      <c r="E14" s="100" t="s">
        <v>47</v>
      </c>
      <c r="F14" s="42">
        <v>0</v>
      </c>
      <c r="G14" s="13">
        <v>2462</v>
      </c>
      <c r="H14" s="106">
        <f>IF(C15&lt;&gt;"",G14,0)</f>
        <v>0</v>
      </c>
      <c r="I14" s="6"/>
      <c r="J14" s="6"/>
      <c r="K14" s="94"/>
      <c r="L14" s="13"/>
      <c r="M14" s="6"/>
      <c r="N14" s="6"/>
      <c r="O14" s="12">
        <f>(G14+J14+K14-L14-M14-N14)*-1</f>
        <v>-2462</v>
      </c>
      <c r="P14" s="13"/>
      <c r="Q14" s="6"/>
      <c r="R14" s="12"/>
    </row>
    <row r="15" spans="1:18" x14ac:dyDescent="0.25">
      <c r="A15" s="83"/>
      <c r="B15" s="83"/>
      <c r="C15" s="6"/>
      <c r="D15" s="6"/>
      <c r="E15" s="101"/>
      <c r="F15" s="42" t="s">
        <v>42</v>
      </c>
      <c r="G15" s="13">
        <v>2420</v>
      </c>
      <c r="H15" s="106">
        <f t="shared" ref="H15:H21" si="1">IF(C16&lt;&gt;"",G15,0)</f>
        <v>0</v>
      </c>
      <c r="I15" s="6"/>
      <c r="J15" s="6"/>
      <c r="K15" s="95"/>
      <c r="L15" s="13"/>
      <c r="M15" s="6"/>
      <c r="N15" s="6"/>
      <c r="O15" s="12"/>
      <c r="P15" s="13"/>
      <c r="Q15" s="6"/>
      <c r="R15" s="12"/>
    </row>
    <row r="16" spans="1:18" x14ac:dyDescent="0.25">
      <c r="A16" s="83"/>
      <c r="B16" s="83"/>
      <c r="C16" s="6"/>
      <c r="D16" s="6"/>
      <c r="E16" s="101"/>
      <c r="F16" s="42" t="s">
        <v>43</v>
      </c>
      <c r="G16" s="13">
        <v>2323</v>
      </c>
      <c r="H16" s="106">
        <f t="shared" si="1"/>
        <v>0</v>
      </c>
      <c r="I16" s="6"/>
      <c r="J16" s="6"/>
      <c r="K16" s="95"/>
      <c r="L16" s="13"/>
      <c r="M16" s="6"/>
      <c r="N16" s="6"/>
      <c r="O16" s="12"/>
      <c r="P16" s="13"/>
      <c r="Q16" s="6"/>
      <c r="R16" s="12"/>
    </row>
    <row r="17" spans="1:18" x14ac:dyDescent="0.25">
      <c r="A17" s="83"/>
      <c r="B17" s="83"/>
      <c r="C17" s="6"/>
      <c r="D17" s="6"/>
      <c r="E17" s="102"/>
      <c r="F17" s="42" t="s">
        <v>44</v>
      </c>
      <c r="G17" s="13">
        <v>2403</v>
      </c>
      <c r="H17" s="106">
        <f t="shared" si="1"/>
        <v>2403</v>
      </c>
      <c r="I17" s="6"/>
      <c r="J17" s="6"/>
      <c r="K17" s="95"/>
      <c r="L17" s="13"/>
      <c r="M17" s="6"/>
      <c r="N17" s="6"/>
      <c r="O17" s="12"/>
      <c r="P17" s="13"/>
      <c r="Q17" s="6"/>
      <c r="R17" s="12"/>
    </row>
    <row r="18" spans="1:18" x14ac:dyDescent="0.25">
      <c r="A18" s="83"/>
      <c r="B18" s="83"/>
      <c r="C18" s="6" t="s">
        <v>8</v>
      </c>
      <c r="D18" s="6"/>
      <c r="E18" s="79" t="s">
        <v>50</v>
      </c>
      <c r="F18" s="42">
        <v>0</v>
      </c>
      <c r="G18" s="13">
        <v>7368</v>
      </c>
      <c r="H18" s="106">
        <f t="shared" si="1"/>
        <v>0</v>
      </c>
      <c r="I18" s="6"/>
      <c r="J18" s="6">
        <v>13191</v>
      </c>
      <c r="K18" s="95"/>
      <c r="L18" s="13"/>
      <c r="M18" s="4"/>
      <c r="N18" s="4"/>
      <c r="O18" s="12">
        <f>(G18+J18+K18-L18-M18-N18)*-1</f>
        <v>-20559</v>
      </c>
      <c r="P18" s="13"/>
      <c r="Q18" s="4"/>
      <c r="R18" s="12"/>
    </row>
    <row r="19" spans="1:18" x14ac:dyDescent="0.25">
      <c r="A19" s="83"/>
      <c r="B19" s="83"/>
      <c r="C19" s="6"/>
      <c r="D19" s="6"/>
      <c r="E19" s="81"/>
      <c r="F19" s="42" t="s">
        <v>42</v>
      </c>
      <c r="G19" s="13">
        <v>7811</v>
      </c>
      <c r="H19" s="106">
        <f t="shared" si="1"/>
        <v>7811</v>
      </c>
      <c r="I19" s="6"/>
      <c r="J19" s="6">
        <v>13046</v>
      </c>
      <c r="K19" s="95"/>
      <c r="L19" s="13"/>
      <c r="M19" s="4"/>
      <c r="N19" s="4"/>
      <c r="O19" s="12"/>
      <c r="P19" s="13"/>
      <c r="Q19" s="4"/>
      <c r="R19" s="12"/>
    </row>
    <row r="20" spans="1:18" x14ac:dyDescent="0.25">
      <c r="A20" s="83"/>
      <c r="B20" s="83"/>
      <c r="C20" s="6" t="s">
        <v>46</v>
      </c>
      <c r="D20" s="6"/>
      <c r="E20" s="79" t="s">
        <v>48</v>
      </c>
      <c r="F20" s="42">
        <v>0</v>
      </c>
      <c r="G20" s="13">
        <v>19090</v>
      </c>
      <c r="H20" s="106">
        <f t="shared" si="1"/>
        <v>0</v>
      </c>
      <c r="I20" s="6"/>
      <c r="J20" s="6"/>
      <c r="K20" s="95"/>
      <c r="L20" s="13"/>
      <c r="M20" s="6"/>
      <c r="N20" s="6"/>
      <c r="O20" s="12">
        <f>(G20+J20+K20-L20-M20-N20)*-1</f>
        <v>-19090</v>
      </c>
      <c r="P20" s="13"/>
      <c r="Q20" s="6"/>
      <c r="R20" s="12"/>
    </row>
    <row r="21" spans="1:18" x14ac:dyDescent="0.25">
      <c r="A21" s="83"/>
      <c r="B21" s="83"/>
      <c r="C21" s="6"/>
      <c r="D21" s="6"/>
      <c r="E21" s="81"/>
      <c r="F21" s="42" t="s">
        <v>43</v>
      </c>
      <c r="G21" s="13">
        <v>19410</v>
      </c>
      <c r="H21" s="106">
        <f t="shared" si="1"/>
        <v>19410</v>
      </c>
      <c r="I21" s="31"/>
      <c r="J21" s="31"/>
      <c r="K21" s="95"/>
      <c r="L21" s="13"/>
      <c r="M21" s="31"/>
      <c r="N21" s="6"/>
      <c r="O21" s="12"/>
      <c r="P21" s="13"/>
      <c r="Q21" s="31"/>
      <c r="R21" s="12"/>
    </row>
    <row r="22" spans="1:18" ht="18.75" x14ac:dyDescent="0.3">
      <c r="A22" s="83"/>
      <c r="B22" s="21" t="s">
        <v>19</v>
      </c>
      <c r="C22" s="107" t="s">
        <v>116</v>
      </c>
      <c r="D22" s="21"/>
      <c r="E22" s="51"/>
      <c r="F22" s="40"/>
      <c r="G22" s="22">
        <f>SUM(G14:G21)</f>
        <v>63287</v>
      </c>
      <c r="H22" s="22"/>
      <c r="I22" s="22">
        <f>SUM(I14:I21)</f>
        <v>0</v>
      </c>
      <c r="J22" s="22">
        <f>SUM(J14:J21)</f>
        <v>26237</v>
      </c>
      <c r="K22" s="23"/>
      <c r="L22" s="22">
        <f>SUM(L14:L20)</f>
        <v>0</v>
      </c>
      <c r="M22" s="22">
        <f>SUM(M14:M20)</f>
        <v>0</v>
      </c>
      <c r="N22" s="21"/>
      <c r="O22" s="12">
        <f>(G22+J22+K22-L22-M22-N22)*-1</f>
        <v>-89524</v>
      </c>
      <c r="P22" s="22">
        <f>SUM(P14:P20)</f>
        <v>0</v>
      </c>
      <c r="Q22" s="22">
        <f>SUM(Q14:Q20)</f>
        <v>0</v>
      </c>
      <c r="R22" s="12"/>
    </row>
    <row r="23" spans="1:18" x14ac:dyDescent="0.25">
      <c r="A23" s="83"/>
      <c r="B23" s="91" t="s">
        <v>0</v>
      </c>
      <c r="C23" s="6" t="s">
        <v>25</v>
      </c>
      <c r="D23" s="6"/>
      <c r="E23" s="79" t="s">
        <v>57</v>
      </c>
      <c r="F23" s="42">
        <v>0</v>
      </c>
      <c r="G23" s="13">
        <v>197</v>
      </c>
      <c r="H23" s="31"/>
      <c r="I23" s="6"/>
      <c r="J23" s="6"/>
      <c r="K23" s="57"/>
      <c r="L23" s="10"/>
      <c r="M23" s="5"/>
      <c r="N23" s="5"/>
      <c r="O23" s="12">
        <f>(G23+J23+K23-L23-M23-N23)*-1</f>
        <v>-197</v>
      </c>
      <c r="P23" s="10"/>
      <c r="Q23" s="5"/>
      <c r="R23" s="12"/>
    </row>
    <row r="24" spans="1:18" x14ac:dyDescent="0.25">
      <c r="A24" s="83"/>
      <c r="B24" s="92"/>
      <c r="C24" s="6"/>
      <c r="D24" s="6"/>
      <c r="E24" s="81"/>
      <c r="F24" s="42" t="s">
        <v>42</v>
      </c>
      <c r="G24" s="13">
        <v>247.4</v>
      </c>
      <c r="H24" s="31"/>
      <c r="I24" s="6"/>
      <c r="J24" s="6"/>
      <c r="K24" s="58"/>
      <c r="L24" s="10"/>
      <c r="M24" s="5"/>
      <c r="N24" s="5"/>
      <c r="O24" s="12"/>
      <c r="P24" s="10"/>
      <c r="Q24" s="5"/>
      <c r="R24" s="12"/>
    </row>
    <row r="25" spans="1:18" x14ac:dyDescent="0.25">
      <c r="A25" s="83"/>
      <c r="B25" s="92"/>
      <c r="C25" s="6" t="s">
        <v>1</v>
      </c>
      <c r="D25" s="6"/>
      <c r="E25" s="79" t="s">
        <v>58</v>
      </c>
      <c r="F25" s="42">
        <v>0</v>
      </c>
      <c r="G25" s="13">
        <v>8850</v>
      </c>
      <c r="H25" s="31"/>
      <c r="I25" s="6"/>
      <c r="J25" s="6">
        <v>10819</v>
      </c>
      <c r="K25" s="58"/>
      <c r="L25" s="10"/>
      <c r="M25" s="5"/>
      <c r="N25" s="5"/>
      <c r="O25" s="12">
        <f>(G25+J25+K25-L25-M25-N25)*-1</f>
        <v>-19669</v>
      </c>
      <c r="P25" s="10"/>
      <c r="Q25" s="5"/>
      <c r="R25" s="12"/>
    </row>
    <row r="26" spans="1:18" x14ac:dyDescent="0.25">
      <c r="A26" s="83"/>
      <c r="B26" s="92"/>
      <c r="C26" s="6"/>
      <c r="D26" s="6"/>
      <c r="E26" s="80"/>
      <c r="F26" s="42" t="s">
        <v>42</v>
      </c>
      <c r="G26" s="13">
        <v>10617</v>
      </c>
      <c r="H26" s="31"/>
      <c r="I26" s="6"/>
      <c r="J26" s="6">
        <v>12834</v>
      </c>
      <c r="K26" s="58"/>
      <c r="L26" s="10"/>
      <c r="M26" s="5"/>
      <c r="N26" s="5"/>
      <c r="O26" s="12"/>
      <c r="P26" s="10"/>
      <c r="Q26" s="5"/>
      <c r="R26" s="12"/>
    </row>
    <row r="27" spans="1:18" x14ac:dyDescent="0.25">
      <c r="A27" s="83"/>
      <c r="B27" s="92"/>
      <c r="C27" s="6"/>
      <c r="D27" s="6"/>
      <c r="E27" s="81"/>
      <c r="F27" s="42" t="s">
        <v>43</v>
      </c>
      <c r="G27" s="13">
        <v>10661</v>
      </c>
      <c r="H27" s="31"/>
      <c r="I27" s="6"/>
      <c r="J27" s="6">
        <v>12834</v>
      </c>
      <c r="K27" s="58"/>
      <c r="L27" s="10"/>
      <c r="M27" s="5"/>
      <c r="N27" s="5"/>
      <c r="O27" s="12"/>
      <c r="P27" s="10"/>
      <c r="Q27" s="5"/>
      <c r="R27" s="12"/>
    </row>
    <row r="28" spans="1:18" x14ac:dyDescent="0.25">
      <c r="A28" s="83"/>
      <c r="B28" s="92"/>
      <c r="C28" s="5" t="s">
        <v>8</v>
      </c>
      <c r="D28" s="5" t="s">
        <v>72</v>
      </c>
      <c r="E28" s="76" t="s">
        <v>59</v>
      </c>
      <c r="F28" s="38" t="s">
        <v>44</v>
      </c>
      <c r="G28" s="10">
        <v>927.9</v>
      </c>
      <c r="H28" s="30"/>
      <c r="I28" s="5"/>
      <c r="J28" s="5">
        <v>193.2</v>
      </c>
      <c r="K28" s="58"/>
      <c r="L28" s="10"/>
      <c r="M28" s="5"/>
      <c r="N28" s="5"/>
      <c r="O28" s="12">
        <f>(G28+J28+K28-L28-M28-N28)*-1</f>
        <v>-1121.0999999999999</v>
      </c>
      <c r="P28" s="10"/>
      <c r="Q28" s="5"/>
      <c r="R28" s="12"/>
    </row>
    <row r="29" spans="1:18" x14ac:dyDescent="0.25">
      <c r="A29" s="83"/>
      <c r="B29" s="92"/>
      <c r="C29" s="5"/>
      <c r="D29" s="5"/>
      <c r="E29" s="77"/>
      <c r="F29" s="38" t="s">
        <v>45</v>
      </c>
      <c r="G29" s="10">
        <v>931</v>
      </c>
      <c r="H29" s="30"/>
      <c r="I29" s="5"/>
      <c r="J29" s="5">
        <v>197.3</v>
      </c>
      <c r="K29" s="58"/>
      <c r="L29" s="10"/>
      <c r="M29" s="5"/>
      <c r="N29" s="5"/>
      <c r="O29" s="12"/>
      <c r="P29" s="10"/>
      <c r="Q29" s="5"/>
      <c r="R29" s="12"/>
    </row>
    <row r="30" spans="1:18" x14ac:dyDescent="0.25">
      <c r="A30" s="83"/>
      <c r="B30" s="92"/>
      <c r="C30" s="5"/>
      <c r="D30" s="5"/>
      <c r="E30" s="77"/>
      <c r="F30" s="72" t="s">
        <v>113</v>
      </c>
      <c r="G30" s="10">
        <v>931</v>
      </c>
      <c r="H30" s="30"/>
      <c r="I30" s="5"/>
      <c r="J30" s="5">
        <v>197.3</v>
      </c>
      <c r="K30" s="58"/>
      <c r="L30" s="10"/>
      <c r="M30" s="5"/>
      <c r="N30" s="5"/>
      <c r="O30" s="12"/>
      <c r="P30" s="10"/>
      <c r="Q30" s="5"/>
      <c r="R30" s="12"/>
    </row>
    <row r="31" spans="1:18" x14ac:dyDescent="0.25">
      <c r="A31" s="83"/>
      <c r="B31" s="92"/>
      <c r="C31" s="5"/>
      <c r="D31" s="5"/>
      <c r="E31" s="71" t="s">
        <v>89</v>
      </c>
      <c r="F31" s="38">
        <v>0</v>
      </c>
      <c r="G31" s="10">
        <v>943</v>
      </c>
      <c r="H31" s="30"/>
      <c r="I31" s="5"/>
      <c r="J31" s="5">
        <v>431</v>
      </c>
      <c r="K31" s="58"/>
      <c r="L31" s="10"/>
      <c r="M31" s="5"/>
      <c r="N31" s="5"/>
      <c r="O31" s="12"/>
      <c r="P31" s="10"/>
      <c r="Q31" s="5"/>
      <c r="R31" s="12"/>
    </row>
    <row r="32" spans="1:18" x14ac:dyDescent="0.25">
      <c r="A32" s="83"/>
      <c r="B32" s="92"/>
      <c r="C32" s="5" t="s">
        <v>2</v>
      </c>
      <c r="D32" s="5"/>
      <c r="E32" s="76" t="s">
        <v>60</v>
      </c>
      <c r="F32" s="38">
        <v>0</v>
      </c>
      <c r="G32" s="10">
        <v>1450</v>
      </c>
      <c r="H32" s="30"/>
      <c r="I32" s="5">
        <v>40</v>
      </c>
      <c r="J32" s="5"/>
      <c r="K32" s="58"/>
      <c r="L32" s="10"/>
      <c r="M32" s="5"/>
      <c r="N32" s="5"/>
      <c r="O32" s="12">
        <f>(G32+J32+K32-L32-M32-N32)*-1</f>
        <v>-1450</v>
      </c>
      <c r="P32" s="10"/>
      <c r="Q32" s="5"/>
      <c r="R32" s="12"/>
    </row>
    <row r="33" spans="1:18" x14ac:dyDescent="0.25">
      <c r="A33" s="83"/>
      <c r="B33" s="92"/>
      <c r="C33" s="5"/>
      <c r="D33" s="5"/>
      <c r="E33" s="77"/>
      <c r="F33" s="38" t="s">
        <v>42</v>
      </c>
      <c r="G33" s="10">
        <v>1600</v>
      </c>
      <c r="H33" s="30"/>
      <c r="I33" s="30">
        <v>40</v>
      </c>
      <c r="J33" s="30"/>
      <c r="K33" s="58"/>
      <c r="L33" s="10"/>
      <c r="M33" s="30"/>
      <c r="N33" s="5"/>
      <c r="O33" s="12"/>
      <c r="P33" s="10"/>
      <c r="Q33" s="30"/>
      <c r="R33" s="12"/>
    </row>
    <row r="34" spans="1:18" x14ac:dyDescent="0.25">
      <c r="A34" s="83"/>
      <c r="B34" s="92"/>
      <c r="C34" s="5"/>
      <c r="D34" s="5"/>
      <c r="E34" s="78"/>
      <c r="F34" s="38" t="s">
        <v>43</v>
      </c>
      <c r="G34" s="10">
        <v>2160</v>
      </c>
      <c r="H34" s="30"/>
      <c r="I34" s="30">
        <v>40</v>
      </c>
      <c r="J34" s="30"/>
      <c r="K34" s="58"/>
      <c r="L34" s="10"/>
      <c r="M34" s="30"/>
      <c r="N34" s="5"/>
      <c r="O34" s="12"/>
      <c r="P34" s="10"/>
      <c r="Q34" s="30"/>
      <c r="R34" s="12"/>
    </row>
    <row r="35" spans="1:18" x14ac:dyDescent="0.25">
      <c r="A35" s="83"/>
      <c r="B35" s="92"/>
      <c r="C35" s="5"/>
      <c r="D35" s="5"/>
      <c r="E35" s="76" t="s">
        <v>61</v>
      </c>
      <c r="F35" s="38">
        <v>0</v>
      </c>
      <c r="G35" s="10">
        <v>8970</v>
      </c>
      <c r="H35" s="30"/>
      <c r="I35" s="30">
        <v>410</v>
      </c>
      <c r="J35" s="30"/>
      <c r="K35" s="58"/>
      <c r="L35" s="10"/>
      <c r="M35" s="30"/>
      <c r="N35" s="5"/>
      <c r="O35" s="12"/>
      <c r="P35" s="10"/>
      <c r="Q35" s="30"/>
      <c r="R35" s="12"/>
    </row>
    <row r="36" spans="1:18" x14ac:dyDescent="0.25">
      <c r="A36" s="83"/>
      <c r="B36" s="92"/>
      <c r="C36" s="5"/>
      <c r="D36" s="5"/>
      <c r="E36" s="77"/>
      <c r="F36" s="38" t="s">
        <v>42</v>
      </c>
      <c r="G36" s="10">
        <v>9400</v>
      </c>
      <c r="H36" s="30"/>
      <c r="I36" s="30">
        <v>490</v>
      </c>
      <c r="J36" s="30"/>
      <c r="K36" s="58"/>
      <c r="L36" s="10"/>
      <c r="M36" s="30"/>
      <c r="N36" s="5"/>
      <c r="O36" s="12"/>
      <c r="P36" s="10"/>
      <c r="Q36" s="30"/>
      <c r="R36" s="12"/>
    </row>
    <row r="37" spans="1:18" x14ac:dyDescent="0.25">
      <c r="A37" s="83"/>
      <c r="B37" s="93"/>
      <c r="C37" s="5"/>
      <c r="D37" s="5"/>
      <c r="E37" s="78"/>
      <c r="F37" s="38" t="s">
        <v>43</v>
      </c>
      <c r="G37" s="10">
        <v>9400</v>
      </c>
      <c r="H37" s="30"/>
      <c r="I37" s="30">
        <v>490</v>
      </c>
      <c r="J37" s="30"/>
      <c r="K37" s="59"/>
      <c r="L37" s="10"/>
      <c r="M37" s="30"/>
      <c r="N37" s="5"/>
      <c r="O37" s="12"/>
      <c r="P37" s="10"/>
      <c r="Q37" s="30"/>
      <c r="R37" s="12"/>
    </row>
    <row r="38" spans="1:18" x14ac:dyDescent="0.25">
      <c r="A38" s="83"/>
      <c r="B38" s="21" t="s">
        <v>3</v>
      </c>
      <c r="C38" s="21"/>
      <c r="D38" s="21"/>
      <c r="E38" s="51"/>
      <c r="F38" s="40"/>
      <c r="G38" s="22">
        <f>SUM(G23:G37)</f>
        <v>67285.3</v>
      </c>
      <c r="H38" s="22"/>
      <c r="I38" s="22">
        <f>SUM(I23:I37)</f>
        <v>1510</v>
      </c>
      <c r="J38" s="22">
        <f>SUM(J23:J37)</f>
        <v>37505.800000000003</v>
      </c>
      <c r="K38" s="23"/>
      <c r="L38" s="22">
        <f>SUM(L23:L32)</f>
        <v>0</v>
      </c>
      <c r="M38" s="22">
        <f>SUM(M23:M32)</f>
        <v>0</v>
      </c>
      <c r="N38" s="21"/>
      <c r="O38" s="12">
        <f>(G38+J38+K38-L38-M38-N38)*-1</f>
        <v>-104791.1</v>
      </c>
      <c r="P38" s="22">
        <f>SUM(P23:P32)</f>
        <v>0</v>
      </c>
      <c r="Q38" s="22">
        <f>SUM(Q23:Q32)</f>
        <v>0</v>
      </c>
      <c r="R38" s="12"/>
    </row>
    <row r="39" spans="1:18" x14ac:dyDescent="0.25">
      <c r="A39" s="83"/>
      <c r="B39" s="82" t="s">
        <v>16</v>
      </c>
      <c r="C39" s="6" t="s">
        <v>25</v>
      </c>
      <c r="D39" s="6"/>
      <c r="E39" s="61" t="s">
        <v>62</v>
      </c>
      <c r="F39" s="42">
        <v>0</v>
      </c>
      <c r="G39" s="13">
        <v>5076.8</v>
      </c>
      <c r="H39" s="31"/>
      <c r="I39" s="6"/>
      <c r="J39" s="6"/>
      <c r="K39" s="94"/>
      <c r="L39" s="13"/>
      <c r="M39" s="6"/>
      <c r="N39" s="6"/>
      <c r="O39" s="12">
        <f>(G39+J39+K39-L39-M39-N39)*-1</f>
        <v>-5076.8</v>
      </c>
      <c r="P39" s="13"/>
      <c r="Q39" s="6"/>
      <c r="R39" s="12"/>
    </row>
    <row r="40" spans="1:18" x14ac:dyDescent="0.25">
      <c r="A40" s="83"/>
      <c r="B40" s="83"/>
      <c r="C40" s="6" t="s">
        <v>1</v>
      </c>
      <c r="D40" s="6"/>
      <c r="E40" s="79" t="s">
        <v>63</v>
      </c>
      <c r="F40" s="42">
        <v>0</v>
      </c>
      <c r="G40" s="13">
        <v>3888</v>
      </c>
      <c r="H40" s="31"/>
      <c r="I40" s="6"/>
      <c r="J40" s="6">
        <v>2396</v>
      </c>
      <c r="K40" s="95"/>
      <c r="L40" s="13"/>
      <c r="M40" s="6"/>
      <c r="N40" s="6"/>
      <c r="O40" s="12">
        <f>(G40+J40+K41-L40-M40-N40)*-1</f>
        <v>-6284</v>
      </c>
      <c r="P40" s="13"/>
      <c r="Q40" s="6"/>
      <c r="R40" s="12"/>
    </row>
    <row r="41" spans="1:18" x14ac:dyDescent="0.25">
      <c r="A41" s="83"/>
      <c r="B41" s="83"/>
      <c r="C41" s="6"/>
      <c r="D41" s="6"/>
      <c r="E41" s="80"/>
      <c r="F41" s="42" t="s">
        <v>42</v>
      </c>
      <c r="G41" s="13">
        <v>7912</v>
      </c>
      <c r="H41" s="31"/>
      <c r="I41" s="6"/>
      <c r="J41" s="6">
        <v>3561</v>
      </c>
      <c r="K41" s="95"/>
      <c r="L41" s="13"/>
      <c r="M41" s="6"/>
      <c r="N41" s="6"/>
      <c r="O41" s="12"/>
      <c r="P41" s="13"/>
      <c r="Q41" s="6"/>
      <c r="R41" s="12"/>
    </row>
    <row r="42" spans="1:18" x14ac:dyDescent="0.25">
      <c r="A42" s="83"/>
      <c r="B42" s="83"/>
      <c r="C42" s="6"/>
      <c r="D42" s="6"/>
      <c r="E42" s="81"/>
      <c r="F42" s="42" t="s">
        <v>43</v>
      </c>
      <c r="G42" s="13">
        <v>8178</v>
      </c>
      <c r="H42" s="31"/>
      <c r="I42" s="6"/>
      <c r="J42" s="6">
        <v>3612</v>
      </c>
      <c r="K42" s="95"/>
      <c r="L42" s="13"/>
      <c r="M42" s="6"/>
      <c r="N42" s="6"/>
      <c r="O42" s="12"/>
      <c r="P42" s="13"/>
      <c r="Q42" s="6"/>
      <c r="R42" s="12"/>
    </row>
    <row r="43" spans="1:18" x14ac:dyDescent="0.25">
      <c r="A43" s="83"/>
      <c r="B43" s="83"/>
      <c r="C43" s="6" t="s">
        <v>8</v>
      </c>
      <c r="D43" s="6"/>
      <c r="E43" s="45"/>
      <c r="F43" s="42"/>
      <c r="G43" s="13"/>
      <c r="H43" s="31"/>
      <c r="I43" s="6"/>
      <c r="J43" s="6"/>
      <c r="K43" s="95"/>
      <c r="L43" s="13"/>
      <c r="M43" s="4"/>
      <c r="N43" s="4"/>
      <c r="O43" s="12">
        <f t="shared" ref="O43:O55" si="2">(G43+J43+K43-L43-M43-N43)*-1</f>
        <v>0</v>
      </c>
      <c r="P43" s="13"/>
      <c r="Q43" s="4"/>
      <c r="R43" s="12"/>
    </row>
    <row r="44" spans="1:18" x14ac:dyDescent="0.25">
      <c r="A44" s="83"/>
      <c r="B44" s="84"/>
      <c r="C44" s="6" t="s">
        <v>2</v>
      </c>
      <c r="D44" s="6"/>
      <c r="E44" s="45" t="s">
        <v>111</v>
      </c>
      <c r="F44" s="42">
        <v>0</v>
      </c>
      <c r="G44" s="13">
        <v>6610</v>
      </c>
      <c r="H44" s="31"/>
      <c r="I44" s="6">
        <v>190</v>
      </c>
      <c r="J44" s="6"/>
      <c r="K44" s="96"/>
      <c r="L44" s="13"/>
      <c r="M44" s="6"/>
      <c r="N44" s="6"/>
      <c r="O44" s="12">
        <f t="shared" si="2"/>
        <v>-6610</v>
      </c>
      <c r="P44" s="13"/>
      <c r="Q44" s="6"/>
      <c r="R44" s="12"/>
    </row>
    <row r="45" spans="1:18" x14ac:dyDescent="0.25">
      <c r="A45" s="83"/>
      <c r="B45" s="21" t="s">
        <v>21</v>
      </c>
      <c r="C45" s="21"/>
      <c r="D45" s="21"/>
      <c r="E45" s="51"/>
      <c r="F45" s="40"/>
      <c r="G45" s="22">
        <f>SUM(G39:G44)</f>
        <v>31664.799999999999</v>
      </c>
      <c r="H45" s="22"/>
      <c r="I45" s="22">
        <f>SUM(I39:I44)</f>
        <v>190</v>
      </c>
      <c r="J45" s="22">
        <f>SUM(J39:J44)</f>
        <v>9569</v>
      </c>
      <c r="K45" s="23"/>
      <c r="L45" s="22">
        <f>SUM(L39:L44)</f>
        <v>0</v>
      </c>
      <c r="M45" s="22">
        <f>SUM(M39:M44)</f>
        <v>0</v>
      </c>
      <c r="N45" s="21"/>
      <c r="O45" s="12">
        <f t="shared" si="2"/>
        <v>-41233.800000000003</v>
      </c>
      <c r="P45" s="22">
        <f>SUM(P39:P44)</f>
        <v>0</v>
      </c>
      <c r="Q45" s="22">
        <f>SUM(Q39:Q44)</f>
        <v>0</v>
      </c>
      <c r="R45" s="12"/>
    </row>
    <row r="46" spans="1:18" x14ac:dyDescent="0.25">
      <c r="A46" s="83"/>
      <c r="B46" s="91" t="s">
        <v>17</v>
      </c>
      <c r="C46" s="5" t="s">
        <v>24</v>
      </c>
      <c r="D46" s="5"/>
      <c r="E46" s="47" t="s">
        <v>112</v>
      </c>
      <c r="F46" s="38">
        <v>0</v>
      </c>
      <c r="G46" s="10">
        <v>810</v>
      </c>
      <c r="H46" s="30"/>
      <c r="I46" s="5"/>
      <c r="J46" s="5"/>
      <c r="K46" s="97"/>
      <c r="L46" s="10"/>
      <c r="M46" s="5"/>
      <c r="N46" s="5"/>
      <c r="O46" s="12">
        <f t="shared" si="2"/>
        <v>-810</v>
      </c>
      <c r="P46" s="10"/>
      <c r="Q46" s="5"/>
      <c r="R46" s="12"/>
    </row>
    <row r="47" spans="1:18" x14ac:dyDescent="0.25">
      <c r="A47" s="83"/>
      <c r="B47" s="92"/>
      <c r="C47" s="5" t="s">
        <v>1</v>
      </c>
      <c r="D47" s="5"/>
      <c r="E47" s="47"/>
      <c r="F47" s="38"/>
      <c r="G47" s="10"/>
      <c r="H47" s="30"/>
      <c r="I47" s="5"/>
      <c r="J47" s="5"/>
      <c r="K47" s="98"/>
      <c r="L47" s="10"/>
      <c r="M47" s="5"/>
      <c r="N47" s="5"/>
      <c r="O47" s="12">
        <f t="shared" si="2"/>
        <v>0</v>
      </c>
      <c r="P47" s="10"/>
      <c r="Q47" s="5"/>
      <c r="R47" s="12"/>
    </row>
    <row r="48" spans="1:18" x14ac:dyDescent="0.25">
      <c r="A48" s="83"/>
      <c r="B48" s="92"/>
      <c r="C48" s="5" t="s">
        <v>8</v>
      </c>
      <c r="D48" s="5"/>
      <c r="E48" s="47"/>
      <c r="F48" s="38"/>
      <c r="G48" s="10"/>
      <c r="H48" s="30"/>
      <c r="I48" s="5"/>
      <c r="J48" s="5"/>
      <c r="K48" s="98"/>
      <c r="L48" s="10"/>
      <c r="M48" s="5"/>
      <c r="N48" s="5"/>
      <c r="O48" s="12">
        <f t="shared" si="2"/>
        <v>0</v>
      </c>
      <c r="P48" s="10"/>
      <c r="Q48" s="5"/>
      <c r="R48" s="12"/>
    </row>
    <row r="49" spans="1:18" x14ac:dyDescent="0.25">
      <c r="A49" s="83"/>
      <c r="B49" s="93"/>
      <c r="C49" s="5" t="s">
        <v>2</v>
      </c>
      <c r="D49" s="5"/>
      <c r="E49" s="47"/>
      <c r="F49" s="38"/>
      <c r="G49" s="10"/>
      <c r="H49" s="30"/>
      <c r="I49" s="5"/>
      <c r="J49" s="5"/>
      <c r="K49" s="99"/>
      <c r="L49" s="10"/>
      <c r="M49" s="5"/>
      <c r="N49" s="5"/>
      <c r="O49" s="12">
        <f t="shared" si="2"/>
        <v>0</v>
      </c>
      <c r="P49" s="10"/>
      <c r="Q49" s="5"/>
      <c r="R49" s="12"/>
    </row>
    <row r="50" spans="1:18" x14ac:dyDescent="0.25">
      <c r="A50" s="83"/>
      <c r="B50" s="21" t="s">
        <v>22</v>
      </c>
      <c r="C50" s="21"/>
      <c r="D50" s="21"/>
      <c r="E50" s="51"/>
      <c r="F50" s="40"/>
      <c r="G50" s="22">
        <f>SUM(G46:G49)</f>
        <v>810</v>
      </c>
      <c r="H50" s="22"/>
      <c r="I50" s="22">
        <f>SUM(I46:I49)</f>
        <v>0</v>
      </c>
      <c r="J50" s="22">
        <f>SUM(J46:J49)</f>
        <v>0</v>
      </c>
      <c r="K50" s="23"/>
      <c r="L50" s="22">
        <f>SUM(L46:L49)</f>
        <v>0</v>
      </c>
      <c r="M50" s="22">
        <f>SUM(M46:M49)</f>
        <v>0</v>
      </c>
      <c r="N50" s="21"/>
      <c r="O50" s="12">
        <f t="shared" si="2"/>
        <v>-810</v>
      </c>
      <c r="P50" s="22">
        <f>SUM(P46:P49)</f>
        <v>0</v>
      </c>
      <c r="Q50" s="22">
        <f>SUM(Q46:Q49)</f>
        <v>0</v>
      </c>
      <c r="R50" s="12"/>
    </row>
    <row r="51" spans="1:18" x14ac:dyDescent="0.25">
      <c r="A51" s="83"/>
      <c r="B51" s="82" t="s">
        <v>18</v>
      </c>
      <c r="C51" s="6" t="s">
        <v>24</v>
      </c>
      <c r="D51" s="6"/>
      <c r="E51" s="45"/>
      <c r="F51" s="42"/>
      <c r="G51" s="13"/>
      <c r="H51" s="31"/>
      <c r="I51" s="6"/>
      <c r="J51" s="6"/>
      <c r="K51" s="94"/>
      <c r="L51" s="13"/>
      <c r="M51" s="6"/>
      <c r="N51" s="6"/>
      <c r="O51" s="12">
        <f t="shared" si="2"/>
        <v>0</v>
      </c>
      <c r="P51" s="13"/>
      <c r="Q51" s="6"/>
      <c r="R51" s="12"/>
    </row>
    <row r="52" spans="1:18" x14ac:dyDescent="0.25">
      <c r="A52" s="83"/>
      <c r="B52" s="83"/>
      <c r="C52" s="6" t="s">
        <v>1</v>
      </c>
      <c r="D52" s="6"/>
      <c r="E52" s="45"/>
      <c r="F52" s="42"/>
      <c r="G52" s="13"/>
      <c r="H52" s="31"/>
      <c r="I52" s="6"/>
      <c r="J52" s="6"/>
      <c r="K52" s="95"/>
      <c r="L52" s="13"/>
      <c r="M52" s="4"/>
      <c r="N52" s="4"/>
      <c r="O52" s="12">
        <f t="shared" si="2"/>
        <v>0</v>
      </c>
      <c r="P52" s="13"/>
      <c r="Q52" s="4"/>
      <c r="R52" s="12"/>
    </row>
    <row r="53" spans="1:18" x14ac:dyDescent="0.25">
      <c r="A53" s="83"/>
      <c r="B53" s="83"/>
      <c r="C53" s="6" t="s">
        <v>8</v>
      </c>
      <c r="D53" s="6"/>
      <c r="E53" s="45"/>
      <c r="F53" s="42"/>
      <c r="G53" s="13"/>
      <c r="H53" s="31"/>
      <c r="I53" s="6"/>
      <c r="J53" s="6"/>
      <c r="K53" s="95"/>
      <c r="L53" s="13"/>
      <c r="M53" s="4"/>
      <c r="N53" s="4"/>
      <c r="O53" s="12">
        <f t="shared" si="2"/>
        <v>0</v>
      </c>
      <c r="P53" s="13"/>
      <c r="Q53" s="4"/>
      <c r="R53" s="12"/>
    </row>
    <row r="54" spans="1:18" x14ac:dyDescent="0.25">
      <c r="A54" s="83"/>
      <c r="B54" s="84"/>
      <c r="C54" s="6" t="s">
        <v>2</v>
      </c>
      <c r="D54" s="6"/>
      <c r="E54" s="45"/>
      <c r="F54" s="42"/>
      <c r="G54" s="13"/>
      <c r="H54" s="31"/>
      <c r="I54" s="6"/>
      <c r="J54" s="6"/>
      <c r="K54" s="96"/>
      <c r="L54" s="13"/>
      <c r="M54" s="6"/>
      <c r="N54" s="6"/>
      <c r="O54" s="12">
        <f t="shared" si="2"/>
        <v>0</v>
      </c>
      <c r="P54" s="13"/>
      <c r="Q54" s="6"/>
      <c r="R54" s="12"/>
    </row>
    <row r="55" spans="1:18" ht="15.75" thickBot="1" x14ac:dyDescent="0.3">
      <c r="A55" s="84"/>
      <c r="B55" s="21" t="s">
        <v>23</v>
      </c>
      <c r="C55" s="21"/>
      <c r="D55" s="21"/>
      <c r="E55" s="51"/>
      <c r="F55" s="40"/>
      <c r="G55" s="22">
        <f>SUM(G51:G54)</f>
        <v>0</v>
      </c>
      <c r="H55" s="22"/>
      <c r="I55" s="22">
        <f>SUM(I51:I54)</f>
        <v>0</v>
      </c>
      <c r="J55" s="22">
        <f>SUM(J51:J54)</f>
        <v>0</v>
      </c>
      <c r="K55" s="23"/>
      <c r="L55" s="22">
        <f>SUM(L51:L54)</f>
        <v>0</v>
      </c>
      <c r="M55" s="22">
        <f>SUM(M51:M54)</f>
        <v>0</v>
      </c>
      <c r="N55" s="24"/>
      <c r="O55" s="17">
        <f t="shared" si="2"/>
        <v>0</v>
      </c>
      <c r="P55" s="22">
        <f>SUM(P51:P54)</f>
        <v>0</v>
      </c>
      <c r="Q55" s="22">
        <f>SUM(Q51:Q54)</f>
        <v>0</v>
      </c>
      <c r="R55" s="17"/>
    </row>
    <row r="56" spans="1:18" ht="15.75" thickBot="1" x14ac:dyDescent="0.3">
      <c r="A56" s="88" t="s">
        <v>13</v>
      </c>
      <c r="B56" s="89"/>
      <c r="C56" s="89"/>
      <c r="D56" s="89"/>
      <c r="E56" s="89"/>
      <c r="F56" s="90"/>
      <c r="G56" s="15">
        <f>G13+G22+G38+G45+G50+G55</f>
        <v>225279.3</v>
      </c>
      <c r="H56" s="104"/>
      <c r="I56" s="16">
        <f>+I55+I50+I45+I38+I22+I13</f>
        <v>5030</v>
      </c>
      <c r="J56" s="16">
        <f>+J55+J50+J45+J38+J22+J13</f>
        <v>74610.3</v>
      </c>
      <c r="L56" s="15">
        <f>L13+L22+L38+L45+L50+L55</f>
        <v>0</v>
      </c>
      <c r="M56" s="16">
        <f>+M55+M50+M45+M38+M22+M13</f>
        <v>0</v>
      </c>
      <c r="P56" s="15">
        <f>P13+P22+P38+P45+P50+P55</f>
        <v>0</v>
      </c>
      <c r="Q56" s="16">
        <f>+Q55+Q50+Q45+Q38+Q22+Q13</f>
        <v>0</v>
      </c>
    </row>
    <row r="57" spans="1:18" x14ac:dyDescent="0.25">
      <c r="A57" s="2"/>
      <c r="B57" s="2"/>
      <c r="C57" s="2"/>
      <c r="D57" s="2"/>
      <c r="E57" s="49"/>
      <c r="F57" s="2"/>
      <c r="G57" s="2"/>
      <c r="H57" s="2"/>
      <c r="I57" s="2"/>
      <c r="J57" s="2"/>
    </row>
    <row r="58" spans="1:18" x14ac:dyDescent="0.25">
      <c r="O58" s="25" t="s">
        <v>29</v>
      </c>
      <c r="R58" s="25" t="s">
        <v>29</v>
      </c>
    </row>
    <row r="59" spans="1:18" x14ac:dyDescent="0.25">
      <c r="O59" s="25">
        <f>(O13+O22+O38+O45+O50+O55)</f>
        <v>-299889.60000000003</v>
      </c>
      <c r="R59" s="25">
        <f>(R13+R22+R38+R45+R50+R55)</f>
        <v>0</v>
      </c>
    </row>
  </sheetData>
  <mergeCells count="26">
    <mergeCell ref="E14:E17"/>
    <mergeCell ref="E18:E19"/>
    <mergeCell ref="E10:E12"/>
    <mergeCell ref="E20:E21"/>
    <mergeCell ref="B39:B44"/>
    <mergeCell ref="G4:K4"/>
    <mergeCell ref="L4:O4"/>
    <mergeCell ref="P4:R4"/>
    <mergeCell ref="A56:F56"/>
    <mergeCell ref="B23:B37"/>
    <mergeCell ref="B6:B12"/>
    <mergeCell ref="B14:B21"/>
    <mergeCell ref="K14:K21"/>
    <mergeCell ref="K39:K44"/>
    <mergeCell ref="K46:K49"/>
    <mergeCell ref="B51:B54"/>
    <mergeCell ref="A6:A55"/>
    <mergeCell ref="B46:B49"/>
    <mergeCell ref="K51:K54"/>
    <mergeCell ref="E8:E9"/>
    <mergeCell ref="E35:E37"/>
    <mergeCell ref="E25:E27"/>
    <mergeCell ref="E40:E42"/>
    <mergeCell ref="E23:E24"/>
    <mergeCell ref="E28:E30"/>
    <mergeCell ref="E32:E34"/>
  </mergeCells>
  <pageMargins left="0.7" right="0.7" top="0.75" bottom="0.75" header="0.3" footer="0.3"/>
  <pageSetup paperSize="9" orientation="portrait" r:id="rId1"/>
  <ignoredErrors>
    <ignoredError sqref="E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0"/>
  <sheetViews>
    <sheetView topLeftCell="B1" zoomScaleNormal="100" workbookViewId="0">
      <selection activeCell="E23" sqref="E23"/>
    </sheetView>
  </sheetViews>
  <sheetFormatPr baseColWidth="10" defaultRowHeight="15" x14ac:dyDescent="0.25"/>
  <cols>
    <col min="1" max="1" width="15.85546875" customWidth="1"/>
    <col min="2" max="2" width="18.42578125" bestFit="1" customWidth="1"/>
    <col min="3" max="3" width="27.5703125" customWidth="1"/>
    <col min="4" max="4" width="8.140625" customWidth="1"/>
    <col min="5" max="5" width="24.85546875" style="48" customWidth="1"/>
    <col min="6" max="6" width="24.85546875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49"/>
      <c r="F3" s="2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26" t="s">
        <v>71</v>
      </c>
      <c r="E5" s="52" t="s">
        <v>31</v>
      </c>
      <c r="F5" s="26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34</v>
      </c>
      <c r="B6" s="92" t="s">
        <v>14</v>
      </c>
      <c r="C6" s="5" t="s">
        <v>27</v>
      </c>
      <c r="D6" s="5"/>
      <c r="E6" s="53"/>
      <c r="F6" s="33"/>
      <c r="G6" s="10"/>
      <c r="H6" s="5"/>
      <c r="I6" s="5"/>
      <c r="J6" s="97"/>
      <c r="K6" s="10"/>
      <c r="L6" s="5"/>
      <c r="M6" s="5"/>
      <c r="N6" s="12">
        <f t="shared" ref="N6:N12" si="0">(G6+I6+J6-K6-L6-M6)*-1</f>
        <v>0</v>
      </c>
      <c r="O6" s="10"/>
      <c r="P6" s="5"/>
      <c r="Q6" s="12"/>
    </row>
    <row r="7" spans="1:17" x14ac:dyDescent="0.25">
      <c r="A7" s="83"/>
      <c r="B7" s="92"/>
      <c r="C7" s="5" t="s">
        <v>8</v>
      </c>
      <c r="D7" s="5"/>
      <c r="E7" s="53"/>
      <c r="F7" s="33"/>
      <c r="G7" s="10"/>
      <c r="H7" s="5"/>
      <c r="I7" s="5"/>
      <c r="J7" s="98"/>
      <c r="K7" s="10"/>
      <c r="L7" s="5"/>
      <c r="M7" s="5"/>
      <c r="N7" s="12">
        <f t="shared" si="0"/>
        <v>0</v>
      </c>
      <c r="O7" s="10"/>
      <c r="P7" s="5"/>
      <c r="Q7" s="12"/>
    </row>
    <row r="8" spans="1:17" x14ac:dyDescent="0.25">
      <c r="A8" s="83"/>
      <c r="B8" s="93"/>
      <c r="C8" s="5" t="s">
        <v>2</v>
      </c>
      <c r="D8" s="5"/>
      <c r="E8" s="53"/>
      <c r="F8" s="33"/>
      <c r="G8" s="10"/>
      <c r="H8" s="5"/>
      <c r="I8" s="5"/>
      <c r="J8" s="99"/>
      <c r="K8" s="10"/>
      <c r="L8" s="5"/>
      <c r="M8" s="5"/>
      <c r="N8" s="12">
        <f t="shared" si="0"/>
        <v>0</v>
      </c>
      <c r="O8" s="10"/>
      <c r="P8" s="5"/>
      <c r="Q8" s="12"/>
    </row>
    <row r="9" spans="1:17" x14ac:dyDescent="0.25">
      <c r="A9" s="83"/>
      <c r="B9" s="21" t="s">
        <v>20</v>
      </c>
      <c r="C9" s="21"/>
      <c r="D9" s="21"/>
      <c r="E9" s="54"/>
      <c r="F9" s="34"/>
      <c r="G9" s="22">
        <f>SUM(G6:G8)</f>
        <v>0</v>
      </c>
      <c r="H9" s="22">
        <f>SUM(H6:H8)</f>
        <v>0</v>
      </c>
      <c r="I9" s="22">
        <f>SUM(I6:I8)</f>
        <v>0</v>
      </c>
      <c r="J9" s="23"/>
      <c r="K9" s="22">
        <f>SUM(K6:K8)</f>
        <v>0</v>
      </c>
      <c r="L9" s="22">
        <f>SUM(L6:L8)</f>
        <v>0</v>
      </c>
      <c r="M9" s="21"/>
      <c r="N9" s="12">
        <f t="shared" si="0"/>
        <v>0</v>
      </c>
      <c r="O9" s="22">
        <f>SUM(O6:O8)</f>
        <v>0</v>
      </c>
      <c r="P9" s="22">
        <f>SUM(P6:P8)</f>
        <v>0</v>
      </c>
      <c r="Q9" s="12"/>
    </row>
    <row r="10" spans="1:17" x14ac:dyDescent="0.25">
      <c r="A10" s="83"/>
      <c r="B10" s="83" t="s">
        <v>15</v>
      </c>
      <c r="C10" s="6" t="s">
        <v>27</v>
      </c>
      <c r="D10" s="6"/>
      <c r="E10" s="46" t="s">
        <v>64</v>
      </c>
      <c r="F10" s="36">
        <v>0</v>
      </c>
      <c r="G10" s="13">
        <v>852</v>
      </c>
      <c r="H10" s="6"/>
      <c r="I10" s="6"/>
      <c r="J10" s="94"/>
      <c r="K10" s="13"/>
      <c r="L10" s="6"/>
      <c r="M10" s="6"/>
      <c r="N10" s="12">
        <f t="shared" si="0"/>
        <v>-852</v>
      </c>
      <c r="O10" s="13"/>
      <c r="P10" s="6"/>
      <c r="Q10" s="12"/>
    </row>
    <row r="11" spans="1:17" x14ac:dyDescent="0.25">
      <c r="A11" s="83"/>
      <c r="B11" s="83"/>
      <c r="C11" s="6" t="s">
        <v>8</v>
      </c>
      <c r="D11" s="6"/>
      <c r="E11" s="46" t="s">
        <v>66</v>
      </c>
      <c r="F11" s="36">
        <v>0</v>
      </c>
      <c r="G11" s="13">
        <v>3930</v>
      </c>
      <c r="H11" s="6"/>
      <c r="I11" s="6">
        <v>98008</v>
      </c>
      <c r="J11" s="95"/>
      <c r="K11" s="13"/>
      <c r="L11" s="4"/>
      <c r="M11" s="4"/>
      <c r="N11" s="12">
        <f t="shared" si="0"/>
        <v>-101938</v>
      </c>
      <c r="O11" s="13"/>
      <c r="P11" s="4"/>
      <c r="Q11" s="12"/>
    </row>
    <row r="12" spans="1:17" x14ac:dyDescent="0.25">
      <c r="A12" s="83"/>
      <c r="B12" s="83"/>
      <c r="C12" s="6" t="s">
        <v>46</v>
      </c>
      <c r="D12" s="6"/>
      <c r="E12" s="79" t="s">
        <v>65</v>
      </c>
      <c r="F12" s="36">
        <v>0</v>
      </c>
      <c r="G12" s="13">
        <v>11300</v>
      </c>
      <c r="H12" s="6">
        <v>490</v>
      </c>
      <c r="I12" s="6">
        <v>60</v>
      </c>
      <c r="J12" s="95"/>
      <c r="K12" s="13"/>
      <c r="L12" s="6"/>
      <c r="M12" s="6"/>
      <c r="N12" s="12">
        <f t="shared" si="0"/>
        <v>-11360</v>
      </c>
      <c r="O12" s="13"/>
      <c r="P12" s="6"/>
      <c r="Q12" s="12"/>
    </row>
    <row r="13" spans="1:17" x14ac:dyDescent="0.25">
      <c r="A13" s="83"/>
      <c r="B13" s="83"/>
      <c r="C13" s="6"/>
      <c r="D13" s="6"/>
      <c r="E13" s="80"/>
      <c r="F13" s="36" t="s">
        <v>42</v>
      </c>
      <c r="G13" s="13">
        <v>11300</v>
      </c>
      <c r="H13" s="6">
        <v>490</v>
      </c>
      <c r="I13" s="6">
        <v>60</v>
      </c>
      <c r="J13" s="95"/>
      <c r="K13" s="13"/>
      <c r="L13" s="31"/>
      <c r="M13" s="6"/>
      <c r="N13" s="12"/>
      <c r="O13" s="13"/>
      <c r="P13" s="31"/>
      <c r="Q13" s="12"/>
    </row>
    <row r="14" spans="1:17" x14ac:dyDescent="0.25">
      <c r="A14" s="83"/>
      <c r="B14" s="84"/>
      <c r="C14" s="6"/>
      <c r="D14" s="6"/>
      <c r="E14" s="81"/>
      <c r="F14" s="36" t="s">
        <v>43</v>
      </c>
      <c r="G14" s="13">
        <v>11300</v>
      </c>
      <c r="H14" s="6">
        <v>490</v>
      </c>
      <c r="I14" s="6">
        <v>60</v>
      </c>
      <c r="J14" s="96"/>
      <c r="K14" s="13"/>
      <c r="L14" s="31"/>
      <c r="M14" s="6"/>
      <c r="N14" s="12"/>
      <c r="O14" s="13"/>
      <c r="P14" s="31"/>
      <c r="Q14" s="12"/>
    </row>
    <row r="15" spans="1:17" x14ac:dyDescent="0.25">
      <c r="A15" s="83"/>
      <c r="B15" s="21" t="s">
        <v>19</v>
      </c>
      <c r="C15" s="21"/>
      <c r="D15" s="21"/>
      <c r="E15" s="54"/>
      <c r="F15" s="34"/>
      <c r="G15" s="22">
        <f>SUM(G10:G14)</f>
        <v>38682</v>
      </c>
      <c r="H15" s="22">
        <f>SUM(H10:H14)</f>
        <v>1470</v>
      </c>
      <c r="I15" s="22">
        <f>SUM(I10:I14)</f>
        <v>98188</v>
      </c>
      <c r="J15" s="23"/>
      <c r="K15" s="22">
        <f>SUM(K10:K12)</f>
        <v>0</v>
      </c>
      <c r="L15" s="22">
        <f>SUM(L10:L12)</f>
        <v>0</v>
      </c>
      <c r="M15" s="21"/>
      <c r="N15" s="12">
        <f t="shared" ref="N15:N24" si="1">(G15+I15+J15-K15-L15-M15)*-1</f>
        <v>-136870</v>
      </c>
      <c r="O15" s="22">
        <f>SUM(O10:O12)</f>
        <v>0</v>
      </c>
      <c r="P15" s="22">
        <f>SUM(P10:P12)</f>
        <v>0</v>
      </c>
      <c r="Q15" s="12"/>
    </row>
    <row r="16" spans="1:17" x14ac:dyDescent="0.25">
      <c r="A16" s="83"/>
      <c r="B16" s="91" t="s">
        <v>0</v>
      </c>
      <c r="C16" s="5" t="s">
        <v>24</v>
      </c>
      <c r="D16" s="5"/>
      <c r="E16" s="53"/>
      <c r="F16" s="33"/>
      <c r="G16" s="10"/>
      <c r="H16" s="5"/>
      <c r="I16" s="5"/>
      <c r="J16" s="97"/>
      <c r="K16" s="10"/>
      <c r="L16" s="5"/>
      <c r="M16" s="5"/>
      <c r="N16" s="12">
        <f t="shared" si="1"/>
        <v>0</v>
      </c>
      <c r="O16" s="10"/>
      <c r="P16" s="5"/>
      <c r="Q16" s="12"/>
    </row>
    <row r="17" spans="1:17" x14ac:dyDescent="0.25">
      <c r="A17" s="83"/>
      <c r="B17" s="92"/>
      <c r="C17" s="5" t="s">
        <v>1</v>
      </c>
      <c r="D17" s="5"/>
      <c r="E17" s="53"/>
      <c r="F17" s="33"/>
      <c r="G17" s="10"/>
      <c r="H17" s="5"/>
      <c r="I17" s="5"/>
      <c r="J17" s="98"/>
      <c r="K17" s="10"/>
      <c r="L17" s="5"/>
      <c r="M17" s="5"/>
      <c r="N17" s="12">
        <f t="shared" si="1"/>
        <v>0</v>
      </c>
      <c r="O17" s="10"/>
      <c r="P17" s="5"/>
      <c r="Q17" s="12"/>
    </row>
    <row r="18" spans="1:17" x14ac:dyDescent="0.25">
      <c r="A18" s="83"/>
      <c r="B18" s="92"/>
      <c r="C18" s="5" t="s">
        <v>8</v>
      </c>
      <c r="D18" s="5"/>
      <c r="E18" s="53"/>
      <c r="F18" s="33"/>
      <c r="G18" s="10"/>
      <c r="H18" s="5"/>
      <c r="I18" s="5"/>
      <c r="J18" s="98"/>
      <c r="K18" s="10"/>
      <c r="L18" s="5"/>
      <c r="M18" s="5"/>
      <c r="N18" s="12">
        <f t="shared" si="1"/>
        <v>0</v>
      </c>
      <c r="O18" s="10"/>
      <c r="P18" s="5"/>
      <c r="Q18" s="12"/>
    </row>
    <row r="19" spans="1:17" x14ac:dyDescent="0.25">
      <c r="A19" s="83"/>
      <c r="B19" s="93"/>
      <c r="C19" s="5" t="s">
        <v>2</v>
      </c>
      <c r="D19" s="5"/>
      <c r="E19" s="53"/>
      <c r="F19" s="33"/>
      <c r="G19" s="10"/>
      <c r="H19" s="5"/>
      <c r="I19" s="5"/>
      <c r="J19" s="99"/>
      <c r="K19" s="10"/>
      <c r="L19" s="5"/>
      <c r="M19" s="5"/>
      <c r="N19" s="12">
        <f t="shared" si="1"/>
        <v>0</v>
      </c>
      <c r="O19" s="10"/>
      <c r="P19" s="5"/>
      <c r="Q19" s="12"/>
    </row>
    <row r="20" spans="1:17" x14ac:dyDescent="0.25">
      <c r="A20" s="83"/>
      <c r="B20" s="21" t="s">
        <v>3</v>
      </c>
      <c r="C20" s="21"/>
      <c r="D20" s="21"/>
      <c r="E20" s="54"/>
      <c r="F20" s="34"/>
      <c r="G20" s="22">
        <f>SUM(G16:G19)</f>
        <v>0</v>
      </c>
      <c r="H20" s="22">
        <f>SUM(H16:H19)</f>
        <v>0</v>
      </c>
      <c r="I20" s="22">
        <f>SUM(I16:I19)</f>
        <v>0</v>
      </c>
      <c r="J20" s="23"/>
      <c r="K20" s="22">
        <f>SUM(K16:K19)</f>
        <v>0</v>
      </c>
      <c r="L20" s="22">
        <f>SUM(L16:L19)</f>
        <v>0</v>
      </c>
      <c r="M20" s="21"/>
      <c r="N20" s="12">
        <f t="shared" si="1"/>
        <v>0</v>
      </c>
      <c r="O20" s="22">
        <f>SUM(O16:O19)</f>
        <v>0</v>
      </c>
      <c r="P20" s="22">
        <f>SUM(P16:P19)</f>
        <v>0</v>
      </c>
      <c r="Q20" s="12"/>
    </row>
    <row r="21" spans="1:17" x14ac:dyDescent="0.25">
      <c r="A21" s="83"/>
      <c r="B21" s="82" t="s">
        <v>16</v>
      </c>
      <c r="C21" s="6" t="s">
        <v>25</v>
      </c>
      <c r="D21" s="6"/>
      <c r="E21" s="46" t="s">
        <v>52</v>
      </c>
      <c r="F21" s="36">
        <v>0</v>
      </c>
      <c r="G21" s="13">
        <v>255.72</v>
      </c>
      <c r="H21" s="6"/>
      <c r="I21" s="6"/>
      <c r="J21" s="94"/>
      <c r="K21" s="13"/>
      <c r="L21" s="6"/>
      <c r="M21" s="6"/>
      <c r="N21" s="12">
        <f t="shared" si="1"/>
        <v>-255.72</v>
      </c>
      <c r="O21" s="13"/>
      <c r="P21" s="6"/>
      <c r="Q21" s="12"/>
    </row>
    <row r="22" spans="1:17" x14ac:dyDescent="0.25">
      <c r="A22" s="83"/>
      <c r="B22" s="83"/>
      <c r="C22" s="6" t="s">
        <v>1</v>
      </c>
      <c r="D22" s="6"/>
      <c r="E22" s="46" t="s">
        <v>114</v>
      </c>
      <c r="F22" s="36">
        <v>0</v>
      </c>
      <c r="G22" s="13">
        <v>7417</v>
      </c>
      <c r="H22" s="6">
        <v>234</v>
      </c>
      <c r="I22" s="6">
        <v>6255</v>
      </c>
      <c r="J22" s="95"/>
      <c r="K22" s="13"/>
      <c r="L22" s="6"/>
      <c r="M22" s="6"/>
      <c r="N22" s="12">
        <f t="shared" si="1"/>
        <v>-13672</v>
      </c>
      <c r="O22" s="13"/>
      <c r="P22" s="6"/>
      <c r="Q22" s="12"/>
    </row>
    <row r="23" spans="1:17" x14ac:dyDescent="0.25">
      <c r="A23" s="83"/>
      <c r="B23" s="83"/>
      <c r="C23" s="6" t="s">
        <v>8</v>
      </c>
      <c r="D23" s="6"/>
      <c r="E23" s="46"/>
      <c r="F23" s="36"/>
      <c r="G23" s="13"/>
      <c r="H23" s="6"/>
      <c r="I23" s="6"/>
      <c r="J23" s="95"/>
      <c r="K23" s="13"/>
      <c r="L23" s="4"/>
      <c r="M23" s="4"/>
      <c r="N23" s="12">
        <f t="shared" si="1"/>
        <v>0</v>
      </c>
      <c r="O23" s="13"/>
      <c r="P23" s="4"/>
      <c r="Q23" s="12"/>
    </row>
    <row r="24" spans="1:17" x14ac:dyDescent="0.25">
      <c r="A24" s="83"/>
      <c r="B24" s="83"/>
      <c r="C24" s="6" t="s">
        <v>2</v>
      </c>
      <c r="D24" s="6"/>
      <c r="E24" s="79" t="s">
        <v>51</v>
      </c>
      <c r="F24" s="36">
        <v>0</v>
      </c>
      <c r="G24" s="13">
        <v>5260</v>
      </c>
      <c r="H24" s="6">
        <v>110</v>
      </c>
      <c r="I24" s="6"/>
      <c r="J24" s="95"/>
      <c r="K24" s="13"/>
      <c r="L24" s="6"/>
      <c r="M24" s="6"/>
      <c r="N24" s="12">
        <f t="shared" si="1"/>
        <v>-5260</v>
      </c>
      <c r="O24" s="13"/>
      <c r="P24" s="6"/>
      <c r="Q24" s="12"/>
    </row>
    <row r="25" spans="1:17" x14ac:dyDescent="0.25">
      <c r="A25" s="83"/>
      <c r="B25" s="84"/>
      <c r="C25" s="6"/>
      <c r="D25" s="6"/>
      <c r="E25" s="81"/>
      <c r="F25" s="36" t="s">
        <v>42</v>
      </c>
      <c r="G25" s="13">
        <v>5260</v>
      </c>
      <c r="H25" s="6">
        <v>110</v>
      </c>
      <c r="I25" s="31"/>
      <c r="J25" s="96"/>
      <c r="K25" s="13"/>
      <c r="L25" s="31"/>
      <c r="M25" s="6"/>
      <c r="N25" s="12"/>
      <c r="O25" s="13"/>
      <c r="P25" s="31"/>
      <c r="Q25" s="12"/>
    </row>
    <row r="26" spans="1:17" x14ac:dyDescent="0.25">
      <c r="A26" s="83"/>
      <c r="B26" s="21" t="s">
        <v>21</v>
      </c>
      <c r="C26" s="21"/>
      <c r="D26" s="21"/>
      <c r="E26" s="54"/>
      <c r="F26" s="34"/>
      <c r="G26" s="22">
        <f>SUM(G21:G25)</f>
        <v>18192.72</v>
      </c>
      <c r="H26" s="22">
        <f>SUM(H21:H25)</f>
        <v>454</v>
      </c>
      <c r="I26" s="22">
        <f>SUM(I21:I25)</f>
        <v>6255</v>
      </c>
      <c r="J26" s="23"/>
      <c r="K26" s="22">
        <f>SUM(K21:K24)</f>
        <v>0</v>
      </c>
      <c r="L26" s="22">
        <f>SUM(L21:L24)</f>
        <v>0</v>
      </c>
      <c r="M26" s="21"/>
      <c r="N26" s="12">
        <f t="shared" ref="N26:N36" si="2">(G26+I26+J26-K26-L26-M26)*-1</f>
        <v>-24447.72</v>
      </c>
      <c r="O26" s="22">
        <f>SUM(O21:O24)</f>
        <v>0</v>
      </c>
      <c r="P26" s="22">
        <f>SUM(P21:P24)</f>
        <v>0</v>
      </c>
      <c r="Q26" s="12"/>
    </row>
    <row r="27" spans="1:17" x14ac:dyDescent="0.25">
      <c r="A27" s="83"/>
      <c r="B27" s="91" t="s">
        <v>17</v>
      </c>
      <c r="C27" s="5" t="s">
        <v>24</v>
      </c>
      <c r="D27" s="5"/>
      <c r="E27" s="53"/>
      <c r="F27" s="33"/>
      <c r="G27" s="10"/>
      <c r="H27" s="5"/>
      <c r="I27" s="5"/>
      <c r="J27" s="97"/>
      <c r="K27" s="10"/>
      <c r="L27" s="5"/>
      <c r="M27" s="5"/>
      <c r="N27" s="12">
        <f t="shared" si="2"/>
        <v>0</v>
      </c>
      <c r="O27" s="10"/>
      <c r="P27" s="5"/>
      <c r="Q27" s="12"/>
    </row>
    <row r="28" spans="1:17" x14ac:dyDescent="0.25">
      <c r="A28" s="83"/>
      <c r="B28" s="92"/>
      <c r="C28" s="5" t="s">
        <v>1</v>
      </c>
      <c r="D28" s="5"/>
      <c r="E28" s="53"/>
      <c r="F28" s="33"/>
      <c r="G28" s="10"/>
      <c r="H28" s="5"/>
      <c r="I28" s="5"/>
      <c r="J28" s="98"/>
      <c r="K28" s="10"/>
      <c r="L28" s="5"/>
      <c r="M28" s="5"/>
      <c r="N28" s="12">
        <f t="shared" si="2"/>
        <v>0</v>
      </c>
      <c r="O28" s="10"/>
      <c r="P28" s="5"/>
      <c r="Q28" s="12"/>
    </row>
    <row r="29" spans="1:17" x14ac:dyDescent="0.25">
      <c r="A29" s="83"/>
      <c r="B29" s="92"/>
      <c r="C29" s="5" t="s">
        <v>8</v>
      </c>
      <c r="D29" s="5"/>
      <c r="E29" s="53"/>
      <c r="F29" s="33"/>
      <c r="G29" s="10"/>
      <c r="H29" s="5"/>
      <c r="I29" s="5"/>
      <c r="J29" s="98"/>
      <c r="K29" s="10"/>
      <c r="L29" s="5"/>
      <c r="M29" s="5"/>
      <c r="N29" s="12">
        <f t="shared" si="2"/>
        <v>0</v>
      </c>
      <c r="O29" s="10"/>
      <c r="P29" s="5"/>
      <c r="Q29" s="12"/>
    </row>
    <row r="30" spans="1:17" x14ac:dyDescent="0.25">
      <c r="A30" s="83"/>
      <c r="B30" s="93"/>
      <c r="C30" s="5" t="s">
        <v>2</v>
      </c>
      <c r="D30" s="5"/>
      <c r="E30" s="53"/>
      <c r="F30" s="33"/>
      <c r="G30" s="10"/>
      <c r="H30" s="5"/>
      <c r="I30" s="5"/>
      <c r="J30" s="99"/>
      <c r="K30" s="10"/>
      <c r="L30" s="5"/>
      <c r="M30" s="5"/>
      <c r="N30" s="12">
        <f t="shared" si="2"/>
        <v>0</v>
      </c>
      <c r="O30" s="10"/>
      <c r="P30" s="5"/>
      <c r="Q30" s="12"/>
    </row>
    <row r="31" spans="1:17" x14ac:dyDescent="0.25">
      <c r="A31" s="83"/>
      <c r="B31" s="21" t="s">
        <v>22</v>
      </c>
      <c r="C31" s="21"/>
      <c r="D31" s="21"/>
      <c r="E31" s="54"/>
      <c r="F31" s="34"/>
      <c r="G31" s="22">
        <f>SUM(G27:G30)</f>
        <v>0</v>
      </c>
      <c r="H31" s="22">
        <f>SUM(H27:H30)</f>
        <v>0</v>
      </c>
      <c r="I31" s="22">
        <f>SUM(I27:I30)</f>
        <v>0</v>
      </c>
      <c r="J31" s="23"/>
      <c r="K31" s="22">
        <f>SUM(K27:K30)</f>
        <v>0</v>
      </c>
      <c r="L31" s="22">
        <f>SUM(L27:L30)</f>
        <v>0</v>
      </c>
      <c r="M31" s="21"/>
      <c r="N31" s="12">
        <f t="shared" si="2"/>
        <v>0</v>
      </c>
      <c r="O31" s="22">
        <f>SUM(O27:O30)</f>
        <v>0</v>
      </c>
      <c r="P31" s="22">
        <f>SUM(P27:P30)</f>
        <v>0</v>
      </c>
      <c r="Q31" s="12"/>
    </row>
    <row r="32" spans="1:17" x14ac:dyDescent="0.25">
      <c r="A32" s="83"/>
      <c r="B32" s="82" t="s">
        <v>18</v>
      </c>
      <c r="C32" s="6" t="s">
        <v>24</v>
      </c>
      <c r="D32" s="6"/>
      <c r="E32" s="46"/>
      <c r="F32" s="36"/>
      <c r="G32" s="13"/>
      <c r="H32" s="6"/>
      <c r="I32" s="6"/>
      <c r="J32" s="94"/>
      <c r="K32" s="13"/>
      <c r="L32" s="6"/>
      <c r="M32" s="6"/>
      <c r="N32" s="12">
        <f t="shared" si="2"/>
        <v>0</v>
      </c>
      <c r="O32" s="13"/>
      <c r="P32" s="6"/>
      <c r="Q32" s="12"/>
    </row>
    <row r="33" spans="1:17" x14ac:dyDescent="0.25">
      <c r="A33" s="83"/>
      <c r="B33" s="83"/>
      <c r="C33" s="6" t="s">
        <v>1</v>
      </c>
      <c r="D33" s="6"/>
      <c r="E33" s="46"/>
      <c r="F33" s="36"/>
      <c r="G33" s="13"/>
      <c r="H33" s="6"/>
      <c r="I33" s="6"/>
      <c r="J33" s="95"/>
      <c r="K33" s="13"/>
      <c r="L33" s="4"/>
      <c r="M33" s="4"/>
      <c r="N33" s="12">
        <f t="shared" si="2"/>
        <v>0</v>
      </c>
      <c r="O33" s="13"/>
      <c r="P33" s="4"/>
      <c r="Q33" s="12"/>
    </row>
    <row r="34" spans="1:17" x14ac:dyDescent="0.25">
      <c r="A34" s="83"/>
      <c r="B34" s="83"/>
      <c r="C34" s="6" t="s">
        <v>8</v>
      </c>
      <c r="D34" s="6"/>
      <c r="E34" s="46"/>
      <c r="F34" s="36"/>
      <c r="G34" s="13"/>
      <c r="H34" s="6"/>
      <c r="I34" s="6"/>
      <c r="J34" s="95"/>
      <c r="K34" s="13"/>
      <c r="L34" s="4"/>
      <c r="M34" s="4"/>
      <c r="N34" s="12">
        <f t="shared" si="2"/>
        <v>0</v>
      </c>
      <c r="O34" s="13"/>
      <c r="P34" s="4"/>
      <c r="Q34" s="12"/>
    </row>
    <row r="35" spans="1:17" x14ac:dyDescent="0.25">
      <c r="A35" s="83"/>
      <c r="B35" s="84"/>
      <c r="C35" s="6" t="s">
        <v>2</v>
      </c>
      <c r="D35" s="6"/>
      <c r="E35" s="46"/>
      <c r="F35" s="36"/>
      <c r="G35" s="13"/>
      <c r="H35" s="6"/>
      <c r="I35" s="6"/>
      <c r="J35" s="96"/>
      <c r="K35" s="13"/>
      <c r="L35" s="6"/>
      <c r="M35" s="6"/>
      <c r="N35" s="12">
        <f t="shared" si="2"/>
        <v>0</v>
      </c>
      <c r="O35" s="13"/>
      <c r="P35" s="6"/>
      <c r="Q35" s="12"/>
    </row>
    <row r="36" spans="1:17" ht="15.75" thickBot="1" x14ac:dyDescent="0.3">
      <c r="A36" s="83"/>
      <c r="B36" s="21" t="s">
        <v>23</v>
      </c>
      <c r="C36" s="21"/>
      <c r="D36" s="21"/>
      <c r="E36" s="54"/>
      <c r="F36" s="34"/>
      <c r="G36" s="22">
        <f>SUM(G32:G35)</f>
        <v>0</v>
      </c>
      <c r="H36" s="22">
        <f>SUM(H32:H35)</f>
        <v>0</v>
      </c>
      <c r="I36" s="22">
        <f>SUM(I32:I35)</f>
        <v>0</v>
      </c>
      <c r="J36" s="23"/>
      <c r="K36" s="22">
        <f>SUM(K32:K35)</f>
        <v>0</v>
      </c>
      <c r="L36" s="22">
        <f>SUM(L32:L35)</f>
        <v>0</v>
      </c>
      <c r="M36" s="24"/>
      <c r="N36" s="17">
        <f t="shared" si="2"/>
        <v>0</v>
      </c>
      <c r="O36" s="22">
        <f>SUM(O32:O35)</f>
        <v>0</v>
      </c>
      <c r="P36" s="22">
        <f>SUM(P32:P35)</f>
        <v>0</v>
      </c>
      <c r="Q36" s="17"/>
    </row>
    <row r="37" spans="1:17" ht="15.75" thickBot="1" x14ac:dyDescent="0.3">
      <c r="A37" s="88" t="s">
        <v>13</v>
      </c>
      <c r="B37" s="89"/>
      <c r="C37" s="89"/>
      <c r="D37" s="89"/>
      <c r="E37" s="89"/>
      <c r="F37" s="90"/>
      <c r="G37" s="15">
        <f>G9+G15+G20+G26+G31+G36</f>
        <v>56874.720000000001</v>
      </c>
      <c r="H37" s="16">
        <f>+H36+H31+H26+H20+H15+H9</f>
        <v>1924</v>
      </c>
      <c r="I37" s="16">
        <f>+I36+I31+I26+I20+I15+I9</f>
        <v>104443</v>
      </c>
      <c r="K37" s="15">
        <f>K9+K15+K20+K26+K31+K36</f>
        <v>0</v>
      </c>
      <c r="L37" s="16">
        <f>+L36+L31+L26+L20+L15+L9</f>
        <v>0</v>
      </c>
      <c r="O37" s="15">
        <f>O9+O15+O20+O26+O31+O36</f>
        <v>0</v>
      </c>
      <c r="P37" s="16">
        <f>+P36+P31+P26+P20+P15+P9</f>
        <v>0</v>
      </c>
    </row>
    <row r="38" spans="1:17" x14ac:dyDescent="0.25">
      <c r="A38" s="2"/>
      <c r="B38" s="2"/>
      <c r="C38" s="2"/>
      <c r="D38" s="2"/>
      <c r="E38" s="49"/>
      <c r="F38" s="2"/>
      <c r="G38" s="2"/>
      <c r="H38" s="2"/>
      <c r="I38" s="2"/>
    </row>
    <row r="39" spans="1:17" x14ac:dyDescent="0.25">
      <c r="N39" s="25" t="s">
        <v>29</v>
      </c>
      <c r="Q39" s="25" t="s">
        <v>29</v>
      </c>
    </row>
    <row r="40" spans="1:17" x14ac:dyDescent="0.25">
      <c r="N40" s="25">
        <f>(N9+N15+N20+N26+N31+N36)</f>
        <v>-161317.72</v>
      </c>
      <c r="Q40" s="25">
        <f>(Q9+Q15+Q20+Q26+Q31+Q36)</f>
        <v>0</v>
      </c>
    </row>
  </sheetData>
  <mergeCells count="19">
    <mergeCell ref="B32:B35"/>
    <mergeCell ref="G4:J4"/>
    <mergeCell ref="K4:N4"/>
    <mergeCell ref="O4:Q4"/>
    <mergeCell ref="A37:F37"/>
    <mergeCell ref="B21:B25"/>
    <mergeCell ref="B10:B14"/>
    <mergeCell ref="J32:J35"/>
    <mergeCell ref="J27:J30"/>
    <mergeCell ref="J21:J25"/>
    <mergeCell ref="J16:J19"/>
    <mergeCell ref="J10:J14"/>
    <mergeCell ref="J6:J8"/>
    <mergeCell ref="E12:E14"/>
    <mergeCell ref="E24:E25"/>
    <mergeCell ref="A6:A36"/>
    <mergeCell ref="B6:B8"/>
    <mergeCell ref="B16:B19"/>
    <mergeCell ref="B27:B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4"/>
  <sheetViews>
    <sheetView topLeftCell="B1" zoomScale="115" zoomScaleNormal="115" workbookViewId="0">
      <selection activeCell="F17" sqref="F17"/>
    </sheetView>
  </sheetViews>
  <sheetFormatPr baseColWidth="10" defaultRowHeight="15" x14ac:dyDescent="0.25"/>
  <cols>
    <col min="1" max="1" width="15.85546875" customWidth="1"/>
    <col min="2" max="2" width="18.42578125" bestFit="1" customWidth="1"/>
    <col min="3" max="3" width="27.5703125" customWidth="1"/>
    <col min="4" max="4" width="7.85546875" customWidth="1"/>
    <col min="5" max="5" width="24.85546875" style="48" customWidth="1"/>
    <col min="6" max="6" width="24.85546875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49"/>
      <c r="F3" s="2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26" t="s">
        <v>71</v>
      </c>
      <c r="E5" s="52" t="s">
        <v>31</v>
      </c>
      <c r="F5" s="26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37</v>
      </c>
      <c r="B6" s="92" t="s">
        <v>14</v>
      </c>
      <c r="C6" s="5" t="s">
        <v>27</v>
      </c>
      <c r="D6" s="5"/>
      <c r="E6" s="53"/>
      <c r="F6" s="33"/>
      <c r="G6" s="10"/>
      <c r="H6" s="5"/>
      <c r="I6" s="5"/>
      <c r="J6" s="97"/>
      <c r="K6" s="10"/>
      <c r="L6" s="5"/>
      <c r="M6" s="5"/>
      <c r="N6" s="12">
        <f>(G6+I6+J6-K6-L6-M6)*-1</f>
        <v>0</v>
      </c>
      <c r="O6" s="10"/>
      <c r="P6" s="5"/>
      <c r="Q6" s="12"/>
    </row>
    <row r="7" spans="1:17" x14ac:dyDescent="0.25">
      <c r="A7" s="83"/>
      <c r="B7" s="92"/>
      <c r="C7" s="5" t="s">
        <v>8</v>
      </c>
      <c r="D7" s="5"/>
      <c r="E7" s="53"/>
      <c r="F7" s="33"/>
      <c r="G7" s="10"/>
      <c r="H7" s="5"/>
      <c r="I7" s="5"/>
      <c r="J7" s="98"/>
      <c r="K7" s="10"/>
      <c r="L7" s="5"/>
      <c r="M7" s="5"/>
      <c r="N7" s="12">
        <f>(G7+I7+J7-K7-L7-M7)*-1</f>
        <v>0</v>
      </c>
      <c r="O7" s="10"/>
      <c r="P7" s="5"/>
      <c r="Q7" s="12"/>
    </row>
    <row r="8" spans="1:17" x14ac:dyDescent="0.25">
      <c r="A8" s="83"/>
      <c r="B8" s="93"/>
      <c r="C8" s="5" t="s">
        <v>2</v>
      </c>
      <c r="D8" s="5"/>
      <c r="E8" s="53"/>
      <c r="F8" s="33"/>
      <c r="G8" s="10"/>
      <c r="H8" s="5"/>
      <c r="I8" s="5"/>
      <c r="J8" s="99"/>
      <c r="K8" s="10"/>
      <c r="L8" s="5"/>
      <c r="M8" s="5"/>
      <c r="N8" s="12">
        <f>(G8+I8+J8-K8-L8-M8)*-1</f>
        <v>0</v>
      </c>
      <c r="O8" s="10"/>
      <c r="P8" s="5"/>
      <c r="Q8" s="12"/>
    </row>
    <row r="9" spans="1:17" x14ac:dyDescent="0.25">
      <c r="A9" s="83"/>
      <c r="B9" s="21" t="s">
        <v>20</v>
      </c>
      <c r="C9" s="21"/>
      <c r="D9" s="21"/>
      <c r="E9" s="54"/>
      <c r="F9" s="34"/>
      <c r="G9" s="22">
        <f>SUM(G6:G8)</f>
        <v>0</v>
      </c>
      <c r="H9" s="22">
        <f>SUM(H6:H8)</f>
        <v>0</v>
      </c>
      <c r="I9" s="22">
        <f>SUM(I6:I8)</f>
        <v>0</v>
      </c>
      <c r="J9" s="23"/>
      <c r="K9" s="22">
        <f>SUM(K6:K8)</f>
        <v>0</v>
      </c>
      <c r="L9" s="22">
        <f>SUM(L6:L8)</f>
        <v>0</v>
      </c>
      <c r="M9" s="21"/>
      <c r="N9" s="12">
        <f>(G9+I9+J9-K9-L9-M9)*-1</f>
        <v>0</v>
      </c>
      <c r="O9" s="22">
        <f>SUM(O6:O8)</f>
        <v>0</v>
      </c>
      <c r="P9" s="22">
        <f>SUM(P6:P8)</f>
        <v>0</v>
      </c>
      <c r="Q9" s="12"/>
    </row>
    <row r="10" spans="1:17" x14ac:dyDescent="0.25">
      <c r="A10" s="83"/>
      <c r="B10" s="82" t="s">
        <v>15</v>
      </c>
      <c r="C10" s="6" t="s">
        <v>27</v>
      </c>
      <c r="D10" s="6"/>
      <c r="E10" s="79" t="s">
        <v>75</v>
      </c>
      <c r="F10" s="36">
        <v>0</v>
      </c>
      <c r="G10" s="13">
        <v>3995</v>
      </c>
      <c r="H10" s="6"/>
      <c r="I10" s="6"/>
      <c r="J10" s="94"/>
      <c r="K10" s="13"/>
      <c r="L10" s="6"/>
      <c r="M10" s="6"/>
      <c r="N10" s="12">
        <f>(G10+I10+J10-K10-L10-M10)*-1</f>
        <v>-3995</v>
      </c>
      <c r="O10" s="13"/>
      <c r="P10" s="6"/>
      <c r="Q10" s="12"/>
    </row>
    <row r="11" spans="1:17" x14ac:dyDescent="0.25">
      <c r="A11" s="83"/>
      <c r="B11" s="83"/>
      <c r="C11" s="6"/>
      <c r="D11" s="6"/>
      <c r="E11" s="80"/>
      <c r="F11" s="36" t="s">
        <v>42</v>
      </c>
      <c r="G11" s="13">
        <v>4040</v>
      </c>
      <c r="H11" s="6"/>
      <c r="I11" s="6"/>
      <c r="J11" s="95"/>
      <c r="K11" s="13"/>
      <c r="L11" s="6"/>
      <c r="M11" s="6"/>
      <c r="N11" s="12"/>
      <c r="O11" s="13"/>
      <c r="P11" s="6"/>
      <c r="Q11" s="12"/>
    </row>
    <row r="12" spans="1:17" x14ac:dyDescent="0.25">
      <c r="A12" s="83"/>
      <c r="B12" s="83"/>
      <c r="C12" s="6"/>
      <c r="D12" s="6"/>
      <c r="E12" s="80"/>
      <c r="F12" s="36" t="s">
        <v>43</v>
      </c>
      <c r="G12" s="13">
        <v>3950</v>
      </c>
      <c r="H12" s="6"/>
      <c r="I12" s="6"/>
      <c r="J12" s="95"/>
      <c r="K12" s="13"/>
      <c r="L12" s="6"/>
      <c r="M12" s="6"/>
      <c r="N12" s="12"/>
      <c r="O12" s="13"/>
      <c r="P12" s="6"/>
      <c r="Q12" s="12"/>
    </row>
    <row r="13" spans="1:17" x14ac:dyDescent="0.25">
      <c r="A13" s="83"/>
      <c r="B13" s="83"/>
      <c r="C13" s="6"/>
      <c r="D13" s="6"/>
      <c r="E13" s="81"/>
      <c r="F13" s="36" t="s">
        <v>44</v>
      </c>
      <c r="G13" s="13">
        <v>3967</v>
      </c>
      <c r="H13" s="6"/>
      <c r="I13" s="6"/>
      <c r="J13" s="95"/>
      <c r="K13" s="13"/>
      <c r="L13" s="6"/>
      <c r="M13" s="6"/>
      <c r="N13" s="12"/>
      <c r="O13" s="13"/>
      <c r="P13" s="6"/>
      <c r="Q13" s="12"/>
    </row>
    <row r="14" spans="1:17" x14ac:dyDescent="0.25">
      <c r="A14" s="83"/>
      <c r="B14" s="83"/>
      <c r="C14" s="6" t="s">
        <v>8</v>
      </c>
      <c r="D14" s="6"/>
      <c r="E14" s="79" t="s">
        <v>77</v>
      </c>
      <c r="F14" s="36">
        <v>0</v>
      </c>
      <c r="G14" s="13">
        <v>7771</v>
      </c>
      <c r="H14" s="6"/>
      <c r="I14" s="35">
        <v>9714</v>
      </c>
      <c r="J14" s="95"/>
      <c r="K14" s="13"/>
      <c r="L14" s="4"/>
      <c r="M14" s="4"/>
      <c r="N14" s="12">
        <f>(G14+I14+J14-K14-L14-M14)*-1</f>
        <v>-17485</v>
      </c>
      <c r="O14" s="13"/>
      <c r="P14" s="4"/>
      <c r="Q14" s="12"/>
    </row>
    <row r="15" spans="1:17" x14ac:dyDescent="0.25">
      <c r="A15" s="83"/>
      <c r="B15" s="83"/>
      <c r="C15" s="6"/>
      <c r="D15" s="6"/>
      <c r="E15" s="81"/>
      <c r="F15" s="36" t="s">
        <v>42</v>
      </c>
      <c r="G15" s="13">
        <v>8787</v>
      </c>
      <c r="H15" s="6"/>
      <c r="I15" s="35">
        <v>9580</v>
      </c>
      <c r="J15" s="95"/>
      <c r="K15" s="13"/>
      <c r="L15" s="4"/>
      <c r="M15" s="4"/>
      <c r="N15" s="12"/>
      <c r="O15" s="13"/>
      <c r="P15" s="4"/>
      <c r="Q15" s="12"/>
    </row>
    <row r="16" spans="1:17" x14ac:dyDescent="0.25">
      <c r="A16" s="83"/>
      <c r="B16" s="83"/>
      <c r="C16" s="6" t="s">
        <v>46</v>
      </c>
      <c r="D16" s="6"/>
      <c r="E16" s="79" t="s">
        <v>76</v>
      </c>
      <c r="F16" s="36">
        <v>0</v>
      </c>
      <c r="G16" s="13">
        <v>28420</v>
      </c>
      <c r="H16" s="6">
        <v>1740</v>
      </c>
      <c r="I16" s="6"/>
      <c r="J16" s="95"/>
      <c r="K16" s="13"/>
      <c r="L16" s="6"/>
      <c r="M16" s="6"/>
      <c r="N16" s="12">
        <f>(G16+I16+J16-K16-L16-M16)*-1</f>
        <v>-28420</v>
      </c>
      <c r="O16" s="13"/>
      <c r="P16" s="6"/>
      <c r="Q16" s="12"/>
    </row>
    <row r="17" spans="1:17" x14ac:dyDescent="0.25">
      <c r="A17" s="83"/>
      <c r="B17" s="83"/>
      <c r="C17" s="6"/>
      <c r="D17" s="6"/>
      <c r="E17" s="80"/>
      <c r="F17" s="36" t="s">
        <v>42</v>
      </c>
      <c r="G17" s="13">
        <v>28420</v>
      </c>
      <c r="H17" s="6">
        <v>1740</v>
      </c>
      <c r="I17" s="31"/>
      <c r="J17" s="95"/>
      <c r="K17" s="13"/>
      <c r="L17" s="31"/>
      <c r="M17" s="6"/>
      <c r="N17" s="12"/>
      <c r="O17" s="13"/>
      <c r="P17" s="31"/>
      <c r="Q17" s="12"/>
    </row>
    <row r="18" spans="1:17" x14ac:dyDescent="0.25">
      <c r="A18" s="83"/>
      <c r="B18" s="83"/>
      <c r="C18" s="6"/>
      <c r="D18" s="6"/>
      <c r="E18" s="81"/>
      <c r="F18" s="36" t="s">
        <v>43</v>
      </c>
      <c r="G18" s="13">
        <v>28420</v>
      </c>
      <c r="H18" s="6">
        <v>1740</v>
      </c>
      <c r="I18" s="31"/>
      <c r="J18" s="96"/>
      <c r="K18" s="13"/>
      <c r="L18" s="31"/>
      <c r="M18" s="6"/>
      <c r="N18" s="12"/>
      <c r="O18" s="13"/>
      <c r="P18" s="31"/>
      <c r="Q18" s="12"/>
    </row>
    <row r="19" spans="1:17" x14ac:dyDescent="0.25">
      <c r="A19" s="83"/>
      <c r="B19" s="21" t="s">
        <v>19</v>
      </c>
      <c r="C19" s="21"/>
      <c r="D19" s="21"/>
      <c r="E19" s="54"/>
      <c r="F19" s="34"/>
      <c r="G19" s="22">
        <f>SUM(G10:G16)</f>
        <v>60930</v>
      </c>
      <c r="H19" s="22">
        <f>SUM(H10:H16)</f>
        <v>1740</v>
      </c>
      <c r="I19" s="22">
        <f>SUM(I10:I16)</f>
        <v>19294</v>
      </c>
      <c r="J19" s="23"/>
      <c r="K19" s="22">
        <f>SUM(K10:K16)</f>
        <v>0</v>
      </c>
      <c r="L19" s="22">
        <f>SUM(L10:L16)</f>
        <v>0</v>
      </c>
      <c r="M19" s="21"/>
      <c r="N19" s="12">
        <f t="shared" ref="N19:N26" si="0">(G19+I19+J19-K19-L19-M19)*-1</f>
        <v>-80224</v>
      </c>
      <c r="O19" s="22">
        <f>SUM(O10:O16)</f>
        <v>0</v>
      </c>
      <c r="P19" s="22">
        <f>SUM(P10:P16)</f>
        <v>0</v>
      </c>
      <c r="Q19" s="12"/>
    </row>
    <row r="20" spans="1:17" x14ac:dyDescent="0.25">
      <c r="A20" s="83"/>
      <c r="B20" s="91" t="s">
        <v>0</v>
      </c>
      <c r="C20" s="5" t="s">
        <v>24</v>
      </c>
      <c r="D20" s="5"/>
      <c r="E20" s="53"/>
      <c r="F20" s="33"/>
      <c r="G20" s="10"/>
      <c r="H20" s="5"/>
      <c r="I20" s="5"/>
      <c r="J20" s="97"/>
      <c r="K20" s="10"/>
      <c r="L20" s="5"/>
      <c r="M20" s="5"/>
      <c r="N20" s="12">
        <f t="shared" si="0"/>
        <v>0</v>
      </c>
      <c r="O20" s="10"/>
      <c r="P20" s="5"/>
      <c r="Q20" s="12"/>
    </row>
    <row r="21" spans="1:17" x14ac:dyDescent="0.25">
      <c r="A21" s="83"/>
      <c r="B21" s="92"/>
      <c r="C21" s="5" t="s">
        <v>1</v>
      </c>
      <c r="D21" s="5"/>
      <c r="E21" s="53"/>
      <c r="F21" s="33"/>
      <c r="G21" s="10"/>
      <c r="H21" s="5"/>
      <c r="I21" s="5"/>
      <c r="J21" s="98"/>
      <c r="K21" s="10"/>
      <c r="L21" s="5"/>
      <c r="M21" s="5"/>
      <c r="N21" s="12">
        <f t="shared" si="0"/>
        <v>0</v>
      </c>
      <c r="O21" s="10"/>
      <c r="P21" s="5"/>
      <c r="Q21" s="12"/>
    </row>
    <row r="22" spans="1:17" x14ac:dyDescent="0.25">
      <c r="A22" s="83"/>
      <c r="B22" s="92"/>
      <c r="C22" s="5" t="s">
        <v>8</v>
      </c>
      <c r="D22" s="5"/>
      <c r="E22" s="53"/>
      <c r="F22" s="33"/>
      <c r="G22" s="10"/>
      <c r="H22" s="5"/>
      <c r="I22" s="5"/>
      <c r="J22" s="98"/>
      <c r="K22" s="10"/>
      <c r="L22" s="5"/>
      <c r="M22" s="5"/>
      <c r="N22" s="12">
        <f t="shared" si="0"/>
        <v>0</v>
      </c>
      <c r="O22" s="10"/>
      <c r="P22" s="5"/>
      <c r="Q22" s="12"/>
    </row>
    <row r="23" spans="1:17" x14ac:dyDescent="0.25">
      <c r="A23" s="83"/>
      <c r="B23" s="93"/>
      <c r="C23" s="5" t="s">
        <v>2</v>
      </c>
      <c r="D23" s="5"/>
      <c r="E23" s="53"/>
      <c r="F23" s="33"/>
      <c r="G23" s="10"/>
      <c r="H23" s="5"/>
      <c r="I23" s="5"/>
      <c r="J23" s="99"/>
      <c r="K23" s="10"/>
      <c r="L23" s="5"/>
      <c r="M23" s="5"/>
      <c r="N23" s="12">
        <f t="shared" si="0"/>
        <v>0</v>
      </c>
      <c r="O23" s="10"/>
      <c r="P23" s="5"/>
      <c r="Q23" s="12"/>
    </row>
    <row r="24" spans="1:17" x14ac:dyDescent="0.25">
      <c r="A24" s="83"/>
      <c r="B24" s="21" t="s">
        <v>3</v>
      </c>
      <c r="C24" s="21"/>
      <c r="D24" s="21"/>
      <c r="E24" s="54"/>
      <c r="F24" s="34"/>
      <c r="G24" s="22">
        <f>SUM(G20:G23)</f>
        <v>0</v>
      </c>
      <c r="H24" s="22">
        <f>SUM(H20:H23)</f>
        <v>0</v>
      </c>
      <c r="I24" s="22">
        <f>SUM(I20:I23)</f>
        <v>0</v>
      </c>
      <c r="J24" s="23"/>
      <c r="K24" s="22">
        <f>SUM(K20:K23)</f>
        <v>0</v>
      </c>
      <c r="L24" s="22">
        <f>SUM(L20:L23)</f>
        <v>0</v>
      </c>
      <c r="M24" s="21"/>
      <c r="N24" s="12">
        <f t="shared" si="0"/>
        <v>0</v>
      </c>
      <c r="O24" s="22">
        <f>SUM(O20:O23)</f>
        <v>0</v>
      </c>
      <c r="P24" s="22">
        <f>SUM(P20:P23)</f>
        <v>0</v>
      </c>
      <c r="Q24" s="12"/>
    </row>
    <row r="25" spans="1:17" x14ac:dyDescent="0.25">
      <c r="A25" s="83"/>
      <c r="B25" s="82" t="s">
        <v>16</v>
      </c>
      <c r="C25" s="6" t="s">
        <v>25</v>
      </c>
      <c r="D25" s="6"/>
      <c r="E25" s="46" t="s">
        <v>69</v>
      </c>
      <c r="F25" s="36">
        <v>0</v>
      </c>
      <c r="G25" s="13">
        <v>3892</v>
      </c>
      <c r="H25" s="6"/>
      <c r="I25" s="6"/>
      <c r="J25" s="94"/>
      <c r="K25" s="13"/>
      <c r="L25" s="6"/>
      <c r="M25" s="6"/>
      <c r="N25" s="12">
        <f t="shared" si="0"/>
        <v>-3892</v>
      </c>
      <c r="O25" s="13"/>
      <c r="P25" s="6"/>
      <c r="Q25" s="12"/>
    </row>
    <row r="26" spans="1:17" x14ac:dyDescent="0.25">
      <c r="A26" s="83"/>
      <c r="B26" s="83"/>
      <c r="C26" s="6" t="s">
        <v>1</v>
      </c>
      <c r="D26" s="6"/>
      <c r="E26" s="79" t="s">
        <v>68</v>
      </c>
      <c r="F26" s="36">
        <v>0</v>
      </c>
      <c r="G26" s="13">
        <v>9261</v>
      </c>
      <c r="H26" s="6">
        <v>392</v>
      </c>
      <c r="I26" s="6">
        <v>6232</v>
      </c>
      <c r="J26" s="95"/>
      <c r="K26" s="13"/>
      <c r="L26" s="6"/>
      <c r="M26" s="6"/>
      <c r="N26" s="12">
        <f t="shared" si="0"/>
        <v>-15493</v>
      </c>
      <c r="O26" s="13"/>
      <c r="P26" s="6"/>
      <c r="Q26" s="12"/>
    </row>
    <row r="27" spans="1:17" x14ac:dyDescent="0.25">
      <c r="A27" s="83"/>
      <c r="B27" s="83"/>
      <c r="C27" s="6"/>
      <c r="D27" s="6"/>
      <c r="E27" s="81"/>
      <c r="F27" s="36" t="s">
        <v>42</v>
      </c>
      <c r="G27" s="13">
        <v>10922</v>
      </c>
      <c r="H27" s="6">
        <v>392</v>
      </c>
      <c r="I27" s="6">
        <v>7225</v>
      </c>
      <c r="J27" s="95"/>
      <c r="K27" s="13"/>
      <c r="L27" s="6"/>
      <c r="M27" s="6"/>
      <c r="N27" s="12"/>
      <c r="O27" s="13"/>
      <c r="P27" s="6"/>
      <c r="Q27" s="12"/>
    </row>
    <row r="28" spans="1:17" x14ac:dyDescent="0.25">
      <c r="A28" s="83"/>
      <c r="B28" s="83"/>
      <c r="C28" s="6" t="s">
        <v>8</v>
      </c>
      <c r="D28" s="6" t="s">
        <v>74</v>
      </c>
      <c r="E28" s="46" t="s">
        <v>73</v>
      </c>
      <c r="F28" s="36">
        <v>0</v>
      </c>
      <c r="G28" s="13">
        <v>665.8</v>
      </c>
      <c r="H28" s="6"/>
      <c r="I28" s="6">
        <v>885.6</v>
      </c>
      <c r="J28" s="95"/>
      <c r="K28" s="13"/>
      <c r="L28" s="4"/>
      <c r="M28" s="4"/>
      <c r="N28" s="12">
        <f t="shared" ref="N28:N40" si="1">(G28+I28+J28-K28-L28-M28)*-1</f>
        <v>-1551.4</v>
      </c>
      <c r="O28" s="13"/>
      <c r="P28" s="4"/>
      <c r="Q28" s="12"/>
    </row>
    <row r="29" spans="1:17" x14ac:dyDescent="0.25">
      <c r="A29" s="83"/>
      <c r="B29" s="84"/>
      <c r="C29" s="6" t="s">
        <v>2</v>
      </c>
      <c r="D29" s="6"/>
      <c r="E29" s="46" t="s">
        <v>70</v>
      </c>
      <c r="F29" s="36">
        <v>0</v>
      </c>
      <c r="G29" s="13">
        <v>9790</v>
      </c>
      <c r="H29" s="6">
        <v>600</v>
      </c>
      <c r="I29" s="6"/>
      <c r="J29" s="96"/>
      <c r="K29" s="13"/>
      <c r="L29" s="6"/>
      <c r="M29" s="6"/>
      <c r="N29" s="12">
        <f t="shared" si="1"/>
        <v>-9790</v>
      </c>
      <c r="O29" s="13"/>
      <c r="P29" s="6"/>
      <c r="Q29" s="12"/>
    </row>
    <row r="30" spans="1:17" x14ac:dyDescent="0.25">
      <c r="A30" s="83"/>
      <c r="B30" s="21" t="s">
        <v>21</v>
      </c>
      <c r="C30" s="21"/>
      <c r="D30" s="21"/>
      <c r="E30" s="54"/>
      <c r="F30" s="34"/>
      <c r="G30" s="22">
        <f>SUM(G25:G29)</f>
        <v>34530.800000000003</v>
      </c>
      <c r="H30" s="22">
        <f>SUM(H25:H29)</f>
        <v>1384</v>
      </c>
      <c r="I30" s="22">
        <f>SUM(I25:I29)</f>
        <v>14342.6</v>
      </c>
      <c r="J30" s="23"/>
      <c r="K30" s="22">
        <f>SUM(K25:K29)</f>
        <v>0</v>
      </c>
      <c r="L30" s="22">
        <f>SUM(L25:L29)</f>
        <v>0</v>
      </c>
      <c r="M30" s="21"/>
      <c r="N30" s="12">
        <f t="shared" si="1"/>
        <v>-48873.4</v>
      </c>
      <c r="O30" s="22">
        <f>SUM(O25:O29)</f>
        <v>0</v>
      </c>
      <c r="P30" s="22">
        <f>SUM(P25:P29)</f>
        <v>0</v>
      </c>
      <c r="Q30" s="12"/>
    </row>
    <row r="31" spans="1:17" x14ac:dyDescent="0.25">
      <c r="A31" s="83"/>
      <c r="B31" s="91" t="s">
        <v>17</v>
      </c>
      <c r="C31" s="5" t="s">
        <v>24</v>
      </c>
      <c r="D31" s="5"/>
      <c r="E31" s="53"/>
      <c r="F31" s="33"/>
      <c r="G31" s="10"/>
      <c r="H31" s="5"/>
      <c r="I31" s="5"/>
      <c r="J31" s="97"/>
      <c r="K31" s="10"/>
      <c r="L31" s="5"/>
      <c r="M31" s="5"/>
      <c r="N31" s="12">
        <f t="shared" si="1"/>
        <v>0</v>
      </c>
      <c r="O31" s="10"/>
      <c r="P31" s="5"/>
      <c r="Q31" s="12"/>
    </row>
    <row r="32" spans="1:17" x14ac:dyDescent="0.25">
      <c r="A32" s="83"/>
      <c r="B32" s="92"/>
      <c r="C32" s="5" t="s">
        <v>1</v>
      </c>
      <c r="D32" s="5"/>
      <c r="E32" s="53"/>
      <c r="F32" s="33"/>
      <c r="G32" s="10"/>
      <c r="H32" s="5"/>
      <c r="I32" s="5"/>
      <c r="J32" s="98"/>
      <c r="K32" s="10"/>
      <c r="L32" s="5"/>
      <c r="M32" s="5"/>
      <c r="N32" s="12">
        <f t="shared" si="1"/>
        <v>0</v>
      </c>
      <c r="O32" s="10"/>
      <c r="P32" s="5"/>
      <c r="Q32" s="12"/>
    </row>
    <row r="33" spans="1:17" x14ac:dyDescent="0.25">
      <c r="A33" s="83"/>
      <c r="B33" s="92"/>
      <c r="C33" s="5" t="s">
        <v>8</v>
      </c>
      <c r="D33" s="5"/>
      <c r="E33" s="53"/>
      <c r="F33" s="33"/>
      <c r="G33" s="10"/>
      <c r="H33" s="5"/>
      <c r="I33" s="5"/>
      <c r="J33" s="98"/>
      <c r="K33" s="10"/>
      <c r="L33" s="5"/>
      <c r="M33" s="5"/>
      <c r="N33" s="12">
        <f t="shared" si="1"/>
        <v>0</v>
      </c>
      <c r="O33" s="10"/>
      <c r="P33" s="5"/>
      <c r="Q33" s="12"/>
    </row>
    <row r="34" spans="1:17" x14ac:dyDescent="0.25">
      <c r="A34" s="83"/>
      <c r="B34" s="93"/>
      <c r="C34" s="5" t="s">
        <v>2</v>
      </c>
      <c r="D34" s="5"/>
      <c r="E34" s="53"/>
      <c r="F34" s="33"/>
      <c r="G34" s="10"/>
      <c r="H34" s="5"/>
      <c r="I34" s="5"/>
      <c r="J34" s="99"/>
      <c r="K34" s="10"/>
      <c r="L34" s="5"/>
      <c r="M34" s="5"/>
      <c r="N34" s="12">
        <f t="shared" si="1"/>
        <v>0</v>
      </c>
      <c r="O34" s="10"/>
      <c r="P34" s="5"/>
      <c r="Q34" s="12"/>
    </row>
    <row r="35" spans="1:17" x14ac:dyDescent="0.25">
      <c r="A35" s="83"/>
      <c r="B35" s="21" t="s">
        <v>22</v>
      </c>
      <c r="C35" s="21"/>
      <c r="D35" s="21"/>
      <c r="E35" s="54"/>
      <c r="F35" s="34"/>
      <c r="G35" s="22">
        <f>SUM(G31:G34)</f>
        <v>0</v>
      </c>
      <c r="H35" s="22">
        <f>SUM(H31:H34)</f>
        <v>0</v>
      </c>
      <c r="I35" s="22">
        <f>SUM(I31:I34)</f>
        <v>0</v>
      </c>
      <c r="J35" s="23"/>
      <c r="K35" s="22">
        <f>SUM(K31:K34)</f>
        <v>0</v>
      </c>
      <c r="L35" s="22">
        <f>SUM(L31:L34)</f>
        <v>0</v>
      </c>
      <c r="M35" s="21"/>
      <c r="N35" s="12">
        <f t="shared" si="1"/>
        <v>0</v>
      </c>
      <c r="O35" s="22">
        <f>SUM(O31:O34)</f>
        <v>0</v>
      </c>
      <c r="P35" s="22">
        <f>SUM(P31:P34)</f>
        <v>0</v>
      </c>
      <c r="Q35" s="12"/>
    </row>
    <row r="36" spans="1:17" x14ac:dyDescent="0.25">
      <c r="A36" s="83"/>
      <c r="B36" s="82" t="s">
        <v>18</v>
      </c>
      <c r="C36" s="6" t="s">
        <v>24</v>
      </c>
      <c r="D36" s="6"/>
      <c r="E36" s="46"/>
      <c r="F36" s="36"/>
      <c r="G36" s="13"/>
      <c r="H36" s="6"/>
      <c r="I36" s="6"/>
      <c r="J36" s="94"/>
      <c r="K36" s="13"/>
      <c r="L36" s="6"/>
      <c r="M36" s="6"/>
      <c r="N36" s="12">
        <f t="shared" si="1"/>
        <v>0</v>
      </c>
      <c r="O36" s="13"/>
      <c r="P36" s="6"/>
      <c r="Q36" s="12"/>
    </row>
    <row r="37" spans="1:17" x14ac:dyDescent="0.25">
      <c r="A37" s="83"/>
      <c r="B37" s="83"/>
      <c r="C37" s="6" t="s">
        <v>1</v>
      </c>
      <c r="D37" s="6"/>
      <c r="E37" s="46"/>
      <c r="F37" s="36"/>
      <c r="G37" s="13"/>
      <c r="H37" s="6"/>
      <c r="I37" s="6"/>
      <c r="J37" s="95"/>
      <c r="K37" s="13"/>
      <c r="L37" s="4"/>
      <c r="M37" s="4"/>
      <c r="N37" s="12">
        <f t="shared" si="1"/>
        <v>0</v>
      </c>
      <c r="O37" s="13"/>
      <c r="P37" s="4"/>
      <c r="Q37" s="12"/>
    </row>
    <row r="38" spans="1:17" x14ac:dyDescent="0.25">
      <c r="A38" s="83"/>
      <c r="B38" s="83"/>
      <c r="C38" s="6" t="s">
        <v>8</v>
      </c>
      <c r="D38" s="6"/>
      <c r="E38" s="46"/>
      <c r="F38" s="36"/>
      <c r="G38" s="13"/>
      <c r="H38" s="6"/>
      <c r="I38" s="6"/>
      <c r="J38" s="95"/>
      <c r="K38" s="13"/>
      <c r="L38" s="4"/>
      <c r="M38" s="4"/>
      <c r="N38" s="12">
        <f t="shared" si="1"/>
        <v>0</v>
      </c>
      <c r="O38" s="13"/>
      <c r="P38" s="4"/>
      <c r="Q38" s="12"/>
    </row>
    <row r="39" spans="1:17" x14ac:dyDescent="0.25">
      <c r="A39" s="83"/>
      <c r="B39" s="84"/>
      <c r="C39" s="6" t="s">
        <v>2</v>
      </c>
      <c r="D39" s="6"/>
      <c r="E39" s="46"/>
      <c r="F39" s="36"/>
      <c r="G39" s="13"/>
      <c r="H39" s="6"/>
      <c r="I39" s="6"/>
      <c r="J39" s="96"/>
      <c r="K39" s="13"/>
      <c r="L39" s="6"/>
      <c r="M39" s="6"/>
      <c r="N39" s="12">
        <f t="shared" si="1"/>
        <v>0</v>
      </c>
      <c r="O39" s="13"/>
      <c r="P39" s="6"/>
      <c r="Q39" s="12"/>
    </row>
    <row r="40" spans="1:17" ht="15.75" thickBot="1" x14ac:dyDescent="0.3">
      <c r="A40" s="83"/>
      <c r="B40" s="21" t="s">
        <v>23</v>
      </c>
      <c r="C40" s="21"/>
      <c r="D40" s="28"/>
      <c r="E40" s="55"/>
      <c r="F40" s="28"/>
      <c r="G40" s="22">
        <f>SUM(G36:G39)</f>
        <v>0</v>
      </c>
      <c r="H40" s="22">
        <f>SUM(H36:H39)</f>
        <v>0</v>
      </c>
      <c r="I40" s="22">
        <f>SUM(I36:I39)</f>
        <v>0</v>
      </c>
      <c r="J40" s="23"/>
      <c r="K40" s="22">
        <f>SUM(K36:K39)</f>
        <v>0</v>
      </c>
      <c r="L40" s="22">
        <f>SUM(L36:L39)</f>
        <v>0</v>
      </c>
      <c r="M40" s="24"/>
      <c r="N40" s="17">
        <f t="shared" si="1"/>
        <v>0</v>
      </c>
      <c r="O40" s="22">
        <f>SUM(O36:O39)</f>
        <v>0</v>
      </c>
      <c r="P40" s="22">
        <f>SUM(P36:P39)</f>
        <v>0</v>
      </c>
      <c r="Q40" s="17"/>
    </row>
    <row r="41" spans="1:17" ht="15.75" thickBot="1" x14ac:dyDescent="0.3">
      <c r="A41" s="88" t="s">
        <v>13</v>
      </c>
      <c r="B41" s="89"/>
      <c r="C41" s="89"/>
      <c r="D41" s="89"/>
      <c r="E41" s="89"/>
      <c r="F41" s="90"/>
      <c r="G41" s="15">
        <f>G9+G19+G24+G30+G35+G40</f>
        <v>95460.800000000003</v>
      </c>
      <c r="H41" s="16">
        <f>+H40+H35+H30+H24+H19+H9</f>
        <v>3124</v>
      </c>
      <c r="I41" s="16">
        <f>+I40+I35+I30+I24+I19+I9</f>
        <v>33636.6</v>
      </c>
      <c r="K41" s="15">
        <f>K9+K19+K24+K30+K35+K40</f>
        <v>0</v>
      </c>
      <c r="L41" s="16">
        <f>+L40+L35+L30+L24+L19+L9</f>
        <v>0</v>
      </c>
      <c r="O41" s="15">
        <f>O9+O19+O24+O30+O35+O40</f>
        <v>0</v>
      </c>
      <c r="P41" s="16">
        <f>+P40+P35+P30+P24+P19+P9</f>
        <v>0</v>
      </c>
    </row>
    <row r="42" spans="1:17" x14ac:dyDescent="0.25">
      <c r="A42" s="2"/>
      <c r="B42" s="2"/>
      <c r="C42" s="2"/>
      <c r="D42" s="2"/>
      <c r="E42" s="49"/>
      <c r="F42" s="2"/>
      <c r="G42" s="2"/>
      <c r="H42" s="2"/>
      <c r="I42" s="2"/>
    </row>
    <row r="43" spans="1:17" x14ac:dyDescent="0.25">
      <c r="N43" s="25" t="s">
        <v>29</v>
      </c>
      <c r="Q43" s="25" t="s">
        <v>29</v>
      </c>
    </row>
    <row r="44" spans="1:17" x14ac:dyDescent="0.25">
      <c r="N44" s="25">
        <f>(N9+N19+N24+N30+N35+N40)</f>
        <v>-129097.4</v>
      </c>
      <c r="Q44" s="25">
        <f>(Q9+Q19+Q24+Q30+Q35+Q40)</f>
        <v>0</v>
      </c>
    </row>
  </sheetData>
  <mergeCells count="21">
    <mergeCell ref="B25:B29"/>
    <mergeCell ref="B31:B34"/>
    <mergeCell ref="B36:B39"/>
    <mergeCell ref="G4:J4"/>
    <mergeCell ref="K4:N4"/>
    <mergeCell ref="O4:Q4"/>
    <mergeCell ref="A41:F41"/>
    <mergeCell ref="B10:B18"/>
    <mergeCell ref="J36:J39"/>
    <mergeCell ref="J31:J34"/>
    <mergeCell ref="J25:J29"/>
    <mergeCell ref="J20:J23"/>
    <mergeCell ref="J10:J18"/>
    <mergeCell ref="J6:J8"/>
    <mergeCell ref="E16:E18"/>
    <mergeCell ref="E26:E27"/>
    <mergeCell ref="E14:E15"/>
    <mergeCell ref="E10:E13"/>
    <mergeCell ref="A6:A40"/>
    <mergeCell ref="B6:B8"/>
    <mergeCell ref="B20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2"/>
  <sheetViews>
    <sheetView zoomScale="55" zoomScaleNormal="55" workbookViewId="0">
      <selection activeCell="H15" sqref="H15"/>
    </sheetView>
  </sheetViews>
  <sheetFormatPr baseColWidth="10" defaultColWidth="23.42578125" defaultRowHeight="15" x14ac:dyDescent="0.25"/>
  <cols>
    <col min="1" max="1" width="16.28515625" customWidth="1"/>
    <col min="3" max="3" width="26.42578125" customWidth="1"/>
    <col min="4" max="4" width="7.42578125" customWidth="1"/>
    <col min="5" max="5" width="23.42578125" style="65"/>
    <col min="6" max="6" width="23.42578125" style="66"/>
    <col min="7" max="7" width="31.42578125" customWidth="1"/>
    <col min="8" max="8" width="36.28515625" customWidth="1"/>
    <col min="9" max="9" width="32.28515625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67"/>
      <c r="F3" s="68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67"/>
      <c r="F4" s="68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26" t="s">
        <v>71</v>
      </c>
      <c r="E5" s="69" t="s">
        <v>31</v>
      </c>
      <c r="F5" s="70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36</v>
      </c>
      <c r="B6" s="91" t="s">
        <v>14</v>
      </c>
      <c r="C6" s="5" t="s">
        <v>27</v>
      </c>
      <c r="D6" s="5"/>
      <c r="E6" s="76" t="s">
        <v>86</v>
      </c>
      <c r="F6" s="37">
        <v>0</v>
      </c>
      <c r="G6" s="30">
        <v>2165</v>
      </c>
      <c r="H6" s="5"/>
      <c r="I6" s="5"/>
      <c r="J6" s="97"/>
      <c r="K6" s="10"/>
      <c r="L6" s="5"/>
      <c r="M6" s="5"/>
      <c r="N6" s="12">
        <f>(G6+I6+J6-K6-L6-M6)*-1</f>
        <v>-2165</v>
      </c>
      <c r="O6" s="10"/>
      <c r="P6" s="5"/>
      <c r="Q6" s="12"/>
    </row>
    <row r="7" spans="1:17" x14ac:dyDescent="0.25">
      <c r="A7" s="83"/>
      <c r="B7" s="92"/>
      <c r="C7" s="5"/>
      <c r="D7" s="5"/>
      <c r="E7" s="77"/>
      <c r="F7" s="37" t="s">
        <v>42</v>
      </c>
      <c r="G7" s="30">
        <v>2203</v>
      </c>
      <c r="H7" s="5"/>
      <c r="I7" s="5"/>
      <c r="J7" s="98"/>
      <c r="K7" s="10"/>
      <c r="L7" s="5"/>
      <c r="M7" s="5"/>
      <c r="N7" s="12"/>
      <c r="O7" s="10"/>
      <c r="P7" s="5"/>
      <c r="Q7" s="12"/>
    </row>
    <row r="8" spans="1:17" x14ac:dyDescent="0.25">
      <c r="A8" s="83"/>
      <c r="B8" s="92"/>
      <c r="C8" s="5"/>
      <c r="D8" s="5"/>
      <c r="E8" s="78"/>
      <c r="F8" s="37" t="s">
        <v>43</v>
      </c>
      <c r="G8" s="30">
        <v>2213</v>
      </c>
      <c r="H8" s="5"/>
      <c r="I8" s="5"/>
      <c r="J8" s="98"/>
      <c r="K8" s="10"/>
      <c r="L8" s="5"/>
      <c r="M8" s="5"/>
      <c r="N8" s="12"/>
      <c r="O8" s="10"/>
      <c r="P8" s="5"/>
      <c r="Q8" s="12"/>
    </row>
    <row r="9" spans="1:17" x14ac:dyDescent="0.25">
      <c r="A9" s="83"/>
      <c r="B9" s="92"/>
      <c r="C9" s="5"/>
      <c r="D9" s="5"/>
      <c r="E9" s="77"/>
      <c r="F9" s="37" t="s">
        <v>43</v>
      </c>
      <c r="G9" s="30">
        <v>601.4</v>
      </c>
      <c r="H9" s="5"/>
      <c r="I9" s="5">
        <v>369.8</v>
      </c>
      <c r="J9" s="98"/>
      <c r="K9" s="10"/>
      <c r="L9" s="5"/>
      <c r="M9" s="5"/>
      <c r="N9" s="12"/>
      <c r="O9" s="10"/>
      <c r="P9" s="5"/>
      <c r="Q9" s="12"/>
    </row>
    <row r="10" spans="1:17" x14ac:dyDescent="0.25">
      <c r="A10" s="83"/>
      <c r="B10" s="92"/>
      <c r="C10" s="5"/>
      <c r="D10" s="5"/>
      <c r="E10" s="78"/>
      <c r="F10" s="37" t="s">
        <v>44</v>
      </c>
      <c r="G10" s="30">
        <v>743.7</v>
      </c>
      <c r="H10" s="5"/>
      <c r="I10" s="5">
        <v>1177.2</v>
      </c>
      <c r="J10" s="98"/>
      <c r="K10" s="10"/>
      <c r="L10" s="5"/>
      <c r="M10" s="5"/>
      <c r="N10" s="12"/>
      <c r="O10" s="10"/>
      <c r="P10" s="5"/>
      <c r="Q10" s="12"/>
    </row>
    <row r="11" spans="1:17" x14ac:dyDescent="0.25">
      <c r="A11" s="83"/>
      <c r="B11" s="92"/>
      <c r="C11" s="5"/>
      <c r="D11" s="5"/>
      <c r="E11" s="76" t="s">
        <v>87</v>
      </c>
      <c r="F11" s="37">
        <v>0</v>
      </c>
      <c r="G11" s="30">
        <v>1974</v>
      </c>
      <c r="H11" s="5"/>
      <c r="I11" s="5">
        <v>2693</v>
      </c>
      <c r="J11" s="98"/>
      <c r="K11" s="10"/>
      <c r="L11" s="5"/>
      <c r="M11" s="5"/>
      <c r="N11" s="12"/>
      <c r="O11" s="10"/>
      <c r="P11" s="5"/>
      <c r="Q11" s="12"/>
    </row>
    <row r="12" spans="1:17" x14ac:dyDescent="0.25">
      <c r="A12" s="83"/>
      <c r="B12" s="92"/>
      <c r="C12" s="5"/>
      <c r="D12" s="5"/>
      <c r="E12" s="78"/>
      <c r="F12" s="37" t="s">
        <v>42</v>
      </c>
      <c r="G12" s="30">
        <v>2694</v>
      </c>
      <c r="H12" s="5"/>
      <c r="I12" s="5">
        <v>3278</v>
      </c>
      <c r="J12" s="98"/>
      <c r="K12" s="10"/>
      <c r="L12" s="5"/>
      <c r="M12" s="5"/>
      <c r="N12" s="12"/>
      <c r="O12" s="10"/>
      <c r="P12" s="5"/>
      <c r="Q12" s="12"/>
    </row>
    <row r="13" spans="1:17" x14ac:dyDescent="0.25">
      <c r="A13" s="83"/>
      <c r="B13" s="92"/>
      <c r="C13" s="5"/>
      <c r="D13" s="5"/>
      <c r="E13" s="62" t="s">
        <v>88</v>
      </c>
      <c r="F13" s="37">
        <v>0</v>
      </c>
      <c r="G13" s="30">
        <v>2427</v>
      </c>
      <c r="H13" s="5"/>
      <c r="I13" s="5">
        <v>2821</v>
      </c>
      <c r="J13" s="98"/>
      <c r="K13" s="10"/>
      <c r="L13" s="5"/>
      <c r="M13" s="5"/>
      <c r="N13" s="12"/>
      <c r="O13" s="10"/>
      <c r="P13" s="5"/>
      <c r="Q13" s="12"/>
    </row>
    <row r="14" spans="1:17" x14ac:dyDescent="0.25">
      <c r="A14" s="83"/>
      <c r="B14" s="92"/>
      <c r="C14" s="5"/>
      <c r="D14" s="5"/>
      <c r="E14" s="62" t="s">
        <v>89</v>
      </c>
      <c r="F14" s="37">
        <v>0</v>
      </c>
      <c r="G14" s="30">
        <v>943</v>
      </c>
      <c r="H14" s="5"/>
      <c r="I14" s="5">
        <v>431</v>
      </c>
      <c r="J14" s="98"/>
      <c r="K14" s="10"/>
      <c r="L14" s="5"/>
      <c r="M14" s="5"/>
      <c r="N14" s="12"/>
      <c r="O14" s="10"/>
      <c r="P14" s="5"/>
      <c r="Q14" s="12"/>
    </row>
    <row r="15" spans="1:17" x14ac:dyDescent="0.25">
      <c r="A15" s="83"/>
      <c r="B15" s="92"/>
      <c r="C15" s="5" t="s">
        <v>46</v>
      </c>
      <c r="D15" s="5"/>
      <c r="E15" s="76" t="s">
        <v>85</v>
      </c>
      <c r="F15" s="37">
        <v>0</v>
      </c>
      <c r="G15" s="30">
        <v>16930</v>
      </c>
      <c r="H15" s="5">
        <v>1120</v>
      </c>
      <c r="I15" s="5">
        <v>0</v>
      </c>
      <c r="J15" s="98"/>
      <c r="K15" s="10"/>
      <c r="L15" s="5"/>
      <c r="M15" s="5"/>
      <c r="N15" s="12">
        <f>(G15+I15+J15-K15-L15-M15)*-1</f>
        <v>-16930</v>
      </c>
      <c r="O15" s="10"/>
      <c r="P15" s="5"/>
      <c r="Q15" s="12"/>
    </row>
    <row r="16" spans="1:17" x14ac:dyDescent="0.25">
      <c r="A16" s="83"/>
      <c r="B16" s="93"/>
      <c r="C16" s="5"/>
      <c r="D16" s="5"/>
      <c r="E16" s="78"/>
      <c r="F16" s="37" t="s">
        <v>42</v>
      </c>
      <c r="G16" s="30">
        <v>17440</v>
      </c>
      <c r="H16" s="30">
        <v>1130</v>
      </c>
      <c r="I16" s="30">
        <v>60</v>
      </c>
      <c r="J16" s="99"/>
      <c r="K16" s="10"/>
      <c r="L16" s="30"/>
      <c r="M16" s="5"/>
      <c r="N16" s="12"/>
      <c r="O16" s="10"/>
      <c r="P16" s="30"/>
      <c r="Q16" s="12"/>
    </row>
    <row r="17" spans="1:17" x14ac:dyDescent="0.25">
      <c r="A17" s="83"/>
      <c r="B17" s="21" t="s">
        <v>20</v>
      </c>
      <c r="C17" s="21"/>
      <c r="D17" s="21"/>
      <c r="E17" s="63"/>
      <c r="F17" s="39"/>
      <c r="G17" s="32">
        <f>SUM(G6:G16)</f>
        <v>50334.1</v>
      </c>
      <c r="H17" s="22">
        <f>SUM(H6:H16)</f>
        <v>2250</v>
      </c>
      <c r="I17" s="22">
        <f>SUM(I6:I16)</f>
        <v>10830</v>
      </c>
      <c r="J17" s="23"/>
      <c r="K17" s="22">
        <f>SUM(K6:K15)</f>
        <v>0</v>
      </c>
      <c r="L17" s="22">
        <f>SUM(L6:L15)</f>
        <v>0</v>
      </c>
      <c r="M17" s="21"/>
      <c r="N17" s="12">
        <f t="shared" ref="N17:N23" si="0">(G17+I17+J17-K17-L17-M17)*-1</f>
        <v>-61164.1</v>
      </c>
      <c r="O17" s="22">
        <f>SUM(O6:O15)</f>
        <v>0</v>
      </c>
      <c r="P17" s="22">
        <f>SUM(P6:P15)</f>
        <v>0</v>
      </c>
      <c r="Q17" s="12"/>
    </row>
    <row r="18" spans="1:17" x14ac:dyDescent="0.25">
      <c r="A18" s="83"/>
      <c r="B18" s="83" t="s">
        <v>15</v>
      </c>
      <c r="C18" s="6" t="s">
        <v>27</v>
      </c>
      <c r="D18" s="6"/>
      <c r="E18" s="64"/>
      <c r="F18" s="41"/>
      <c r="G18" s="31"/>
      <c r="H18" s="6"/>
      <c r="I18" s="6"/>
      <c r="J18" s="94"/>
      <c r="K18" s="13"/>
      <c r="L18" s="6"/>
      <c r="M18" s="6"/>
      <c r="N18" s="12">
        <f t="shared" si="0"/>
        <v>0</v>
      </c>
      <c r="O18" s="13"/>
      <c r="P18" s="6"/>
      <c r="Q18" s="12"/>
    </row>
    <row r="19" spans="1:17" x14ac:dyDescent="0.25">
      <c r="A19" s="83"/>
      <c r="B19" s="83"/>
      <c r="C19" s="6" t="s">
        <v>8</v>
      </c>
      <c r="D19" s="6"/>
      <c r="E19" s="64"/>
      <c r="F19" s="41"/>
      <c r="G19" s="31"/>
      <c r="H19" s="6"/>
      <c r="I19" s="6"/>
      <c r="J19" s="95"/>
      <c r="K19" s="13"/>
      <c r="L19" s="4"/>
      <c r="M19" s="4"/>
      <c r="N19" s="12">
        <f t="shared" si="0"/>
        <v>0</v>
      </c>
      <c r="O19" s="13"/>
      <c r="P19" s="4"/>
      <c r="Q19" s="12"/>
    </row>
    <row r="20" spans="1:17" x14ac:dyDescent="0.25">
      <c r="A20" s="83"/>
      <c r="B20" s="84"/>
      <c r="C20" s="6" t="s">
        <v>2</v>
      </c>
      <c r="D20" s="6"/>
      <c r="E20" s="64"/>
      <c r="F20" s="41"/>
      <c r="G20" s="31"/>
      <c r="H20" s="6"/>
      <c r="I20" s="6"/>
      <c r="J20" s="96"/>
      <c r="K20" s="13"/>
      <c r="L20" s="6"/>
      <c r="M20" s="6"/>
      <c r="N20" s="12">
        <f t="shared" si="0"/>
        <v>0</v>
      </c>
      <c r="O20" s="13"/>
      <c r="P20" s="6"/>
      <c r="Q20" s="12"/>
    </row>
    <row r="21" spans="1:17" x14ac:dyDescent="0.25">
      <c r="A21" s="83"/>
      <c r="B21" s="21" t="s">
        <v>19</v>
      </c>
      <c r="C21" s="21"/>
      <c r="D21" s="21"/>
      <c r="E21" s="63"/>
      <c r="F21" s="39"/>
      <c r="G21" s="32">
        <f>SUM(G18:G20)</f>
        <v>0</v>
      </c>
      <c r="H21" s="22">
        <f>SUM(H18:H20)</f>
        <v>0</v>
      </c>
      <c r="I21" s="22">
        <f>SUM(I18:I20)</f>
        <v>0</v>
      </c>
      <c r="J21" s="23"/>
      <c r="K21" s="22">
        <f>SUM(K18:K20)</f>
        <v>0</v>
      </c>
      <c r="L21" s="22">
        <f>SUM(L18:L20)</f>
        <v>0</v>
      </c>
      <c r="M21" s="21"/>
      <c r="N21" s="12">
        <f t="shared" si="0"/>
        <v>0</v>
      </c>
      <c r="O21" s="22">
        <f>SUM(O18:O20)</f>
        <v>0</v>
      </c>
      <c r="P21" s="22">
        <f>SUM(P18:P20)</f>
        <v>0</v>
      </c>
      <c r="Q21" s="12"/>
    </row>
    <row r="22" spans="1:17" x14ac:dyDescent="0.25">
      <c r="A22" s="83"/>
      <c r="B22" s="91" t="s">
        <v>0</v>
      </c>
      <c r="C22" s="5" t="s">
        <v>24</v>
      </c>
      <c r="D22" s="5"/>
      <c r="E22" s="62" t="s">
        <v>78</v>
      </c>
      <c r="F22" s="37">
        <v>0</v>
      </c>
      <c r="G22" s="30">
        <v>1850</v>
      </c>
      <c r="H22" s="5"/>
      <c r="I22" s="5"/>
      <c r="J22" s="97"/>
      <c r="K22" s="10"/>
      <c r="L22" s="5"/>
      <c r="M22" s="5"/>
      <c r="N22" s="12">
        <f t="shared" si="0"/>
        <v>-1850</v>
      </c>
      <c r="O22" s="10"/>
      <c r="P22" s="5"/>
      <c r="Q22" s="12"/>
    </row>
    <row r="23" spans="1:17" x14ac:dyDescent="0.25">
      <c r="A23" s="83"/>
      <c r="B23" s="92"/>
      <c r="C23" s="5" t="s">
        <v>1</v>
      </c>
      <c r="D23" s="5"/>
      <c r="E23" s="62" t="s">
        <v>79</v>
      </c>
      <c r="F23" s="37">
        <v>0</v>
      </c>
      <c r="G23" s="30">
        <v>3672</v>
      </c>
      <c r="H23" s="5"/>
      <c r="I23" s="5">
        <v>5326</v>
      </c>
      <c r="J23" s="98"/>
      <c r="K23" s="10"/>
      <c r="L23" s="5"/>
      <c r="M23" s="5"/>
      <c r="N23" s="12">
        <f t="shared" si="0"/>
        <v>-8998</v>
      </c>
      <c r="O23" s="10"/>
      <c r="P23" s="5"/>
      <c r="Q23" s="12"/>
    </row>
    <row r="24" spans="1:17" x14ac:dyDescent="0.25">
      <c r="A24" s="83"/>
      <c r="B24" s="92"/>
      <c r="C24" s="5"/>
      <c r="D24" s="5"/>
      <c r="E24" s="73"/>
      <c r="F24" s="37" t="s">
        <v>42</v>
      </c>
      <c r="G24" s="30">
        <v>5579</v>
      </c>
      <c r="H24" s="5"/>
      <c r="I24" s="5">
        <v>5422</v>
      </c>
      <c r="J24" s="98"/>
      <c r="K24" s="10"/>
      <c r="L24" s="5"/>
      <c r="M24" s="5"/>
      <c r="N24" s="12"/>
      <c r="O24" s="10"/>
      <c r="P24" s="5"/>
      <c r="Q24" s="12"/>
    </row>
    <row r="25" spans="1:17" x14ac:dyDescent="0.25">
      <c r="A25" s="83"/>
      <c r="B25" s="92"/>
      <c r="C25" s="5" t="s">
        <v>8</v>
      </c>
      <c r="D25" s="5" t="s">
        <v>72</v>
      </c>
      <c r="E25" s="74" t="s">
        <v>83</v>
      </c>
      <c r="F25" s="37" t="s">
        <v>43</v>
      </c>
      <c r="G25" s="30">
        <v>642.6</v>
      </c>
      <c r="H25" s="5"/>
      <c r="I25" s="5">
        <v>341</v>
      </c>
      <c r="J25" s="98"/>
      <c r="K25" s="10"/>
      <c r="L25" s="5"/>
      <c r="M25" s="5"/>
      <c r="N25" s="12">
        <f>(G25+I25+J25-K25-L25-M25)*-1</f>
        <v>-983.6</v>
      </c>
      <c r="O25" s="10"/>
      <c r="P25" s="5"/>
      <c r="Q25" s="12"/>
    </row>
    <row r="26" spans="1:17" x14ac:dyDescent="0.25">
      <c r="A26" s="83"/>
      <c r="B26" s="92"/>
      <c r="C26" s="5"/>
      <c r="D26" s="5" t="s">
        <v>74</v>
      </c>
      <c r="E26" s="76" t="s">
        <v>83</v>
      </c>
      <c r="F26" s="37" t="s">
        <v>43</v>
      </c>
      <c r="G26" s="30">
        <v>1188.8</v>
      </c>
      <c r="H26" s="5"/>
      <c r="I26" s="5">
        <v>1414.8</v>
      </c>
      <c r="J26" s="98"/>
      <c r="K26" s="10"/>
      <c r="L26" s="5"/>
      <c r="M26" s="5"/>
      <c r="N26" s="12"/>
      <c r="O26" s="10"/>
      <c r="P26" s="5"/>
      <c r="Q26" s="12"/>
    </row>
    <row r="27" spans="1:17" x14ac:dyDescent="0.25">
      <c r="A27" s="83"/>
      <c r="B27" s="92"/>
      <c r="C27" s="5"/>
      <c r="D27" s="5"/>
      <c r="E27" s="77"/>
      <c r="F27" s="37" t="s">
        <v>44</v>
      </c>
      <c r="G27" s="30">
        <v>1235</v>
      </c>
      <c r="H27" s="5"/>
      <c r="I27" s="5">
        <v>1663.2</v>
      </c>
      <c r="J27" s="98"/>
      <c r="K27" s="10"/>
      <c r="L27" s="5"/>
      <c r="M27" s="5"/>
      <c r="N27" s="12"/>
      <c r="O27" s="10"/>
      <c r="P27" s="5"/>
      <c r="Q27" s="12"/>
    </row>
    <row r="28" spans="1:17" x14ac:dyDescent="0.25">
      <c r="A28" s="83"/>
      <c r="B28" s="92"/>
      <c r="C28" s="5"/>
      <c r="D28" s="5"/>
      <c r="E28" s="47" t="s">
        <v>88</v>
      </c>
      <c r="F28" s="37">
        <v>0</v>
      </c>
      <c r="G28" s="30">
        <v>2427</v>
      </c>
      <c r="H28" s="5"/>
      <c r="I28" s="5">
        <v>2821</v>
      </c>
      <c r="J28" s="98"/>
      <c r="K28" s="10"/>
      <c r="L28" s="5"/>
      <c r="M28" s="5"/>
      <c r="N28" s="12"/>
      <c r="O28" s="10"/>
      <c r="P28" s="5"/>
      <c r="Q28" s="12"/>
    </row>
    <row r="29" spans="1:17" x14ac:dyDescent="0.25">
      <c r="A29" s="83"/>
      <c r="B29" s="92"/>
      <c r="C29" s="5" t="s">
        <v>2</v>
      </c>
      <c r="D29" s="5"/>
      <c r="E29" s="76" t="s">
        <v>61</v>
      </c>
      <c r="F29" s="37">
        <v>0</v>
      </c>
      <c r="G29" s="30">
        <v>8970</v>
      </c>
      <c r="H29" s="5">
        <v>410</v>
      </c>
      <c r="I29" s="5"/>
      <c r="J29" s="98"/>
      <c r="K29" s="10"/>
      <c r="L29" s="5"/>
      <c r="M29" s="5"/>
      <c r="N29" s="12">
        <f>(G29+I29+J29-K29-L29-M29)*-1</f>
        <v>-8970</v>
      </c>
      <c r="O29" s="10"/>
      <c r="P29" s="5"/>
      <c r="Q29" s="12"/>
    </row>
    <row r="30" spans="1:17" x14ac:dyDescent="0.25">
      <c r="A30" s="83"/>
      <c r="B30" s="92"/>
      <c r="C30" s="5"/>
      <c r="D30" s="5"/>
      <c r="E30" s="77"/>
      <c r="F30" s="37" t="s">
        <v>42</v>
      </c>
      <c r="G30" s="30">
        <v>9400</v>
      </c>
      <c r="H30" s="30">
        <v>490</v>
      </c>
      <c r="I30" s="30"/>
      <c r="J30" s="98"/>
      <c r="K30" s="10"/>
      <c r="L30" s="30"/>
      <c r="M30" s="5"/>
      <c r="N30" s="12"/>
      <c r="O30" s="10"/>
      <c r="P30" s="30"/>
      <c r="Q30" s="12"/>
    </row>
    <row r="31" spans="1:17" x14ac:dyDescent="0.25">
      <c r="A31" s="83"/>
      <c r="B31" s="93"/>
      <c r="C31" s="5"/>
      <c r="D31" s="5"/>
      <c r="E31" s="78"/>
      <c r="F31" s="37" t="s">
        <v>43</v>
      </c>
      <c r="G31" s="30">
        <v>9400</v>
      </c>
      <c r="H31" s="30">
        <v>490</v>
      </c>
      <c r="I31" s="30"/>
      <c r="J31" s="99"/>
      <c r="K31" s="10"/>
      <c r="L31" s="30"/>
      <c r="M31" s="5"/>
      <c r="N31" s="12"/>
      <c r="O31" s="10"/>
      <c r="P31" s="30"/>
      <c r="Q31" s="12"/>
    </row>
    <row r="32" spans="1:17" x14ac:dyDescent="0.25">
      <c r="A32" s="83"/>
      <c r="B32" s="21" t="s">
        <v>3</v>
      </c>
      <c r="C32" s="21"/>
      <c r="D32" s="21"/>
      <c r="E32" s="63"/>
      <c r="F32" s="39"/>
      <c r="G32" s="32">
        <f>SUM(G22:G31)</f>
        <v>44364.4</v>
      </c>
      <c r="H32" s="22">
        <f>SUM(H22:H31)</f>
        <v>1390</v>
      </c>
      <c r="I32" s="22">
        <f>SUM(I22:I31)</f>
        <v>16988</v>
      </c>
      <c r="J32" s="23"/>
      <c r="K32" s="22">
        <f>SUM(K22:K29)</f>
        <v>0</v>
      </c>
      <c r="L32" s="22">
        <f>SUM(L22:L29)</f>
        <v>0</v>
      </c>
      <c r="M32" s="21"/>
      <c r="N32" s="12">
        <f t="shared" ref="N32:N48" si="1">(G32+I32+J32-K32-L32-M32)*-1</f>
        <v>-61352.4</v>
      </c>
      <c r="O32" s="22">
        <f>SUM(O22:O29)</f>
        <v>0</v>
      </c>
      <c r="P32" s="22">
        <f>SUM(P22:P29)</f>
        <v>0</v>
      </c>
      <c r="Q32" s="12"/>
    </row>
    <row r="33" spans="1:17" x14ac:dyDescent="0.25">
      <c r="A33" s="83"/>
      <c r="B33" s="82" t="s">
        <v>16</v>
      </c>
      <c r="C33" s="6" t="s">
        <v>25</v>
      </c>
      <c r="D33" s="6"/>
      <c r="E33" s="64" t="s">
        <v>81</v>
      </c>
      <c r="F33" s="41">
        <v>0</v>
      </c>
      <c r="G33" s="31">
        <v>3348</v>
      </c>
      <c r="H33" s="6"/>
      <c r="I33" s="6"/>
      <c r="J33" s="94"/>
      <c r="K33" s="13"/>
      <c r="L33" s="6"/>
      <c r="M33" s="6"/>
      <c r="N33" s="12">
        <f t="shared" si="1"/>
        <v>-3348</v>
      </c>
      <c r="O33" s="13"/>
      <c r="P33" s="6"/>
      <c r="Q33" s="12"/>
    </row>
    <row r="34" spans="1:17" x14ac:dyDescent="0.25">
      <c r="A34" s="83"/>
      <c r="B34" s="83"/>
      <c r="C34" s="6" t="s">
        <v>1</v>
      </c>
      <c r="D34" s="6"/>
      <c r="E34" s="64" t="s">
        <v>80</v>
      </c>
      <c r="F34" s="41">
        <v>0</v>
      </c>
      <c r="G34" s="31">
        <v>6111</v>
      </c>
      <c r="H34" s="6">
        <v>146</v>
      </c>
      <c r="I34" s="6">
        <v>7350</v>
      </c>
      <c r="J34" s="95"/>
      <c r="K34" s="13"/>
      <c r="L34" s="6"/>
      <c r="M34" s="6"/>
      <c r="N34" s="12">
        <f t="shared" si="1"/>
        <v>-13461</v>
      </c>
      <c r="O34" s="13"/>
      <c r="P34" s="6"/>
      <c r="Q34" s="12"/>
    </row>
    <row r="35" spans="1:17" x14ac:dyDescent="0.25">
      <c r="A35" s="83"/>
      <c r="B35" s="83"/>
      <c r="C35" s="6" t="s">
        <v>8</v>
      </c>
      <c r="D35" s="6" t="s">
        <v>74</v>
      </c>
      <c r="E35" s="64" t="s">
        <v>84</v>
      </c>
      <c r="F35" s="41">
        <v>0</v>
      </c>
      <c r="G35" s="31">
        <v>1282.5</v>
      </c>
      <c r="H35" s="6"/>
      <c r="I35" s="6">
        <v>1177.2</v>
      </c>
      <c r="J35" s="95"/>
      <c r="K35" s="13"/>
      <c r="L35" s="4"/>
      <c r="M35" s="4"/>
      <c r="N35" s="12">
        <f t="shared" si="1"/>
        <v>-2459.6999999999998</v>
      </c>
      <c r="O35" s="13"/>
      <c r="P35" s="4"/>
      <c r="Q35" s="12"/>
    </row>
    <row r="36" spans="1:17" x14ac:dyDescent="0.25">
      <c r="A36" s="83"/>
      <c r="B36" s="84"/>
      <c r="C36" s="6" t="s">
        <v>2</v>
      </c>
      <c r="D36" s="6"/>
      <c r="E36" s="64" t="s">
        <v>82</v>
      </c>
      <c r="F36" s="41">
        <v>0</v>
      </c>
      <c r="G36" s="31">
        <v>3100</v>
      </c>
      <c r="H36" s="6">
        <v>193</v>
      </c>
      <c r="I36" s="6"/>
      <c r="J36" s="96"/>
      <c r="K36" s="13"/>
      <c r="L36" s="6"/>
      <c r="M36" s="6"/>
      <c r="N36" s="12">
        <f t="shared" si="1"/>
        <v>-3100</v>
      </c>
      <c r="O36" s="13"/>
      <c r="P36" s="6"/>
      <c r="Q36" s="12"/>
    </row>
    <row r="37" spans="1:17" x14ac:dyDescent="0.25">
      <c r="A37" s="83"/>
      <c r="B37" s="7"/>
      <c r="C37" s="6"/>
      <c r="D37" s="6"/>
      <c r="E37" s="64"/>
      <c r="F37" s="41" t="s">
        <v>42</v>
      </c>
      <c r="G37" s="31">
        <v>3119</v>
      </c>
      <c r="H37" s="31">
        <v>193</v>
      </c>
      <c r="I37" s="31"/>
      <c r="J37" s="14"/>
      <c r="K37" s="13"/>
      <c r="L37" s="31"/>
      <c r="M37" s="6"/>
      <c r="N37" s="12">
        <f t="shared" si="1"/>
        <v>-3119</v>
      </c>
      <c r="O37" s="13"/>
      <c r="P37" s="31"/>
      <c r="Q37" s="12"/>
    </row>
    <row r="38" spans="1:17" x14ac:dyDescent="0.25">
      <c r="A38" s="83"/>
      <c r="B38" s="21" t="s">
        <v>21</v>
      </c>
      <c r="C38" s="21"/>
      <c r="D38" s="21"/>
      <c r="E38" s="63"/>
      <c r="F38" s="39"/>
      <c r="G38" s="32">
        <f>SUM(G33:G37)</f>
        <v>16960.5</v>
      </c>
      <c r="H38" s="22">
        <f>SUM(H33:H36)</f>
        <v>339</v>
      </c>
      <c r="I38" s="22">
        <f>SUM(I33:I36)</f>
        <v>8527.2000000000007</v>
      </c>
      <c r="J38" s="23"/>
      <c r="K38" s="22">
        <f>SUM(K33:K36)</f>
        <v>0</v>
      </c>
      <c r="L38" s="22">
        <f>SUM(L33:L36)</f>
        <v>0</v>
      </c>
      <c r="M38" s="21"/>
      <c r="N38" s="12">
        <f t="shared" si="1"/>
        <v>-25487.7</v>
      </c>
      <c r="O38" s="22">
        <f>SUM(O33:O36)</f>
        <v>0</v>
      </c>
      <c r="P38" s="22">
        <f>SUM(P33:P36)</f>
        <v>0</v>
      </c>
      <c r="Q38" s="12"/>
    </row>
    <row r="39" spans="1:17" x14ac:dyDescent="0.25">
      <c r="A39" s="83"/>
      <c r="B39" s="91" t="s">
        <v>17</v>
      </c>
      <c r="C39" s="5" t="s">
        <v>24</v>
      </c>
      <c r="D39" s="5"/>
      <c r="E39" s="62"/>
      <c r="F39" s="37"/>
      <c r="G39" s="30"/>
      <c r="H39" s="5"/>
      <c r="I39" s="5"/>
      <c r="J39" s="97"/>
      <c r="K39" s="10"/>
      <c r="L39" s="5"/>
      <c r="M39" s="5"/>
      <c r="N39" s="12">
        <f t="shared" si="1"/>
        <v>0</v>
      </c>
      <c r="O39" s="10"/>
      <c r="P39" s="5"/>
      <c r="Q39" s="12"/>
    </row>
    <row r="40" spans="1:17" x14ac:dyDescent="0.25">
      <c r="A40" s="83"/>
      <c r="B40" s="92"/>
      <c r="C40" s="5" t="s">
        <v>1</v>
      </c>
      <c r="D40" s="5"/>
      <c r="E40" s="62"/>
      <c r="F40" s="37"/>
      <c r="G40" s="30"/>
      <c r="H40" s="5"/>
      <c r="I40" s="5"/>
      <c r="J40" s="98"/>
      <c r="K40" s="10"/>
      <c r="L40" s="5"/>
      <c r="M40" s="5"/>
      <c r="N40" s="12">
        <f t="shared" si="1"/>
        <v>0</v>
      </c>
      <c r="O40" s="10"/>
      <c r="P40" s="5"/>
      <c r="Q40" s="12"/>
    </row>
    <row r="41" spans="1:17" x14ac:dyDescent="0.25">
      <c r="A41" s="83"/>
      <c r="B41" s="92"/>
      <c r="C41" s="5" t="s">
        <v>8</v>
      </c>
      <c r="D41" s="5"/>
      <c r="E41" s="62"/>
      <c r="F41" s="37"/>
      <c r="G41" s="30"/>
      <c r="H41" s="5"/>
      <c r="I41" s="5"/>
      <c r="J41" s="98"/>
      <c r="K41" s="10"/>
      <c r="L41" s="5"/>
      <c r="M41" s="5"/>
      <c r="N41" s="12">
        <f t="shared" si="1"/>
        <v>0</v>
      </c>
      <c r="O41" s="10"/>
      <c r="P41" s="5"/>
      <c r="Q41" s="12"/>
    </row>
    <row r="42" spans="1:17" x14ac:dyDescent="0.25">
      <c r="A42" s="83"/>
      <c r="B42" s="93"/>
      <c r="C42" s="5" t="s">
        <v>2</v>
      </c>
      <c r="D42" s="5"/>
      <c r="E42" s="62"/>
      <c r="F42" s="37"/>
      <c r="G42" s="30"/>
      <c r="H42" s="5"/>
      <c r="I42" s="5"/>
      <c r="J42" s="99"/>
      <c r="K42" s="10"/>
      <c r="L42" s="5"/>
      <c r="M42" s="5"/>
      <c r="N42" s="12">
        <f t="shared" si="1"/>
        <v>0</v>
      </c>
      <c r="O42" s="10"/>
      <c r="P42" s="5"/>
      <c r="Q42" s="12"/>
    </row>
    <row r="43" spans="1:17" x14ac:dyDescent="0.25">
      <c r="A43" s="83"/>
      <c r="B43" s="21" t="s">
        <v>22</v>
      </c>
      <c r="C43" s="21"/>
      <c r="D43" s="21"/>
      <c r="E43" s="63"/>
      <c r="F43" s="39"/>
      <c r="G43" s="32">
        <f>SUM(G39:G42)</f>
        <v>0</v>
      </c>
      <c r="H43" s="22">
        <f>SUM(H39:H42)</f>
        <v>0</v>
      </c>
      <c r="I43" s="22">
        <f>SUM(I39:I42)</f>
        <v>0</v>
      </c>
      <c r="J43" s="23"/>
      <c r="K43" s="22">
        <f>SUM(K39:K42)</f>
        <v>0</v>
      </c>
      <c r="L43" s="22">
        <f>SUM(L39:L42)</f>
        <v>0</v>
      </c>
      <c r="M43" s="21"/>
      <c r="N43" s="12">
        <f t="shared" si="1"/>
        <v>0</v>
      </c>
      <c r="O43" s="22">
        <f>SUM(O39:O42)</f>
        <v>0</v>
      </c>
      <c r="P43" s="22">
        <f>SUM(P39:P42)</f>
        <v>0</v>
      </c>
      <c r="Q43" s="12"/>
    </row>
    <row r="44" spans="1:17" x14ac:dyDescent="0.25">
      <c r="A44" s="83"/>
      <c r="B44" s="82" t="s">
        <v>18</v>
      </c>
      <c r="C44" s="6" t="s">
        <v>24</v>
      </c>
      <c r="D44" s="6"/>
      <c r="E44" s="64"/>
      <c r="F44" s="41"/>
      <c r="G44" s="31"/>
      <c r="H44" s="6"/>
      <c r="I44" s="35"/>
      <c r="J44" s="94"/>
      <c r="K44" s="13"/>
      <c r="L44" s="6"/>
      <c r="M44" s="6"/>
      <c r="N44" s="12">
        <f t="shared" si="1"/>
        <v>0</v>
      </c>
      <c r="O44" s="13"/>
      <c r="P44" s="6"/>
      <c r="Q44" s="12"/>
    </row>
    <row r="45" spans="1:17" x14ac:dyDescent="0.25">
      <c r="A45" s="83"/>
      <c r="B45" s="83"/>
      <c r="C45" s="6" t="s">
        <v>1</v>
      </c>
      <c r="D45" s="6"/>
      <c r="E45" s="64"/>
      <c r="F45" s="41"/>
      <c r="G45" s="31"/>
      <c r="H45" s="6"/>
      <c r="I45" s="6"/>
      <c r="J45" s="95"/>
      <c r="K45" s="13"/>
      <c r="L45" s="4"/>
      <c r="M45" s="4"/>
      <c r="N45" s="12">
        <f t="shared" si="1"/>
        <v>0</v>
      </c>
      <c r="O45" s="13"/>
      <c r="P45" s="4"/>
      <c r="Q45" s="12"/>
    </row>
    <row r="46" spans="1:17" x14ac:dyDescent="0.25">
      <c r="A46" s="83"/>
      <c r="B46" s="83"/>
      <c r="C46" s="6" t="s">
        <v>8</v>
      </c>
      <c r="D46" s="6"/>
      <c r="E46" s="64"/>
      <c r="F46" s="41"/>
      <c r="G46" s="31"/>
      <c r="H46" s="6"/>
      <c r="I46" s="6"/>
      <c r="J46" s="95"/>
      <c r="K46" s="13"/>
      <c r="L46" s="4"/>
      <c r="M46" s="4"/>
      <c r="N46" s="12">
        <f t="shared" si="1"/>
        <v>0</v>
      </c>
      <c r="O46" s="13"/>
      <c r="P46" s="4"/>
      <c r="Q46" s="12"/>
    </row>
    <row r="47" spans="1:17" x14ac:dyDescent="0.25">
      <c r="A47" s="83"/>
      <c r="B47" s="84"/>
      <c r="C47" s="6" t="s">
        <v>2</v>
      </c>
      <c r="D47" s="6"/>
      <c r="E47" s="64"/>
      <c r="F47" s="41"/>
      <c r="G47" s="31"/>
      <c r="H47" s="6"/>
      <c r="I47" s="6"/>
      <c r="J47" s="96"/>
      <c r="K47" s="13"/>
      <c r="L47" s="6"/>
      <c r="M47" s="6"/>
      <c r="N47" s="12">
        <f t="shared" si="1"/>
        <v>0</v>
      </c>
      <c r="O47" s="13"/>
      <c r="P47" s="6"/>
      <c r="Q47" s="12"/>
    </row>
    <row r="48" spans="1:17" ht="15.75" thickBot="1" x14ac:dyDescent="0.3">
      <c r="A48" s="83"/>
      <c r="B48" s="21" t="s">
        <v>23</v>
      </c>
      <c r="C48" s="21"/>
      <c r="D48" s="21"/>
      <c r="E48" s="63"/>
      <c r="F48" s="39"/>
      <c r="G48" s="32">
        <f>SUM(G44:G47)</f>
        <v>0</v>
      </c>
      <c r="H48" s="22">
        <f>SUM(H44:H47)</f>
        <v>0</v>
      </c>
      <c r="I48" s="22">
        <f>SUM(I44:I47)</f>
        <v>0</v>
      </c>
      <c r="J48" s="23"/>
      <c r="K48" s="22">
        <f>SUM(K44:K47)</f>
        <v>0</v>
      </c>
      <c r="L48" s="22">
        <f>SUM(L44:L47)</f>
        <v>0</v>
      </c>
      <c r="M48" s="24"/>
      <c r="N48" s="17">
        <f t="shared" si="1"/>
        <v>0</v>
      </c>
      <c r="O48" s="22">
        <f>SUM(O44:O47)</f>
        <v>0</v>
      </c>
      <c r="P48" s="22">
        <f>SUM(P44:P47)</f>
        <v>0</v>
      </c>
      <c r="Q48" s="17"/>
    </row>
    <row r="49" spans="1:17" ht="15.75" thickBot="1" x14ac:dyDescent="0.3">
      <c r="A49" s="88" t="s">
        <v>13</v>
      </c>
      <c r="B49" s="89"/>
      <c r="C49" s="89"/>
      <c r="D49" s="89"/>
      <c r="E49" s="89"/>
      <c r="F49" s="90"/>
      <c r="G49" s="15">
        <f>G17+G21+G32+G38+G43+G48</f>
        <v>111659</v>
      </c>
      <c r="H49" s="16">
        <f>+H48+H43+H38+H32+H21+H17</f>
        <v>3979</v>
      </c>
      <c r="I49" s="16">
        <f>+I48+I43+I38+I32+I21+I17</f>
        <v>36345.199999999997</v>
      </c>
      <c r="K49" s="15">
        <f>K17+K21+K32+K38+K43+K48</f>
        <v>0</v>
      </c>
      <c r="L49" s="16">
        <f>+L48+L43+L38+L32+L21+L17</f>
        <v>0</v>
      </c>
      <c r="O49" s="15">
        <f>O17+O21+O32+O38+O43+O48</f>
        <v>0</v>
      </c>
      <c r="P49" s="16">
        <f>+P48+P43+P38+P32+P21+P17</f>
        <v>0</v>
      </c>
    </row>
    <row r="50" spans="1:17" x14ac:dyDescent="0.25">
      <c r="A50" s="2"/>
      <c r="B50" s="2"/>
      <c r="C50" s="2"/>
      <c r="D50" s="2"/>
      <c r="E50" s="67"/>
      <c r="F50" s="68"/>
      <c r="G50" s="2"/>
      <c r="H50" s="2"/>
      <c r="I50" s="2"/>
    </row>
    <row r="51" spans="1:17" x14ac:dyDescent="0.25">
      <c r="N51" s="25" t="s">
        <v>29</v>
      </c>
      <c r="Q51" s="25" t="s">
        <v>29</v>
      </c>
    </row>
    <row r="52" spans="1:17" x14ac:dyDescent="0.25">
      <c r="N52" s="25">
        <f>(N17+N21+N32+N38+N43+N48)</f>
        <v>-148004.20000000001</v>
      </c>
      <c r="Q52" s="25">
        <f>(Q17+Q21+Q32+Q38+Q43+Q48)</f>
        <v>0</v>
      </c>
    </row>
  </sheetData>
  <mergeCells count="23">
    <mergeCell ref="B33:B36"/>
    <mergeCell ref="B39:B42"/>
    <mergeCell ref="B44:B47"/>
    <mergeCell ref="G4:J4"/>
    <mergeCell ref="K4:N4"/>
    <mergeCell ref="E26:E27"/>
    <mergeCell ref="E29:E31"/>
    <mergeCell ref="O4:Q4"/>
    <mergeCell ref="A49:F49"/>
    <mergeCell ref="B22:B31"/>
    <mergeCell ref="B6:B16"/>
    <mergeCell ref="J44:J47"/>
    <mergeCell ref="J39:J42"/>
    <mergeCell ref="J33:J36"/>
    <mergeCell ref="J22:J31"/>
    <mergeCell ref="J18:J20"/>
    <mergeCell ref="J6:J16"/>
    <mergeCell ref="E6:E8"/>
    <mergeCell ref="E9:E10"/>
    <mergeCell ref="E11:E12"/>
    <mergeCell ref="E15:E16"/>
    <mergeCell ref="A6:A48"/>
    <mergeCell ref="B18:B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3"/>
  <sheetViews>
    <sheetView topLeftCell="A7" zoomScale="70" zoomScaleNormal="70" workbookViewId="0">
      <selection activeCell="H32" sqref="H32"/>
    </sheetView>
  </sheetViews>
  <sheetFormatPr baseColWidth="10" defaultRowHeight="15" x14ac:dyDescent="0.25"/>
  <cols>
    <col min="1" max="1" width="14.85546875" customWidth="1"/>
    <col min="2" max="2" width="18.42578125" bestFit="1" customWidth="1"/>
    <col min="3" max="3" width="27.5703125" customWidth="1"/>
    <col min="4" max="4" width="8.5703125" customWidth="1"/>
    <col min="5" max="5" width="24.85546875" style="65" customWidth="1"/>
    <col min="6" max="6" width="24.85546875" style="66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67"/>
      <c r="F3" s="68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67"/>
      <c r="F4" s="68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1" t="s">
        <v>71</v>
      </c>
      <c r="E5" s="69" t="s">
        <v>31</v>
      </c>
      <c r="F5" s="70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35</v>
      </c>
      <c r="B6" s="91" t="s">
        <v>14</v>
      </c>
      <c r="C6" s="5" t="s">
        <v>27</v>
      </c>
      <c r="D6" s="5"/>
      <c r="E6" s="76" t="s">
        <v>97</v>
      </c>
      <c r="F6" s="38">
        <v>0</v>
      </c>
      <c r="G6" s="10">
        <v>2859</v>
      </c>
      <c r="H6" s="5"/>
      <c r="I6" s="5"/>
      <c r="J6" s="97"/>
      <c r="K6" s="10"/>
      <c r="L6" s="5"/>
      <c r="M6" s="5"/>
      <c r="N6" s="12">
        <f>(G6+I6+J6-K6-L6-M6)*-1</f>
        <v>-2859</v>
      </c>
      <c r="O6" s="10"/>
      <c r="P6" s="5"/>
      <c r="Q6" s="12"/>
    </row>
    <row r="7" spans="1:17" x14ac:dyDescent="0.25">
      <c r="A7" s="83"/>
      <c r="B7" s="92"/>
      <c r="C7" s="5"/>
      <c r="D7" s="5"/>
      <c r="E7" s="78"/>
      <c r="F7" s="38" t="s">
        <v>42</v>
      </c>
      <c r="G7" s="10">
        <v>2859</v>
      </c>
      <c r="H7" s="5"/>
      <c r="I7" s="5"/>
      <c r="J7" s="98"/>
      <c r="K7" s="10"/>
      <c r="L7" s="5"/>
      <c r="M7" s="5"/>
      <c r="N7" s="12"/>
      <c r="O7" s="10"/>
      <c r="P7" s="5"/>
      <c r="Q7" s="12"/>
    </row>
    <row r="8" spans="1:17" x14ac:dyDescent="0.25">
      <c r="A8" s="83"/>
      <c r="B8" s="92"/>
      <c r="C8" s="5" t="s">
        <v>8</v>
      </c>
      <c r="D8" s="5" t="s">
        <v>72</v>
      </c>
      <c r="E8" s="76" t="s">
        <v>94</v>
      </c>
      <c r="F8" s="38">
        <v>0</v>
      </c>
      <c r="G8" s="10">
        <v>1353.2</v>
      </c>
      <c r="H8" s="5"/>
      <c r="I8" s="5">
        <v>1032.8</v>
      </c>
      <c r="J8" s="98"/>
      <c r="K8" s="10"/>
      <c r="L8" s="5"/>
      <c r="M8" s="5"/>
      <c r="N8" s="12">
        <f>(G8+I8+J8-K8-L8-M8)*-1</f>
        <v>-2386</v>
      </c>
      <c r="O8" s="10"/>
      <c r="P8" s="5"/>
      <c r="Q8" s="12"/>
    </row>
    <row r="9" spans="1:17" x14ac:dyDescent="0.25">
      <c r="A9" s="83"/>
      <c r="B9" s="92"/>
      <c r="C9" s="5"/>
      <c r="D9" s="5"/>
      <c r="E9" s="78"/>
      <c r="F9" s="38" t="s">
        <v>42</v>
      </c>
      <c r="G9" s="10">
        <v>1353.2</v>
      </c>
      <c r="H9" s="5"/>
      <c r="I9" s="5">
        <v>1032.8</v>
      </c>
      <c r="J9" s="98"/>
      <c r="K9" s="10"/>
      <c r="L9" s="5"/>
      <c r="M9" s="5"/>
      <c r="N9" s="12"/>
      <c r="O9" s="10"/>
      <c r="P9" s="5"/>
      <c r="Q9" s="12"/>
    </row>
    <row r="10" spans="1:17" x14ac:dyDescent="0.25">
      <c r="A10" s="83"/>
      <c r="B10" s="92"/>
      <c r="C10" s="5"/>
      <c r="D10" s="5" t="s">
        <v>74</v>
      </c>
      <c r="E10" s="76" t="s">
        <v>94</v>
      </c>
      <c r="F10" s="38">
        <v>0</v>
      </c>
      <c r="G10" s="10">
        <v>261.89999999999998</v>
      </c>
      <c r="H10" s="5"/>
      <c r="I10" s="5">
        <v>345.6</v>
      </c>
      <c r="J10" s="98"/>
      <c r="K10" s="10"/>
      <c r="L10" s="5"/>
      <c r="M10" s="5"/>
      <c r="N10" s="12"/>
      <c r="O10" s="10"/>
      <c r="P10" s="5"/>
      <c r="Q10" s="12"/>
    </row>
    <row r="11" spans="1:17" x14ac:dyDescent="0.25">
      <c r="A11" s="83"/>
      <c r="B11" s="92"/>
      <c r="C11" s="5"/>
      <c r="D11" s="5"/>
      <c r="E11" s="78"/>
      <c r="F11" s="38" t="s">
        <v>42</v>
      </c>
      <c r="G11" s="10">
        <v>261.89999999999998</v>
      </c>
      <c r="H11" s="5"/>
      <c r="I11" s="5">
        <v>345.6</v>
      </c>
      <c r="J11" s="98"/>
      <c r="K11" s="10"/>
      <c r="L11" s="5"/>
      <c r="M11" s="5"/>
      <c r="N11" s="12"/>
      <c r="O11" s="10"/>
      <c r="P11" s="5"/>
      <c r="Q11" s="12"/>
    </row>
    <row r="12" spans="1:17" x14ac:dyDescent="0.25">
      <c r="A12" s="83"/>
      <c r="B12" s="92"/>
      <c r="C12" s="5"/>
      <c r="D12" s="5"/>
      <c r="E12" s="76" t="s">
        <v>98</v>
      </c>
      <c r="F12" s="38">
        <v>0</v>
      </c>
      <c r="G12" s="10">
        <v>2598</v>
      </c>
      <c r="H12" s="5"/>
      <c r="I12" s="5">
        <v>1444</v>
      </c>
      <c r="J12" s="98"/>
      <c r="K12" s="10"/>
      <c r="L12" s="5"/>
      <c r="M12" s="5"/>
      <c r="N12" s="12"/>
      <c r="O12" s="10"/>
      <c r="P12" s="5"/>
      <c r="Q12" s="12"/>
    </row>
    <row r="13" spans="1:17" x14ac:dyDescent="0.25">
      <c r="A13" s="83"/>
      <c r="B13" s="92"/>
      <c r="C13" s="5"/>
      <c r="D13" s="5"/>
      <c r="E13" s="78"/>
      <c r="F13" s="38" t="s">
        <v>42</v>
      </c>
      <c r="G13" s="10">
        <v>1289</v>
      </c>
      <c r="H13" s="5"/>
      <c r="I13" s="5">
        <v>792</v>
      </c>
      <c r="J13" s="98"/>
      <c r="K13" s="10"/>
      <c r="L13" s="5"/>
      <c r="M13" s="5"/>
      <c r="N13" s="12"/>
      <c r="O13" s="10"/>
      <c r="P13" s="5"/>
      <c r="Q13" s="12"/>
    </row>
    <row r="14" spans="1:17" x14ac:dyDescent="0.25">
      <c r="A14" s="83"/>
      <c r="B14" s="92"/>
      <c r="C14" s="5" t="s">
        <v>46</v>
      </c>
      <c r="D14" s="5"/>
      <c r="E14" s="76" t="s">
        <v>96</v>
      </c>
      <c r="F14" s="38">
        <v>0</v>
      </c>
      <c r="G14" s="10">
        <v>18390</v>
      </c>
      <c r="H14" s="5">
        <v>1610</v>
      </c>
      <c r="I14" s="5">
        <v>60</v>
      </c>
      <c r="J14" s="98"/>
      <c r="K14" s="10"/>
      <c r="L14" s="5"/>
      <c r="M14" s="5"/>
      <c r="N14" s="12">
        <f>(G14+I14+J14-K14-L14-M14)*-1</f>
        <v>-18450</v>
      </c>
      <c r="O14" s="10"/>
      <c r="P14" s="5"/>
      <c r="Q14" s="12"/>
    </row>
    <row r="15" spans="1:17" x14ac:dyDescent="0.25">
      <c r="A15" s="83"/>
      <c r="B15" s="93"/>
      <c r="C15" s="5"/>
      <c r="D15" s="5"/>
      <c r="E15" s="78"/>
      <c r="F15" s="38" t="s">
        <v>42</v>
      </c>
      <c r="G15" s="10">
        <v>18390</v>
      </c>
      <c r="H15" s="5">
        <v>1610</v>
      </c>
      <c r="I15" s="5">
        <v>60</v>
      </c>
      <c r="J15" s="99"/>
      <c r="K15" s="10"/>
      <c r="L15" s="30"/>
      <c r="M15" s="5"/>
      <c r="N15" s="12"/>
      <c r="O15" s="10"/>
      <c r="P15" s="30"/>
      <c r="Q15" s="12"/>
    </row>
    <row r="16" spans="1:17" x14ac:dyDescent="0.25">
      <c r="A16" s="83"/>
      <c r="B16" s="21" t="s">
        <v>20</v>
      </c>
      <c r="C16" s="21"/>
      <c r="D16" s="21"/>
      <c r="E16" s="51"/>
      <c r="F16" s="40"/>
      <c r="G16" s="22">
        <f>SUM(G6:G15)</f>
        <v>49615.199999999997</v>
      </c>
      <c r="H16" s="22">
        <f>SUM(H6:H15)</f>
        <v>3220</v>
      </c>
      <c r="I16" s="22">
        <f>SUM(I6:I15)</f>
        <v>5112.7999999999993</v>
      </c>
      <c r="J16" s="23"/>
      <c r="K16" s="22">
        <f>SUM(K6:K14)</f>
        <v>0</v>
      </c>
      <c r="L16" s="22">
        <f>SUM(L6:L14)</f>
        <v>0</v>
      </c>
      <c r="M16" s="21"/>
      <c r="N16" s="12">
        <f t="shared" ref="N16:N22" si="0">(G16+I16+J16-K16-L16-M16)*-1</f>
        <v>-54728</v>
      </c>
      <c r="O16" s="22">
        <f>SUM(O6:O14)</f>
        <v>0</v>
      </c>
      <c r="P16" s="22">
        <f>SUM(P6:P14)</f>
        <v>0</v>
      </c>
      <c r="Q16" s="12"/>
    </row>
    <row r="17" spans="1:17" x14ac:dyDescent="0.25">
      <c r="A17" s="83"/>
      <c r="B17" s="83" t="s">
        <v>15</v>
      </c>
      <c r="C17" s="6" t="s">
        <v>27</v>
      </c>
      <c r="D17" s="6"/>
      <c r="E17" s="45"/>
      <c r="F17" s="42"/>
      <c r="G17" s="13"/>
      <c r="H17" s="6"/>
      <c r="I17" s="6"/>
      <c r="J17" s="94"/>
      <c r="K17" s="13"/>
      <c r="L17" s="6"/>
      <c r="M17" s="6"/>
      <c r="N17" s="12">
        <f t="shared" si="0"/>
        <v>0</v>
      </c>
      <c r="O17" s="13"/>
      <c r="P17" s="6"/>
      <c r="Q17" s="12"/>
    </row>
    <row r="18" spans="1:17" x14ac:dyDescent="0.25">
      <c r="A18" s="83"/>
      <c r="B18" s="83"/>
      <c r="C18" s="6" t="s">
        <v>8</v>
      </c>
      <c r="D18" s="6"/>
      <c r="E18" s="45"/>
      <c r="F18" s="42"/>
      <c r="G18" s="13"/>
      <c r="H18" s="6"/>
      <c r="I18" s="6"/>
      <c r="J18" s="95"/>
      <c r="K18" s="13"/>
      <c r="L18" s="4"/>
      <c r="M18" s="4"/>
      <c r="N18" s="12">
        <f t="shared" si="0"/>
        <v>0</v>
      </c>
      <c r="O18" s="13"/>
      <c r="P18" s="4"/>
      <c r="Q18" s="12"/>
    </row>
    <row r="19" spans="1:17" x14ac:dyDescent="0.25">
      <c r="A19" s="83"/>
      <c r="B19" s="84"/>
      <c r="C19" s="6" t="s">
        <v>2</v>
      </c>
      <c r="D19" s="6"/>
      <c r="E19" s="45"/>
      <c r="F19" s="42"/>
      <c r="G19" s="13"/>
      <c r="H19" s="6"/>
      <c r="I19" s="6"/>
      <c r="J19" s="96"/>
      <c r="K19" s="13"/>
      <c r="L19" s="6"/>
      <c r="M19" s="6"/>
      <c r="N19" s="12">
        <f t="shared" si="0"/>
        <v>0</v>
      </c>
      <c r="O19" s="13"/>
      <c r="P19" s="6"/>
      <c r="Q19" s="12"/>
    </row>
    <row r="20" spans="1:17" x14ac:dyDescent="0.25">
      <c r="A20" s="83"/>
      <c r="B20" s="21" t="s">
        <v>19</v>
      </c>
      <c r="C20" s="21"/>
      <c r="D20" s="21"/>
      <c r="E20" s="51"/>
      <c r="F20" s="40"/>
      <c r="G20" s="22">
        <f>SUM(G17:G19)</f>
        <v>0</v>
      </c>
      <c r="H20" s="22">
        <f>SUM(H17:H19)</f>
        <v>0</v>
      </c>
      <c r="I20" s="22">
        <f>SUM(I17:I19)</f>
        <v>0</v>
      </c>
      <c r="J20" s="23"/>
      <c r="K20" s="22">
        <f>SUM(K17:K19)</f>
        <v>0</v>
      </c>
      <c r="L20" s="22">
        <f>SUM(L17:L19)</f>
        <v>0</v>
      </c>
      <c r="M20" s="21"/>
      <c r="N20" s="12">
        <f t="shared" si="0"/>
        <v>0</v>
      </c>
      <c r="O20" s="22">
        <f>SUM(O17:O19)</f>
        <v>0</v>
      </c>
      <c r="P20" s="22">
        <f>SUM(P17:P19)</f>
        <v>0</v>
      </c>
      <c r="Q20" s="12"/>
    </row>
    <row r="21" spans="1:17" x14ac:dyDescent="0.25">
      <c r="A21" s="83"/>
      <c r="B21" s="91" t="s">
        <v>0</v>
      </c>
      <c r="C21" s="5" t="s">
        <v>24</v>
      </c>
      <c r="D21" s="5"/>
      <c r="E21" s="47" t="s">
        <v>91</v>
      </c>
      <c r="F21" s="38">
        <v>0</v>
      </c>
      <c r="G21" s="10">
        <v>3273</v>
      </c>
      <c r="H21" s="5"/>
      <c r="I21" s="5"/>
      <c r="J21" s="11"/>
      <c r="K21" s="10"/>
      <c r="L21" s="5"/>
      <c r="M21" s="5"/>
      <c r="N21" s="12">
        <f t="shared" si="0"/>
        <v>-3273</v>
      </c>
      <c r="O21" s="10"/>
      <c r="P21" s="5"/>
      <c r="Q21" s="12"/>
    </row>
    <row r="22" spans="1:17" x14ac:dyDescent="0.25">
      <c r="A22" s="83"/>
      <c r="B22" s="92"/>
      <c r="C22" s="5" t="s">
        <v>1</v>
      </c>
      <c r="D22" s="5"/>
      <c r="E22" s="76" t="s">
        <v>90</v>
      </c>
      <c r="F22" s="38">
        <v>0</v>
      </c>
      <c r="G22" s="10">
        <v>5832</v>
      </c>
      <c r="H22" s="5"/>
      <c r="I22" s="5">
        <v>6475</v>
      </c>
      <c r="J22" s="98"/>
      <c r="K22" s="10"/>
      <c r="L22" s="5"/>
      <c r="M22" s="5"/>
      <c r="N22" s="12">
        <f t="shared" si="0"/>
        <v>-12307</v>
      </c>
      <c r="O22" s="10"/>
      <c r="P22" s="5"/>
      <c r="Q22" s="12"/>
    </row>
    <row r="23" spans="1:17" x14ac:dyDescent="0.25">
      <c r="A23" s="83"/>
      <c r="B23" s="92"/>
      <c r="C23" s="5"/>
      <c r="D23" s="5"/>
      <c r="E23" s="77"/>
      <c r="F23" s="38" t="s">
        <v>42</v>
      </c>
      <c r="G23" s="10">
        <v>5971</v>
      </c>
      <c r="H23" s="5"/>
      <c r="I23" s="5">
        <v>6586</v>
      </c>
      <c r="J23" s="98"/>
      <c r="K23" s="10"/>
      <c r="L23" s="5"/>
      <c r="M23" s="5"/>
      <c r="N23" s="12"/>
      <c r="O23" s="10"/>
      <c r="P23" s="5"/>
      <c r="Q23" s="12"/>
    </row>
    <row r="24" spans="1:17" x14ac:dyDescent="0.25">
      <c r="A24" s="83"/>
      <c r="B24" s="92"/>
      <c r="C24" s="5"/>
      <c r="D24" s="5"/>
      <c r="E24" s="78"/>
      <c r="F24" s="38" t="s">
        <v>43</v>
      </c>
      <c r="G24" s="10">
        <v>6013</v>
      </c>
      <c r="H24" s="5"/>
      <c r="I24" s="5">
        <v>6586</v>
      </c>
      <c r="J24" s="98"/>
      <c r="K24" s="10"/>
      <c r="L24" s="5"/>
      <c r="M24" s="5"/>
      <c r="N24" s="12"/>
      <c r="O24" s="10"/>
      <c r="P24" s="5"/>
      <c r="Q24" s="12"/>
    </row>
    <row r="25" spans="1:17" x14ac:dyDescent="0.25">
      <c r="A25" s="83"/>
      <c r="B25" s="92"/>
      <c r="C25" s="5" t="s">
        <v>8</v>
      </c>
      <c r="D25" s="5" t="s">
        <v>72</v>
      </c>
      <c r="E25" s="76" t="s">
        <v>95</v>
      </c>
      <c r="F25" s="38">
        <v>0</v>
      </c>
      <c r="G25" s="10">
        <v>2864.6</v>
      </c>
      <c r="H25" s="5"/>
      <c r="I25" s="5">
        <v>864.6</v>
      </c>
      <c r="J25" s="98"/>
      <c r="K25" s="10"/>
      <c r="L25" s="5"/>
      <c r="M25" s="5"/>
      <c r="N25" s="12">
        <f>(G25+I25+J25-K25-L25-M25)*-1</f>
        <v>-3729.2</v>
      </c>
      <c r="O25" s="10"/>
      <c r="P25" s="5"/>
      <c r="Q25" s="12"/>
    </row>
    <row r="26" spans="1:17" x14ac:dyDescent="0.25">
      <c r="A26" s="83"/>
      <c r="B26" s="92"/>
      <c r="C26" s="5"/>
      <c r="D26" s="5"/>
      <c r="E26" s="77"/>
      <c r="F26" s="38" t="s">
        <v>43</v>
      </c>
      <c r="G26" s="10">
        <v>3020.9</v>
      </c>
      <c r="H26" s="5"/>
      <c r="I26" s="5">
        <v>949.1</v>
      </c>
      <c r="J26" s="98"/>
      <c r="K26" s="10"/>
      <c r="L26" s="5"/>
      <c r="M26" s="5"/>
      <c r="N26" s="12"/>
      <c r="O26" s="10"/>
      <c r="P26" s="5"/>
      <c r="Q26" s="12"/>
    </row>
    <row r="27" spans="1:17" x14ac:dyDescent="0.25">
      <c r="A27" s="83"/>
      <c r="B27" s="92"/>
      <c r="C27" s="5"/>
      <c r="D27" s="5"/>
      <c r="E27" s="77"/>
      <c r="F27" s="38" t="s">
        <v>44</v>
      </c>
      <c r="G27" s="10">
        <v>3031.3</v>
      </c>
      <c r="H27" s="5"/>
      <c r="I27" s="5">
        <v>953.8</v>
      </c>
      <c r="J27" s="98"/>
      <c r="K27" s="10"/>
      <c r="L27" s="5"/>
      <c r="M27" s="5"/>
      <c r="N27" s="12"/>
      <c r="O27" s="10"/>
      <c r="P27" s="5"/>
      <c r="Q27" s="12"/>
    </row>
    <row r="28" spans="1:17" x14ac:dyDescent="0.25">
      <c r="A28" s="83"/>
      <c r="B28" s="92"/>
      <c r="C28" s="5"/>
      <c r="D28" s="5"/>
      <c r="E28" s="78"/>
      <c r="F28" s="38" t="s">
        <v>45</v>
      </c>
      <c r="G28" s="10">
        <v>3105.3</v>
      </c>
      <c r="H28" s="5"/>
      <c r="I28" s="5">
        <v>959.3</v>
      </c>
      <c r="J28" s="98"/>
      <c r="K28" s="10"/>
      <c r="L28" s="5"/>
      <c r="M28" s="5"/>
      <c r="N28" s="12"/>
      <c r="O28" s="10"/>
      <c r="P28" s="5"/>
      <c r="Q28" s="12"/>
    </row>
    <row r="29" spans="1:17" x14ac:dyDescent="0.25">
      <c r="A29" s="83"/>
      <c r="B29" s="92"/>
      <c r="C29" s="5"/>
      <c r="D29" s="5" t="s">
        <v>74</v>
      </c>
      <c r="E29" s="76" t="s">
        <v>95</v>
      </c>
      <c r="F29" s="38">
        <v>0</v>
      </c>
      <c r="G29" s="10">
        <v>314.8</v>
      </c>
      <c r="H29" s="5"/>
      <c r="I29" s="5">
        <v>345.6</v>
      </c>
      <c r="J29" s="98"/>
      <c r="K29" s="10"/>
      <c r="L29" s="5"/>
      <c r="M29" s="5"/>
      <c r="N29" s="12"/>
      <c r="O29" s="10"/>
      <c r="P29" s="5"/>
      <c r="Q29" s="12"/>
    </row>
    <row r="30" spans="1:17" x14ac:dyDescent="0.25">
      <c r="A30" s="83"/>
      <c r="B30" s="92"/>
      <c r="C30" s="5"/>
      <c r="D30" s="5"/>
      <c r="E30" s="78"/>
      <c r="F30" s="38" t="s">
        <v>43</v>
      </c>
      <c r="G30" s="10">
        <v>314.8</v>
      </c>
      <c r="H30" s="5"/>
      <c r="I30" s="5">
        <v>345.6</v>
      </c>
      <c r="J30" s="98"/>
      <c r="K30" s="10"/>
      <c r="L30" s="5"/>
      <c r="M30" s="5"/>
      <c r="N30" s="12"/>
      <c r="O30" s="10"/>
      <c r="P30" s="5"/>
      <c r="Q30" s="12"/>
    </row>
    <row r="31" spans="1:17" x14ac:dyDescent="0.25">
      <c r="A31" s="83"/>
      <c r="B31" s="92"/>
      <c r="C31" s="5" t="s">
        <v>2</v>
      </c>
      <c r="D31" s="5"/>
      <c r="E31" s="76" t="s">
        <v>92</v>
      </c>
      <c r="F31" s="38">
        <v>0</v>
      </c>
      <c r="G31" s="10">
        <v>8580</v>
      </c>
      <c r="H31" s="5">
        <v>310</v>
      </c>
      <c r="I31" s="5"/>
      <c r="J31" s="98"/>
      <c r="K31" s="10"/>
      <c r="L31" s="5"/>
      <c r="M31" s="5"/>
      <c r="N31" s="12">
        <f>(G31+I31+J31-K31-L31-M31)*-1</f>
        <v>-8580</v>
      </c>
      <c r="O31" s="10"/>
      <c r="P31" s="5"/>
      <c r="Q31" s="12"/>
    </row>
    <row r="32" spans="1:17" x14ac:dyDescent="0.25">
      <c r="A32" s="83"/>
      <c r="B32" s="92"/>
      <c r="C32" s="5"/>
      <c r="D32" s="5"/>
      <c r="E32" s="77"/>
      <c r="F32" s="38" t="s">
        <v>42</v>
      </c>
      <c r="G32" s="10">
        <v>30350</v>
      </c>
      <c r="H32" s="30">
        <v>1220</v>
      </c>
      <c r="I32" s="30"/>
      <c r="J32" s="98"/>
      <c r="K32" s="10"/>
      <c r="L32" s="30"/>
      <c r="M32" s="5"/>
      <c r="N32" s="12"/>
      <c r="O32" s="10"/>
      <c r="P32" s="30"/>
      <c r="Q32" s="12"/>
    </row>
    <row r="33" spans="1:17" x14ac:dyDescent="0.25">
      <c r="A33" s="83"/>
      <c r="B33" s="93"/>
      <c r="C33" s="5"/>
      <c r="D33" s="5"/>
      <c r="E33" s="78"/>
      <c r="F33" s="38" t="s">
        <v>43</v>
      </c>
      <c r="G33" s="10">
        <v>30350</v>
      </c>
      <c r="H33" s="30">
        <v>1220</v>
      </c>
      <c r="I33" s="30"/>
      <c r="J33" s="99"/>
      <c r="K33" s="10"/>
      <c r="L33" s="30"/>
      <c r="M33" s="5"/>
      <c r="N33" s="12"/>
      <c r="O33" s="10"/>
      <c r="P33" s="30"/>
      <c r="Q33" s="12"/>
    </row>
    <row r="34" spans="1:17" x14ac:dyDescent="0.25">
      <c r="A34" s="83"/>
      <c r="B34" s="21" t="s">
        <v>3</v>
      </c>
      <c r="C34" s="21"/>
      <c r="D34" s="21"/>
      <c r="E34" s="51"/>
      <c r="F34" s="40"/>
      <c r="G34" s="22">
        <f>SUM(G21:G33)</f>
        <v>103020.70000000001</v>
      </c>
      <c r="H34" s="22">
        <f>SUM(H21:H33)</f>
        <v>2750</v>
      </c>
      <c r="I34" s="22">
        <f>SUM(I21:I33)</f>
        <v>24064.999999999993</v>
      </c>
      <c r="J34" s="23"/>
      <c r="K34" s="22">
        <f>SUM(K21:K31)</f>
        <v>0</v>
      </c>
      <c r="L34" s="22">
        <f>SUM(L21:L31)</f>
        <v>0</v>
      </c>
      <c r="M34" s="21"/>
      <c r="N34" s="12">
        <f t="shared" ref="N34:N49" si="1">(G34+I34+J34-K34-L34-M34)*-1</f>
        <v>-127085.70000000001</v>
      </c>
      <c r="O34" s="22">
        <f>SUM(O21:O31)</f>
        <v>0</v>
      </c>
      <c r="P34" s="22">
        <f>SUM(P21:P31)</f>
        <v>0</v>
      </c>
      <c r="Q34" s="12"/>
    </row>
    <row r="35" spans="1:17" x14ac:dyDescent="0.25">
      <c r="A35" s="83"/>
      <c r="B35" s="82" t="s">
        <v>16</v>
      </c>
      <c r="C35" s="6" t="s">
        <v>25</v>
      </c>
      <c r="D35" s="6"/>
      <c r="E35" s="45" t="s">
        <v>93</v>
      </c>
      <c r="F35" s="42">
        <v>0</v>
      </c>
      <c r="G35" s="13">
        <v>773</v>
      </c>
      <c r="H35" s="6"/>
      <c r="I35" s="6"/>
      <c r="J35" s="94"/>
      <c r="K35" s="13"/>
      <c r="L35" s="6"/>
      <c r="M35" s="6"/>
      <c r="N35" s="12">
        <f t="shared" si="1"/>
        <v>-773</v>
      </c>
      <c r="O35" s="13"/>
      <c r="P35" s="6"/>
      <c r="Q35" s="12"/>
    </row>
    <row r="36" spans="1:17" x14ac:dyDescent="0.25">
      <c r="A36" s="83"/>
      <c r="B36" s="83"/>
      <c r="C36" s="6" t="s">
        <v>1</v>
      </c>
      <c r="D36" s="6"/>
      <c r="E36" s="45"/>
      <c r="F36" s="42"/>
      <c r="G36" s="13"/>
      <c r="H36" s="6"/>
      <c r="I36" s="6"/>
      <c r="J36" s="95"/>
      <c r="K36" s="13"/>
      <c r="L36" s="6"/>
      <c r="M36" s="6"/>
      <c r="N36" s="12">
        <f t="shared" si="1"/>
        <v>0</v>
      </c>
      <c r="O36" s="13"/>
      <c r="P36" s="6"/>
      <c r="Q36" s="12"/>
    </row>
    <row r="37" spans="1:17" x14ac:dyDescent="0.25">
      <c r="A37" s="83"/>
      <c r="B37" s="83"/>
      <c r="C37" s="6" t="s">
        <v>8</v>
      </c>
      <c r="D37" s="6"/>
      <c r="E37" s="45"/>
      <c r="F37" s="42"/>
      <c r="G37" s="13"/>
      <c r="H37" s="6"/>
      <c r="I37" s="6"/>
      <c r="J37" s="95"/>
      <c r="K37" s="13"/>
      <c r="L37" s="4"/>
      <c r="M37" s="4"/>
      <c r="N37" s="12">
        <f t="shared" si="1"/>
        <v>0</v>
      </c>
      <c r="O37" s="13"/>
      <c r="P37" s="4"/>
      <c r="Q37" s="12"/>
    </row>
    <row r="38" spans="1:17" x14ac:dyDescent="0.25">
      <c r="A38" s="83"/>
      <c r="B38" s="84"/>
      <c r="C38" s="6" t="s">
        <v>2</v>
      </c>
      <c r="D38" s="6"/>
      <c r="E38" s="45"/>
      <c r="F38" s="42"/>
      <c r="G38" s="13"/>
      <c r="H38" s="6"/>
      <c r="I38" s="6"/>
      <c r="J38" s="96"/>
      <c r="K38" s="13"/>
      <c r="L38" s="6"/>
      <c r="M38" s="6"/>
      <c r="N38" s="12">
        <f t="shared" si="1"/>
        <v>0</v>
      </c>
      <c r="O38" s="13"/>
      <c r="P38" s="6"/>
      <c r="Q38" s="12"/>
    </row>
    <row r="39" spans="1:17" x14ac:dyDescent="0.25">
      <c r="A39" s="83"/>
      <c r="B39" s="21" t="s">
        <v>21</v>
      </c>
      <c r="C39" s="21"/>
      <c r="D39" s="21"/>
      <c r="E39" s="51"/>
      <c r="F39" s="40"/>
      <c r="G39" s="22">
        <f>SUM(G35:G38)</f>
        <v>773</v>
      </c>
      <c r="H39" s="22">
        <f>SUM(H35:H38)</f>
        <v>0</v>
      </c>
      <c r="I39" s="22">
        <f>SUM(I35:I38)</f>
        <v>0</v>
      </c>
      <c r="J39" s="23"/>
      <c r="K39" s="22">
        <f>SUM(K35:K38)</f>
        <v>0</v>
      </c>
      <c r="L39" s="22">
        <f>SUM(L35:L38)</f>
        <v>0</v>
      </c>
      <c r="M39" s="21"/>
      <c r="N39" s="12">
        <f t="shared" si="1"/>
        <v>-773</v>
      </c>
      <c r="O39" s="22">
        <f>SUM(O35:O38)</f>
        <v>0</v>
      </c>
      <c r="P39" s="22">
        <f>SUM(P35:P38)</f>
        <v>0</v>
      </c>
      <c r="Q39" s="12"/>
    </row>
    <row r="40" spans="1:17" x14ac:dyDescent="0.25">
      <c r="A40" s="83"/>
      <c r="B40" s="91" t="s">
        <v>17</v>
      </c>
      <c r="C40" s="5" t="s">
        <v>24</v>
      </c>
      <c r="D40" s="5"/>
      <c r="E40" s="47"/>
      <c r="F40" s="38"/>
      <c r="G40" s="10"/>
      <c r="H40" s="5"/>
      <c r="I40" s="5"/>
      <c r="J40" s="97"/>
      <c r="K40" s="10"/>
      <c r="L40" s="5"/>
      <c r="M40" s="5"/>
      <c r="N40" s="12">
        <f t="shared" si="1"/>
        <v>0</v>
      </c>
      <c r="O40" s="10"/>
      <c r="P40" s="5"/>
      <c r="Q40" s="12"/>
    </row>
    <row r="41" spans="1:17" x14ac:dyDescent="0.25">
      <c r="A41" s="83"/>
      <c r="B41" s="92"/>
      <c r="C41" s="5" t="s">
        <v>1</v>
      </c>
      <c r="D41" s="5"/>
      <c r="E41" s="47"/>
      <c r="F41" s="38"/>
      <c r="G41" s="10"/>
      <c r="H41" s="5"/>
      <c r="I41" s="5"/>
      <c r="J41" s="98"/>
      <c r="K41" s="10"/>
      <c r="L41" s="5"/>
      <c r="M41" s="5"/>
      <c r="N41" s="12">
        <f t="shared" si="1"/>
        <v>0</v>
      </c>
      <c r="O41" s="10"/>
      <c r="P41" s="5"/>
      <c r="Q41" s="12"/>
    </row>
    <row r="42" spans="1:17" x14ac:dyDescent="0.25">
      <c r="A42" s="83"/>
      <c r="B42" s="92"/>
      <c r="C42" s="5" t="s">
        <v>8</v>
      </c>
      <c r="D42" s="5"/>
      <c r="E42" s="47"/>
      <c r="F42" s="38"/>
      <c r="G42" s="10"/>
      <c r="H42" s="5"/>
      <c r="I42" s="5"/>
      <c r="J42" s="98"/>
      <c r="K42" s="10"/>
      <c r="L42" s="5"/>
      <c r="M42" s="5"/>
      <c r="N42" s="12">
        <f t="shared" si="1"/>
        <v>0</v>
      </c>
      <c r="O42" s="10"/>
      <c r="P42" s="5"/>
      <c r="Q42" s="12"/>
    </row>
    <row r="43" spans="1:17" x14ac:dyDescent="0.25">
      <c r="A43" s="83"/>
      <c r="B43" s="93"/>
      <c r="C43" s="5" t="s">
        <v>2</v>
      </c>
      <c r="D43" s="5"/>
      <c r="E43" s="47"/>
      <c r="F43" s="38"/>
      <c r="G43" s="10"/>
      <c r="H43" s="5"/>
      <c r="I43" s="5"/>
      <c r="J43" s="99"/>
      <c r="K43" s="10"/>
      <c r="L43" s="5"/>
      <c r="M43" s="5"/>
      <c r="N43" s="12">
        <f t="shared" si="1"/>
        <v>0</v>
      </c>
      <c r="O43" s="10"/>
      <c r="P43" s="5"/>
      <c r="Q43" s="12"/>
    </row>
    <row r="44" spans="1:17" x14ac:dyDescent="0.25">
      <c r="A44" s="83"/>
      <c r="B44" s="21" t="s">
        <v>22</v>
      </c>
      <c r="C44" s="21"/>
      <c r="D44" s="21"/>
      <c r="E44" s="51"/>
      <c r="F44" s="40"/>
      <c r="G44" s="22">
        <f>SUM(G40:G43)</f>
        <v>0</v>
      </c>
      <c r="H44" s="22">
        <f>SUM(H40:H43)</f>
        <v>0</v>
      </c>
      <c r="I44" s="22">
        <f>SUM(I40:I43)</f>
        <v>0</v>
      </c>
      <c r="J44" s="23"/>
      <c r="K44" s="22">
        <f>SUM(K40:K43)</f>
        <v>0</v>
      </c>
      <c r="L44" s="22">
        <f>SUM(L40:L43)</f>
        <v>0</v>
      </c>
      <c r="M44" s="21"/>
      <c r="N44" s="12">
        <f t="shared" si="1"/>
        <v>0</v>
      </c>
      <c r="O44" s="22">
        <f>SUM(O40:O43)</f>
        <v>0</v>
      </c>
      <c r="P44" s="22">
        <f>SUM(P40:P43)</f>
        <v>0</v>
      </c>
      <c r="Q44" s="12"/>
    </row>
    <row r="45" spans="1:17" x14ac:dyDescent="0.25">
      <c r="A45" s="83"/>
      <c r="B45" s="82" t="s">
        <v>18</v>
      </c>
      <c r="C45" s="6" t="s">
        <v>24</v>
      </c>
      <c r="D45" s="6"/>
      <c r="E45" s="45"/>
      <c r="F45" s="42"/>
      <c r="G45" s="13"/>
      <c r="H45" s="6"/>
      <c r="I45" s="6"/>
      <c r="J45" s="94"/>
      <c r="K45" s="13"/>
      <c r="L45" s="6"/>
      <c r="M45" s="6"/>
      <c r="N45" s="12">
        <f t="shared" si="1"/>
        <v>0</v>
      </c>
      <c r="O45" s="13"/>
      <c r="P45" s="6"/>
      <c r="Q45" s="12"/>
    </row>
    <row r="46" spans="1:17" x14ac:dyDescent="0.25">
      <c r="A46" s="83"/>
      <c r="B46" s="83"/>
      <c r="C46" s="6" t="s">
        <v>1</v>
      </c>
      <c r="D46" s="6"/>
      <c r="E46" s="45"/>
      <c r="F46" s="42"/>
      <c r="G46" s="13"/>
      <c r="H46" s="6"/>
      <c r="I46" s="6"/>
      <c r="J46" s="95"/>
      <c r="K46" s="13"/>
      <c r="L46" s="4"/>
      <c r="M46" s="4"/>
      <c r="N46" s="12">
        <f t="shared" si="1"/>
        <v>0</v>
      </c>
      <c r="O46" s="13"/>
      <c r="P46" s="4"/>
      <c r="Q46" s="12"/>
    </row>
    <row r="47" spans="1:17" x14ac:dyDescent="0.25">
      <c r="A47" s="83"/>
      <c r="B47" s="83"/>
      <c r="C47" s="6" t="s">
        <v>8</v>
      </c>
      <c r="D47" s="6"/>
      <c r="E47" s="45"/>
      <c r="F47" s="42"/>
      <c r="G47" s="13"/>
      <c r="H47" s="6"/>
      <c r="I47" s="6"/>
      <c r="J47" s="95"/>
      <c r="K47" s="13"/>
      <c r="L47" s="4"/>
      <c r="M47" s="4"/>
      <c r="N47" s="12">
        <f t="shared" si="1"/>
        <v>0</v>
      </c>
      <c r="O47" s="13"/>
      <c r="P47" s="4"/>
      <c r="Q47" s="12"/>
    </row>
    <row r="48" spans="1:17" x14ac:dyDescent="0.25">
      <c r="A48" s="83"/>
      <c r="B48" s="84"/>
      <c r="C48" s="6" t="s">
        <v>2</v>
      </c>
      <c r="D48" s="6"/>
      <c r="E48" s="45"/>
      <c r="F48" s="42"/>
      <c r="G48" s="13"/>
      <c r="H48" s="6"/>
      <c r="I48" s="6"/>
      <c r="J48" s="96"/>
      <c r="K48" s="13"/>
      <c r="L48" s="6"/>
      <c r="M48" s="6"/>
      <c r="N48" s="12">
        <f t="shared" si="1"/>
        <v>0</v>
      </c>
      <c r="O48" s="13"/>
      <c r="P48" s="6"/>
      <c r="Q48" s="12"/>
    </row>
    <row r="49" spans="1:17" ht="15.75" thickBot="1" x14ac:dyDescent="0.3">
      <c r="A49" s="83"/>
      <c r="B49" s="21" t="s">
        <v>23</v>
      </c>
      <c r="C49" s="21"/>
      <c r="D49" s="21"/>
      <c r="E49" s="51"/>
      <c r="F49" s="40"/>
      <c r="G49" s="22">
        <f>SUM(G45:G48)</f>
        <v>0</v>
      </c>
      <c r="H49" s="22">
        <f>SUM(H45:H48)</f>
        <v>0</v>
      </c>
      <c r="I49" s="22">
        <f>SUM(I45:I48)</f>
        <v>0</v>
      </c>
      <c r="J49" s="23"/>
      <c r="K49" s="22">
        <f>SUM(K45:K48)</f>
        <v>0</v>
      </c>
      <c r="L49" s="22">
        <f>SUM(L45:L48)</f>
        <v>0</v>
      </c>
      <c r="M49" s="24"/>
      <c r="N49" s="17">
        <f t="shared" si="1"/>
        <v>0</v>
      </c>
      <c r="O49" s="22">
        <f>SUM(O45:O48)</f>
        <v>0</v>
      </c>
      <c r="P49" s="22">
        <f>SUM(P45:P48)</f>
        <v>0</v>
      </c>
      <c r="Q49" s="17"/>
    </row>
    <row r="50" spans="1:17" ht="15.75" thickBot="1" x14ac:dyDescent="0.3">
      <c r="A50" s="88" t="s">
        <v>13</v>
      </c>
      <c r="B50" s="89"/>
      <c r="C50" s="89"/>
      <c r="D50" s="89"/>
      <c r="E50" s="89"/>
      <c r="F50" s="90"/>
      <c r="G50" s="15">
        <f>G16+G20+G34+G39+G44+G49</f>
        <v>153408.90000000002</v>
      </c>
      <c r="H50" s="16">
        <f>+H49+H44+H39+H34+H20+H16</f>
        <v>5970</v>
      </c>
      <c r="I50" s="16">
        <f>+I49+I44+I39+I34+I20+I16</f>
        <v>29177.799999999992</v>
      </c>
      <c r="K50" s="15">
        <f>K16+K20+K34+K39+K44+K49</f>
        <v>0</v>
      </c>
      <c r="L50" s="16">
        <f>+L49+L44+L39+L34+L20+L16</f>
        <v>0</v>
      </c>
      <c r="O50" s="15">
        <f>O16+O20+O34+O39+O44+O49</f>
        <v>0</v>
      </c>
      <c r="P50" s="16">
        <f>+P49+P44+P39+P34+P20+P16</f>
        <v>0</v>
      </c>
    </row>
    <row r="51" spans="1:17" x14ac:dyDescent="0.25">
      <c r="A51" s="2"/>
      <c r="B51" s="2"/>
      <c r="C51" s="2"/>
      <c r="D51" s="2"/>
      <c r="E51" s="67"/>
      <c r="F51" s="68"/>
      <c r="G51" s="2"/>
      <c r="H51" s="2"/>
      <c r="I51" s="2"/>
    </row>
    <row r="52" spans="1:17" x14ac:dyDescent="0.25">
      <c r="N52" s="25" t="s">
        <v>29</v>
      </c>
      <c r="Q52" s="25" t="s">
        <v>29</v>
      </c>
    </row>
    <row r="53" spans="1:17" x14ac:dyDescent="0.25">
      <c r="N53" s="25">
        <f>(N16+N20+N34+N39+N44+N49)</f>
        <v>-182586.7</v>
      </c>
      <c r="Q53" s="25">
        <f>(Q16+Q20+Q34+Q39+Q44+Q49)</f>
        <v>0</v>
      </c>
    </row>
  </sheetData>
  <mergeCells count="26">
    <mergeCell ref="A50:F50"/>
    <mergeCell ref="B21:B33"/>
    <mergeCell ref="B6:B15"/>
    <mergeCell ref="O4:Q4"/>
    <mergeCell ref="G4:J4"/>
    <mergeCell ref="K4:N4"/>
    <mergeCell ref="A6:A49"/>
    <mergeCell ref="B17:B19"/>
    <mergeCell ref="B35:B38"/>
    <mergeCell ref="B40:B43"/>
    <mergeCell ref="B45:B48"/>
    <mergeCell ref="J6:J15"/>
    <mergeCell ref="J45:J48"/>
    <mergeCell ref="J40:J43"/>
    <mergeCell ref="J35:J38"/>
    <mergeCell ref="J22:J33"/>
    <mergeCell ref="J17:J19"/>
    <mergeCell ref="E22:E24"/>
    <mergeCell ref="E25:E28"/>
    <mergeCell ref="E29:E30"/>
    <mergeCell ref="E31:E33"/>
    <mergeCell ref="E6:E7"/>
    <mergeCell ref="E8:E9"/>
    <mergeCell ref="E10:E11"/>
    <mergeCell ref="E12:E13"/>
    <mergeCell ref="E14:E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0"/>
  <sheetViews>
    <sheetView zoomScale="85" zoomScaleNormal="85" workbookViewId="0">
      <selection activeCell="F24" sqref="F24"/>
    </sheetView>
  </sheetViews>
  <sheetFormatPr baseColWidth="10" defaultRowHeight="15" x14ac:dyDescent="0.25"/>
  <cols>
    <col min="1" max="1" width="14.85546875" customWidth="1"/>
    <col min="2" max="2" width="18.42578125" bestFit="1" customWidth="1"/>
    <col min="3" max="3" width="27.5703125" customWidth="1"/>
    <col min="4" max="4" width="7.42578125" customWidth="1"/>
    <col min="5" max="5" width="24.85546875" style="48" customWidth="1"/>
    <col min="6" max="6" width="24.85546875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49"/>
      <c r="F3" s="2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1" t="s">
        <v>71</v>
      </c>
      <c r="E5" s="52" t="s">
        <v>31</v>
      </c>
      <c r="F5" s="56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39</v>
      </c>
      <c r="B6" s="91" t="s">
        <v>14</v>
      </c>
      <c r="C6" s="5" t="s">
        <v>27</v>
      </c>
      <c r="D6" s="27"/>
      <c r="E6" s="47" t="s">
        <v>104</v>
      </c>
      <c r="F6" s="38">
        <v>0</v>
      </c>
      <c r="G6" s="10">
        <v>526</v>
      </c>
      <c r="H6" s="5"/>
      <c r="I6" s="5"/>
      <c r="J6" s="97"/>
      <c r="K6" s="10"/>
      <c r="L6" s="5"/>
      <c r="M6" s="5"/>
      <c r="N6" s="12">
        <f>(G6+I6+J6-K6-L6-M6)*-1</f>
        <v>-526</v>
      </c>
      <c r="O6" s="10"/>
      <c r="P6" s="5"/>
      <c r="Q6" s="12"/>
    </row>
    <row r="7" spans="1:17" x14ac:dyDescent="0.25">
      <c r="A7" s="83"/>
      <c r="B7" s="92"/>
      <c r="C7" s="5" t="s">
        <v>8</v>
      </c>
      <c r="D7" s="27" t="s">
        <v>72</v>
      </c>
      <c r="E7" s="47" t="s">
        <v>102</v>
      </c>
      <c r="F7" s="38">
        <v>0</v>
      </c>
      <c r="G7" s="10">
        <v>534.20000000000005</v>
      </c>
      <c r="H7" s="5"/>
      <c r="I7" s="5">
        <v>300.89999999999998</v>
      </c>
      <c r="J7" s="98"/>
      <c r="K7" s="10"/>
      <c r="L7" s="5"/>
      <c r="M7" s="5"/>
      <c r="N7" s="12">
        <f>(G7+I7+J7-K7-L7-M7)*-1</f>
        <v>-835.1</v>
      </c>
      <c r="O7" s="10"/>
      <c r="P7" s="5"/>
      <c r="Q7" s="12"/>
    </row>
    <row r="8" spans="1:17" x14ac:dyDescent="0.25">
      <c r="A8" s="83"/>
      <c r="B8" s="92"/>
      <c r="C8" s="5"/>
      <c r="D8" s="27"/>
      <c r="E8" s="76" t="s">
        <v>105</v>
      </c>
      <c r="F8" s="38">
        <v>0</v>
      </c>
      <c r="G8" s="10">
        <v>1723</v>
      </c>
      <c r="H8" s="5"/>
      <c r="I8" s="5">
        <v>2723</v>
      </c>
      <c r="J8" s="98"/>
      <c r="K8" s="10"/>
      <c r="L8" s="5"/>
      <c r="M8" s="5"/>
      <c r="N8" s="12"/>
      <c r="O8" s="10"/>
      <c r="P8" s="5"/>
      <c r="Q8" s="12"/>
    </row>
    <row r="9" spans="1:17" x14ac:dyDescent="0.25">
      <c r="A9" s="83"/>
      <c r="B9" s="92"/>
      <c r="C9" s="5"/>
      <c r="D9" s="27"/>
      <c r="E9" s="78"/>
      <c r="F9" s="38" t="s">
        <v>42</v>
      </c>
      <c r="G9" s="10">
        <v>1676</v>
      </c>
      <c r="H9" s="5"/>
      <c r="I9" s="5">
        <v>2676</v>
      </c>
      <c r="J9" s="98"/>
      <c r="K9" s="10"/>
      <c r="L9" s="5"/>
      <c r="M9" s="5"/>
      <c r="N9" s="12"/>
      <c r="O9" s="10"/>
      <c r="P9" s="5"/>
      <c r="Q9" s="12"/>
    </row>
    <row r="10" spans="1:17" x14ac:dyDescent="0.25">
      <c r="A10" s="83"/>
      <c r="B10" s="92"/>
      <c r="C10" s="5" t="s">
        <v>46</v>
      </c>
      <c r="D10" s="27"/>
      <c r="E10" s="76" t="s">
        <v>103</v>
      </c>
      <c r="F10" s="38">
        <v>0</v>
      </c>
      <c r="G10" s="10">
        <v>9190</v>
      </c>
      <c r="H10" s="5">
        <v>760</v>
      </c>
      <c r="I10" s="5">
        <v>60</v>
      </c>
      <c r="J10" s="98"/>
      <c r="K10" s="10"/>
      <c r="L10" s="5"/>
      <c r="M10" s="5"/>
      <c r="N10" s="12">
        <f>(G10+I10+J10-K10-L10-M10)*-1</f>
        <v>-9250</v>
      </c>
      <c r="O10" s="10"/>
      <c r="P10" s="5"/>
      <c r="Q10" s="12"/>
    </row>
    <row r="11" spans="1:17" x14ac:dyDescent="0.25">
      <c r="A11" s="83"/>
      <c r="B11" s="93"/>
      <c r="C11" s="5"/>
      <c r="D11" s="27"/>
      <c r="E11" s="78"/>
      <c r="F11" s="38" t="s">
        <v>42</v>
      </c>
      <c r="G11" s="10">
        <v>9190</v>
      </c>
      <c r="H11" s="5">
        <v>760</v>
      </c>
      <c r="I11" s="5">
        <v>60</v>
      </c>
      <c r="J11" s="99"/>
      <c r="K11" s="10"/>
      <c r="L11" s="30"/>
      <c r="M11" s="5"/>
      <c r="N11" s="12"/>
      <c r="O11" s="10"/>
      <c r="P11" s="30"/>
      <c r="Q11" s="12"/>
    </row>
    <row r="12" spans="1:17" x14ac:dyDescent="0.25">
      <c r="A12" s="83"/>
      <c r="B12" s="21" t="s">
        <v>20</v>
      </c>
      <c r="C12" s="21"/>
      <c r="D12" s="28"/>
      <c r="E12" s="51"/>
      <c r="F12" s="40"/>
      <c r="G12" s="22">
        <f>SUM(G6:G11)</f>
        <v>22839.200000000001</v>
      </c>
      <c r="H12" s="22">
        <f>SUM(H6:H11)</f>
        <v>1520</v>
      </c>
      <c r="I12" s="22">
        <f>SUM(I6:I11)</f>
        <v>5819.9</v>
      </c>
      <c r="J12" s="23"/>
      <c r="K12" s="22">
        <f>SUM(K6:K10)</f>
        <v>0</v>
      </c>
      <c r="L12" s="22">
        <f>SUM(L6:L10)</f>
        <v>0</v>
      </c>
      <c r="M12" s="21"/>
      <c r="N12" s="12">
        <f t="shared" ref="N12:N36" si="0">(G12+I12+J12-K12-L12-M12)*-1</f>
        <v>-28659.1</v>
      </c>
      <c r="O12" s="22">
        <f>SUM(O6:O10)</f>
        <v>0</v>
      </c>
      <c r="P12" s="22">
        <f>SUM(P6:P10)</f>
        <v>0</v>
      </c>
      <c r="Q12" s="12"/>
    </row>
    <row r="13" spans="1:17" x14ac:dyDescent="0.25">
      <c r="A13" s="83"/>
      <c r="B13" s="83" t="s">
        <v>15</v>
      </c>
      <c r="C13" s="6" t="s">
        <v>27</v>
      </c>
      <c r="D13" s="29"/>
      <c r="E13" s="45"/>
      <c r="F13" s="42"/>
      <c r="G13" s="13"/>
      <c r="H13" s="6"/>
      <c r="I13" s="6"/>
      <c r="J13" s="94"/>
      <c r="K13" s="13"/>
      <c r="L13" s="6"/>
      <c r="M13" s="6"/>
      <c r="N13" s="12">
        <f t="shared" si="0"/>
        <v>0</v>
      </c>
      <c r="O13" s="13"/>
      <c r="P13" s="6"/>
      <c r="Q13" s="12"/>
    </row>
    <row r="14" spans="1:17" x14ac:dyDescent="0.25">
      <c r="A14" s="83"/>
      <c r="B14" s="83"/>
      <c r="C14" s="6" t="s">
        <v>8</v>
      </c>
      <c r="D14" s="29"/>
      <c r="E14" s="45"/>
      <c r="F14" s="42"/>
      <c r="G14" s="13"/>
      <c r="H14" s="6"/>
      <c r="I14" s="6"/>
      <c r="J14" s="95"/>
      <c r="K14" s="13"/>
      <c r="L14" s="4"/>
      <c r="M14" s="4"/>
      <c r="N14" s="12">
        <f t="shared" si="0"/>
        <v>0</v>
      </c>
      <c r="O14" s="13"/>
      <c r="P14" s="4"/>
      <c r="Q14" s="12"/>
    </row>
    <row r="15" spans="1:17" x14ac:dyDescent="0.25">
      <c r="A15" s="83"/>
      <c r="B15" s="84"/>
      <c r="C15" s="6" t="s">
        <v>2</v>
      </c>
      <c r="D15" s="29"/>
      <c r="E15" s="45"/>
      <c r="F15" s="42"/>
      <c r="G15" s="13"/>
      <c r="H15" s="6"/>
      <c r="I15" s="6"/>
      <c r="J15" s="96"/>
      <c r="K15" s="13"/>
      <c r="L15" s="6"/>
      <c r="M15" s="6"/>
      <c r="N15" s="12">
        <f t="shared" si="0"/>
        <v>0</v>
      </c>
      <c r="O15" s="13"/>
      <c r="P15" s="6"/>
      <c r="Q15" s="12"/>
    </row>
    <row r="16" spans="1:17" x14ac:dyDescent="0.25">
      <c r="A16" s="83"/>
      <c r="B16" s="21" t="s">
        <v>19</v>
      </c>
      <c r="C16" s="21"/>
      <c r="D16" s="28"/>
      <c r="E16" s="51"/>
      <c r="F16" s="40"/>
      <c r="G16" s="22">
        <f>SUM(G13:G15)</f>
        <v>0</v>
      </c>
      <c r="H16" s="22">
        <f>SUM(H13:H15)</f>
        <v>0</v>
      </c>
      <c r="I16" s="22">
        <f>SUM(I13:I15)</f>
        <v>0</v>
      </c>
      <c r="J16" s="23"/>
      <c r="K16" s="22">
        <f>SUM(K13:K15)</f>
        <v>0</v>
      </c>
      <c r="L16" s="22">
        <f>SUM(L13:L15)</f>
        <v>0</v>
      </c>
      <c r="M16" s="21"/>
      <c r="N16" s="12">
        <f t="shared" si="0"/>
        <v>0</v>
      </c>
      <c r="O16" s="22">
        <f>SUM(O13:O15)</f>
        <v>0</v>
      </c>
      <c r="P16" s="22">
        <f>SUM(P13:P15)</f>
        <v>0</v>
      </c>
      <c r="Q16" s="12"/>
    </row>
    <row r="17" spans="1:17" x14ac:dyDescent="0.25">
      <c r="A17" s="83"/>
      <c r="B17" s="91" t="s">
        <v>0</v>
      </c>
      <c r="C17" s="5" t="s">
        <v>24</v>
      </c>
      <c r="D17" s="27"/>
      <c r="E17" s="47" t="s">
        <v>99</v>
      </c>
      <c r="F17" s="38">
        <v>0</v>
      </c>
      <c r="G17" s="10">
        <v>778</v>
      </c>
      <c r="H17" s="5"/>
      <c r="I17" s="5"/>
      <c r="J17" s="97"/>
      <c r="K17" s="10"/>
      <c r="L17" s="5"/>
      <c r="M17" s="5"/>
      <c r="N17" s="12">
        <f t="shared" si="0"/>
        <v>-778</v>
      </c>
      <c r="O17" s="10"/>
      <c r="P17" s="5"/>
      <c r="Q17" s="12"/>
    </row>
    <row r="18" spans="1:17" x14ac:dyDescent="0.25">
      <c r="A18" s="83"/>
      <c r="B18" s="92"/>
      <c r="C18" s="5" t="s">
        <v>1</v>
      </c>
      <c r="D18" s="27"/>
      <c r="E18" s="74" t="s">
        <v>100</v>
      </c>
      <c r="F18" s="38">
        <v>0</v>
      </c>
      <c r="G18" s="10">
        <v>1547</v>
      </c>
      <c r="H18" s="5"/>
      <c r="I18" s="5">
        <v>3106</v>
      </c>
      <c r="J18" s="98"/>
      <c r="K18" s="10"/>
      <c r="L18" s="5"/>
      <c r="M18" s="5"/>
      <c r="N18" s="12">
        <f t="shared" si="0"/>
        <v>-4653</v>
      </c>
      <c r="O18" s="10"/>
      <c r="P18" s="5"/>
      <c r="Q18" s="12"/>
    </row>
    <row r="19" spans="1:17" x14ac:dyDescent="0.25">
      <c r="A19" s="83"/>
      <c r="B19" s="92"/>
      <c r="C19" s="5" t="s">
        <v>8</v>
      </c>
      <c r="D19" s="27"/>
      <c r="E19" s="75"/>
      <c r="F19" s="38"/>
      <c r="G19" s="10"/>
      <c r="H19" s="5"/>
      <c r="I19" s="5"/>
      <c r="J19" s="98"/>
      <c r="K19" s="10"/>
      <c r="L19" s="5"/>
      <c r="M19" s="5"/>
      <c r="N19" s="12">
        <f t="shared" si="0"/>
        <v>0</v>
      </c>
      <c r="O19" s="10"/>
      <c r="P19" s="5"/>
      <c r="Q19" s="12"/>
    </row>
    <row r="20" spans="1:17" x14ac:dyDescent="0.25">
      <c r="A20" s="83"/>
      <c r="B20" s="93"/>
      <c r="C20" s="5" t="s">
        <v>2</v>
      </c>
      <c r="D20" s="27"/>
      <c r="E20" s="47" t="s">
        <v>101</v>
      </c>
      <c r="F20" s="38">
        <v>0</v>
      </c>
      <c r="G20" s="10">
        <v>520</v>
      </c>
      <c r="H20" s="5">
        <v>20</v>
      </c>
      <c r="I20" s="5"/>
      <c r="J20" s="99"/>
      <c r="K20" s="10"/>
      <c r="L20" s="5"/>
      <c r="M20" s="5"/>
      <c r="N20" s="12">
        <f t="shared" si="0"/>
        <v>-520</v>
      </c>
      <c r="O20" s="10"/>
      <c r="P20" s="5"/>
      <c r="Q20" s="12"/>
    </row>
    <row r="21" spans="1:17" x14ac:dyDescent="0.25">
      <c r="A21" s="83"/>
      <c r="B21" s="21" t="s">
        <v>3</v>
      </c>
      <c r="C21" s="21"/>
      <c r="D21" s="28"/>
      <c r="E21" s="51"/>
      <c r="F21" s="40"/>
      <c r="G21" s="22">
        <f>SUM(G17:G20)</f>
        <v>2845</v>
      </c>
      <c r="H21" s="22">
        <f>SUM(H17:H20)</f>
        <v>20</v>
      </c>
      <c r="I21" s="22">
        <f>SUM(I17:I20)</f>
        <v>3106</v>
      </c>
      <c r="J21" s="23"/>
      <c r="K21" s="22">
        <f>SUM(K17:K20)</f>
        <v>0</v>
      </c>
      <c r="L21" s="22">
        <f>SUM(L17:L20)</f>
        <v>0</v>
      </c>
      <c r="M21" s="21"/>
      <c r="N21" s="12">
        <f t="shared" si="0"/>
        <v>-5951</v>
      </c>
      <c r="O21" s="22">
        <f>SUM(O17:O20)</f>
        <v>0</v>
      </c>
      <c r="P21" s="22">
        <f>SUM(P17:P20)</f>
        <v>0</v>
      </c>
      <c r="Q21" s="12"/>
    </row>
    <row r="22" spans="1:17" x14ac:dyDescent="0.25">
      <c r="A22" s="83"/>
      <c r="B22" s="82" t="s">
        <v>16</v>
      </c>
      <c r="C22" s="6" t="s">
        <v>25</v>
      </c>
      <c r="D22" s="29"/>
      <c r="E22" s="45"/>
      <c r="F22" s="42"/>
      <c r="G22" s="13"/>
      <c r="H22" s="6"/>
      <c r="I22" s="6"/>
      <c r="J22" s="94"/>
      <c r="K22" s="13"/>
      <c r="L22" s="6"/>
      <c r="M22" s="6"/>
      <c r="N22" s="12">
        <f t="shared" si="0"/>
        <v>0</v>
      </c>
      <c r="O22" s="13"/>
      <c r="P22" s="6"/>
      <c r="Q22" s="12"/>
    </row>
    <row r="23" spans="1:17" x14ac:dyDescent="0.25">
      <c r="A23" s="83"/>
      <c r="B23" s="83"/>
      <c r="C23" s="6" t="s">
        <v>1</v>
      </c>
      <c r="D23" s="29"/>
      <c r="E23" s="45"/>
      <c r="F23" s="42"/>
      <c r="G23" s="13"/>
      <c r="H23" s="6"/>
      <c r="I23" s="6"/>
      <c r="J23" s="95"/>
      <c r="K23" s="13"/>
      <c r="L23" s="6"/>
      <c r="M23" s="6"/>
      <c r="N23" s="12">
        <f t="shared" si="0"/>
        <v>0</v>
      </c>
      <c r="O23" s="13"/>
      <c r="P23" s="6"/>
      <c r="Q23" s="12"/>
    </row>
    <row r="24" spans="1:17" x14ac:dyDescent="0.25">
      <c r="A24" s="83"/>
      <c r="B24" s="83"/>
      <c r="C24" s="6" t="s">
        <v>8</v>
      </c>
      <c r="D24" s="29"/>
      <c r="E24" s="45"/>
      <c r="F24" s="42"/>
      <c r="G24" s="13"/>
      <c r="H24" s="6"/>
      <c r="I24" s="6"/>
      <c r="J24" s="95"/>
      <c r="K24" s="13"/>
      <c r="L24" s="4"/>
      <c r="M24" s="4"/>
      <c r="N24" s="12">
        <f t="shared" si="0"/>
        <v>0</v>
      </c>
      <c r="O24" s="13"/>
      <c r="P24" s="4"/>
      <c r="Q24" s="12"/>
    </row>
    <row r="25" spans="1:17" x14ac:dyDescent="0.25">
      <c r="A25" s="83"/>
      <c r="B25" s="84"/>
      <c r="C25" s="6" t="s">
        <v>2</v>
      </c>
      <c r="D25" s="29"/>
      <c r="E25" s="45"/>
      <c r="F25" s="42"/>
      <c r="G25" s="13"/>
      <c r="H25" s="6"/>
      <c r="I25" s="6"/>
      <c r="J25" s="96"/>
      <c r="K25" s="13"/>
      <c r="L25" s="6"/>
      <c r="M25" s="6"/>
      <c r="N25" s="12">
        <f t="shared" si="0"/>
        <v>0</v>
      </c>
      <c r="O25" s="13"/>
      <c r="P25" s="6"/>
      <c r="Q25" s="12"/>
    </row>
    <row r="26" spans="1:17" x14ac:dyDescent="0.25">
      <c r="A26" s="83"/>
      <c r="B26" s="21" t="s">
        <v>21</v>
      </c>
      <c r="C26" s="21"/>
      <c r="D26" s="28"/>
      <c r="E26" s="51"/>
      <c r="F26" s="40"/>
      <c r="G26" s="22">
        <f>SUM(G22:G25)</f>
        <v>0</v>
      </c>
      <c r="H26" s="22">
        <f>SUM(H22:H25)</f>
        <v>0</v>
      </c>
      <c r="I26" s="22">
        <f>SUM(I22:I25)</f>
        <v>0</v>
      </c>
      <c r="J26" s="23"/>
      <c r="K26" s="22">
        <f>SUM(K22:K25)</f>
        <v>0</v>
      </c>
      <c r="L26" s="22">
        <f>SUM(L22:L25)</f>
        <v>0</v>
      </c>
      <c r="M26" s="21"/>
      <c r="N26" s="12">
        <f t="shared" si="0"/>
        <v>0</v>
      </c>
      <c r="O26" s="22">
        <f>SUM(O22:O25)</f>
        <v>0</v>
      </c>
      <c r="P26" s="22">
        <f>SUM(P22:P25)</f>
        <v>0</v>
      </c>
      <c r="Q26" s="12"/>
    </row>
    <row r="27" spans="1:17" x14ac:dyDescent="0.25">
      <c r="A27" s="83"/>
      <c r="B27" s="91" t="s">
        <v>17</v>
      </c>
      <c r="C27" s="5" t="s">
        <v>24</v>
      </c>
      <c r="D27" s="27"/>
      <c r="E27" s="47"/>
      <c r="F27" s="38"/>
      <c r="G27" s="10"/>
      <c r="H27" s="5"/>
      <c r="I27" s="5"/>
      <c r="J27" s="97"/>
      <c r="K27" s="10"/>
      <c r="L27" s="5"/>
      <c r="M27" s="5"/>
      <c r="N27" s="12">
        <f t="shared" si="0"/>
        <v>0</v>
      </c>
      <c r="O27" s="10"/>
      <c r="P27" s="5"/>
      <c r="Q27" s="12"/>
    </row>
    <row r="28" spans="1:17" x14ac:dyDescent="0.25">
      <c r="A28" s="83"/>
      <c r="B28" s="92"/>
      <c r="C28" s="5" t="s">
        <v>1</v>
      </c>
      <c r="D28" s="27"/>
      <c r="E28" s="47"/>
      <c r="F28" s="38"/>
      <c r="G28" s="10"/>
      <c r="H28" s="5"/>
      <c r="I28" s="5"/>
      <c r="J28" s="98"/>
      <c r="K28" s="10"/>
      <c r="L28" s="5"/>
      <c r="M28" s="5"/>
      <c r="N28" s="12">
        <f t="shared" si="0"/>
        <v>0</v>
      </c>
      <c r="O28" s="10"/>
      <c r="P28" s="5"/>
      <c r="Q28" s="12"/>
    </row>
    <row r="29" spans="1:17" x14ac:dyDescent="0.25">
      <c r="A29" s="83"/>
      <c r="B29" s="92"/>
      <c r="C29" s="5" t="s">
        <v>8</v>
      </c>
      <c r="D29" s="27"/>
      <c r="E29" s="47"/>
      <c r="F29" s="38"/>
      <c r="G29" s="10"/>
      <c r="H29" s="5"/>
      <c r="I29" s="5"/>
      <c r="J29" s="98"/>
      <c r="K29" s="10"/>
      <c r="L29" s="5"/>
      <c r="M29" s="5"/>
      <c r="N29" s="12">
        <f t="shared" si="0"/>
        <v>0</v>
      </c>
      <c r="O29" s="10"/>
      <c r="P29" s="5"/>
      <c r="Q29" s="12"/>
    </row>
    <row r="30" spans="1:17" x14ac:dyDescent="0.25">
      <c r="A30" s="83"/>
      <c r="B30" s="93"/>
      <c r="C30" s="5" t="s">
        <v>2</v>
      </c>
      <c r="D30" s="27"/>
      <c r="E30" s="47"/>
      <c r="F30" s="38"/>
      <c r="G30" s="10"/>
      <c r="H30" s="5"/>
      <c r="I30" s="5"/>
      <c r="J30" s="99"/>
      <c r="K30" s="10"/>
      <c r="L30" s="5"/>
      <c r="M30" s="5"/>
      <c r="N30" s="12">
        <f t="shared" si="0"/>
        <v>0</v>
      </c>
      <c r="O30" s="10"/>
      <c r="P30" s="5"/>
      <c r="Q30" s="12"/>
    </row>
    <row r="31" spans="1:17" x14ac:dyDescent="0.25">
      <c r="A31" s="83"/>
      <c r="B31" s="21" t="s">
        <v>22</v>
      </c>
      <c r="C31" s="21"/>
      <c r="D31" s="28"/>
      <c r="E31" s="51"/>
      <c r="F31" s="40"/>
      <c r="G31" s="22">
        <f>SUM(G27:G30)</f>
        <v>0</v>
      </c>
      <c r="H31" s="22">
        <f>SUM(H27:H30)</f>
        <v>0</v>
      </c>
      <c r="I31" s="22">
        <f>SUM(I27:I30)</f>
        <v>0</v>
      </c>
      <c r="J31" s="23"/>
      <c r="K31" s="22">
        <f>SUM(K27:K30)</f>
        <v>0</v>
      </c>
      <c r="L31" s="22">
        <f>SUM(L27:L30)</f>
        <v>0</v>
      </c>
      <c r="M31" s="21"/>
      <c r="N31" s="12">
        <f t="shared" si="0"/>
        <v>0</v>
      </c>
      <c r="O31" s="22">
        <f>SUM(O27:O30)</f>
        <v>0</v>
      </c>
      <c r="P31" s="22">
        <f>SUM(P27:P30)</f>
        <v>0</v>
      </c>
      <c r="Q31" s="12"/>
    </row>
    <row r="32" spans="1:17" x14ac:dyDescent="0.25">
      <c r="A32" s="83"/>
      <c r="B32" s="82" t="s">
        <v>18</v>
      </c>
      <c r="C32" s="6" t="s">
        <v>24</v>
      </c>
      <c r="D32" s="29"/>
      <c r="E32" s="45"/>
      <c r="F32" s="42"/>
      <c r="G32" s="13"/>
      <c r="H32" s="6"/>
      <c r="I32" s="6"/>
      <c r="J32" s="94"/>
      <c r="K32" s="13"/>
      <c r="L32" s="6"/>
      <c r="M32" s="6"/>
      <c r="N32" s="12">
        <f t="shared" si="0"/>
        <v>0</v>
      </c>
      <c r="O32" s="13"/>
      <c r="P32" s="6"/>
      <c r="Q32" s="12"/>
    </row>
    <row r="33" spans="1:17" x14ac:dyDescent="0.25">
      <c r="A33" s="83"/>
      <c r="B33" s="83"/>
      <c r="C33" s="6" t="s">
        <v>1</v>
      </c>
      <c r="D33" s="29"/>
      <c r="E33" s="45"/>
      <c r="F33" s="42"/>
      <c r="G33" s="13"/>
      <c r="H33" s="6"/>
      <c r="I33" s="6"/>
      <c r="J33" s="95"/>
      <c r="K33" s="13"/>
      <c r="L33" s="4"/>
      <c r="M33" s="4"/>
      <c r="N33" s="12">
        <f t="shared" si="0"/>
        <v>0</v>
      </c>
      <c r="O33" s="13"/>
      <c r="P33" s="4"/>
      <c r="Q33" s="12"/>
    </row>
    <row r="34" spans="1:17" x14ac:dyDescent="0.25">
      <c r="A34" s="83"/>
      <c r="B34" s="83"/>
      <c r="C34" s="6" t="s">
        <v>8</v>
      </c>
      <c r="D34" s="29"/>
      <c r="E34" s="45"/>
      <c r="F34" s="42"/>
      <c r="G34" s="13"/>
      <c r="H34" s="6"/>
      <c r="I34" s="6"/>
      <c r="J34" s="95"/>
      <c r="K34" s="13"/>
      <c r="L34" s="4"/>
      <c r="M34" s="4"/>
      <c r="N34" s="12">
        <f t="shared" si="0"/>
        <v>0</v>
      </c>
      <c r="O34" s="13"/>
      <c r="P34" s="4"/>
      <c r="Q34" s="12"/>
    </row>
    <row r="35" spans="1:17" x14ac:dyDescent="0.25">
      <c r="A35" s="83"/>
      <c r="B35" s="84"/>
      <c r="C35" s="6" t="s">
        <v>2</v>
      </c>
      <c r="D35" s="29"/>
      <c r="E35" s="45"/>
      <c r="F35" s="42"/>
      <c r="G35" s="13"/>
      <c r="H35" s="6"/>
      <c r="I35" s="6"/>
      <c r="J35" s="96"/>
      <c r="K35" s="13"/>
      <c r="L35" s="6"/>
      <c r="M35" s="6"/>
      <c r="N35" s="12">
        <f t="shared" si="0"/>
        <v>0</v>
      </c>
      <c r="O35" s="13"/>
      <c r="P35" s="6"/>
      <c r="Q35" s="12"/>
    </row>
    <row r="36" spans="1:17" ht="15.75" thickBot="1" x14ac:dyDescent="0.3">
      <c r="A36" s="83"/>
      <c r="B36" s="21" t="s">
        <v>23</v>
      </c>
      <c r="C36" s="21"/>
      <c r="D36" s="28"/>
      <c r="E36" s="51"/>
      <c r="F36" s="40"/>
      <c r="G36" s="22">
        <f>SUM(G32:G35)</f>
        <v>0</v>
      </c>
      <c r="H36" s="22">
        <f>SUM(H32:H35)</f>
        <v>0</v>
      </c>
      <c r="I36" s="22">
        <f>SUM(I32:I35)</f>
        <v>0</v>
      </c>
      <c r="J36" s="23"/>
      <c r="K36" s="22">
        <f>SUM(K32:K35)</f>
        <v>0</v>
      </c>
      <c r="L36" s="22">
        <f>SUM(L32:L35)</f>
        <v>0</v>
      </c>
      <c r="M36" s="24"/>
      <c r="N36" s="17">
        <f t="shared" si="0"/>
        <v>0</v>
      </c>
      <c r="O36" s="22">
        <f>SUM(O32:O35)</f>
        <v>0</v>
      </c>
      <c r="P36" s="22">
        <f>SUM(P32:P35)</f>
        <v>0</v>
      </c>
      <c r="Q36" s="17"/>
    </row>
    <row r="37" spans="1:17" ht="15.75" thickBot="1" x14ac:dyDescent="0.3">
      <c r="A37" s="88" t="s">
        <v>13</v>
      </c>
      <c r="B37" s="89"/>
      <c r="C37" s="89"/>
      <c r="D37" s="89"/>
      <c r="E37" s="89"/>
      <c r="F37" s="90"/>
      <c r="G37" s="15">
        <f>G12+G16+G21+G26+G31+G36</f>
        <v>25684.2</v>
      </c>
      <c r="H37" s="16">
        <f>+H36+H31+H26+H21+H16+H12</f>
        <v>1540</v>
      </c>
      <c r="I37" s="16">
        <f>+I36+I31+I26+I21+I16+I12</f>
        <v>8925.9</v>
      </c>
      <c r="K37" s="15">
        <f>K12+K16+K21+K26+K31+K36</f>
        <v>0</v>
      </c>
      <c r="L37" s="16">
        <f>+L36+L31+L26+L21+L16+L12</f>
        <v>0</v>
      </c>
      <c r="O37" s="15">
        <f>O12+O16+O21+O26+O31+O36</f>
        <v>0</v>
      </c>
      <c r="P37" s="16">
        <f>+P36+P31+P26+P21+P16+P12</f>
        <v>0</v>
      </c>
    </row>
    <row r="38" spans="1:17" x14ac:dyDescent="0.25">
      <c r="A38" s="2"/>
      <c r="B38" s="2"/>
      <c r="C38" s="2"/>
      <c r="D38" s="2"/>
      <c r="E38" s="49"/>
      <c r="F38" s="2"/>
      <c r="G38" s="2"/>
      <c r="H38" s="2"/>
      <c r="I38" s="2"/>
    </row>
    <row r="39" spans="1:17" x14ac:dyDescent="0.25">
      <c r="N39" s="25" t="s">
        <v>29</v>
      </c>
      <c r="Q39" s="25" t="s">
        <v>29</v>
      </c>
    </row>
    <row r="40" spans="1:17" x14ac:dyDescent="0.25">
      <c r="N40" s="25">
        <f>(N12+N16+N21+N26+N31+N36)</f>
        <v>-34610.1</v>
      </c>
      <c r="Q40" s="25">
        <f>(Q12+Q16+Q21+Q26+Q31+Q36)</f>
        <v>0</v>
      </c>
    </row>
  </sheetData>
  <mergeCells count="19">
    <mergeCell ref="G4:J4"/>
    <mergeCell ref="K4:N4"/>
    <mergeCell ref="O4:Q4"/>
    <mergeCell ref="A6:A36"/>
    <mergeCell ref="B13:B15"/>
    <mergeCell ref="B17:B20"/>
    <mergeCell ref="B22:B25"/>
    <mergeCell ref="B27:B30"/>
    <mergeCell ref="E10:E11"/>
    <mergeCell ref="B32:B35"/>
    <mergeCell ref="A37:F37"/>
    <mergeCell ref="B6:B11"/>
    <mergeCell ref="J6:J11"/>
    <mergeCell ref="J32:J35"/>
    <mergeCell ref="J27:J30"/>
    <mergeCell ref="J22:J25"/>
    <mergeCell ref="J17:J20"/>
    <mergeCell ref="J13:J15"/>
    <mergeCell ref="E8:E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1"/>
  <sheetViews>
    <sheetView zoomScale="85" zoomScaleNormal="85" workbookViewId="0">
      <selection activeCell="G11" sqref="G11"/>
    </sheetView>
  </sheetViews>
  <sheetFormatPr baseColWidth="10" defaultRowHeight="15" x14ac:dyDescent="0.25"/>
  <cols>
    <col min="1" max="1" width="14.85546875" customWidth="1"/>
    <col min="2" max="2" width="18.42578125" bestFit="1" customWidth="1"/>
    <col min="3" max="3" width="27.5703125" customWidth="1"/>
    <col min="4" max="4" width="7.140625" customWidth="1"/>
    <col min="5" max="5" width="24.85546875" style="48" customWidth="1"/>
    <col min="6" max="6" width="24.85546875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49"/>
      <c r="F3" s="2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26" t="s">
        <v>71</v>
      </c>
      <c r="E5" s="50" t="s">
        <v>31</v>
      </c>
      <c r="F5" s="26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41</v>
      </c>
      <c r="B6" s="92" t="s">
        <v>14</v>
      </c>
      <c r="C6" s="5" t="s">
        <v>27</v>
      </c>
      <c r="D6" s="33"/>
      <c r="E6" s="53"/>
      <c r="F6" s="33"/>
      <c r="G6" s="10"/>
      <c r="H6" s="5"/>
      <c r="I6" s="5"/>
      <c r="J6" s="97"/>
      <c r="K6" s="10"/>
      <c r="L6" s="5"/>
      <c r="M6" s="5"/>
      <c r="N6" s="12">
        <f>(G6+I6+J6-K6-L6-M6)*-1</f>
        <v>0</v>
      </c>
      <c r="O6" s="10"/>
      <c r="P6" s="5"/>
      <c r="Q6" s="12"/>
    </row>
    <row r="7" spans="1:17" x14ac:dyDescent="0.25">
      <c r="A7" s="83"/>
      <c r="B7" s="92"/>
      <c r="C7" s="5" t="s">
        <v>8</v>
      </c>
      <c r="D7" s="33"/>
      <c r="E7" s="53"/>
      <c r="F7" s="33"/>
      <c r="G7" s="10"/>
      <c r="H7" s="5"/>
      <c r="I7" s="5"/>
      <c r="J7" s="98"/>
      <c r="K7" s="10"/>
      <c r="L7" s="5"/>
      <c r="M7" s="5"/>
      <c r="N7" s="12">
        <f>(G7+I7+J7-K7-L7-M7)*-1</f>
        <v>0</v>
      </c>
      <c r="O7" s="10"/>
      <c r="P7" s="5"/>
      <c r="Q7" s="12"/>
    </row>
    <row r="8" spans="1:17" x14ac:dyDescent="0.25">
      <c r="A8" s="83"/>
      <c r="B8" s="93"/>
      <c r="C8" s="5" t="s">
        <v>2</v>
      </c>
      <c r="D8" s="33"/>
      <c r="E8" s="53"/>
      <c r="F8" s="33"/>
      <c r="G8" s="10"/>
      <c r="H8" s="5"/>
      <c r="I8" s="5"/>
      <c r="J8" s="99"/>
      <c r="K8" s="10"/>
      <c r="L8" s="5"/>
      <c r="M8" s="5"/>
      <c r="N8" s="12">
        <f>(G8+I8+J8-K8-L8-M8)*-1</f>
        <v>0</v>
      </c>
      <c r="O8" s="10"/>
      <c r="P8" s="5"/>
      <c r="Q8" s="12"/>
    </row>
    <row r="9" spans="1:17" x14ac:dyDescent="0.25">
      <c r="A9" s="83"/>
      <c r="B9" s="21" t="s">
        <v>20</v>
      </c>
      <c r="C9" s="21"/>
      <c r="D9" s="34"/>
      <c r="E9" s="54"/>
      <c r="F9" s="34"/>
      <c r="G9" s="22">
        <f>SUM(G6:G8)</f>
        <v>0</v>
      </c>
      <c r="H9" s="22">
        <f>SUM(H6:H8)</f>
        <v>0</v>
      </c>
      <c r="I9" s="22">
        <f>SUM(I6:I8)</f>
        <v>0</v>
      </c>
      <c r="J9" s="23"/>
      <c r="K9" s="22">
        <f>SUM(K6:K8)</f>
        <v>0</v>
      </c>
      <c r="L9" s="22">
        <f>SUM(L6:L8)</f>
        <v>0</v>
      </c>
      <c r="M9" s="21"/>
      <c r="N9" s="12">
        <f>(G9+I9+J9-K9-L9-M9)*-1</f>
        <v>0</v>
      </c>
      <c r="O9" s="22">
        <f>SUM(O6:O8)</f>
        <v>0</v>
      </c>
      <c r="P9" s="22">
        <f>SUM(P6:P8)</f>
        <v>0</v>
      </c>
      <c r="Q9" s="12"/>
    </row>
    <row r="10" spans="1:17" x14ac:dyDescent="0.25">
      <c r="A10" s="83"/>
      <c r="B10" s="82" t="s">
        <v>15</v>
      </c>
      <c r="C10" s="6" t="s">
        <v>27</v>
      </c>
      <c r="D10" s="36"/>
      <c r="E10" s="79" t="s">
        <v>106</v>
      </c>
      <c r="F10" s="36">
        <v>0</v>
      </c>
      <c r="G10" s="13">
        <v>1357</v>
      </c>
      <c r="H10" s="6"/>
      <c r="I10" s="6"/>
      <c r="J10" s="94"/>
      <c r="K10" s="13"/>
      <c r="L10" s="6"/>
      <c r="M10" s="6"/>
      <c r="N10" s="12">
        <f>(G10+I10+J10-K10-L10-M10)*-1</f>
        <v>-1357</v>
      </c>
      <c r="O10" s="13"/>
      <c r="P10" s="6"/>
      <c r="Q10" s="12"/>
    </row>
    <row r="11" spans="1:17" x14ac:dyDescent="0.25">
      <c r="A11" s="83"/>
      <c r="B11" s="83"/>
      <c r="C11" s="6"/>
      <c r="D11" s="36"/>
      <c r="E11" s="80"/>
      <c r="F11" s="36" t="s">
        <v>42</v>
      </c>
      <c r="G11" s="13">
        <v>1404</v>
      </c>
      <c r="H11" s="6"/>
      <c r="I11" s="6"/>
      <c r="J11" s="95"/>
      <c r="K11" s="13"/>
      <c r="L11" s="6"/>
      <c r="M11" s="6"/>
      <c r="N11" s="12"/>
      <c r="O11" s="13"/>
      <c r="P11" s="6"/>
      <c r="Q11" s="12"/>
    </row>
    <row r="12" spans="1:17" x14ac:dyDescent="0.25">
      <c r="A12" s="83"/>
      <c r="B12" s="83"/>
      <c r="C12" s="6"/>
      <c r="D12" s="36"/>
      <c r="E12" s="80"/>
      <c r="F12" s="36" t="s">
        <v>43</v>
      </c>
      <c r="G12" s="13">
        <v>1397</v>
      </c>
      <c r="H12" s="6"/>
      <c r="I12" s="6"/>
      <c r="J12" s="95"/>
      <c r="K12" s="13"/>
      <c r="L12" s="6"/>
      <c r="M12" s="6"/>
      <c r="N12" s="12"/>
      <c r="O12" s="13"/>
      <c r="P12" s="6"/>
      <c r="Q12" s="12"/>
    </row>
    <row r="13" spans="1:17" x14ac:dyDescent="0.25">
      <c r="A13" s="83"/>
      <c r="B13" s="83"/>
      <c r="C13" s="6"/>
      <c r="D13" s="36"/>
      <c r="E13" s="81"/>
      <c r="F13" s="36" t="s">
        <v>44</v>
      </c>
      <c r="G13" s="13">
        <v>1397</v>
      </c>
      <c r="H13" s="6"/>
      <c r="I13" s="6"/>
      <c r="J13" s="95"/>
      <c r="K13" s="13"/>
      <c r="L13" s="6"/>
      <c r="M13" s="6"/>
      <c r="N13" s="12"/>
      <c r="O13" s="13"/>
      <c r="P13" s="6"/>
      <c r="Q13" s="12"/>
    </row>
    <row r="14" spans="1:17" x14ac:dyDescent="0.25">
      <c r="A14" s="83"/>
      <c r="B14" s="83"/>
      <c r="C14" s="6" t="s">
        <v>8</v>
      </c>
      <c r="D14" s="36"/>
      <c r="E14" s="46" t="s">
        <v>107</v>
      </c>
      <c r="F14" s="36">
        <v>0</v>
      </c>
      <c r="G14" s="13">
        <v>13943</v>
      </c>
      <c r="H14" s="6"/>
      <c r="I14" s="6">
        <v>10766.5</v>
      </c>
      <c r="J14" s="95"/>
      <c r="K14" s="13"/>
      <c r="L14" s="4"/>
      <c r="M14" s="4"/>
      <c r="N14" s="12">
        <f>(G14+I14+J14-K14-L14-M14)*-1</f>
        <v>-24709.5</v>
      </c>
      <c r="O14" s="13"/>
      <c r="P14" s="4"/>
      <c r="Q14" s="12"/>
    </row>
    <row r="15" spans="1:17" x14ac:dyDescent="0.25">
      <c r="A15" s="83"/>
      <c r="B15" s="83"/>
      <c r="C15" s="6" t="s">
        <v>46</v>
      </c>
      <c r="D15" s="36"/>
      <c r="E15" s="79" t="s">
        <v>49</v>
      </c>
      <c r="F15" s="36" t="s">
        <v>42</v>
      </c>
      <c r="G15" s="13">
        <v>11220</v>
      </c>
      <c r="H15" s="6"/>
      <c r="I15" s="6"/>
      <c r="J15" s="95"/>
      <c r="K15" s="13"/>
      <c r="L15" s="6"/>
      <c r="M15" s="6"/>
      <c r="N15" s="12">
        <f>(G15+I15+J15-K15-L15-M15)*-1</f>
        <v>-11220</v>
      </c>
      <c r="O15" s="13"/>
      <c r="P15" s="6"/>
      <c r="Q15" s="12"/>
    </row>
    <row r="16" spans="1:17" x14ac:dyDescent="0.25">
      <c r="A16" s="83"/>
      <c r="B16" s="84"/>
      <c r="C16" s="6"/>
      <c r="D16" s="36"/>
      <c r="E16" s="81"/>
      <c r="F16" s="36" t="s">
        <v>44</v>
      </c>
      <c r="G16" s="13">
        <v>11220</v>
      </c>
      <c r="H16" s="31"/>
      <c r="I16" s="31"/>
      <c r="J16" s="96"/>
      <c r="K16" s="13"/>
      <c r="L16" s="31"/>
      <c r="M16" s="6"/>
      <c r="N16" s="12"/>
      <c r="O16" s="13"/>
      <c r="P16" s="31"/>
      <c r="Q16" s="12"/>
    </row>
    <row r="17" spans="1:17" x14ac:dyDescent="0.25">
      <c r="A17" s="83"/>
      <c r="B17" s="21" t="s">
        <v>19</v>
      </c>
      <c r="C17" s="21"/>
      <c r="D17" s="34"/>
      <c r="E17" s="54"/>
      <c r="F17" s="34"/>
      <c r="G17" s="22">
        <f>SUM(G10:G16)</f>
        <v>41938</v>
      </c>
      <c r="H17" s="22">
        <f>SUM(H10:H16)</f>
        <v>0</v>
      </c>
      <c r="I17" s="22">
        <f>SUM(I10:I16)</f>
        <v>10766.5</v>
      </c>
      <c r="J17" s="23"/>
      <c r="K17" s="22">
        <f>SUM(K10:K15)</f>
        <v>0</v>
      </c>
      <c r="L17" s="22">
        <f>SUM(L10:L15)</f>
        <v>0</v>
      </c>
      <c r="M17" s="21"/>
      <c r="N17" s="12">
        <f t="shared" ref="N17:N37" si="0">(G17+I17+J17-K17-L17-M17)*-1</f>
        <v>-52704.5</v>
      </c>
      <c r="O17" s="22">
        <f>SUM(O10:O15)</f>
        <v>0</v>
      </c>
      <c r="P17" s="22">
        <f>SUM(P10:P15)</f>
        <v>0</v>
      </c>
      <c r="Q17" s="12"/>
    </row>
    <row r="18" spans="1:17" x14ac:dyDescent="0.25">
      <c r="A18" s="83"/>
      <c r="B18" s="91" t="s">
        <v>0</v>
      </c>
      <c r="C18" s="5" t="s">
        <v>24</v>
      </c>
      <c r="D18" s="33"/>
      <c r="E18" s="53"/>
      <c r="F18" s="33"/>
      <c r="G18" s="10"/>
      <c r="H18" s="5"/>
      <c r="I18" s="5"/>
      <c r="J18" s="97"/>
      <c r="K18" s="10"/>
      <c r="L18" s="5"/>
      <c r="M18" s="5"/>
      <c r="N18" s="12">
        <f t="shared" si="0"/>
        <v>0</v>
      </c>
      <c r="O18" s="10"/>
      <c r="P18" s="5"/>
      <c r="Q18" s="12"/>
    </row>
    <row r="19" spans="1:17" x14ac:dyDescent="0.25">
      <c r="A19" s="83"/>
      <c r="B19" s="92"/>
      <c r="C19" s="5" t="s">
        <v>1</v>
      </c>
      <c r="D19" s="33"/>
      <c r="E19" s="53"/>
      <c r="F19" s="33"/>
      <c r="G19" s="10"/>
      <c r="H19" s="5"/>
      <c r="I19" s="5"/>
      <c r="J19" s="98"/>
      <c r="K19" s="10"/>
      <c r="L19" s="5"/>
      <c r="M19" s="5"/>
      <c r="N19" s="12">
        <f t="shared" si="0"/>
        <v>0</v>
      </c>
      <c r="O19" s="10"/>
      <c r="P19" s="5"/>
      <c r="Q19" s="12"/>
    </row>
    <row r="20" spans="1:17" x14ac:dyDescent="0.25">
      <c r="A20" s="83"/>
      <c r="B20" s="92"/>
      <c r="C20" s="5" t="s">
        <v>8</v>
      </c>
      <c r="D20" s="33"/>
      <c r="E20" s="53"/>
      <c r="F20" s="33"/>
      <c r="G20" s="10"/>
      <c r="H20" s="5"/>
      <c r="I20" s="5"/>
      <c r="J20" s="98"/>
      <c r="K20" s="10"/>
      <c r="L20" s="5"/>
      <c r="M20" s="5"/>
      <c r="N20" s="12">
        <f t="shared" si="0"/>
        <v>0</v>
      </c>
      <c r="O20" s="10"/>
      <c r="P20" s="5"/>
      <c r="Q20" s="12"/>
    </row>
    <row r="21" spans="1:17" x14ac:dyDescent="0.25">
      <c r="A21" s="83"/>
      <c r="B21" s="93"/>
      <c r="C21" s="5" t="s">
        <v>2</v>
      </c>
      <c r="D21" s="33"/>
      <c r="E21" s="53"/>
      <c r="F21" s="33"/>
      <c r="G21" s="10"/>
      <c r="H21" s="5"/>
      <c r="I21" s="5"/>
      <c r="J21" s="99"/>
      <c r="K21" s="10"/>
      <c r="L21" s="5"/>
      <c r="M21" s="5"/>
      <c r="N21" s="12">
        <f t="shared" si="0"/>
        <v>0</v>
      </c>
      <c r="O21" s="10"/>
      <c r="P21" s="5"/>
      <c r="Q21" s="12"/>
    </row>
    <row r="22" spans="1:17" x14ac:dyDescent="0.25">
      <c r="A22" s="83"/>
      <c r="B22" s="21" t="s">
        <v>3</v>
      </c>
      <c r="C22" s="21"/>
      <c r="D22" s="34"/>
      <c r="E22" s="54"/>
      <c r="F22" s="34"/>
      <c r="G22" s="22">
        <f>SUM(G18:G21)</f>
        <v>0</v>
      </c>
      <c r="H22" s="22">
        <f>SUM(H18:H21)</f>
        <v>0</v>
      </c>
      <c r="I22" s="22">
        <f>SUM(I18:I21)</f>
        <v>0</v>
      </c>
      <c r="J22" s="23"/>
      <c r="K22" s="22">
        <f>SUM(K18:K21)</f>
        <v>0</v>
      </c>
      <c r="L22" s="22">
        <f>SUM(L18:L21)</f>
        <v>0</v>
      </c>
      <c r="M22" s="21"/>
      <c r="N22" s="12">
        <f t="shared" si="0"/>
        <v>0</v>
      </c>
      <c r="O22" s="22">
        <f>SUM(O18:O21)</f>
        <v>0</v>
      </c>
      <c r="P22" s="22">
        <f>SUM(P18:P21)</f>
        <v>0</v>
      </c>
      <c r="Q22" s="12"/>
    </row>
    <row r="23" spans="1:17" x14ac:dyDescent="0.25">
      <c r="A23" s="83"/>
      <c r="B23" s="82" t="s">
        <v>16</v>
      </c>
      <c r="C23" s="6" t="s">
        <v>25</v>
      </c>
      <c r="D23" s="36"/>
      <c r="E23" s="46"/>
      <c r="F23" s="36"/>
      <c r="G23" s="13"/>
      <c r="H23" s="35"/>
      <c r="I23" s="6"/>
      <c r="J23" s="94"/>
      <c r="K23" s="13"/>
      <c r="L23" s="6"/>
      <c r="M23" s="6"/>
      <c r="N23" s="12">
        <f t="shared" si="0"/>
        <v>0</v>
      </c>
      <c r="O23" s="13"/>
      <c r="P23" s="6"/>
      <c r="Q23" s="12"/>
    </row>
    <row r="24" spans="1:17" x14ac:dyDescent="0.25">
      <c r="A24" s="83"/>
      <c r="B24" s="83"/>
      <c r="C24" s="6" t="s">
        <v>1</v>
      </c>
      <c r="D24" s="36"/>
      <c r="E24" s="46"/>
      <c r="F24" s="36"/>
      <c r="G24" s="13"/>
      <c r="H24" s="6"/>
      <c r="I24" s="6"/>
      <c r="J24" s="95"/>
      <c r="K24" s="13"/>
      <c r="L24" s="6"/>
      <c r="M24" s="6"/>
      <c r="N24" s="12">
        <f t="shared" si="0"/>
        <v>0</v>
      </c>
      <c r="O24" s="13"/>
      <c r="P24" s="6"/>
      <c r="Q24" s="12"/>
    </row>
    <row r="25" spans="1:17" x14ac:dyDescent="0.25">
      <c r="A25" s="83"/>
      <c r="B25" s="83"/>
      <c r="C25" s="6" t="s">
        <v>8</v>
      </c>
      <c r="D25" s="36"/>
      <c r="E25" s="46"/>
      <c r="F25" s="36"/>
      <c r="G25" s="13"/>
      <c r="H25" s="6"/>
      <c r="I25" s="6"/>
      <c r="J25" s="95"/>
      <c r="K25" s="13"/>
      <c r="L25" s="4"/>
      <c r="M25" s="4"/>
      <c r="N25" s="12">
        <f t="shared" si="0"/>
        <v>0</v>
      </c>
      <c r="O25" s="13"/>
      <c r="P25" s="4"/>
      <c r="Q25" s="12"/>
    </row>
    <row r="26" spans="1:17" x14ac:dyDescent="0.25">
      <c r="A26" s="83"/>
      <c r="B26" s="84"/>
      <c r="C26" s="6" t="s">
        <v>2</v>
      </c>
      <c r="D26" s="36"/>
      <c r="E26" s="46"/>
      <c r="F26" s="36"/>
      <c r="G26" s="13"/>
      <c r="H26" s="6"/>
      <c r="I26" s="6"/>
      <c r="J26" s="96"/>
      <c r="K26" s="13"/>
      <c r="L26" s="6"/>
      <c r="M26" s="6"/>
      <c r="N26" s="12">
        <f t="shared" si="0"/>
        <v>0</v>
      </c>
      <c r="O26" s="13"/>
      <c r="P26" s="6"/>
      <c r="Q26" s="12"/>
    </row>
    <row r="27" spans="1:17" x14ac:dyDescent="0.25">
      <c r="A27" s="83"/>
      <c r="B27" s="21" t="s">
        <v>21</v>
      </c>
      <c r="C27" s="21"/>
      <c r="D27" s="34"/>
      <c r="E27" s="54"/>
      <c r="F27" s="34"/>
      <c r="G27" s="22">
        <f>SUM(G23:G26)</f>
        <v>0</v>
      </c>
      <c r="H27" s="22">
        <f>SUM(H23:H26)</f>
        <v>0</v>
      </c>
      <c r="I27" s="22">
        <f>SUM(I23:I26)</f>
        <v>0</v>
      </c>
      <c r="J27" s="23"/>
      <c r="K27" s="22">
        <f>SUM(K23:K26)</f>
        <v>0</v>
      </c>
      <c r="L27" s="22">
        <f>SUM(L23:L26)</f>
        <v>0</v>
      </c>
      <c r="M27" s="21"/>
      <c r="N27" s="12">
        <f t="shared" si="0"/>
        <v>0</v>
      </c>
      <c r="O27" s="22">
        <f>SUM(O23:O26)</f>
        <v>0</v>
      </c>
      <c r="P27" s="22">
        <f>SUM(P23:P26)</f>
        <v>0</v>
      </c>
      <c r="Q27" s="12"/>
    </row>
    <row r="28" spans="1:17" x14ac:dyDescent="0.25">
      <c r="A28" s="83"/>
      <c r="B28" s="91" t="s">
        <v>17</v>
      </c>
      <c r="C28" s="5" t="s">
        <v>24</v>
      </c>
      <c r="D28" s="33"/>
      <c r="E28" s="53"/>
      <c r="F28" s="33"/>
      <c r="G28" s="10"/>
      <c r="H28" s="5"/>
      <c r="I28" s="5"/>
      <c r="J28" s="97"/>
      <c r="K28" s="10"/>
      <c r="L28" s="5"/>
      <c r="M28" s="5"/>
      <c r="N28" s="12">
        <f t="shared" si="0"/>
        <v>0</v>
      </c>
      <c r="O28" s="10"/>
      <c r="P28" s="5"/>
      <c r="Q28" s="12"/>
    </row>
    <row r="29" spans="1:17" x14ac:dyDescent="0.25">
      <c r="A29" s="83"/>
      <c r="B29" s="92"/>
      <c r="C29" s="5" t="s">
        <v>1</v>
      </c>
      <c r="D29" s="33"/>
      <c r="E29" s="53"/>
      <c r="F29" s="33"/>
      <c r="G29" s="10"/>
      <c r="H29" s="5"/>
      <c r="I29" s="5"/>
      <c r="J29" s="98"/>
      <c r="K29" s="10"/>
      <c r="L29" s="5"/>
      <c r="M29" s="5"/>
      <c r="N29" s="12">
        <f t="shared" si="0"/>
        <v>0</v>
      </c>
      <c r="O29" s="10"/>
      <c r="P29" s="5"/>
      <c r="Q29" s="12"/>
    </row>
    <row r="30" spans="1:17" x14ac:dyDescent="0.25">
      <c r="A30" s="83"/>
      <c r="B30" s="92"/>
      <c r="C30" s="5" t="s">
        <v>8</v>
      </c>
      <c r="D30" s="33"/>
      <c r="E30" s="53"/>
      <c r="F30" s="33"/>
      <c r="G30" s="10"/>
      <c r="H30" s="5"/>
      <c r="I30" s="5"/>
      <c r="J30" s="98"/>
      <c r="K30" s="10"/>
      <c r="L30" s="5"/>
      <c r="M30" s="5"/>
      <c r="N30" s="12">
        <f t="shared" si="0"/>
        <v>0</v>
      </c>
      <c r="O30" s="10"/>
      <c r="P30" s="5"/>
      <c r="Q30" s="12"/>
    </row>
    <row r="31" spans="1:17" x14ac:dyDescent="0.25">
      <c r="A31" s="83"/>
      <c r="B31" s="93"/>
      <c r="C31" s="5" t="s">
        <v>2</v>
      </c>
      <c r="D31" s="33"/>
      <c r="E31" s="53"/>
      <c r="F31" s="33"/>
      <c r="G31" s="10"/>
      <c r="H31" s="5"/>
      <c r="I31" s="5"/>
      <c r="J31" s="99"/>
      <c r="K31" s="10"/>
      <c r="L31" s="5"/>
      <c r="M31" s="5"/>
      <c r="N31" s="12">
        <f t="shared" si="0"/>
        <v>0</v>
      </c>
      <c r="O31" s="10"/>
      <c r="P31" s="5"/>
      <c r="Q31" s="12"/>
    </row>
    <row r="32" spans="1:17" x14ac:dyDescent="0.25">
      <c r="A32" s="83"/>
      <c r="B32" s="21" t="s">
        <v>22</v>
      </c>
      <c r="C32" s="21"/>
      <c r="D32" s="34"/>
      <c r="E32" s="54"/>
      <c r="F32" s="34"/>
      <c r="G32" s="22">
        <f>SUM(G28:G31)</f>
        <v>0</v>
      </c>
      <c r="H32" s="22">
        <f>SUM(H28:H31)</f>
        <v>0</v>
      </c>
      <c r="I32" s="22">
        <f>SUM(I28:I31)</f>
        <v>0</v>
      </c>
      <c r="J32" s="23"/>
      <c r="K32" s="22">
        <f>SUM(K28:K31)</f>
        <v>0</v>
      </c>
      <c r="L32" s="22">
        <f>SUM(L28:L31)</f>
        <v>0</v>
      </c>
      <c r="M32" s="21"/>
      <c r="N32" s="12">
        <f t="shared" si="0"/>
        <v>0</v>
      </c>
      <c r="O32" s="22">
        <f>SUM(O28:O31)</f>
        <v>0</v>
      </c>
      <c r="P32" s="22">
        <f>SUM(P28:P31)</f>
        <v>0</v>
      </c>
      <c r="Q32" s="12"/>
    </row>
    <row r="33" spans="1:17" x14ac:dyDescent="0.25">
      <c r="A33" s="83"/>
      <c r="B33" s="82" t="s">
        <v>18</v>
      </c>
      <c r="C33" s="6" t="s">
        <v>24</v>
      </c>
      <c r="D33" s="36"/>
      <c r="E33" s="46"/>
      <c r="F33" s="36"/>
      <c r="G33" s="13"/>
      <c r="H33" s="6"/>
      <c r="I33" s="6"/>
      <c r="J33" s="94"/>
      <c r="K33" s="13"/>
      <c r="L33" s="6"/>
      <c r="M33" s="6"/>
      <c r="N33" s="12">
        <f t="shared" si="0"/>
        <v>0</v>
      </c>
      <c r="O33" s="13"/>
      <c r="P33" s="6"/>
      <c r="Q33" s="12"/>
    </row>
    <row r="34" spans="1:17" x14ac:dyDescent="0.25">
      <c r="A34" s="83"/>
      <c r="B34" s="83"/>
      <c r="C34" s="6" t="s">
        <v>1</v>
      </c>
      <c r="D34" s="36"/>
      <c r="E34" s="46"/>
      <c r="F34" s="36"/>
      <c r="G34" s="13"/>
      <c r="H34" s="6"/>
      <c r="I34" s="6"/>
      <c r="J34" s="95"/>
      <c r="K34" s="13"/>
      <c r="L34" s="4"/>
      <c r="M34" s="4"/>
      <c r="N34" s="12">
        <f t="shared" si="0"/>
        <v>0</v>
      </c>
      <c r="O34" s="13"/>
      <c r="P34" s="4"/>
      <c r="Q34" s="12"/>
    </row>
    <row r="35" spans="1:17" x14ac:dyDescent="0.25">
      <c r="A35" s="83"/>
      <c r="B35" s="83"/>
      <c r="C35" s="6" t="s">
        <v>8</v>
      </c>
      <c r="D35" s="36"/>
      <c r="E35" s="46"/>
      <c r="F35" s="36"/>
      <c r="G35" s="13"/>
      <c r="H35" s="6"/>
      <c r="I35" s="6"/>
      <c r="J35" s="95"/>
      <c r="K35" s="13"/>
      <c r="L35" s="4"/>
      <c r="M35" s="4"/>
      <c r="N35" s="12">
        <f t="shared" si="0"/>
        <v>0</v>
      </c>
      <c r="O35" s="13"/>
      <c r="P35" s="4"/>
      <c r="Q35" s="12"/>
    </row>
    <row r="36" spans="1:17" x14ac:dyDescent="0.25">
      <c r="A36" s="83"/>
      <c r="B36" s="84"/>
      <c r="C36" s="6" t="s">
        <v>2</v>
      </c>
      <c r="D36" s="36"/>
      <c r="E36" s="46"/>
      <c r="F36" s="36"/>
      <c r="G36" s="13"/>
      <c r="H36" s="6"/>
      <c r="I36" s="6"/>
      <c r="J36" s="96"/>
      <c r="K36" s="13"/>
      <c r="L36" s="6"/>
      <c r="M36" s="6"/>
      <c r="N36" s="12">
        <f t="shared" si="0"/>
        <v>0</v>
      </c>
      <c r="O36" s="13"/>
      <c r="P36" s="6"/>
      <c r="Q36" s="12"/>
    </row>
    <row r="37" spans="1:17" ht="15.75" thickBot="1" x14ac:dyDescent="0.3">
      <c r="A37" s="83"/>
      <c r="B37" s="21" t="s">
        <v>23</v>
      </c>
      <c r="C37" s="21"/>
      <c r="D37" s="34"/>
      <c r="E37" s="54"/>
      <c r="F37" s="34"/>
      <c r="G37" s="22">
        <f>SUM(G33:G36)</f>
        <v>0</v>
      </c>
      <c r="H37" s="22">
        <f>SUM(H33:H36)</f>
        <v>0</v>
      </c>
      <c r="I37" s="22">
        <f>SUM(I33:I36)</f>
        <v>0</v>
      </c>
      <c r="J37" s="23"/>
      <c r="K37" s="22">
        <f>SUM(K33:K36)</f>
        <v>0</v>
      </c>
      <c r="L37" s="22">
        <f>SUM(L33:L36)</f>
        <v>0</v>
      </c>
      <c r="M37" s="24"/>
      <c r="N37" s="17">
        <f t="shared" si="0"/>
        <v>0</v>
      </c>
      <c r="O37" s="22">
        <f>SUM(O33:O36)</f>
        <v>0</v>
      </c>
      <c r="P37" s="22">
        <f>SUM(P33:P36)</f>
        <v>0</v>
      </c>
      <c r="Q37" s="17"/>
    </row>
    <row r="38" spans="1:17" ht="15.75" thickBot="1" x14ac:dyDescent="0.3">
      <c r="A38" s="88" t="s">
        <v>13</v>
      </c>
      <c r="B38" s="89"/>
      <c r="C38" s="89"/>
      <c r="D38" s="89"/>
      <c r="E38" s="89"/>
      <c r="F38" s="90"/>
      <c r="G38" s="15">
        <f>G9+G17+G22+G27+G32+G37</f>
        <v>41938</v>
      </c>
      <c r="H38" s="16">
        <f>+H37+H32+H27+H22+H17+H9</f>
        <v>0</v>
      </c>
      <c r="I38" s="16">
        <f>+I37+I32+I27+I22+I17+I9</f>
        <v>10766.5</v>
      </c>
      <c r="K38" s="15">
        <f>K9+K17+K22+K27+K32+K37</f>
        <v>0</v>
      </c>
      <c r="L38" s="16">
        <f>+L37+L32+L27+L22+L17+L9</f>
        <v>0</v>
      </c>
      <c r="O38" s="15">
        <f>O9+O17+O22+O27+O32+O37</f>
        <v>0</v>
      </c>
      <c r="P38" s="16">
        <f>+P37+P32+P27+P22+P17+P9</f>
        <v>0</v>
      </c>
    </row>
    <row r="39" spans="1:17" x14ac:dyDescent="0.25">
      <c r="A39" s="2"/>
      <c r="B39" s="2"/>
      <c r="C39" s="2"/>
      <c r="D39" s="2"/>
      <c r="E39" s="49"/>
      <c r="F39" s="2"/>
      <c r="G39" s="2"/>
      <c r="H39" s="2"/>
      <c r="I39" s="2"/>
    </row>
    <row r="40" spans="1:17" x14ac:dyDescent="0.25">
      <c r="N40" s="25" t="s">
        <v>29</v>
      </c>
      <c r="Q40" s="25" t="s">
        <v>29</v>
      </c>
    </row>
    <row r="41" spans="1:17" x14ac:dyDescent="0.25">
      <c r="N41" s="25">
        <f>(N9+N17+N22+N27+N32+N37)</f>
        <v>-52704.5</v>
      </c>
      <c r="Q41" s="25">
        <f>(Q9+Q17+Q22+Q27+Q32+Q37)</f>
        <v>0</v>
      </c>
    </row>
  </sheetData>
  <mergeCells count="19">
    <mergeCell ref="G4:J4"/>
    <mergeCell ref="K4:N4"/>
    <mergeCell ref="O4:Q4"/>
    <mergeCell ref="A6:A37"/>
    <mergeCell ref="B6:B8"/>
    <mergeCell ref="B18:B21"/>
    <mergeCell ref="B23:B26"/>
    <mergeCell ref="B28:B31"/>
    <mergeCell ref="J6:J8"/>
    <mergeCell ref="E10:E13"/>
    <mergeCell ref="E15:E16"/>
    <mergeCell ref="B33:B36"/>
    <mergeCell ref="A38:F38"/>
    <mergeCell ref="B10:B16"/>
    <mergeCell ref="J33:J36"/>
    <mergeCell ref="J28:J31"/>
    <mergeCell ref="J23:J26"/>
    <mergeCell ref="J18:J21"/>
    <mergeCell ref="J10:J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2"/>
  <sheetViews>
    <sheetView zoomScale="70" zoomScaleNormal="70" workbookViewId="0">
      <selection activeCell="G13" sqref="G13"/>
    </sheetView>
  </sheetViews>
  <sheetFormatPr baseColWidth="10" defaultRowHeight="15" x14ac:dyDescent="0.25"/>
  <cols>
    <col min="1" max="1" width="14.85546875" customWidth="1"/>
    <col min="2" max="2" width="18.42578125" bestFit="1" customWidth="1"/>
    <col min="3" max="3" width="27.5703125" customWidth="1"/>
    <col min="4" max="4" width="7.140625" customWidth="1"/>
    <col min="5" max="5" width="24.85546875" style="48" customWidth="1"/>
    <col min="6" max="6" width="24.85546875" customWidth="1"/>
    <col min="7" max="7" width="33.140625" bestFit="1" customWidth="1"/>
    <col min="8" max="8" width="34.7109375" customWidth="1"/>
    <col min="9" max="9" width="32.42578125" bestFit="1" customWidth="1"/>
    <col min="10" max="11" width="33.140625" bestFit="1" customWidth="1"/>
    <col min="12" max="12" width="32.42578125" bestFit="1" customWidth="1"/>
    <col min="13" max="13" width="32.42578125" customWidth="1"/>
    <col min="14" max="14" width="33.140625" bestFit="1" customWidth="1"/>
    <col min="15" max="16" width="33.5703125" bestFit="1" customWidth="1"/>
  </cols>
  <sheetData>
    <row r="2" spans="1:17" ht="15.75" thickBot="1" x14ac:dyDescent="0.3"/>
    <row r="3" spans="1:17" ht="15" customHeight="1" x14ac:dyDescent="0.25">
      <c r="A3" s="2"/>
      <c r="B3" s="2"/>
      <c r="C3" s="2"/>
      <c r="D3" s="2"/>
      <c r="E3" s="49"/>
      <c r="F3" s="2"/>
      <c r="G3" s="18" t="s">
        <v>28</v>
      </c>
      <c r="H3" s="19"/>
      <c r="I3" s="19"/>
      <c r="J3" s="20"/>
      <c r="K3" s="18" t="s">
        <v>10</v>
      </c>
      <c r="L3" s="19"/>
      <c r="M3" s="19"/>
      <c r="N3" s="20"/>
      <c r="O3" s="18" t="s">
        <v>30</v>
      </c>
      <c r="P3" s="19"/>
      <c r="Q3" s="20"/>
    </row>
    <row r="4" spans="1:17" ht="15" customHeight="1" x14ac:dyDescent="0.25">
      <c r="A4" s="2"/>
      <c r="B4" s="2"/>
      <c r="C4" s="2"/>
      <c r="D4" s="2"/>
      <c r="E4" s="49"/>
      <c r="F4" s="2"/>
      <c r="G4" s="85"/>
      <c r="H4" s="86"/>
      <c r="I4" s="86"/>
      <c r="J4" s="87"/>
      <c r="K4" s="85"/>
      <c r="L4" s="86"/>
      <c r="M4" s="86"/>
      <c r="N4" s="87"/>
      <c r="O4" s="85"/>
      <c r="P4" s="86"/>
      <c r="Q4" s="87"/>
    </row>
    <row r="5" spans="1:17" ht="17.25" customHeight="1" x14ac:dyDescent="0.3">
      <c r="A5" s="1" t="s">
        <v>26</v>
      </c>
      <c r="B5" s="1" t="s">
        <v>7</v>
      </c>
      <c r="C5" s="1" t="s">
        <v>6</v>
      </c>
      <c r="D5" s="26" t="s">
        <v>71</v>
      </c>
      <c r="E5" s="50" t="s">
        <v>31</v>
      </c>
      <c r="F5" s="26" t="s">
        <v>32</v>
      </c>
      <c r="G5" s="8" t="s">
        <v>4</v>
      </c>
      <c r="H5" s="3" t="s">
        <v>33</v>
      </c>
      <c r="I5" s="3" t="s">
        <v>5</v>
      </c>
      <c r="J5" s="9" t="s">
        <v>9</v>
      </c>
      <c r="K5" s="8" t="s">
        <v>4</v>
      </c>
      <c r="L5" s="3" t="s">
        <v>5</v>
      </c>
      <c r="M5" s="3" t="s">
        <v>11</v>
      </c>
      <c r="N5" s="9" t="s">
        <v>12</v>
      </c>
      <c r="O5" s="8" t="s">
        <v>4</v>
      </c>
      <c r="P5" s="3" t="s">
        <v>5</v>
      </c>
      <c r="Q5" s="9" t="s">
        <v>12</v>
      </c>
    </row>
    <row r="6" spans="1:17" x14ac:dyDescent="0.25">
      <c r="A6" s="83" t="s">
        <v>40</v>
      </c>
      <c r="B6" s="92" t="s">
        <v>14</v>
      </c>
      <c r="C6" s="5" t="s">
        <v>27</v>
      </c>
      <c r="D6" s="33"/>
      <c r="E6" s="53"/>
      <c r="F6" s="33"/>
      <c r="G6" s="10"/>
      <c r="H6" s="5"/>
      <c r="I6" s="5"/>
      <c r="J6" s="97"/>
      <c r="K6" s="10"/>
      <c r="L6" s="5"/>
      <c r="M6" s="5"/>
      <c r="N6" s="12">
        <f>(G6+I6+J6-K6-L6-M6)*-1</f>
        <v>0</v>
      </c>
      <c r="O6" s="10"/>
      <c r="P6" s="5"/>
      <c r="Q6" s="12"/>
    </row>
    <row r="7" spans="1:17" x14ac:dyDescent="0.25">
      <c r="A7" s="83"/>
      <c r="B7" s="92"/>
      <c r="C7" s="5" t="s">
        <v>8</v>
      </c>
      <c r="D7" s="33"/>
      <c r="E7" s="53"/>
      <c r="F7" s="33"/>
      <c r="G7" s="10"/>
      <c r="H7" s="5"/>
      <c r="I7" s="5"/>
      <c r="J7" s="98"/>
      <c r="K7" s="10"/>
      <c r="L7" s="5"/>
      <c r="M7" s="5"/>
      <c r="N7" s="12">
        <f>(G7+I7+J7-K7-L7-M7)*-1</f>
        <v>0</v>
      </c>
      <c r="O7" s="10"/>
      <c r="P7" s="5"/>
      <c r="Q7" s="12"/>
    </row>
    <row r="8" spans="1:17" x14ac:dyDescent="0.25">
      <c r="A8" s="83"/>
      <c r="B8" s="93"/>
      <c r="C8" s="5" t="s">
        <v>2</v>
      </c>
      <c r="D8" s="33"/>
      <c r="E8" s="53"/>
      <c r="F8" s="33"/>
      <c r="G8" s="10"/>
      <c r="H8" s="5"/>
      <c r="I8" s="5"/>
      <c r="J8" s="99"/>
      <c r="K8" s="10"/>
      <c r="L8" s="5"/>
      <c r="M8" s="5"/>
      <c r="N8" s="12">
        <f>(G8+I8+J8-K8-L8-M8)*-1</f>
        <v>0</v>
      </c>
      <c r="O8" s="10"/>
      <c r="P8" s="5"/>
      <c r="Q8" s="12"/>
    </row>
    <row r="9" spans="1:17" x14ac:dyDescent="0.25">
      <c r="A9" s="83"/>
      <c r="B9" s="21" t="s">
        <v>20</v>
      </c>
      <c r="C9" s="21"/>
      <c r="D9" s="34"/>
      <c r="E9" s="54"/>
      <c r="F9" s="34"/>
      <c r="G9" s="22">
        <f>SUM(G6:G8)</f>
        <v>0</v>
      </c>
      <c r="H9" s="22">
        <f>SUM(H6:H8)</f>
        <v>0</v>
      </c>
      <c r="I9" s="22">
        <f>SUM(I6:I8)</f>
        <v>0</v>
      </c>
      <c r="J9" s="23"/>
      <c r="K9" s="22">
        <f>SUM(K6:K8)</f>
        <v>0</v>
      </c>
      <c r="L9" s="22">
        <f>SUM(L6:L8)</f>
        <v>0</v>
      </c>
      <c r="M9" s="21"/>
      <c r="N9" s="12">
        <f>(G9+I9+J9-K9-L9-M9)*-1</f>
        <v>0</v>
      </c>
      <c r="O9" s="22">
        <f>SUM(O6:O8)</f>
        <v>0</v>
      </c>
      <c r="P9" s="22">
        <f>SUM(P6:P8)</f>
        <v>0</v>
      </c>
      <c r="Q9" s="12"/>
    </row>
    <row r="10" spans="1:17" x14ac:dyDescent="0.25">
      <c r="A10" s="83"/>
      <c r="B10" s="82" t="s">
        <v>15</v>
      </c>
      <c r="C10" s="6" t="s">
        <v>27</v>
      </c>
      <c r="D10" s="36"/>
      <c r="E10" s="79" t="s">
        <v>108</v>
      </c>
      <c r="F10" s="36">
        <v>0</v>
      </c>
      <c r="G10" s="13">
        <v>2478</v>
      </c>
      <c r="H10" s="6"/>
      <c r="I10" s="6"/>
      <c r="J10" s="94"/>
      <c r="K10" s="13"/>
      <c r="L10" s="6"/>
      <c r="M10" s="6"/>
      <c r="N10" s="12">
        <f>(G10+I10+J10-K10-L10-M10)*-1</f>
        <v>-2478</v>
      </c>
      <c r="O10" s="13"/>
      <c r="P10" s="6"/>
      <c r="Q10" s="12"/>
    </row>
    <row r="11" spans="1:17" x14ac:dyDescent="0.25">
      <c r="A11" s="83"/>
      <c r="B11" s="83"/>
      <c r="C11" s="6"/>
      <c r="D11" s="36"/>
      <c r="E11" s="80"/>
      <c r="F11" s="36" t="s">
        <v>42</v>
      </c>
      <c r="G11" s="13">
        <v>2500</v>
      </c>
      <c r="H11" s="6"/>
      <c r="I11" s="6"/>
      <c r="J11" s="95"/>
      <c r="K11" s="13"/>
      <c r="L11" s="6"/>
      <c r="M11" s="6"/>
      <c r="N11" s="12"/>
      <c r="O11" s="13"/>
      <c r="P11" s="6"/>
      <c r="Q11" s="12"/>
    </row>
    <row r="12" spans="1:17" x14ac:dyDescent="0.25">
      <c r="A12" s="83"/>
      <c r="B12" s="83"/>
      <c r="C12" s="6"/>
      <c r="D12" s="36"/>
      <c r="E12" s="80"/>
      <c r="F12" s="36" t="s">
        <v>43</v>
      </c>
      <c r="G12" s="13">
        <v>2475</v>
      </c>
      <c r="H12" s="6"/>
      <c r="I12" s="6"/>
      <c r="J12" s="95"/>
      <c r="K12" s="13"/>
      <c r="L12" s="6"/>
      <c r="M12" s="6"/>
      <c r="N12" s="12"/>
      <c r="O12" s="13"/>
      <c r="P12" s="6"/>
      <c r="Q12" s="12"/>
    </row>
    <row r="13" spans="1:17" x14ac:dyDescent="0.25">
      <c r="A13" s="83"/>
      <c r="B13" s="83"/>
      <c r="C13" s="6"/>
      <c r="D13" s="36"/>
      <c r="E13" s="81"/>
      <c r="F13" s="36" t="s">
        <v>44</v>
      </c>
      <c r="G13" s="13">
        <v>2474</v>
      </c>
      <c r="H13" s="6"/>
      <c r="I13" s="6"/>
      <c r="J13" s="95"/>
      <c r="K13" s="13"/>
      <c r="L13" s="6"/>
      <c r="M13" s="6"/>
      <c r="N13" s="12"/>
      <c r="O13" s="13"/>
      <c r="P13" s="6"/>
      <c r="Q13" s="12"/>
    </row>
    <row r="14" spans="1:17" x14ac:dyDescent="0.25">
      <c r="A14" s="83"/>
      <c r="B14" s="83"/>
      <c r="C14" s="6" t="s">
        <v>8</v>
      </c>
      <c r="D14" s="36"/>
      <c r="E14" s="46" t="s">
        <v>110</v>
      </c>
      <c r="F14" s="36">
        <v>0</v>
      </c>
      <c r="G14" s="13">
        <v>5668</v>
      </c>
      <c r="H14" s="6"/>
      <c r="I14" s="6">
        <v>10982.62</v>
      </c>
      <c r="J14" s="95"/>
      <c r="K14" s="13"/>
      <c r="L14" s="4"/>
      <c r="M14" s="4"/>
      <c r="N14" s="12">
        <f>(G14+I14+J14-K14-L14-M14)*-1</f>
        <v>-16650.620000000003</v>
      </c>
      <c r="O14" s="13"/>
      <c r="P14" s="4"/>
      <c r="Q14" s="12"/>
    </row>
    <row r="15" spans="1:17" x14ac:dyDescent="0.25">
      <c r="A15" s="83"/>
      <c r="B15" s="83"/>
      <c r="C15" s="6" t="s">
        <v>46</v>
      </c>
      <c r="D15" s="36"/>
      <c r="E15" s="79" t="s">
        <v>109</v>
      </c>
      <c r="F15" s="36">
        <v>0</v>
      </c>
      <c r="G15" s="13">
        <v>15510</v>
      </c>
      <c r="H15" s="6">
        <v>850</v>
      </c>
      <c r="I15" s="6"/>
      <c r="J15" s="95"/>
      <c r="K15" s="13"/>
      <c r="L15" s="6"/>
      <c r="M15" s="6"/>
      <c r="N15" s="12">
        <f>(G15+I15+J15-K15-L15-M15)*-1</f>
        <v>-15510</v>
      </c>
      <c r="O15" s="13"/>
      <c r="P15" s="6"/>
      <c r="Q15" s="12"/>
    </row>
    <row r="16" spans="1:17" x14ac:dyDescent="0.25">
      <c r="A16" s="83"/>
      <c r="B16" s="83"/>
      <c r="C16" s="6"/>
      <c r="D16" s="36"/>
      <c r="E16" s="80"/>
      <c r="F16" s="36" t="s">
        <v>43</v>
      </c>
      <c r="G16" s="13">
        <v>15510</v>
      </c>
      <c r="H16" s="6">
        <v>850</v>
      </c>
      <c r="I16" s="31"/>
      <c r="J16" s="95"/>
      <c r="K16" s="13"/>
      <c r="L16" s="31"/>
      <c r="M16" s="6"/>
      <c r="N16" s="12"/>
      <c r="O16" s="13"/>
      <c r="P16" s="31"/>
      <c r="Q16" s="12"/>
    </row>
    <row r="17" spans="1:17" x14ac:dyDescent="0.25">
      <c r="A17" s="83"/>
      <c r="B17" s="84"/>
      <c r="C17" s="6"/>
      <c r="D17" s="36"/>
      <c r="E17" s="81"/>
      <c r="F17" s="36" t="s">
        <v>42</v>
      </c>
      <c r="G17" s="13">
        <v>16640</v>
      </c>
      <c r="H17" s="31">
        <v>1550</v>
      </c>
      <c r="I17" s="31"/>
      <c r="J17" s="96"/>
      <c r="K17" s="13"/>
      <c r="L17" s="31"/>
      <c r="M17" s="6"/>
      <c r="N17" s="12"/>
      <c r="O17" s="13"/>
      <c r="P17" s="31"/>
      <c r="Q17" s="12"/>
    </row>
    <row r="18" spans="1:17" x14ac:dyDescent="0.25">
      <c r="A18" s="83"/>
      <c r="B18" s="21" t="s">
        <v>19</v>
      </c>
      <c r="C18" s="21"/>
      <c r="D18" s="34"/>
      <c r="E18" s="54"/>
      <c r="F18" s="34"/>
      <c r="G18" s="22">
        <f>SUM(G10:G17)</f>
        <v>63255</v>
      </c>
      <c r="H18" s="22">
        <f>SUM(H10:H17)</f>
        <v>3250</v>
      </c>
      <c r="I18" s="60">
        <f>SUM(I10:I17)</f>
        <v>10982.62</v>
      </c>
      <c r="J18" s="23"/>
      <c r="K18" s="22">
        <f>SUM(K10:K15)</f>
        <v>0</v>
      </c>
      <c r="L18" s="22">
        <f>SUM(L10:L15)</f>
        <v>0</v>
      </c>
      <c r="M18" s="21"/>
      <c r="N18" s="12">
        <f t="shared" ref="N18:N38" si="0">(G18+I18+J18-K18-L18-M18)*-1</f>
        <v>-74237.62</v>
      </c>
      <c r="O18" s="22">
        <f>SUM(O10:O15)</f>
        <v>0</v>
      </c>
      <c r="P18" s="22">
        <f>SUM(P10:P15)</f>
        <v>0</v>
      </c>
      <c r="Q18" s="12"/>
    </row>
    <row r="19" spans="1:17" x14ac:dyDescent="0.25">
      <c r="A19" s="83"/>
      <c r="B19" s="91" t="s">
        <v>0</v>
      </c>
      <c r="C19" s="5" t="s">
        <v>24</v>
      </c>
      <c r="D19" s="33"/>
      <c r="E19" s="53"/>
      <c r="F19" s="33"/>
      <c r="G19" s="10"/>
      <c r="H19" s="5"/>
      <c r="I19" s="5"/>
      <c r="J19" s="97"/>
      <c r="K19" s="10"/>
      <c r="L19" s="5"/>
      <c r="M19" s="5"/>
      <c r="N19" s="12">
        <f t="shared" si="0"/>
        <v>0</v>
      </c>
      <c r="O19" s="10"/>
      <c r="P19" s="5"/>
      <c r="Q19" s="12"/>
    </row>
    <row r="20" spans="1:17" x14ac:dyDescent="0.25">
      <c r="A20" s="83"/>
      <c r="B20" s="92"/>
      <c r="C20" s="5" t="s">
        <v>1</v>
      </c>
      <c r="D20" s="33"/>
      <c r="E20" s="53"/>
      <c r="F20" s="33"/>
      <c r="G20" s="10"/>
      <c r="H20" s="5"/>
      <c r="I20" s="5"/>
      <c r="J20" s="98"/>
      <c r="K20" s="10"/>
      <c r="L20" s="5"/>
      <c r="M20" s="5"/>
      <c r="N20" s="12">
        <f t="shared" si="0"/>
        <v>0</v>
      </c>
      <c r="O20" s="10"/>
      <c r="P20" s="5"/>
      <c r="Q20" s="12"/>
    </row>
    <row r="21" spans="1:17" x14ac:dyDescent="0.25">
      <c r="A21" s="83"/>
      <c r="B21" s="92"/>
      <c r="C21" s="5" t="s">
        <v>8</v>
      </c>
      <c r="D21" s="33"/>
      <c r="E21" s="53"/>
      <c r="F21" s="33"/>
      <c r="G21" s="10"/>
      <c r="H21" s="5"/>
      <c r="I21" s="5"/>
      <c r="J21" s="98"/>
      <c r="K21" s="10"/>
      <c r="L21" s="5"/>
      <c r="M21" s="5"/>
      <c r="N21" s="12">
        <f t="shared" si="0"/>
        <v>0</v>
      </c>
      <c r="O21" s="10"/>
      <c r="P21" s="5"/>
      <c r="Q21" s="12"/>
    </row>
    <row r="22" spans="1:17" x14ac:dyDescent="0.25">
      <c r="A22" s="83"/>
      <c r="B22" s="93"/>
      <c r="C22" s="5" t="s">
        <v>2</v>
      </c>
      <c r="D22" s="33"/>
      <c r="E22" s="53"/>
      <c r="F22" s="33"/>
      <c r="G22" s="10"/>
      <c r="H22" s="5"/>
      <c r="I22" s="5"/>
      <c r="J22" s="99"/>
      <c r="K22" s="10"/>
      <c r="L22" s="5"/>
      <c r="M22" s="5"/>
      <c r="N22" s="12">
        <f t="shared" si="0"/>
        <v>0</v>
      </c>
      <c r="O22" s="10"/>
      <c r="P22" s="5"/>
      <c r="Q22" s="12"/>
    </row>
    <row r="23" spans="1:17" x14ac:dyDescent="0.25">
      <c r="A23" s="83"/>
      <c r="B23" s="21" t="s">
        <v>3</v>
      </c>
      <c r="C23" s="21"/>
      <c r="D23" s="34"/>
      <c r="E23" s="54"/>
      <c r="F23" s="34"/>
      <c r="G23" s="22">
        <f>SUM(G19:G22)</f>
        <v>0</v>
      </c>
      <c r="H23" s="22">
        <f>SUM(H19:H22)</f>
        <v>0</v>
      </c>
      <c r="I23" s="22">
        <f>SUM(I19:I22)</f>
        <v>0</v>
      </c>
      <c r="J23" s="23"/>
      <c r="K23" s="22">
        <f>SUM(K19:K22)</f>
        <v>0</v>
      </c>
      <c r="L23" s="22">
        <f>SUM(L19:L22)</f>
        <v>0</v>
      </c>
      <c r="M23" s="21"/>
      <c r="N23" s="12">
        <f t="shared" si="0"/>
        <v>0</v>
      </c>
      <c r="O23" s="22">
        <f>SUM(O19:O22)</f>
        <v>0</v>
      </c>
      <c r="P23" s="22">
        <f>SUM(P19:P22)</f>
        <v>0</v>
      </c>
      <c r="Q23" s="12"/>
    </row>
    <row r="24" spans="1:17" x14ac:dyDescent="0.25">
      <c r="A24" s="83"/>
      <c r="B24" s="82" t="s">
        <v>16</v>
      </c>
      <c r="C24" s="6" t="s">
        <v>25</v>
      </c>
      <c r="D24" s="36"/>
      <c r="E24" s="46"/>
      <c r="F24" s="36"/>
      <c r="G24" s="13"/>
      <c r="H24" s="6"/>
      <c r="I24" s="6"/>
      <c r="J24" s="94"/>
      <c r="K24" s="13"/>
      <c r="L24" s="6"/>
      <c r="M24" s="6"/>
      <c r="N24" s="12">
        <f t="shared" si="0"/>
        <v>0</v>
      </c>
      <c r="O24" s="13"/>
      <c r="P24" s="6"/>
      <c r="Q24" s="12"/>
    </row>
    <row r="25" spans="1:17" x14ac:dyDescent="0.25">
      <c r="A25" s="83"/>
      <c r="B25" s="83"/>
      <c r="C25" s="6" t="s">
        <v>1</v>
      </c>
      <c r="D25" s="36"/>
      <c r="E25" s="46"/>
      <c r="F25" s="36"/>
      <c r="G25" s="13"/>
      <c r="H25" s="6"/>
      <c r="I25" s="6"/>
      <c r="J25" s="95"/>
      <c r="K25" s="13"/>
      <c r="L25" s="6"/>
      <c r="M25" s="6"/>
      <c r="N25" s="12">
        <f t="shared" si="0"/>
        <v>0</v>
      </c>
      <c r="O25" s="13"/>
      <c r="P25" s="6"/>
      <c r="Q25" s="12"/>
    </row>
    <row r="26" spans="1:17" x14ac:dyDescent="0.25">
      <c r="A26" s="83"/>
      <c r="B26" s="83"/>
      <c r="C26" s="6" t="s">
        <v>8</v>
      </c>
      <c r="D26" s="36"/>
      <c r="E26" s="46"/>
      <c r="F26" s="36"/>
      <c r="G26" s="13"/>
      <c r="H26" s="6"/>
      <c r="I26" s="6"/>
      <c r="J26" s="95"/>
      <c r="K26" s="13"/>
      <c r="L26" s="4"/>
      <c r="M26" s="4"/>
      <c r="N26" s="12">
        <f t="shared" si="0"/>
        <v>0</v>
      </c>
      <c r="O26" s="13"/>
      <c r="P26" s="4"/>
      <c r="Q26" s="12"/>
    </row>
    <row r="27" spans="1:17" x14ac:dyDescent="0.25">
      <c r="A27" s="83"/>
      <c r="B27" s="84"/>
      <c r="C27" s="6" t="s">
        <v>2</v>
      </c>
      <c r="D27" s="36"/>
      <c r="E27" s="46"/>
      <c r="F27" s="36"/>
      <c r="G27" s="13"/>
      <c r="H27" s="6"/>
      <c r="I27" s="6"/>
      <c r="J27" s="96"/>
      <c r="K27" s="13"/>
      <c r="L27" s="6"/>
      <c r="M27" s="6"/>
      <c r="N27" s="12">
        <f t="shared" si="0"/>
        <v>0</v>
      </c>
      <c r="O27" s="13"/>
      <c r="P27" s="6"/>
      <c r="Q27" s="12"/>
    </row>
    <row r="28" spans="1:17" x14ac:dyDescent="0.25">
      <c r="A28" s="83"/>
      <c r="B28" s="21" t="s">
        <v>21</v>
      </c>
      <c r="C28" s="21"/>
      <c r="D28" s="34"/>
      <c r="E28" s="54"/>
      <c r="F28" s="34"/>
      <c r="G28" s="22">
        <f>SUM(G24:G27)</f>
        <v>0</v>
      </c>
      <c r="H28" s="22">
        <f>SUM(H24:H27)</f>
        <v>0</v>
      </c>
      <c r="I28" s="22">
        <f>SUM(I24:I27)</f>
        <v>0</v>
      </c>
      <c r="J28" s="23"/>
      <c r="K28" s="22">
        <f>SUM(K24:K27)</f>
        <v>0</v>
      </c>
      <c r="L28" s="22">
        <f>SUM(L24:L27)</f>
        <v>0</v>
      </c>
      <c r="M28" s="21"/>
      <c r="N28" s="12">
        <f t="shared" si="0"/>
        <v>0</v>
      </c>
      <c r="O28" s="22">
        <f>SUM(O24:O27)</f>
        <v>0</v>
      </c>
      <c r="P28" s="22">
        <f>SUM(P24:P27)</f>
        <v>0</v>
      </c>
      <c r="Q28" s="12"/>
    </row>
    <row r="29" spans="1:17" x14ac:dyDescent="0.25">
      <c r="A29" s="83"/>
      <c r="B29" s="91" t="s">
        <v>17</v>
      </c>
      <c r="C29" s="5" t="s">
        <v>24</v>
      </c>
      <c r="D29" s="33"/>
      <c r="E29" s="53"/>
      <c r="F29" s="33"/>
      <c r="G29" s="10"/>
      <c r="H29" s="5"/>
      <c r="I29" s="5"/>
      <c r="J29" s="97"/>
      <c r="K29" s="10"/>
      <c r="L29" s="5"/>
      <c r="M29" s="5"/>
      <c r="N29" s="12">
        <f t="shared" si="0"/>
        <v>0</v>
      </c>
      <c r="O29" s="10"/>
      <c r="P29" s="5"/>
      <c r="Q29" s="12"/>
    </row>
    <row r="30" spans="1:17" x14ac:dyDescent="0.25">
      <c r="A30" s="83"/>
      <c r="B30" s="92"/>
      <c r="C30" s="5" t="s">
        <v>1</v>
      </c>
      <c r="D30" s="33"/>
      <c r="E30" s="53"/>
      <c r="F30" s="33"/>
      <c r="G30" s="10"/>
      <c r="H30" s="5"/>
      <c r="I30" s="5"/>
      <c r="J30" s="98"/>
      <c r="K30" s="10"/>
      <c r="L30" s="5"/>
      <c r="M30" s="5"/>
      <c r="N30" s="12">
        <f t="shared" si="0"/>
        <v>0</v>
      </c>
      <c r="O30" s="10"/>
      <c r="P30" s="5"/>
      <c r="Q30" s="12"/>
    </row>
    <row r="31" spans="1:17" x14ac:dyDescent="0.25">
      <c r="A31" s="83"/>
      <c r="B31" s="92"/>
      <c r="C31" s="5" t="s">
        <v>8</v>
      </c>
      <c r="D31" s="33"/>
      <c r="E31" s="53"/>
      <c r="F31" s="33"/>
      <c r="G31" s="10"/>
      <c r="H31" s="5"/>
      <c r="I31" s="5"/>
      <c r="J31" s="98"/>
      <c r="K31" s="10"/>
      <c r="L31" s="5"/>
      <c r="M31" s="5"/>
      <c r="N31" s="12">
        <f t="shared" si="0"/>
        <v>0</v>
      </c>
      <c r="O31" s="10"/>
      <c r="P31" s="5"/>
      <c r="Q31" s="12"/>
    </row>
    <row r="32" spans="1:17" x14ac:dyDescent="0.25">
      <c r="A32" s="83"/>
      <c r="B32" s="93"/>
      <c r="C32" s="5" t="s">
        <v>2</v>
      </c>
      <c r="D32" s="33"/>
      <c r="E32" s="53"/>
      <c r="F32" s="33"/>
      <c r="G32" s="10"/>
      <c r="H32" s="5"/>
      <c r="I32" s="5"/>
      <c r="J32" s="99"/>
      <c r="K32" s="10"/>
      <c r="L32" s="5"/>
      <c r="M32" s="5"/>
      <c r="N32" s="12">
        <f t="shared" si="0"/>
        <v>0</v>
      </c>
      <c r="O32" s="10"/>
      <c r="P32" s="5"/>
      <c r="Q32" s="12"/>
    </row>
    <row r="33" spans="1:17" x14ac:dyDescent="0.25">
      <c r="A33" s="83"/>
      <c r="B33" s="21" t="s">
        <v>22</v>
      </c>
      <c r="C33" s="21"/>
      <c r="D33" s="34"/>
      <c r="E33" s="54"/>
      <c r="F33" s="34"/>
      <c r="G33" s="22">
        <f>SUM(G29:G32)</f>
        <v>0</v>
      </c>
      <c r="H33" s="22">
        <f>SUM(H29:H32)</f>
        <v>0</v>
      </c>
      <c r="I33" s="22">
        <f>SUM(I29:I32)</f>
        <v>0</v>
      </c>
      <c r="J33" s="23"/>
      <c r="K33" s="22">
        <f>SUM(K29:K32)</f>
        <v>0</v>
      </c>
      <c r="L33" s="22">
        <f>SUM(L29:L32)</f>
        <v>0</v>
      </c>
      <c r="M33" s="21"/>
      <c r="N33" s="12">
        <f t="shared" si="0"/>
        <v>0</v>
      </c>
      <c r="O33" s="22">
        <f>SUM(O29:O32)</f>
        <v>0</v>
      </c>
      <c r="P33" s="22">
        <f>SUM(P29:P32)</f>
        <v>0</v>
      </c>
      <c r="Q33" s="12"/>
    </row>
    <row r="34" spans="1:17" x14ac:dyDescent="0.25">
      <c r="A34" s="83"/>
      <c r="B34" s="82" t="s">
        <v>18</v>
      </c>
      <c r="C34" s="6" t="s">
        <v>24</v>
      </c>
      <c r="D34" s="36"/>
      <c r="E34" s="46"/>
      <c r="F34" s="36"/>
      <c r="G34" s="13"/>
      <c r="H34" s="6"/>
      <c r="I34" s="6"/>
      <c r="J34" s="94"/>
      <c r="K34" s="13"/>
      <c r="L34" s="6"/>
      <c r="M34" s="6"/>
      <c r="N34" s="12">
        <f t="shared" si="0"/>
        <v>0</v>
      </c>
      <c r="O34" s="13"/>
      <c r="P34" s="6"/>
      <c r="Q34" s="12"/>
    </row>
    <row r="35" spans="1:17" x14ac:dyDescent="0.25">
      <c r="A35" s="83"/>
      <c r="B35" s="83"/>
      <c r="C35" s="6" t="s">
        <v>1</v>
      </c>
      <c r="D35" s="36"/>
      <c r="E35" s="46"/>
      <c r="F35" s="36"/>
      <c r="G35" s="13"/>
      <c r="H35" s="6"/>
      <c r="I35" s="6"/>
      <c r="J35" s="95"/>
      <c r="K35" s="13"/>
      <c r="L35" s="4"/>
      <c r="M35" s="4"/>
      <c r="N35" s="12">
        <f t="shared" si="0"/>
        <v>0</v>
      </c>
      <c r="O35" s="13"/>
      <c r="P35" s="4"/>
      <c r="Q35" s="12"/>
    </row>
    <row r="36" spans="1:17" x14ac:dyDescent="0.25">
      <c r="A36" s="83"/>
      <c r="B36" s="83"/>
      <c r="C36" s="6" t="s">
        <v>8</v>
      </c>
      <c r="D36" s="36"/>
      <c r="E36" s="46"/>
      <c r="F36" s="36"/>
      <c r="G36" s="13"/>
      <c r="H36" s="6"/>
      <c r="I36" s="6"/>
      <c r="J36" s="95"/>
      <c r="K36" s="13"/>
      <c r="L36" s="4"/>
      <c r="M36" s="4"/>
      <c r="N36" s="12">
        <f t="shared" si="0"/>
        <v>0</v>
      </c>
      <c r="O36" s="13"/>
      <c r="P36" s="4"/>
      <c r="Q36" s="12"/>
    </row>
    <row r="37" spans="1:17" x14ac:dyDescent="0.25">
      <c r="A37" s="83"/>
      <c r="B37" s="84"/>
      <c r="C37" s="6" t="s">
        <v>2</v>
      </c>
      <c r="D37" s="36"/>
      <c r="E37" s="46"/>
      <c r="F37" s="36"/>
      <c r="G37" s="13"/>
      <c r="H37" s="6"/>
      <c r="I37" s="6"/>
      <c r="J37" s="96"/>
      <c r="K37" s="13"/>
      <c r="L37" s="6"/>
      <c r="M37" s="6"/>
      <c r="N37" s="12">
        <f t="shared" si="0"/>
        <v>0</v>
      </c>
      <c r="O37" s="13"/>
      <c r="P37" s="6"/>
      <c r="Q37" s="12"/>
    </row>
    <row r="38" spans="1:17" ht="15.75" thickBot="1" x14ac:dyDescent="0.3">
      <c r="A38" s="83"/>
      <c r="B38" s="21" t="s">
        <v>23</v>
      </c>
      <c r="C38" s="21"/>
      <c r="D38" s="34"/>
      <c r="E38" s="54"/>
      <c r="F38" s="34"/>
      <c r="G38" s="22">
        <f>SUM(G34:G37)</f>
        <v>0</v>
      </c>
      <c r="H38" s="22">
        <f>SUM(H34:H37)</f>
        <v>0</v>
      </c>
      <c r="I38" s="22">
        <f>SUM(I34:I37)</f>
        <v>0</v>
      </c>
      <c r="J38" s="23"/>
      <c r="K38" s="22">
        <f>SUM(K34:K37)</f>
        <v>0</v>
      </c>
      <c r="L38" s="22">
        <f>SUM(L34:L37)</f>
        <v>0</v>
      </c>
      <c r="M38" s="24"/>
      <c r="N38" s="17">
        <f t="shared" si="0"/>
        <v>0</v>
      </c>
      <c r="O38" s="22">
        <f>SUM(O34:O37)</f>
        <v>0</v>
      </c>
      <c r="P38" s="22">
        <f>SUM(P34:P37)</f>
        <v>0</v>
      </c>
      <c r="Q38" s="17"/>
    </row>
    <row r="39" spans="1:17" ht="15.75" thickBot="1" x14ac:dyDescent="0.3">
      <c r="A39" s="88" t="s">
        <v>13</v>
      </c>
      <c r="B39" s="89"/>
      <c r="C39" s="89"/>
      <c r="D39" s="89"/>
      <c r="E39" s="89"/>
      <c r="F39" s="90"/>
      <c r="G39" s="15">
        <f>G9+G18+G23+G28+G33+G38</f>
        <v>63255</v>
      </c>
      <c r="H39" s="16">
        <f>+H38+H33+H28+H23+H18+H9</f>
        <v>3250</v>
      </c>
      <c r="I39" s="16">
        <f>+I38+I33+I28+I23+I18+I9</f>
        <v>10982.62</v>
      </c>
      <c r="K39" s="15">
        <f>K9+K18+K23+K28+K33+K38</f>
        <v>0</v>
      </c>
      <c r="L39" s="16">
        <f>+L38+L33+L28+L23+L18+L9</f>
        <v>0</v>
      </c>
      <c r="O39" s="15">
        <f>O9+O18+O23+O28+O33+O38</f>
        <v>0</v>
      </c>
      <c r="P39" s="16">
        <f>+P38+P33+P28+P23+P18+P9</f>
        <v>0</v>
      </c>
    </row>
    <row r="40" spans="1:17" x14ac:dyDescent="0.25">
      <c r="A40" s="2"/>
      <c r="B40" s="2"/>
      <c r="C40" s="2"/>
      <c r="D40" s="2"/>
      <c r="E40" s="49"/>
      <c r="F40" s="2"/>
      <c r="G40" s="2"/>
      <c r="H40" s="2"/>
      <c r="I40" s="2"/>
    </row>
    <row r="41" spans="1:17" x14ac:dyDescent="0.25">
      <c r="N41" s="25" t="s">
        <v>29</v>
      </c>
      <c r="Q41" s="25" t="s">
        <v>29</v>
      </c>
    </row>
    <row r="42" spans="1:17" x14ac:dyDescent="0.25">
      <c r="N42" s="25">
        <f>(N9+N18+N23+N28+N33+N38)</f>
        <v>-74237.62</v>
      </c>
      <c r="Q42" s="25">
        <f>(Q9+Q18+Q23+Q28+Q33+Q38)</f>
        <v>0</v>
      </c>
    </row>
  </sheetData>
  <mergeCells count="19">
    <mergeCell ref="G4:J4"/>
    <mergeCell ref="K4:N4"/>
    <mergeCell ref="O4:Q4"/>
    <mergeCell ref="A6:A38"/>
    <mergeCell ref="B6:B8"/>
    <mergeCell ref="B10:B17"/>
    <mergeCell ref="B19:B22"/>
    <mergeCell ref="B24:B27"/>
    <mergeCell ref="B29:B32"/>
    <mergeCell ref="B34:B37"/>
    <mergeCell ref="A39:F39"/>
    <mergeCell ref="J34:J37"/>
    <mergeCell ref="J29:J32"/>
    <mergeCell ref="J24:J27"/>
    <mergeCell ref="J19:J22"/>
    <mergeCell ref="J10:J17"/>
    <mergeCell ref="J6:J8"/>
    <mergeCell ref="E10:E13"/>
    <mergeCell ref="E15:E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N1</vt:lpstr>
      <vt:lpstr>N2</vt:lpstr>
      <vt:lpstr>N3</vt:lpstr>
      <vt:lpstr>S1</vt:lpstr>
      <vt:lpstr>S2</vt:lpstr>
      <vt:lpstr>S3</vt:lpstr>
      <vt:lpstr>C1</vt:lpstr>
      <vt:lpstr>C2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rtyui</cp:lastModifiedBy>
  <cp:lastPrinted>2015-05-13T07:02:24Z</cp:lastPrinted>
  <dcterms:created xsi:type="dcterms:W3CDTF">2014-10-14T07:37:39Z</dcterms:created>
  <dcterms:modified xsi:type="dcterms:W3CDTF">2016-03-09T17:29:58Z</dcterms:modified>
</cp:coreProperties>
</file>