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 codeName="{F2B83AC3-3A92-4FF1-8D57-CA5CB3A19BB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7500" windowHeight="7650"/>
  </bookViews>
  <sheets>
    <sheet name="Mouvements" sheetId="7" r:id="rId1"/>
    <sheet name="Gestion Stock" sheetId="4" r:id="rId2"/>
    <sheet name="Réparation fournisseur" sheetId="5" r:id="rId3"/>
    <sheet name="Grille op maintenance" sheetId="1" r:id="rId4"/>
    <sheet name="Point global" sheetId="2" r:id="rId5"/>
  </sheets>
  <definedNames>
    <definedName name="_xlcn.WorksheetConnection_GestionCaisseModule.xlsmTableau51" hidden="1">Tableau5</definedName>
  </definedNames>
  <calcPr calcId="171027"/>
  <pivotCaches>
    <pivotCache cacheId="3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5  Référence   Stock dispo-37dda075-46b2-4a2c-918c-75340d365f56" name="Tableau5  Référence   Stock dispo" connection="WorksheetConnection_Gestion Caisse Module.xlsm!Tableau5[[Référence]:[Stock dispo]]"/>
          <x15:modelTable id="Tableau6-2fd0f60f-1830-4dfc-835c-c97ac2d6cfe1" name="Tableau6" connection="WorksheetConnection_Gestion Caisse Module.xlsm!Tableau6"/>
          <x15:modelTable id="Tableau5-c9e82ca4-38ea-48c4-99d9-92ea13fc7dd2" name="Tableau5" connection="WorksheetConnection_Gestion Caisse Module.xlsm!Tableau5"/>
          <x15:modelTable id="Tableau7-b27566ae-9040-4ac9-835a-ec1c45b38b87" name="Tableau7" connection="WorksheetConnection_Gestion Caisse Module.xlsm!Tableau7"/>
        </x15:modelTables>
        <x15:modelRelationships>
          <x15:modelRelationship fromTable="Tableau5" fromColumn="Référence" toTable="Tableau6" toColumn="Référence"/>
          <x15:modelRelationship fromTable="Tableau5" fromColumn="Référence" toTable="Tableau7" toColumn="Référence"/>
        </x15:modelRelationships>
      </x15:dataModel>
    </ext>
  </extLst>
</workbook>
</file>

<file path=xl/calcChain.xml><?xml version="1.0" encoding="utf-8"?>
<calcChain xmlns="http://schemas.openxmlformats.org/spreadsheetml/2006/main">
  <c r="E5" i="7" l="1"/>
  <c r="E4" i="7"/>
  <c r="E3" i="7"/>
  <c r="E2" i="7"/>
  <c r="I3" i="4" l="1"/>
  <c r="I2" i="4" l="1"/>
  <c r="J2" i="4" s="1"/>
  <c r="J3" i="4"/>
  <c r="I4" i="4"/>
  <c r="J4" i="4" s="1"/>
  <c r="I5" i="4"/>
  <c r="J5" i="4" s="1"/>
  <c r="I6" i="4"/>
  <c r="J6" i="4" s="1"/>
  <c r="I7" i="4"/>
  <c r="J7" i="4" s="1"/>
  <c r="I8" i="4"/>
  <c r="J8" i="4" s="1"/>
  <c r="I9" i="4"/>
  <c r="J9" i="4" s="1"/>
  <c r="I10" i="4"/>
  <c r="J10" i="4" s="1"/>
  <c r="I11" i="4"/>
  <c r="J11" i="4" s="1"/>
  <c r="I12" i="4"/>
  <c r="J12" i="4" s="1"/>
  <c r="I13" i="4"/>
  <c r="J13" i="4" s="1"/>
  <c r="I14" i="4"/>
  <c r="J14" i="4" s="1"/>
  <c r="I15" i="4"/>
  <c r="J15" i="4" s="1"/>
  <c r="I16" i="4"/>
  <c r="J16" i="4" s="1"/>
  <c r="I17" i="4"/>
  <c r="J17" i="4" s="1"/>
  <c r="I18" i="4"/>
  <c r="J18" i="4" s="1"/>
  <c r="I19" i="4"/>
  <c r="J19" i="4" s="1"/>
  <c r="I20" i="4"/>
  <c r="J20" i="4" s="1"/>
  <c r="I21" i="4"/>
  <c r="J21" i="4" s="1"/>
  <c r="I22" i="4"/>
  <c r="J22" i="4" s="1"/>
  <c r="I23" i="4"/>
  <c r="J23" i="4" s="1"/>
  <c r="I24" i="4"/>
  <c r="J24" i="4" s="1"/>
  <c r="I25" i="4"/>
  <c r="J25" i="4" s="1"/>
  <c r="I26" i="4"/>
  <c r="J26" i="4" s="1"/>
  <c r="I27" i="4"/>
  <c r="J27" i="4" s="1"/>
  <c r="I28" i="4"/>
  <c r="J28" i="4" s="1"/>
  <c r="I29" i="4"/>
  <c r="J29" i="4" s="1"/>
  <c r="I30" i="4"/>
  <c r="J30" i="4" s="1"/>
  <c r="I31" i="4"/>
  <c r="J31" i="4" s="1"/>
  <c r="I32" i="4"/>
  <c r="J32" i="4" s="1"/>
  <c r="I33" i="4"/>
  <c r="J33" i="4" s="1"/>
  <c r="I34" i="4"/>
  <c r="J34" i="4" s="1"/>
  <c r="I35" i="4"/>
  <c r="J35" i="4" s="1"/>
  <c r="I36" i="4"/>
  <c r="J36" i="4" s="1"/>
  <c r="I37" i="4"/>
  <c r="J37" i="4" s="1"/>
  <c r="I38" i="4"/>
  <c r="J38" i="4" s="1"/>
  <c r="I39" i="4"/>
  <c r="J39" i="4" s="1"/>
  <c r="I40" i="4"/>
  <c r="J40" i="4" s="1"/>
  <c r="I41" i="4"/>
  <c r="J41" i="4" s="1"/>
  <c r="I42" i="4"/>
  <c r="J42" i="4" s="1"/>
  <c r="I43" i="4"/>
  <c r="J43" i="4" s="1"/>
  <c r="I44" i="4"/>
  <c r="J44" i="4" s="1"/>
  <c r="I45" i="4"/>
  <c r="J45" i="4" s="1"/>
  <c r="I46" i="4"/>
  <c r="J46" i="4" s="1"/>
  <c r="I47" i="4"/>
  <c r="J47" i="4" s="1"/>
  <c r="I48" i="4"/>
  <c r="J48" i="4" s="1"/>
  <c r="I49" i="4"/>
  <c r="J49" i="4" s="1"/>
  <c r="I50" i="4"/>
  <c r="J50" i="4" s="1"/>
  <c r="I51" i="4"/>
  <c r="J51" i="4" s="1"/>
  <c r="I52" i="4"/>
  <c r="J52" i="4" s="1"/>
  <c r="I53" i="4"/>
  <c r="J53" i="4" s="1"/>
  <c r="I54" i="4"/>
  <c r="J54" i="4" s="1"/>
  <c r="I55" i="4"/>
  <c r="J55" i="4" s="1"/>
  <c r="I56" i="4"/>
  <c r="J56" i="4" s="1"/>
  <c r="I57" i="4"/>
  <c r="J57" i="4" s="1"/>
  <c r="I58" i="4"/>
  <c r="J58" i="4" s="1"/>
  <c r="I59" i="4"/>
  <c r="J59" i="4" s="1"/>
  <c r="I60" i="4"/>
  <c r="J60" i="4" s="1"/>
  <c r="I61" i="4"/>
  <c r="J61" i="4" s="1"/>
  <c r="I62" i="4"/>
  <c r="J62" i="4" s="1"/>
  <c r="I63" i="4"/>
  <c r="J63" i="4" s="1"/>
  <c r="I64" i="4"/>
  <c r="J64" i="4" s="1"/>
  <c r="I65" i="4"/>
  <c r="J65" i="4" s="1"/>
  <c r="I66" i="4"/>
  <c r="J66" i="4" s="1"/>
  <c r="I67" i="4"/>
  <c r="J67" i="4" s="1"/>
  <c r="I68" i="4"/>
  <c r="J68" i="4" s="1"/>
  <c r="I69" i="4"/>
  <c r="J69" i="4" s="1"/>
  <c r="I70" i="4"/>
  <c r="J70" i="4" s="1"/>
  <c r="I71" i="4"/>
  <c r="J71" i="4" s="1"/>
  <c r="I72" i="4"/>
  <c r="J72" i="4" s="1"/>
  <c r="I73" i="4"/>
  <c r="J73" i="4" s="1"/>
  <c r="I74" i="4"/>
  <c r="J74" i="4" s="1"/>
  <c r="I75" i="4"/>
  <c r="J75" i="4" s="1"/>
  <c r="I76" i="4"/>
  <c r="J76" i="4" s="1"/>
  <c r="I77" i="4"/>
  <c r="J77" i="4" s="1"/>
  <c r="I78" i="4"/>
  <c r="J78" i="4" s="1"/>
  <c r="I79" i="4"/>
  <c r="J79" i="4" s="1"/>
  <c r="I80" i="4"/>
  <c r="J80" i="4" s="1"/>
  <c r="I81" i="4"/>
  <c r="J81" i="4" s="1"/>
  <c r="I82" i="4"/>
  <c r="J82" i="4" s="1"/>
  <c r="I83" i="4"/>
  <c r="J83" i="4" s="1"/>
  <c r="I84" i="4"/>
  <c r="J84" i="4" s="1"/>
  <c r="I85" i="4"/>
  <c r="J85" i="4" s="1"/>
  <c r="I86" i="4"/>
  <c r="J86" i="4" s="1"/>
  <c r="I87" i="4"/>
  <c r="J87" i="4" s="1"/>
  <c r="I88" i="4"/>
  <c r="J88" i="4" s="1"/>
  <c r="I89" i="4"/>
  <c r="J89" i="4" s="1"/>
  <c r="I90" i="4"/>
  <c r="J90" i="4" s="1"/>
  <c r="I91" i="4"/>
  <c r="J91" i="4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Gestion Caisse Module.xlsm!Tableau5" type="102" refreshedVersion="5" minRefreshableVersion="5">
    <extLst>
      <ext xmlns:x15="http://schemas.microsoft.com/office/spreadsheetml/2010/11/main" uri="{DE250136-89BD-433C-8126-D09CA5730AF9}">
        <x15:connection id="Tableau5-c9e82ca4-38ea-48c4-99d9-92ea13fc7dd2">
          <x15:rangePr sourceName="_xlcn.WorksheetConnection_GestionCaisseModule.xlsmTableau51"/>
        </x15:connection>
      </ext>
    </extLst>
  </connection>
</connections>
</file>

<file path=xl/sharedStrings.xml><?xml version="1.0" encoding="utf-8"?>
<sst xmlns="http://schemas.openxmlformats.org/spreadsheetml/2006/main" count="273" uniqueCount="146">
  <si>
    <t>Couvercle</t>
  </si>
  <si>
    <t>Marquage</t>
  </si>
  <si>
    <t>Identification caisse (à remplir par prestataire)</t>
  </si>
  <si>
    <t>Défaut(s) - Expertise (à remplir par le fournisseur)</t>
  </si>
  <si>
    <t>Défaut(s) relevé(s) :</t>
  </si>
  <si>
    <t>Défectueux</t>
  </si>
  <si>
    <t>Qté</t>
  </si>
  <si>
    <t>Prix/u</t>
  </si>
  <si>
    <t>Grenouillères</t>
  </si>
  <si>
    <t>Crochets</t>
  </si>
  <si>
    <t>Poignées</t>
  </si>
  <si>
    <t>Total</t>
  </si>
  <si>
    <t>COUT TOTAL pour la caisse</t>
  </si>
  <si>
    <t>Accord Safran HE (à remplir par Safran HE)</t>
  </si>
  <si>
    <t>Noter R si réparation ou F si ferraillage</t>
  </si>
  <si>
    <t>Patins</t>
  </si>
  <si>
    <t>Parois</t>
  </si>
  <si>
    <t>/4</t>
  </si>
  <si>
    <t>/2</t>
  </si>
  <si>
    <t>Barres de renfort</t>
  </si>
  <si>
    <t>Fiche accompagnant le devis (à remplir par le fournisseur)</t>
  </si>
  <si>
    <t>Mousse du fond</t>
  </si>
  <si>
    <t>Mousse du couvercle</t>
  </si>
  <si>
    <t>Référence</t>
  </si>
  <si>
    <t>Prix</t>
  </si>
  <si>
    <t>Indice</t>
  </si>
  <si>
    <t xml:space="preserve">Date : </t>
  </si>
  <si>
    <t>Signature :</t>
  </si>
  <si>
    <t>Nombre total de caisses réparées :</t>
  </si>
  <si>
    <t>Férraillée ou Réparée</t>
  </si>
  <si>
    <t>Nom et fonction :</t>
  </si>
  <si>
    <t>Nom et/ou fonction :</t>
  </si>
  <si>
    <t>Module</t>
  </si>
  <si>
    <t>Moteur :</t>
  </si>
  <si>
    <t>Grille des opérations de maintenance - Caisse module</t>
  </si>
  <si>
    <t xml:space="preserve">Indice : </t>
  </si>
  <si>
    <t>N° Référence :</t>
  </si>
  <si>
    <t>Module :</t>
  </si>
  <si>
    <t>Origine :</t>
  </si>
  <si>
    <t>Type moteur</t>
  </si>
  <si>
    <t>Prix total :</t>
  </si>
  <si>
    <t>Type Moteur</t>
  </si>
  <si>
    <t>Stock Sécurité</t>
  </si>
  <si>
    <t>Stock Tarnos</t>
  </si>
  <si>
    <t>Stock Bordes</t>
  </si>
  <si>
    <t>Stock PFE</t>
  </si>
  <si>
    <t>Stock en cours réparation</t>
  </si>
  <si>
    <t>TM4711G001</t>
  </si>
  <si>
    <t>ADOUR</t>
  </si>
  <si>
    <t>TM4710G001</t>
  </si>
  <si>
    <t>TM4709G001</t>
  </si>
  <si>
    <t>TM4708G001</t>
  </si>
  <si>
    <t>10 - Boîte accessoire</t>
  </si>
  <si>
    <t>10 - Boîte accessoire + pompe</t>
  </si>
  <si>
    <t>1 + 2 + 3</t>
  </si>
  <si>
    <t>ARRIEL</t>
  </si>
  <si>
    <t>1 - Boîte accessoire</t>
  </si>
  <si>
    <t>2 - Compresseur axial</t>
  </si>
  <si>
    <t>3 - Générateur</t>
  </si>
  <si>
    <t>4 - Turbine libre</t>
  </si>
  <si>
    <t>5 - Réducteur</t>
  </si>
  <si>
    <t>2 + 3 - Assemblés</t>
  </si>
  <si>
    <t>1 - Réducteur</t>
  </si>
  <si>
    <t>2 - Générateur</t>
  </si>
  <si>
    <t>ARRIUS</t>
  </si>
  <si>
    <t>3 - Turbine libre</t>
  </si>
  <si>
    <t>MAKILA</t>
  </si>
  <si>
    <t>1 - Carter d'entrée</t>
  </si>
  <si>
    <t>4 - Palier arrière</t>
  </si>
  <si>
    <t>5 - Turbine libre</t>
  </si>
  <si>
    <t>RTM 322</t>
  </si>
  <si>
    <t>1 - Compresseur axial</t>
  </si>
  <si>
    <t>2 - Support palier arrière</t>
  </si>
  <si>
    <t>4 - Arbre</t>
  </si>
  <si>
    <t>5 - Boîte accessoire</t>
  </si>
  <si>
    <t>MTR 390</t>
  </si>
  <si>
    <t>TURMO</t>
  </si>
  <si>
    <t>2 - Turbine libre</t>
  </si>
  <si>
    <t>Ensemble Disques</t>
  </si>
  <si>
    <t>1 - Compresseur BP</t>
  </si>
  <si>
    <t>TM6545G001</t>
  </si>
  <si>
    <t>2 - Complet gaz générateur</t>
  </si>
  <si>
    <t>TM6958G002</t>
  </si>
  <si>
    <t>Core Module</t>
  </si>
  <si>
    <t>TM6959G002</t>
  </si>
  <si>
    <t>ASTAZOU</t>
  </si>
  <si>
    <t>Compresseur axial</t>
  </si>
  <si>
    <t>6 - Ensemble séparateur parti(,,,)</t>
  </si>
  <si>
    <t>TA5002G002</t>
  </si>
  <si>
    <t>1 - Compresseur</t>
  </si>
  <si>
    <t>4 - Arbre de puissance TL</t>
  </si>
  <si>
    <t>TM4309G001</t>
  </si>
  <si>
    <t>S3S21001000</t>
  </si>
  <si>
    <t>S3S21443000</t>
  </si>
  <si>
    <t>TM4377G001</t>
  </si>
  <si>
    <t>TM4378G001</t>
  </si>
  <si>
    <t>MAKILA 2</t>
  </si>
  <si>
    <t>1 et 2</t>
  </si>
  <si>
    <t>MAKILA 1</t>
  </si>
  <si>
    <t>ARRIEL 1 et 2 toutes versions</t>
  </si>
  <si>
    <t xml:space="preserve">MAKILA 1 </t>
  </si>
  <si>
    <t>ASTAZOU XIV M</t>
  </si>
  <si>
    <t>RTM 322 toutes versions</t>
  </si>
  <si>
    <t>2 et 3</t>
  </si>
  <si>
    <t>TM 333 2B2 et TM 333 2M2</t>
  </si>
  <si>
    <t>MANUEL</t>
  </si>
  <si>
    <t>VIDE</t>
  </si>
  <si>
    <t>TA5021G002</t>
  </si>
  <si>
    <t>MTR 390 E</t>
  </si>
  <si>
    <t>TM0381G001</t>
  </si>
  <si>
    <t>ARRIUS 1A et 1A1</t>
  </si>
  <si>
    <t>TM1156G001</t>
  </si>
  <si>
    <t>TM 333 2B2</t>
  </si>
  <si>
    <t>TM1343G003</t>
  </si>
  <si>
    <t>TM1444G001</t>
  </si>
  <si>
    <t>TM1653G001</t>
  </si>
  <si>
    <t>TM 333 2M2</t>
  </si>
  <si>
    <t>TM2812G001</t>
  </si>
  <si>
    <t>ARRIUS 2B2 et 2F et 2KJ2</t>
  </si>
  <si>
    <t>TM4417G002</t>
  </si>
  <si>
    <t>TM4434G001</t>
  </si>
  <si>
    <t>TM4468G001</t>
  </si>
  <si>
    <t>MTR 390 C et 390 E</t>
  </si>
  <si>
    <t>TM4687G001</t>
  </si>
  <si>
    <t>TM4716G001</t>
  </si>
  <si>
    <t>Récapitulatif hebdomadaire - Caisse module - Lot de 10 maximum</t>
  </si>
  <si>
    <t>Quantité</t>
  </si>
  <si>
    <t>DA</t>
  </si>
  <si>
    <t>CA</t>
  </si>
  <si>
    <t>Date Livraison</t>
  </si>
  <si>
    <t>Réception</t>
  </si>
  <si>
    <t>Stock Total</t>
  </si>
  <si>
    <t>Lancement commande</t>
  </si>
  <si>
    <t>Froix et/ou SOF Log ?</t>
  </si>
  <si>
    <t>Date</t>
  </si>
  <si>
    <t>Quantité entrante</t>
  </si>
  <si>
    <t>Quantité Sortante</t>
  </si>
  <si>
    <t>Mouvement</t>
  </si>
  <si>
    <t>ioiu</t>
  </si>
  <si>
    <t>ppppp</t>
  </si>
  <si>
    <t>Étiquettes de colonnes</t>
  </si>
  <si>
    <t>Total général</t>
  </si>
  <si>
    <t>janv</t>
  </si>
  <si>
    <t>févr</t>
  </si>
  <si>
    <t>Étiquettes de lignes</t>
  </si>
  <si>
    <t>Somme de Mouvement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</si>
</sst>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/>
    <xf numFmtId="0" fontId="0" fillId="0" borderId="5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vertical="top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2" fillId="0" borderId="6" xfId="0" applyFont="1" applyBorder="1" applyAlignment="1">
      <alignment horizontal="center"/>
    </xf>
    <xf numFmtId="0" fontId="0" fillId="0" borderId="1" xfId="0" applyFill="1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/>
    <xf numFmtId="0" fontId="3" fillId="0" borderId="0" xfId="0" applyFont="1" applyFill="1" applyAlignment="1"/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Alignment="1"/>
    <xf numFmtId="0" fontId="2" fillId="0" borderId="0" xfId="0" applyFont="1" applyBorder="1" applyAlignment="1"/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/>
    <xf numFmtId="0" fontId="0" fillId="4" borderId="7" xfId="0" applyFill="1" applyBorder="1"/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1" fillId="2" borderId="7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2" xfId="0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0" fillId="0" borderId="10" xfId="0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4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2" fillId="0" borderId="8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0" borderId="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7" fillId="5" borderId="26" xfId="0" applyFont="1" applyFill="1" applyBorder="1" applyAlignment="1">
      <alignment horizontal="center" vertical="center"/>
    </xf>
    <xf numFmtId="0" fontId="7" fillId="5" borderId="26" xfId="0" applyFont="1" applyFill="1" applyBorder="1" applyAlignment="1">
      <alignment horizontal="center" vertical="center" wrapText="1"/>
    </xf>
    <xf numFmtId="0" fontId="8" fillId="6" borderId="27" xfId="0" applyFont="1" applyFill="1" applyBorder="1"/>
    <xf numFmtId="0" fontId="8" fillId="0" borderId="0" xfId="0" applyFont="1"/>
    <xf numFmtId="14" fontId="7" fillId="5" borderId="26" xfId="0" applyNumberFormat="1" applyFont="1" applyFill="1" applyBorder="1" applyAlignment="1">
      <alignment horizontal="center" vertical="center"/>
    </xf>
    <xf numFmtId="14" fontId="8" fillId="6" borderId="27" xfId="0" applyNumberFormat="1" applyFont="1" applyFill="1" applyBorder="1"/>
    <xf numFmtId="14" fontId="8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64" formatCode="[$-40C]d\-mmm\-yy;@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41.617223263886" createdVersion="6" refreshedVersion="6" minRefreshableVersion="3" recordCount="4">
  <cacheSource type="worksheet">
    <worksheetSource name="Tableau2"/>
  </cacheSource>
  <cacheFields count="6">
    <cacheField name="Date" numFmtId="14">
      <sharedItems containsSemiMixedTypes="0" containsNonDate="0" containsDate="1" containsString="0" minDate="2017-01-15T00:00:00" maxDate="2017-02-17T00:00:00" count="4">
        <d v="2017-01-15T00:00:00"/>
        <d v="2017-01-22T00:00:00"/>
        <d v="2017-02-12T00:00:00"/>
        <d v="2017-02-16T00:00:00"/>
      </sharedItems>
      <fieldGroup par="5" base="0">
        <rangePr groupBy="days" startDate="2017-01-15T00:00:00" endDate="2017-02-17T00:00:00"/>
        <groupItems count="368">
          <s v="&lt;15/0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2/2017"/>
        </groupItems>
      </fieldGroup>
    </cacheField>
    <cacheField name="Référence" numFmtId="0">
      <sharedItems count="2">
        <s v="ioiu"/>
        <s v="ppppp"/>
      </sharedItems>
    </cacheField>
    <cacheField name="Quantité entrante" numFmtId="0">
      <sharedItems containsString="0" containsBlank="1" containsNumber="1" containsInteger="1" minValue="22" maxValue="100"/>
    </cacheField>
    <cacheField name="Quantité Sortante" numFmtId="0">
      <sharedItems containsString="0" containsBlank="1" containsNumber="1" containsInteger="1" minValue="12" maxValue="40"/>
    </cacheField>
    <cacheField name="Mouvement" numFmtId="0">
      <sharedItems containsSemiMixedTypes="0" containsString="0" containsNumber="1" containsInteger="1" minValue="-40" maxValue="100"/>
    </cacheField>
    <cacheField name="Mois" numFmtId="0" databaseField="0">
      <fieldGroup base="0">
        <rangePr groupBy="months" startDate="2017-01-15T00:00:00" endDate="2017-02-17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100"/>
    <m/>
    <n v="100"/>
  </r>
  <r>
    <x v="1"/>
    <x v="0"/>
    <m/>
    <n v="40"/>
    <n v="-40"/>
  </r>
  <r>
    <x v="2"/>
    <x v="1"/>
    <n v="22"/>
    <m/>
    <n v="22"/>
  </r>
  <r>
    <x v="3"/>
    <x v="0"/>
    <m/>
    <n v="12"/>
    <n v="-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8:J13" firstHeaderRow="1" firstDataRow="3" firstDataCol="1"/>
  <pivotFields count="6">
    <pivotField axis="axisCol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ubtotalTop="0" showAll="0">
      <items count="3">
        <item x="0"/>
        <item x="1"/>
        <item t="default"/>
      </items>
    </pivotField>
    <pivotField subtotalTop="0" showAll="0"/>
    <pivotField subtotalTop="0" showAll="0"/>
    <pivotField dataField="1" subtotalTop="0" showAll="0"/>
    <pivotField axis="axisCol" subtotalTop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3">
    <i>
      <x/>
    </i>
    <i>
      <x v="1"/>
    </i>
    <i t="grand">
      <x/>
    </i>
  </rowItems>
  <colFields count="2">
    <field x="5"/>
    <field x="0"/>
  </colFields>
  <colItems count="3">
    <i>
      <x v="1"/>
    </i>
    <i>
      <x v="2"/>
    </i>
    <i t="grand">
      <x/>
    </i>
  </colItems>
  <dataFields count="1">
    <dataField name="Somme de Mouveme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2" name="Tableau2" displayName="Tableau2" ref="A1:E5" totalsRowShown="0" headerRowDxfId="3" dataDxfId="2" headerRowBorderDxfId="8" tableBorderDxfId="9" totalsRowBorderDxfId="7">
  <autoFilter ref="A1:E5"/>
  <tableColumns count="5">
    <tableColumn id="1" name="Date" dataDxfId="0"/>
    <tableColumn id="2" name="Référence" dataDxfId="1"/>
    <tableColumn id="3" name="Quantité entrante" dataDxfId="6"/>
    <tableColumn id="4" name="Quantité Sortante" dataDxfId="5"/>
    <tableColumn id="5" name="Mouvement" dataDxfId="4">
      <calculatedColumnFormula>Tableau2[Quantité entrante]-Tableau2[Quantité Sortante]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A1:J91" totalsRowShown="0" dataDxfId="22">
  <autoFilter ref="A1:J91"/>
  <tableColumns count="10">
    <tableColumn id="1" name="Référence" dataDxfId="21"/>
    <tableColumn id="2" name="Type Moteur" dataDxfId="20"/>
    <tableColumn id="3" name="Module" dataDxfId="19"/>
    <tableColumn id="4" name="Stock Sécurité" dataDxfId="18"/>
    <tableColumn id="5" name="Stock Tarnos" dataDxfId="17"/>
    <tableColumn id="6" name="Stock Bordes" dataDxfId="16"/>
    <tableColumn id="7" name="Stock PFE" dataDxfId="15"/>
    <tableColumn id="8" name="Stock en cours réparation" dataDxfId="14"/>
    <tableColumn id="9" name="Stock Total" dataDxfId="13">
      <calculatedColumnFormula>SUM(E2:H2)</calculatedColumnFormula>
    </tableColumn>
    <tableColumn id="10" name="Lancement commande" dataDxfId="12">
      <calculatedColumnFormula>IF(D2&gt;I2,"A commander","OK")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18" totalsRowShown="0" headerRowDxfId="11">
  <autoFilter ref="A1:G18"/>
  <tableColumns count="7">
    <tableColumn id="1" name="Référence"/>
    <tableColumn id="2" name="Quantité"/>
    <tableColumn id="3" name="Prix"/>
    <tableColumn id="4" name="DA"/>
    <tableColumn id="5" name="Date Livraison" dataDxfId="10"/>
    <tableColumn id="6" name="CA"/>
    <tableColumn id="7" name="Récep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B1" workbookViewId="0">
      <selection activeCell="D11" sqref="D11"/>
    </sheetView>
  </sheetViews>
  <sheetFormatPr baseColWidth="10" defaultRowHeight="15" x14ac:dyDescent="0.25"/>
  <cols>
    <col min="1" max="1" width="11.42578125" style="86"/>
    <col min="2" max="2" width="12.28515625" style="83" customWidth="1"/>
    <col min="3" max="3" width="19.140625" style="83" customWidth="1"/>
    <col min="4" max="4" width="19" style="83" customWidth="1"/>
    <col min="5" max="5" width="14.140625" style="83" customWidth="1"/>
    <col min="6" max="6" width="4.85546875" customWidth="1"/>
    <col min="7" max="7" width="22.140625" customWidth="1"/>
    <col min="8" max="8" width="23.85546875" bestFit="1" customWidth="1"/>
    <col min="9" max="9" width="6.42578125" customWidth="1"/>
    <col min="10" max="10" width="12.5703125" customWidth="1"/>
    <col min="11" max="11" width="7.28515625" customWidth="1"/>
    <col min="12" max="12" width="9.42578125" customWidth="1"/>
    <col min="13" max="13" width="12.5703125" bestFit="1" customWidth="1"/>
  </cols>
  <sheetData>
    <row r="1" spans="1:10" x14ac:dyDescent="0.25">
      <c r="A1" s="84" t="s">
        <v>134</v>
      </c>
      <c r="B1" s="80" t="s">
        <v>23</v>
      </c>
      <c r="C1" s="81" t="s">
        <v>135</v>
      </c>
      <c r="D1" s="81" t="s">
        <v>136</v>
      </c>
      <c r="E1" s="80" t="s">
        <v>137</v>
      </c>
    </row>
    <row r="2" spans="1:10" x14ac:dyDescent="0.25">
      <c r="A2" s="85">
        <v>42750</v>
      </c>
      <c r="B2" s="82" t="s">
        <v>138</v>
      </c>
      <c r="C2" s="82">
        <v>100</v>
      </c>
      <c r="D2" s="82"/>
      <c r="E2" s="82">
        <f>Tableau2[Quantité entrante]-Tableau2[Quantité Sortante]</f>
        <v>100</v>
      </c>
    </row>
    <row r="3" spans="1:10" x14ac:dyDescent="0.25">
      <c r="A3" s="85">
        <v>42757</v>
      </c>
      <c r="B3" s="82" t="s">
        <v>138</v>
      </c>
      <c r="C3" s="82"/>
      <c r="D3" s="82">
        <v>40</v>
      </c>
      <c r="E3" s="82">
        <f>Tableau2[Quantité entrante]-Tableau2[Quantité Sortante]</f>
        <v>-40</v>
      </c>
    </row>
    <row r="4" spans="1:10" x14ac:dyDescent="0.25">
      <c r="A4" s="85">
        <v>42778</v>
      </c>
      <c r="B4" s="82" t="s">
        <v>139</v>
      </c>
      <c r="C4" s="82">
        <v>22</v>
      </c>
      <c r="D4" s="82"/>
      <c r="E4" s="82">
        <f>Tableau2[Quantité entrante]-Tableau2[Quantité Sortante]</f>
        <v>22</v>
      </c>
    </row>
    <row r="5" spans="1:10" x14ac:dyDescent="0.25">
      <c r="A5" s="85">
        <v>42782</v>
      </c>
      <c r="B5" s="82" t="s">
        <v>138</v>
      </c>
      <c r="C5" s="82"/>
      <c r="D5" s="82">
        <v>12</v>
      </c>
      <c r="E5" s="82">
        <f>Tableau2[Quantité entrante]-Tableau2[Quantité Sortante]</f>
        <v>-12</v>
      </c>
    </row>
    <row r="8" spans="1:10" x14ac:dyDescent="0.25">
      <c r="G8" s="87" t="s">
        <v>145</v>
      </c>
      <c r="H8" s="87" t="s">
        <v>140</v>
      </c>
    </row>
    <row r="9" spans="1:10" x14ac:dyDescent="0.25">
      <c r="H9" t="s">
        <v>142</v>
      </c>
      <c r="I9" t="s">
        <v>143</v>
      </c>
      <c r="J9" t="s">
        <v>141</v>
      </c>
    </row>
    <row r="10" spans="1:10" x14ac:dyDescent="0.25">
      <c r="G10" s="87" t="s">
        <v>144</v>
      </c>
    </row>
    <row r="11" spans="1:10" x14ac:dyDescent="0.25">
      <c r="G11" s="88" t="s">
        <v>138</v>
      </c>
      <c r="H11" s="89">
        <v>60</v>
      </c>
      <c r="I11" s="89">
        <v>-12</v>
      </c>
      <c r="J11" s="89">
        <v>48</v>
      </c>
    </row>
    <row r="12" spans="1:10" x14ac:dyDescent="0.25">
      <c r="G12" s="88" t="s">
        <v>139</v>
      </c>
      <c r="H12" s="89"/>
      <c r="I12" s="89">
        <v>22</v>
      </c>
      <c r="J12" s="89">
        <v>22</v>
      </c>
    </row>
    <row r="13" spans="1:10" x14ac:dyDescent="0.25">
      <c r="G13" s="88" t="s">
        <v>141</v>
      </c>
      <c r="H13" s="89">
        <v>60</v>
      </c>
      <c r="I13" s="89">
        <v>10</v>
      </c>
      <c r="J13" s="89">
        <v>70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5"/>
  <sheetViews>
    <sheetView workbookViewId="0">
      <selection activeCell="G46" sqref="G46"/>
    </sheetView>
  </sheetViews>
  <sheetFormatPr baseColWidth="10" defaultRowHeight="15" x14ac:dyDescent="0.25"/>
  <cols>
    <col min="1" max="1" width="12.28515625" style="27" customWidth="1"/>
    <col min="2" max="2" width="18.140625" style="27" customWidth="1"/>
    <col min="3" max="3" width="20" style="27" bestFit="1" customWidth="1"/>
    <col min="4" max="4" width="15.5703125" style="31" customWidth="1"/>
    <col min="5" max="5" width="14.140625" style="31" customWidth="1"/>
    <col min="6" max="6" width="14.42578125" style="31" customWidth="1"/>
    <col min="7" max="7" width="11.42578125" style="31"/>
    <col min="8" max="8" width="25.42578125" style="31" customWidth="1"/>
    <col min="9" max="9" width="12.7109375" style="31" customWidth="1"/>
    <col min="10" max="10" width="23.140625" customWidth="1"/>
  </cols>
  <sheetData>
    <row r="1" spans="1:10" ht="15.75" thickBot="1" x14ac:dyDescent="0.3">
      <c r="A1" s="27" t="s">
        <v>23</v>
      </c>
      <c r="B1" s="27" t="s">
        <v>41</v>
      </c>
      <c r="C1" s="27" t="s">
        <v>32</v>
      </c>
      <c r="D1" s="27" t="s">
        <v>42</v>
      </c>
      <c r="E1" s="27" t="s">
        <v>43</v>
      </c>
      <c r="F1" s="27" t="s">
        <v>44</v>
      </c>
      <c r="G1" s="27" t="s">
        <v>45</v>
      </c>
      <c r="H1" s="28" t="s">
        <v>46</v>
      </c>
      <c r="I1" s="32" t="s">
        <v>131</v>
      </c>
      <c r="J1" s="28" t="s">
        <v>132</v>
      </c>
    </row>
    <row r="2" spans="1:10" ht="15.75" thickBot="1" x14ac:dyDescent="0.3">
      <c r="A2" s="27" t="s">
        <v>47</v>
      </c>
      <c r="B2" s="27" t="s">
        <v>48</v>
      </c>
      <c r="C2" s="27">
        <v>1</v>
      </c>
      <c r="I2" s="33">
        <f t="shared" ref="I2:I66" si="0">SUM(E2:H2)</f>
        <v>0</v>
      </c>
      <c r="J2" s="27" t="str">
        <f>IF(D2&gt;I2,"A commander","OK")</f>
        <v>OK</v>
      </c>
    </row>
    <row r="3" spans="1:10" ht="15.75" thickBot="1" x14ac:dyDescent="0.3">
      <c r="A3" s="27" t="s">
        <v>49</v>
      </c>
      <c r="B3" s="27" t="s">
        <v>48</v>
      </c>
      <c r="C3" s="27">
        <v>2</v>
      </c>
      <c r="I3" s="33">
        <f t="shared" si="0"/>
        <v>0</v>
      </c>
      <c r="J3" s="27" t="str">
        <f t="shared" ref="J3:J66" si="1">IF(D3&gt;I3,"A commander","OK")</f>
        <v>OK</v>
      </c>
    </row>
    <row r="4" spans="1:10" ht="15.75" thickBot="1" x14ac:dyDescent="0.3">
      <c r="A4" s="27" t="s">
        <v>50</v>
      </c>
      <c r="B4" s="27" t="s">
        <v>48</v>
      </c>
      <c r="C4" s="27">
        <v>3</v>
      </c>
      <c r="I4" s="33">
        <f t="shared" si="0"/>
        <v>0</v>
      </c>
      <c r="J4" s="27" t="str">
        <f t="shared" si="1"/>
        <v>OK</v>
      </c>
    </row>
    <row r="5" spans="1:10" ht="15.75" thickBot="1" x14ac:dyDescent="0.3">
      <c r="A5" s="27" t="s">
        <v>51</v>
      </c>
      <c r="B5" s="27" t="s">
        <v>48</v>
      </c>
      <c r="C5" s="27">
        <v>4</v>
      </c>
      <c r="I5" s="33">
        <f t="shared" si="0"/>
        <v>0</v>
      </c>
      <c r="J5" s="27" t="str">
        <f t="shared" si="1"/>
        <v>OK</v>
      </c>
    </row>
    <row r="6" spans="1:10" ht="15.75" thickBot="1" x14ac:dyDescent="0.3">
      <c r="A6" s="27">
        <v>8242001150</v>
      </c>
      <c r="B6" s="27" t="s">
        <v>48</v>
      </c>
      <c r="C6" s="27">
        <v>4</v>
      </c>
      <c r="I6" s="33">
        <f t="shared" si="0"/>
        <v>0</v>
      </c>
      <c r="J6" s="27" t="str">
        <f t="shared" si="1"/>
        <v>OK</v>
      </c>
    </row>
    <row r="7" spans="1:10" s="27" customFormat="1" ht="30.75" thickBot="1" x14ac:dyDescent="0.3">
      <c r="A7" s="27">
        <v>8242000380</v>
      </c>
      <c r="B7" s="27" t="s">
        <v>48</v>
      </c>
      <c r="C7" s="28" t="s">
        <v>53</v>
      </c>
      <c r="I7" s="33">
        <f t="shared" si="0"/>
        <v>0</v>
      </c>
      <c r="J7" s="27" t="str">
        <f t="shared" si="1"/>
        <v>OK</v>
      </c>
    </row>
    <row r="8" spans="1:10" ht="15.75" thickBot="1" x14ac:dyDescent="0.3">
      <c r="A8" s="27">
        <v>8242001140</v>
      </c>
      <c r="B8" s="27" t="s">
        <v>48</v>
      </c>
      <c r="C8" s="27" t="s">
        <v>54</v>
      </c>
      <c r="I8" s="33">
        <f t="shared" si="0"/>
        <v>0</v>
      </c>
      <c r="J8" s="27" t="str">
        <f t="shared" si="1"/>
        <v>OK</v>
      </c>
    </row>
    <row r="9" spans="1:10" ht="15.75" thickBot="1" x14ac:dyDescent="0.3">
      <c r="A9" s="27">
        <v>8242000160</v>
      </c>
      <c r="B9" s="27" t="s">
        <v>55</v>
      </c>
      <c r="C9" s="27" t="s">
        <v>56</v>
      </c>
      <c r="I9" s="33">
        <f t="shared" si="0"/>
        <v>0</v>
      </c>
      <c r="J9" s="27" t="str">
        <f t="shared" si="1"/>
        <v>OK</v>
      </c>
    </row>
    <row r="10" spans="1:10" ht="15.75" thickBot="1" x14ac:dyDescent="0.3">
      <c r="A10" s="27">
        <v>8242000990</v>
      </c>
      <c r="B10" s="27" t="s">
        <v>55</v>
      </c>
      <c r="C10" s="27" t="s">
        <v>56</v>
      </c>
      <c r="I10" s="33">
        <f t="shared" si="0"/>
        <v>0</v>
      </c>
      <c r="J10" s="27" t="str">
        <f t="shared" si="1"/>
        <v>OK</v>
      </c>
    </row>
    <row r="11" spans="1:10" ht="15.75" thickBot="1" x14ac:dyDescent="0.3">
      <c r="A11" s="27">
        <v>8242001010</v>
      </c>
      <c r="B11" s="27" t="s">
        <v>55</v>
      </c>
      <c r="C11" s="27" t="s">
        <v>57</v>
      </c>
      <c r="I11" s="33">
        <f t="shared" si="0"/>
        <v>0</v>
      </c>
      <c r="J11" s="27" t="str">
        <f t="shared" si="1"/>
        <v>OK</v>
      </c>
    </row>
    <row r="12" spans="1:10" ht="15.75" thickBot="1" x14ac:dyDescent="0.3">
      <c r="A12" s="27">
        <v>8242000190</v>
      </c>
      <c r="B12" s="27" t="s">
        <v>55</v>
      </c>
      <c r="C12" s="27" t="s">
        <v>58</v>
      </c>
      <c r="I12" s="33">
        <f t="shared" si="0"/>
        <v>0</v>
      </c>
      <c r="J12" s="27" t="str">
        <f t="shared" si="1"/>
        <v>OK</v>
      </c>
    </row>
    <row r="13" spans="1:10" ht="15.75" thickBot="1" x14ac:dyDescent="0.3">
      <c r="A13" s="27">
        <v>8242000200</v>
      </c>
      <c r="B13" s="27" t="s">
        <v>55</v>
      </c>
      <c r="C13" s="27" t="s">
        <v>59</v>
      </c>
      <c r="I13" s="33">
        <f t="shared" si="0"/>
        <v>0</v>
      </c>
      <c r="J13" s="27" t="str">
        <f t="shared" si="1"/>
        <v>OK</v>
      </c>
    </row>
    <row r="14" spans="1:10" ht="15.75" thickBot="1" x14ac:dyDescent="0.3">
      <c r="A14" s="27">
        <v>8242000210</v>
      </c>
      <c r="B14" s="27" t="s">
        <v>55</v>
      </c>
      <c r="C14" s="27" t="s">
        <v>59</v>
      </c>
      <c r="I14" s="33">
        <f t="shared" si="0"/>
        <v>0</v>
      </c>
      <c r="J14" s="27" t="str">
        <f t="shared" si="1"/>
        <v>OK</v>
      </c>
    </row>
    <row r="15" spans="1:10" ht="15.75" thickBot="1" x14ac:dyDescent="0.3">
      <c r="A15" s="27">
        <v>8242000220</v>
      </c>
      <c r="B15" s="27" t="s">
        <v>55</v>
      </c>
      <c r="C15" s="27" t="s">
        <v>60</v>
      </c>
      <c r="I15" s="33">
        <f t="shared" si="0"/>
        <v>0</v>
      </c>
      <c r="J15" s="27" t="str">
        <f t="shared" si="1"/>
        <v>OK</v>
      </c>
    </row>
    <row r="16" spans="1:10" ht="15.75" thickBot="1" x14ac:dyDescent="0.3">
      <c r="A16" s="27">
        <v>8242000230</v>
      </c>
      <c r="B16" s="27" t="s">
        <v>55</v>
      </c>
      <c r="C16" s="27" t="s">
        <v>61</v>
      </c>
      <c r="I16" s="33">
        <f t="shared" si="0"/>
        <v>0</v>
      </c>
      <c r="J16" s="27" t="str">
        <f t="shared" si="1"/>
        <v>OK</v>
      </c>
    </row>
    <row r="17" spans="1:10" ht="15.75" thickBot="1" x14ac:dyDescent="0.3">
      <c r="A17" s="27">
        <v>8242000250</v>
      </c>
      <c r="B17" s="27" t="s">
        <v>64</v>
      </c>
      <c r="C17" s="27" t="s">
        <v>62</v>
      </c>
      <c r="I17" s="33">
        <f t="shared" si="0"/>
        <v>0</v>
      </c>
      <c r="J17" s="27" t="str">
        <f t="shared" si="1"/>
        <v>OK</v>
      </c>
    </row>
    <row r="18" spans="1:10" ht="15.75" thickBot="1" x14ac:dyDescent="0.3">
      <c r="A18" s="27">
        <v>8242000260</v>
      </c>
      <c r="B18" s="27" t="s">
        <v>64</v>
      </c>
      <c r="C18" s="27" t="s">
        <v>62</v>
      </c>
      <c r="I18" s="33">
        <f t="shared" si="0"/>
        <v>0</v>
      </c>
      <c r="J18" s="27" t="str">
        <f t="shared" si="1"/>
        <v>OK</v>
      </c>
    </row>
    <row r="19" spans="1:10" ht="15.75" thickBot="1" x14ac:dyDescent="0.3">
      <c r="A19" s="27">
        <v>8242000270</v>
      </c>
      <c r="B19" s="27" t="s">
        <v>64</v>
      </c>
      <c r="C19" s="27" t="s">
        <v>62</v>
      </c>
      <c r="I19" s="33">
        <f t="shared" si="0"/>
        <v>0</v>
      </c>
      <c r="J19" s="27" t="str">
        <f t="shared" si="1"/>
        <v>OK</v>
      </c>
    </row>
    <row r="20" spans="1:10" ht="15.75" thickBot="1" x14ac:dyDescent="0.3">
      <c r="A20" s="27">
        <v>8242000280</v>
      </c>
      <c r="B20" s="27" t="s">
        <v>64</v>
      </c>
      <c r="C20" s="27" t="s">
        <v>62</v>
      </c>
      <c r="I20" s="33">
        <f t="shared" si="0"/>
        <v>0</v>
      </c>
      <c r="J20" s="27" t="str">
        <f t="shared" si="1"/>
        <v>OK</v>
      </c>
    </row>
    <row r="21" spans="1:10" ht="15.75" thickBot="1" x14ac:dyDescent="0.3">
      <c r="A21" s="27">
        <v>8242001070</v>
      </c>
      <c r="B21" s="27" t="s">
        <v>64</v>
      </c>
      <c r="C21" s="27" t="s">
        <v>62</v>
      </c>
      <c r="I21" s="33">
        <f t="shared" si="0"/>
        <v>0</v>
      </c>
      <c r="J21" s="27" t="str">
        <f t="shared" si="1"/>
        <v>OK</v>
      </c>
    </row>
    <row r="22" spans="1:10" ht="15.75" thickBot="1" x14ac:dyDescent="0.3">
      <c r="A22" s="27">
        <v>8242000290</v>
      </c>
      <c r="B22" s="27" t="s">
        <v>64</v>
      </c>
      <c r="C22" s="27" t="s">
        <v>63</v>
      </c>
      <c r="I22" s="33">
        <f t="shared" si="0"/>
        <v>0</v>
      </c>
      <c r="J22" s="27" t="str">
        <f t="shared" si="1"/>
        <v>OK</v>
      </c>
    </row>
    <row r="23" spans="1:10" ht="15.75" thickBot="1" x14ac:dyDescent="0.3">
      <c r="A23" s="27">
        <v>8242000300</v>
      </c>
      <c r="B23" s="27" t="s">
        <v>64</v>
      </c>
      <c r="C23" s="27" t="s">
        <v>63</v>
      </c>
      <c r="I23" s="33">
        <f t="shared" si="0"/>
        <v>0</v>
      </c>
      <c r="J23" s="27" t="str">
        <f t="shared" si="1"/>
        <v>OK</v>
      </c>
    </row>
    <row r="24" spans="1:10" ht="15.75" thickBot="1" x14ac:dyDescent="0.3">
      <c r="A24" s="27">
        <v>8242001000</v>
      </c>
      <c r="B24" s="27" t="s">
        <v>64</v>
      </c>
      <c r="C24" s="27" t="s">
        <v>63</v>
      </c>
      <c r="I24" s="33">
        <f t="shared" si="0"/>
        <v>0</v>
      </c>
      <c r="J24" s="27" t="str">
        <f t="shared" si="1"/>
        <v>OK</v>
      </c>
    </row>
    <row r="25" spans="1:10" ht="15.75" thickBot="1" x14ac:dyDescent="0.3">
      <c r="A25" s="27">
        <v>8242000320</v>
      </c>
      <c r="B25" s="27" t="s">
        <v>64</v>
      </c>
      <c r="C25" s="27" t="s">
        <v>63</v>
      </c>
      <c r="I25" s="33">
        <f t="shared" si="0"/>
        <v>0</v>
      </c>
      <c r="J25" s="27" t="str">
        <f t="shared" si="1"/>
        <v>OK</v>
      </c>
    </row>
    <row r="26" spans="1:10" ht="15.75" thickBot="1" x14ac:dyDescent="0.3">
      <c r="A26" s="27">
        <v>8242000330</v>
      </c>
      <c r="B26" s="27" t="s">
        <v>64</v>
      </c>
      <c r="C26" s="27" t="s">
        <v>65</v>
      </c>
      <c r="I26" s="33">
        <f t="shared" si="0"/>
        <v>0</v>
      </c>
      <c r="J26" s="27" t="str">
        <f t="shared" si="1"/>
        <v>OK</v>
      </c>
    </row>
    <row r="27" spans="1:10" ht="15.75" thickBot="1" x14ac:dyDescent="0.3">
      <c r="A27" s="27">
        <v>8242000340</v>
      </c>
      <c r="B27" s="27" t="s">
        <v>66</v>
      </c>
      <c r="C27" s="27" t="s">
        <v>67</v>
      </c>
      <c r="I27" s="33">
        <f t="shared" si="0"/>
        <v>0</v>
      </c>
      <c r="J27" s="27" t="str">
        <f t="shared" si="1"/>
        <v>OK</v>
      </c>
    </row>
    <row r="28" spans="1:10" ht="15.75" thickBot="1" x14ac:dyDescent="0.3">
      <c r="A28" s="27">
        <v>8242000350</v>
      </c>
      <c r="B28" s="27" t="s">
        <v>66</v>
      </c>
      <c r="C28" s="27" t="s">
        <v>57</v>
      </c>
      <c r="I28" s="33">
        <f t="shared" si="0"/>
        <v>0</v>
      </c>
      <c r="J28" s="27" t="str">
        <f t="shared" si="1"/>
        <v>OK</v>
      </c>
    </row>
    <row r="29" spans="1:10" ht="15.75" thickBot="1" x14ac:dyDescent="0.3">
      <c r="A29" s="27">
        <v>8242001160</v>
      </c>
      <c r="B29" s="27" t="s">
        <v>66</v>
      </c>
      <c r="C29" s="27" t="s">
        <v>58</v>
      </c>
      <c r="I29" s="33">
        <f t="shared" si="0"/>
        <v>0</v>
      </c>
      <c r="J29" s="27" t="str">
        <f t="shared" si="1"/>
        <v>OK</v>
      </c>
    </row>
    <row r="30" spans="1:10" ht="15.75" thickBot="1" x14ac:dyDescent="0.3">
      <c r="A30" s="27">
        <v>8242001180</v>
      </c>
      <c r="B30" s="27" t="s">
        <v>66</v>
      </c>
      <c r="C30" s="27" t="s">
        <v>58</v>
      </c>
      <c r="I30" s="33">
        <f t="shared" si="0"/>
        <v>0</v>
      </c>
      <c r="J30" s="27" t="str">
        <f t="shared" si="1"/>
        <v>OK</v>
      </c>
    </row>
    <row r="31" spans="1:10" ht="15.75" thickBot="1" x14ac:dyDescent="0.3">
      <c r="A31" s="27">
        <v>8242000370</v>
      </c>
      <c r="B31" s="27" t="s">
        <v>66</v>
      </c>
      <c r="C31" s="27" t="s">
        <v>68</v>
      </c>
      <c r="I31" s="33">
        <f t="shared" si="0"/>
        <v>0</v>
      </c>
      <c r="J31" s="27" t="str">
        <f t="shared" si="1"/>
        <v>OK</v>
      </c>
    </row>
    <row r="32" spans="1:10" ht="15.75" thickBot="1" x14ac:dyDescent="0.3">
      <c r="A32" s="27">
        <v>8242000510</v>
      </c>
      <c r="B32" s="27" t="s">
        <v>66</v>
      </c>
      <c r="C32" s="27" t="s">
        <v>69</v>
      </c>
      <c r="I32" s="33">
        <f t="shared" si="0"/>
        <v>0</v>
      </c>
      <c r="J32" s="27" t="str">
        <f t="shared" si="1"/>
        <v>OK</v>
      </c>
    </row>
    <row r="33" spans="1:10" ht="15.75" thickBot="1" x14ac:dyDescent="0.3">
      <c r="A33" s="27">
        <v>8242000520</v>
      </c>
      <c r="B33" s="27" t="s">
        <v>66</v>
      </c>
      <c r="C33" s="27" t="s">
        <v>67</v>
      </c>
      <c r="I33" s="33">
        <f t="shared" si="0"/>
        <v>0</v>
      </c>
      <c r="J33" s="27" t="str">
        <f t="shared" si="1"/>
        <v>OK</v>
      </c>
    </row>
    <row r="34" spans="1:10" ht="15.75" thickBot="1" x14ac:dyDescent="0.3">
      <c r="A34" s="27">
        <v>8242000530</v>
      </c>
      <c r="B34" s="27" t="s">
        <v>66</v>
      </c>
      <c r="C34" s="27" t="s">
        <v>57</v>
      </c>
      <c r="I34" s="33">
        <f t="shared" si="0"/>
        <v>0</v>
      </c>
      <c r="J34" s="27" t="str">
        <f t="shared" si="1"/>
        <v>OK</v>
      </c>
    </row>
    <row r="35" spans="1:10" ht="15.75" thickBot="1" x14ac:dyDescent="0.3">
      <c r="A35" s="27">
        <v>8242000540</v>
      </c>
      <c r="B35" s="27" t="s">
        <v>66</v>
      </c>
      <c r="C35" s="27" t="s">
        <v>59</v>
      </c>
      <c r="I35" s="33">
        <f t="shared" si="0"/>
        <v>0</v>
      </c>
      <c r="J35" s="27" t="str">
        <f t="shared" si="1"/>
        <v>OK</v>
      </c>
    </row>
    <row r="36" spans="1:10" ht="15.75" thickBot="1" x14ac:dyDescent="0.3">
      <c r="A36" s="27">
        <v>8242000550</v>
      </c>
      <c r="B36" s="27" t="s">
        <v>66</v>
      </c>
      <c r="C36" s="27" t="s">
        <v>58</v>
      </c>
      <c r="I36" s="34">
        <f t="shared" si="0"/>
        <v>0</v>
      </c>
      <c r="J36" s="27" t="str">
        <f t="shared" si="1"/>
        <v>OK</v>
      </c>
    </row>
    <row r="37" spans="1:10" ht="15.75" thickBot="1" x14ac:dyDescent="0.3">
      <c r="A37" s="27">
        <v>8242000860</v>
      </c>
      <c r="B37" s="27" t="s">
        <v>55</v>
      </c>
      <c r="C37" s="27" t="s">
        <v>61</v>
      </c>
      <c r="I37" s="33">
        <f t="shared" si="0"/>
        <v>0</v>
      </c>
      <c r="J37" s="27" t="str">
        <f t="shared" si="1"/>
        <v>OK</v>
      </c>
    </row>
    <row r="38" spans="1:10" ht="15.75" thickBot="1" x14ac:dyDescent="0.3">
      <c r="A38" s="27">
        <v>8242000960</v>
      </c>
      <c r="B38" s="27" t="s">
        <v>70</v>
      </c>
      <c r="C38" s="27" t="s">
        <v>71</v>
      </c>
      <c r="I38" s="33">
        <f t="shared" si="0"/>
        <v>0</v>
      </c>
      <c r="J38" s="27" t="str">
        <f t="shared" si="1"/>
        <v>OK</v>
      </c>
    </row>
    <row r="39" spans="1:10" ht="30.75" thickBot="1" x14ac:dyDescent="0.3">
      <c r="A39" s="27">
        <v>8242000890</v>
      </c>
      <c r="B39" s="27" t="s">
        <v>70</v>
      </c>
      <c r="C39" s="28" t="s">
        <v>72</v>
      </c>
      <c r="I39" s="33">
        <f t="shared" si="0"/>
        <v>0</v>
      </c>
      <c r="J39" s="27" t="str">
        <f t="shared" si="1"/>
        <v>OK</v>
      </c>
    </row>
    <row r="40" spans="1:10" ht="15.75" thickBot="1" x14ac:dyDescent="0.3">
      <c r="A40" s="27">
        <v>8242000900</v>
      </c>
      <c r="B40" s="27" t="s">
        <v>70</v>
      </c>
      <c r="C40" s="27" t="s">
        <v>63</v>
      </c>
      <c r="I40" s="33">
        <f t="shared" si="0"/>
        <v>0</v>
      </c>
      <c r="J40" s="27" t="str">
        <f t="shared" si="1"/>
        <v>OK</v>
      </c>
    </row>
    <row r="41" spans="1:10" ht="15.75" thickBot="1" x14ac:dyDescent="0.3">
      <c r="A41" s="27">
        <v>8242000910</v>
      </c>
      <c r="B41" s="27" t="s">
        <v>70</v>
      </c>
      <c r="C41" s="27" t="s">
        <v>65</v>
      </c>
      <c r="I41" s="33">
        <f t="shared" si="0"/>
        <v>0</v>
      </c>
      <c r="J41" s="27" t="str">
        <f t="shared" si="1"/>
        <v>OK</v>
      </c>
    </row>
    <row r="42" spans="1:10" ht="15.75" thickBot="1" x14ac:dyDescent="0.3">
      <c r="A42" s="27">
        <v>8242000970</v>
      </c>
      <c r="B42" s="27" t="s">
        <v>70</v>
      </c>
      <c r="C42" s="27" t="s">
        <v>73</v>
      </c>
      <c r="I42" s="33">
        <f t="shared" si="0"/>
        <v>0</v>
      </c>
      <c r="J42" s="27" t="str">
        <f t="shared" si="1"/>
        <v>OK</v>
      </c>
    </row>
    <row r="43" spans="1:10" ht="15.75" thickBot="1" x14ac:dyDescent="0.3">
      <c r="A43" s="27">
        <v>8242000920</v>
      </c>
      <c r="B43" s="27" t="s">
        <v>70</v>
      </c>
      <c r="C43" s="27" t="s">
        <v>74</v>
      </c>
      <c r="I43" s="33">
        <f t="shared" si="0"/>
        <v>0</v>
      </c>
      <c r="J43" s="27" t="str">
        <f t="shared" si="1"/>
        <v>OK</v>
      </c>
    </row>
    <row r="44" spans="1:10" ht="30.75" thickBot="1" x14ac:dyDescent="0.3">
      <c r="A44" s="27">
        <v>8242000980</v>
      </c>
      <c r="B44" s="27" t="s">
        <v>70</v>
      </c>
      <c r="C44" s="29" t="s">
        <v>87</v>
      </c>
      <c r="I44" s="33">
        <f t="shared" si="0"/>
        <v>0</v>
      </c>
      <c r="J44" s="27" t="str">
        <f t="shared" si="1"/>
        <v>OK</v>
      </c>
    </row>
    <row r="45" spans="1:10" ht="15.75" thickBot="1" x14ac:dyDescent="0.3">
      <c r="A45" s="27">
        <v>8242000930</v>
      </c>
      <c r="B45" s="27" t="s">
        <v>75</v>
      </c>
      <c r="C45" s="27" t="s">
        <v>71</v>
      </c>
      <c r="I45" s="33">
        <f t="shared" si="0"/>
        <v>0</v>
      </c>
      <c r="J45" s="27" t="str">
        <f t="shared" si="1"/>
        <v>OK</v>
      </c>
    </row>
    <row r="46" spans="1:10" ht="15.75" thickBot="1" x14ac:dyDescent="0.3">
      <c r="A46" s="27">
        <v>8242000940</v>
      </c>
      <c r="B46" s="27" t="s">
        <v>75</v>
      </c>
      <c r="C46" s="27" t="s">
        <v>62</v>
      </c>
      <c r="I46" s="33">
        <f t="shared" si="0"/>
        <v>0</v>
      </c>
      <c r="J46" s="27" t="str">
        <f t="shared" si="1"/>
        <v>OK</v>
      </c>
    </row>
    <row r="47" spans="1:10" ht="15.75" thickBot="1" x14ac:dyDescent="0.3">
      <c r="A47" s="27">
        <v>8242000070</v>
      </c>
      <c r="B47" s="27" t="s">
        <v>76</v>
      </c>
      <c r="C47" s="27" t="s">
        <v>77</v>
      </c>
      <c r="I47" s="33">
        <f t="shared" si="0"/>
        <v>0</v>
      </c>
      <c r="J47" s="27" t="str">
        <f t="shared" si="1"/>
        <v>OK</v>
      </c>
    </row>
    <row r="48" spans="1:10" ht="15.75" thickBot="1" x14ac:dyDescent="0.3">
      <c r="A48" s="27">
        <v>8817601000</v>
      </c>
      <c r="B48" s="27" t="s">
        <v>48</v>
      </c>
      <c r="C48" s="27" t="s">
        <v>78</v>
      </c>
      <c r="I48" s="33">
        <f t="shared" si="0"/>
        <v>0</v>
      </c>
      <c r="J48" s="27" t="str">
        <f t="shared" si="1"/>
        <v>OK</v>
      </c>
    </row>
    <row r="49" spans="1:10" ht="15.75" thickBot="1" x14ac:dyDescent="0.3">
      <c r="A49" s="27">
        <v>8817607000</v>
      </c>
      <c r="B49" s="27" t="s">
        <v>48</v>
      </c>
      <c r="C49" s="27" t="s">
        <v>79</v>
      </c>
      <c r="I49" s="33">
        <f t="shared" si="0"/>
        <v>0</v>
      </c>
      <c r="J49" s="27" t="str">
        <f t="shared" si="1"/>
        <v>OK</v>
      </c>
    </row>
    <row r="50" spans="1:10" ht="15.75" thickBot="1" x14ac:dyDescent="0.3">
      <c r="A50" s="27">
        <v>8819042000</v>
      </c>
      <c r="B50" s="27" t="s">
        <v>48</v>
      </c>
      <c r="C50" s="27" t="s">
        <v>52</v>
      </c>
      <c r="I50" s="33">
        <f t="shared" si="0"/>
        <v>0</v>
      </c>
      <c r="J50" s="27" t="str">
        <f t="shared" si="1"/>
        <v>OK</v>
      </c>
    </row>
    <row r="51" spans="1:10" ht="30.75" thickBot="1" x14ac:dyDescent="0.3">
      <c r="A51" s="27" t="s">
        <v>80</v>
      </c>
      <c r="B51" s="27" t="s">
        <v>70</v>
      </c>
      <c r="C51" s="28" t="s">
        <v>81</v>
      </c>
      <c r="I51" s="33">
        <f t="shared" si="0"/>
        <v>0</v>
      </c>
      <c r="J51" s="27" t="str">
        <f t="shared" si="1"/>
        <v>OK</v>
      </c>
    </row>
    <row r="52" spans="1:10" ht="15.75" thickBot="1" x14ac:dyDescent="0.3">
      <c r="A52" s="27" t="s">
        <v>82</v>
      </c>
      <c r="B52" s="27" t="s">
        <v>70</v>
      </c>
      <c r="C52" s="27" t="s">
        <v>83</v>
      </c>
      <c r="I52" s="33">
        <f t="shared" si="0"/>
        <v>0</v>
      </c>
      <c r="J52" s="27" t="str">
        <f t="shared" si="1"/>
        <v>OK</v>
      </c>
    </row>
    <row r="53" spans="1:10" ht="15.75" thickBot="1" x14ac:dyDescent="0.3">
      <c r="A53" s="27" t="s">
        <v>84</v>
      </c>
      <c r="B53" s="27" t="s">
        <v>70</v>
      </c>
      <c r="C53" s="27" t="s">
        <v>83</v>
      </c>
      <c r="I53" s="33">
        <f t="shared" si="0"/>
        <v>0</v>
      </c>
      <c r="J53" s="27" t="str">
        <f t="shared" si="1"/>
        <v>OK</v>
      </c>
    </row>
    <row r="54" spans="1:10" ht="15.75" thickBot="1" x14ac:dyDescent="0.3">
      <c r="A54" s="27">
        <v>8814073000</v>
      </c>
      <c r="B54" s="27" t="s">
        <v>85</v>
      </c>
      <c r="C54" s="27" t="s">
        <v>86</v>
      </c>
      <c r="I54" s="33">
        <f t="shared" si="0"/>
        <v>0</v>
      </c>
      <c r="J54" s="27" t="str">
        <f t="shared" si="1"/>
        <v>OK</v>
      </c>
    </row>
    <row r="55" spans="1:10" ht="15.75" thickBot="1" x14ac:dyDescent="0.3">
      <c r="A55" s="27">
        <v>8813415000</v>
      </c>
      <c r="B55" s="27" t="s">
        <v>66</v>
      </c>
      <c r="C55" s="27" t="s">
        <v>58</v>
      </c>
      <c r="I55" s="33">
        <f t="shared" si="0"/>
        <v>0</v>
      </c>
      <c r="J55" s="27" t="str">
        <f t="shared" si="1"/>
        <v>OK</v>
      </c>
    </row>
    <row r="56" spans="1:10" ht="15.75" thickBot="1" x14ac:dyDescent="0.3">
      <c r="A56" s="27">
        <v>8817914000</v>
      </c>
      <c r="B56" s="27" t="s">
        <v>66</v>
      </c>
      <c r="C56" s="27" t="s">
        <v>58</v>
      </c>
      <c r="I56" s="33">
        <f t="shared" si="0"/>
        <v>0</v>
      </c>
      <c r="J56" s="27" t="str">
        <f t="shared" si="1"/>
        <v>OK</v>
      </c>
    </row>
    <row r="57" spans="1:10" ht="15.75" thickBot="1" x14ac:dyDescent="0.3">
      <c r="A57" s="27" t="s">
        <v>88</v>
      </c>
      <c r="B57" s="27" t="s">
        <v>75</v>
      </c>
      <c r="C57" s="27" t="s">
        <v>62</v>
      </c>
      <c r="I57" s="33">
        <f t="shared" si="0"/>
        <v>0</v>
      </c>
      <c r="J57" s="27" t="str">
        <f t="shared" si="1"/>
        <v>OK</v>
      </c>
    </row>
    <row r="58" spans="1:10" ht="15.75" thickBot="1" x14ac:dyDescent="0.3">
      <c r="A58" s="27" t="s">
        <v>91</v>
      </c>
      <c r="B58" s="27" t="s">
        <v>70</v>
      </c>
      <c r="C58" s="27" t="s">
        <v>89</v>
      </c>
      <c r="I58" s="33">
        <f t="shared" si="0"/>
        <v>0</v>
      </c>
      <c r="J58" s="27" t="str">
        <f t="shared" si="1"/>
        <v>OK</v>
      </c>
    </row>
    <row r="59" spans="1:10" ht="15.75" thickBot="1" x14ac:dyDescent="0.3">
      <c r="A59" s="27" t="s">
        <v>92</v>
      </c>
      <c r="B59" s="27" t="s">
        <v>70</v>
      </c>
      <c r="C59" s="27" t="s">
        <v>63</v>
      </c>
      <c r="I59" s="33">
        <f t="shared" si="0"/>
        <v>0</v>
      </c>
      <c r="J59" s="27" t="str">
        <f t="shared" si="1"/>
        <v>OK</v>
      </c>
    </row>
    <row r="60" spans="1:10" ht="15.75" thickBot="1" x14ac:dyDescent="0.3">
      <c r="A60" s="27" t="s">
        <v>93</v>
      </c>
      <c r="B60" s="27" t="s">
        <v>70</v>
      </c>
      <c r="C60" s="27" t="s">
        <v>65</v>
      </c>
      <c r="I60" s="33">
        <f t="shared" si="0"/>
        <v>0</v>
      </c>
      <c r="J60" s="27" t="str">
        <f t="shared" si="1"/>
        <v>OK</v>
      </c>
    </row>
    <row r="61" spans="1:10" ht="30.75" thickBot="1" x14ac:dyDescent="0.3">
      <c r="A61" s="27" t="s">
        <v>94</v>
      </c>
      <c r="B61" s="27" t="s">
        <v>70</v>
      </c>
      <c r="C61" s="28" t="s">
        <v>90</v>
      </c>
      <c r="I61" s="33">
        <f t="shared" si="0"/>
        <v>0</v>
      </c>
      <c r="J61" s="27" t="str">
        <f t="shared" si="1"/>
        <v>OK</v>
      </c>
    </row>
    <row r="62" spans="1:10" ht="15.75" thickBot="1" x14ac:dyDescent="0.3">
      <c r="A62" s="27" t="s">
        <v>95</v>
      </c>
      <c r="B62" s="27" t="s">
        <v>70</v>
      </c>
      <c r="C62" s="27" t="s">
        <v>74</v>
      </c>
      <c r="I62" s="33">
        <f t="shared" si="0"/>
        <v>0</v>
      </c>
      <c r="J62" s="27" t="str">
        <f t="shared" si="1"/>
        <v>OK</v>
      </c>
    </row>
    <row r="63" spans="1:10" ht="15.75" thickBot="1" x14ac:dyDescent="0.3">
      <c r="A63" s="27">
        <v>8819528000</v>
      </c>
      <c r="B63" s="27" t="s">
        <v>55</v>
      </c>
      <c r="C63" s="27" t="s">
        <v>56</v>
      </c>
      <c r="I63" s="33">
        <f t="shared" si="0"/>
        <v>0</v>
      </c>
      <c r="J63" s="27" t="str">
        <f t="shared" si="1"/>
        <v>OK</v>
      </c>
    </row>
    <row r="64" spans="1:10" ht="15.75" thickBot="1" x14ac:dyDescent="0.3">
      <c r="A64" s="27">
        <v>8819282000</v>
      </c>
      <c r="B64" s="27" t="s">
        <v>55</v>
      </c>
      <c r="C64" s="27" t="s">
        <v>56</v>
      </c>
      <c r="I64" s="33">
        <f t="shared" si="0"/>
        <v>0</v>
      </c>
      <c r="J64" s="27" t="str">
        <f t="shared" si="1"/>
        <v>OK</v>
      </c>
    </row>
    <row r="65" spans="1:10" ht="15.75" thickBot="1" x14ac:dyDescent="0.3">
      <c r="A65" s="27">
        <v>8813051100</v>
      </c>
      <c r="B65" s="27" t="s">
        <v>55</v>
      </c>
      <c r="C65" s="27" t="s">
        <v>57</v>
      </c>
      <c r="I65" s="33">
        <f t="shared" si="0"/>
        <v>0</v>
      </c>
      <c r="J65" s="27" t="str">
        <f t="shared" si="1"/>
        <v>OK</v>
      </c>
    </row>
    <row r="66" spans="1:10" ht="15.75" thickBot="1" x14ac:dyDescent="0.3">
      <c r="A66" s="27">
        <v>8816740100</v>
      </c>
      <c r="B66" s="27" t="s">
        <v>55</v>
      </c>
      <c r="C66" s="27" t="s">
        <v>58</v>
      </c>
      <c r="I66" s="33">
        <f t="shared" si="0"/>
        <v>0</v>
      </c>
      <c r="J66" s="27" t="str">
        <f t="shared" si="1"/>
        <v>OK</v>
      </c>
    </row>
    <row r="67" spans="1:10" ht="15.75" thickBot="1" x14ac:dyDescent="0.3">
      <c r="A67" s="27">
        <v>8819657100</v>
      </c>
      <c r="B67" s="27" t="s">
        <v>55</v>
      </c>
      <c r="C67" s="27" t="s">
        <v>58</v>
      </c>
      <c r="I67" s="33">
        <f t="shared" ref="I67:I91" si="2">SUM(E67:H67)</f>
        <v>0</v>
      </c>
      <c r="J67" s="27" t="str">
        <f t="shared" ref="J67:J91" si="3">IF(D67&gt;I67,"A commander","OK")</f>
        <v>OK</v>
      </c>
    </row>
    <row r="68" spans="1:10" ht="15.75" thickBot="1" x14ac:dyDescent="0.3">
      <c r="A68" s="27">
        <v>8813053100</v>
      </c>
      <c r="B68" s="27" t="s">
        <v>55</v>
      </c>
      <c r="C68" s="27" t="s">
        <v>59</v>
      </c>
      <c r="I68" s="33">
        <f t="shared" si="2"/>
        <v>0</v>
      </c>
      <c r="J68" s="27" t="str">
        <f t="shared" si="3"/>
        <v>OK</v>
      </c>
    </row>
    <row r="69" spans="1:10" ht="15.75" thickBot="1" x14ac:dyDescent="0.3">
      <c r="A69" s="27">
        <v>8813054100</v>
      </c>
      <c r="B69" s="27" t="s">
        <v>55</v>
      </c>
      <c r="C69" s="27" t="s">
        <v>60</v>
      </c>
      <c r="I69" s="33">
        <f t="shared" si="2"/>
        <v>0</v>
      </c>
      <c r="J69" s="27" t="str">
        <f t="shared" si="3"/>
        <v>OK</v>
      </c>
    </row>
    <row r="70" spans="1:10" ht="15.75" thickBot="1" x14ac:dyDescent="0.3">
      <c r="A70" s="27">
        <v>8812500000</v>
      </c>
      <c r="B70" s="27" t="s">
        <v>96</v>
      </c>
      <c r="C70" s="27" t="s">
        <v>97</v>
      </c>
      <c r="I70" s="33">
        <f t="shared" si="2"/>
        <v>0</v>
      </c>
      <c r="J70" s="27" t="str">
        <f t="shared" si="3"/>
        <v>OK</v>
      </c>
    </row>
    <row r="71" spans="1:10" ht="15.75" thickBot="1" x14ac:dyDescent="0.3">
      <c r="A71" s="27">
        <v>8813274000</v>
      </c>
      <c r="B71" s="27" t="s">
        <v>98</v>
      </c>
      <c r="C71" s="27">
        <v>1</v>
      </c>
      <c r="I71" s="33">
        <f t="shared" si="2"/>
        <v>0</v>
      </c>
      <c r="J71" s="27" t="str">
        <f t="shared" si="3"/>
        <v>OK</v>
      </c>
    </row>
    <row r="72" spans="1:10" ht="30.75" thickBot="1" x14ac:dyDescent="0.3">
      <c r="A72" s="27">
        <v>8813368000</v>
      </c>
      <c r="B72" s="28" t="s">
        <v>99</v>
      </c>
      <c r="C72" s="27">
        <v>3</v>
      </c>
      <c r="I72" s="33">
        <f t="shared" si="2"/>
        <v>0</v>
      </c>
      <c r="J72" s="27" t="str">
        <f t="shared" si="3"/>
        <v>OK</v>
      </c>
    </row>
    <row r="73" spans="1:10" ht="15.75" thickBot="1" x14ac:dyDescent="0.3">
      <c r="A73" s="27">
        <v>8813976000</v>
      </c>
      <c r="B73" s="27" t="s">
        <v>100</v>
      </c>
      <c r="C73" s="27">
        <v>5</v>
      </c>
      <c r="I73" s="33">
        <f t="shared" si="2"/>
        <v>0</v>
      </c>
      <c r="J73" s="27" t="str">
        <f t="shared" si="3"/>
        <v>OK</v>
      </c>
    </row>
    <row r="74" spans="1:10" ht="15.75" thickBot="1" x14ac:dyDescent="0.3">
      <c r="A74" s="27">
        <v>8814315000</v>
      </c>
      <c r="B74" s="27" t="s">
        <v>101</v>
      </c>
      <c r="C74" s="27">
        <v>283005030</v>
      </c>
      <c r="I74" s="33">
        <f t="shared" si="2"/>
        <v>0</v>
      </c>
      <c r="J74" s="27" t="str">
        <f t="shared" si="3"/>
        <v>OK</v>
      </c>
    </row>
    <row r="75" spans="1:10" ht="30.75" thickBot="1" x14ac:dyDescent="0.3">
      <c r="A75" s="27">
        <v>8815221000</v>
      </c>
      <c r="B75" s="28" t="s">
        <v>102</v>
      </c>
      <c r="C75" s="27" t="s">
        <v>103</v>
      </c>
      <c r="I75" s="33">
        <f t="shared" si="2"/>
        <v>0</v>
      </c>
      <c r="J75" s="27" t="str">
        <f t="shared" si="3"/>
        <v>OK</v>
      </c>
    </row>
    <row r="76" spans="1:10" ht="15.75" thickBot="1" x14ac:dyDescent="0.3">
      <c r="A76" s="27">
        <v>8815705000</v>
      </c>
      <c r="B76" s="27" t="s">
        <v>98</v>
      </c>
      <c r="C76" s="27">
        <v>3</v>
      </c>
      <c r="I76" s="33">
        <f t="shared" si="2"/>
        <v>0</v>
      </c>
      <c r="J76" s="27" t="str">
        <f t="shared" si="3"/>
        <v>OK</v>
      </c>
    </row>
    <row r="77" spans="1:10" ht="30.75" thickBot="1" x14ac:dyDescent="0.3">
      <c r="A77" s="27">
        <v>8815886000</v>
      </c>
      <c r="B77" s="28" t="s">
        <v>104</v>
      </c>
      <c r="C77" s="27">
        <v>1</v>
      </c>
      <c r="I77" s="33">
        <f t="shared" si="2"/>
        <v>0</v>
      </c>
      <c r="J77" s="27" t="str">
        <f t="shared" si="3"/>
        <v>OK</v>
      </c>
    </row>
    <row r="78" spans="1:10" ht="15.75" thickBot="1" x14ac:dyDescent="0.3">
      <c r="A78" s="30" t="s">
        <v>105</v>
      </c>
      <c r="I78" s="33">
        <f t="shared" si="2"/>
        <v>0</v>
      </c>
      <c r="J78" s="27" t="str">
        <f t="shared" si="3"/>
        <v>OK</v>
      </c>
    </row>
    <row r="79" spans="1:10" ht="15.75" thickBot="1" x14ac:dyDescent="0.3">
      <c r="A79" s="30" t="s">
        <v>106</v>
      </c>
      <c r="I79" s="33">
        <f t="shared" si="2"/>
        <v>0</v>
      </c>
      <c r="J79" s="27" t="str">
        <f t="shared" si="3"/>
        <v>OK</v>
      </c>
    </row>
    <row r="80" spans="1:10" ht="15.75" thickBot="1" x14ac:dyDescent="0.3">
      <c r="A80" s="27" t="s">
        <v>107</v>
      </c>
      <c r="B80" s="27" t="s">
        <v>108</v>
      </c>
      <c r="C80" s="27">
        <v>1</v>
      </c>
      <c r="I80" s="33">
        <f t="shared" si="2"/>
        <v>0</v>
      </c>
      <c r="J80" s="27" t="str">
        <f t="shared" si="3"/>
        <v>OK</v>
      </c>
    </row>
    <row r="81" spans="1:10" ht="15.75" thickBot="1" x14ac:dyDescent="0.3">
      <c r="A81" s="27" t="s">
        <v>109</v>
      </c>
      <c r="B81" s="27" t="s">
        <v>110</v>
      </c>
      <c r="C81" s="27" t="s">
        <v>97</v>
      </c>
      <c r="I81" s="33">
        <f t="shared" si="2"/>
        <v>0</v>
      </c>
      <c r="J81" s="27" t="str">
        <f t="shared" si="3"/>
        <v>OK</v>
      </c>
    </row>
    <row r="82" spans="1:10" ht="15.75" thickBot="1" x14ac:dyDescent="0.3">
      <c r="A82" s="27" t="s">
        <v>111</v>
      </c>
      <c r="B82" s="27" t="s">
        <v>112</v>
      </c>
      <c r="C82" s="27">
        <v>2</v>
      </c>
      <c r="I82" s="33">
        <f t="shared" si="2"/>
        <v>0</v>
      </c>
      <c r="J82" s="27" t="str">
        <f t="shared" si="3"/>
        <v>OK</v>
      </c>
    </row>
    <row r="83" spans="1:10" ht="15.75" thickBot="1" x14ac:dyDescent="0.3">
      <c r="A83" s="27" t="s">
        <v>113</v>
      </c>
      <c r="B83" s="27" t="s">
        <v>96</v>
      </c>
      <c r="C83" s="27">
        <v>3</v>
      </c>
      <c r="I83" s="33">
        <f t="shared" si="2"/>
        <v>0</v>
      </c>
      <c r="J83" s="27" t="str">
        <f t="shared" si="3"/>
        <v>OK</v>
      </c>
    </row>
    <row r="84" spans="1:10" ht="15.75" thickBot="1" x14ac:dyDescent="0.3">
      <c r="A84" s="27" t="s">
        <v>114</v>
      </c>
      <c r="B84" s="27" t="s">
        <v>96</v>
      </c>
      <c r="C84" s="27">
        <v>4</v>
      </c>
      <c r="I84" s="33">
        <f t="shared" si="2"/>
        <v>0</v>
      </c>
      <c r="J84" s="27" t="str">
        <f t="shared" si="3"/>
        <v>OK</v>
      </c>
    </row>
    <row r="85" spans="1:10" ht="15.75" thickBot="1" x14ac:dyDescent="0.3">
      <c r="A85" s="27" t="s">
        <v>115</v>
      </c>
      <c r="B85" s="27" t="s">
        <v>116</v>
      </c>
      <c r="C85" s="27">
        <v>2</v>
      </c>
      <c r="I85" s="33">
        <f t="shared" si="2"/>
        <v>0</v>
      </c>
      <c r="J85" s="27" t="str">
        <f t="shared" si="3"/>
        <v>OK</v>
      </c>
    </row>
    <row r="86" spans="1:10" ht="30.75" thickBot="1" x14ac:dyDescent="0.3">
      <c r="A86" s="27" t="s">
        <v>117</v>
      </c>
      <c r="B86" s="28" t="s">
        <v>118</v>
      </c>
      <c r="C86" s="27" t="s">
        <v>97</v>
      </c>
      <c r="I86" s="33">
        <f t="shared" si="2"/>
        <v>0</v>
      </c>
      <c r="J86" s="27" t="str">
        <f t="shared" si="3"/>
        <v>OK</v>
      </c>
    </row>
    <row r="87" spans="1:10" ht="30.75" thickBot="1" x14ac:dyDescent="0.3">
      <c r="A87" s="27" t="s">
        <v>119</v>
      </c>
      <c r="B87" s="28" t="s">
        <v>99</v>
      </c>
      <c r="C87" s="27">
        <v>5</v>
      </c>
      <c r="I87" s="33">
        <f t="shared" si="2"/>
        <v>0</v>
      </c>
      <c r="J87" s="27" t="str">
        <f t="shared" si="3"/>
        <v>OK</v>
      </c>
    </row>
    <row r="88" spans="1:10" ht="15.75" thickBot="1" x14ac:dyDescent="0.3">
      <c r="A88" s="27" t="s">
        <v>120</v>
      </c>
      <c r="B88" s="27" t="s">
        <v>98</v>
      </c>
      <c r="C88" s="27">
        <v>3</v>
      </c>
      <c r="I88" s="33">
        <f t="shared" si="2"/>
        <v>0</v>
      </c>
      <c r="J88" s="27" t="str">
        <f t="shared" si="3"/>
        <v>OK</v>
      </c>
    </row>
    <row r="89" spans="1:10" ht="15.75" thickBot="1" x14ac:dyDescent="0.3">
      <c r="A89" s="27" t="s">
        <v>121</v>
      </c>
      <c r="B89" s="27" t="s">
        <v>122</v>
      </c>
      <c r="C89" s="27">
        <v>2</v>
      </c>
      <c r="I89" s="33">
        <f t="shared" si="2"/>
        <v>0</v>
      </c>
      <c r="J89" s="27" t="str">
        <f t="shared" si="3"/>
        <v>OK</v>
      </c>
    </row>
    <row r="90" spans="1:10" ht="30.75" thickBot="1" x14ac:dyDescent="0.3">
      <c r="A90" s="27" t="s">
        <v>123</v>
      </c>
      <c r="B90" s="28" t="s">
        <v>99</v>
      </c>
      <c r="C90" s="27">
        <v>1</v>
      </c>
      <c r="I90" s="34">
        <f t="shared" si="2"/>
        <v>0</v>
      </c>
      <c r="J90" s="27" t="str">
        <f t="shared" si="3"/>
        <v>OK</v>
      </c>
    </row>
    <row r="91" spans="1:10" ht="30.75" thickBot="1" x14ac:dyDescent="0.3">
      <c r="A91" s="27" t="s">
        <v>124</v>
      </c>
      <c r="B91" s="28" t="s">
        <v>102</v>
      </c>
      <c r="C91" s="27">
        <v>1</v>
      </c>
      <c r="I91" s="33">
        <f t="shared" si="2"/>
        <v>0</v>
      </c>
      <c r="J91" s="27" t="str">
        <f t="shared" si="3"/>
        <v>OK</v>
      </c>
    </row>
    <row r="92" spans="1:10" x14ac:dyDescent="0.25">
      <c r="I92" s="35"/>
    </row>
    <row r="93" spans="1:10" x14ac:dyDescent="0.25">
      <c r="I93" s="35"/>
    </row>
    <row r="94" spans="1:10" x14ac:dyDescent="0.25">
      <c r="I94" s="35"/>
    </row>
    <row r="95" spans="1:10" x14ac:dyDescent="0.25">
      <c r="I95" s="35"/>
    </row>
  </sheetData>
  <conditionalFormatting sqref="J2:J1048576">
    <cfRule type="containsText" dxfId="24" priority="1" operator="containsText" text="A commander">
      <formula>NOT(ISERROR(SEARCH("A commander",J2)))</formula>
    </cfRule>
    <cfRule type="containsText" dxfId="23" priority="2" operator="containsText" text="OK">
      <formula>NOT(ISERROR(SEARCH("OK",J2)))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"/>
  <sheetViews>
    <sheetView workbookViewId="0">
      <selection activeCell="K14" sqref="K14"/>
    </sheetView>
  </sheetViews>
  <sheetFormatPr baseColWidth="10" defaultRowHeight="15" x14ac:dyDescent="0.25"/>
  <cols>
    <col min="1" max="1" width="14.7109375" bestFit="1" customWidth="1"/>
    <col min="2" max="2" width="13.42578125" bestFit="1" customWidth="1"/>
    <col min="5" max="5" width="18" style="39" bestFit="1" customWidth="1"/>
    <col min="7" max="7" width="14.5703125" bestFit="1" customWidth="1"/>
  </cols>
  <sheetData>
    <row r="1" spans="1:13" x14ac:dyDescent="0.25">
      <c r="A1" s="27" t="s">
        <v>23</v>
      </c>
      <c r="B1" s="27" t="s">
        <v>126</v>
      </c>
      <c r="C1" s="27" t="s">
        <v>24</v>
      </c>
      <c r="D1" s="27" t="s">
        <v>127</v>
      </c>
      <c r="E1" s="38" t="s">
        <v>129</v>
      </c>
      <c r="F1" s="27" t="s">
        <v>128</v>
      </c>
      <c r="G1" s="27" t="s">
        <v>130</v>
      </c>
      <c r="H1" s="27"/>
      <c r="I1" s="27"/>
      <c r="J1" s="27"/>
      <c r="K1" s="27"/>
      <c r="L1" s="27"/>
      <c r="M1" s="27"/>
    </row>
    <row r="2" spans="1:13" x14ac:dyDescent="0.25">
      <c r="A2" s="2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1"/>
  <sheetViews>
    <sheetView showGridLines="0" zoomScale="85" zoomScaleNormal="85" workbookViewId="0">
      <selection activeCell="F42" sqref="F42"/>
    </sheetView>
  </sheetViews>
  <sheetFormatPr baseColWidth="10" defaultRowHeight="15" x14ac:dyDescent="0.25"/>
  <cols>
    <col min="1" max="1" width="19.7109375" bestFit="1" customWidth="1"/>
    <col min="2" max="2" width="16.7109375" customWidth="1"/>
    <col min="3" max="5" width="15.7109375" customWidth="1"/>
    <col min="6" max="7" width="11.42578125" customWidth="1"/>
    <col min="9" max="10" width="11.42578125" customWidth="1"/>
  </cols>
  <sheetData>
    <row r="1" spans="1:7" ht="15.75" thickBot="1" x14ac:dyDescent="0.3">
      <c r="A1" s="40" t="s">
        <v>34</v>
      </c>
      <c r="B1" s="40"/>
      <c r="C1" s="40"/>
      <c r="D1" s="40"/>
      <c r="E1" s="40"/>
      <c r="F1" s="8"/>
      <c r="G1" s="8"/>
    </row>
    <row r="2" spans="1:7" ht="20.100000000000001" customHeight="1" x14ac:dyDescent="0.25">
      <c r="A2" s="41" t="s">
        <v>2</v>
      </c>
      <c r="B2" s="42"/>
      <c r="C2" s="42"/>
      <c r="D2" s="42"/>
      <c r="E2" s="43"/>
      <c r="F2" s="7"/>
      <c r="G2" s="7"/>
    </row>
    <row r="3" spans="1:7" x14ac:dyDescent="0.25">
      <c r="A3" s="45" t="s">
        <v>36</v>
      </c>
      <c r="B3" s="45"/>
      <c r="C3" s="45"/>
      <c r="D3" s="45"/>
      <c r="E3" s="45"/>
      <c r="F3" s="9"/>
      <c r="G3" s="9"/>
    </row>
    <row r="4" spans="1:7" x14ac:dyDescent="0.25">
      <c r="A4" s="53" t="s">
        <v>37</v>
      </c>
      <c r="B4" s="54"/>
      <c r="C4" s="55"/>
      <c r="D4" s="50" t="s">
        <v>33</v>
      </c>
      <c r="E4" s="50"/>
      <c r="F4" s="9"/>
      <c r="G4" s="9"/>
    </row>
    <row r="5" spans="1:7" x14ac:dyDescent="0.25">
      <c r="A5" s="51" t="s">
        <v>38</v>
      </c>
      <c r="B5" s="52"/>
      <c r="C5" s="52"/>
      <c r="D5" s="45" t="s">
        <v>35</v>
      </c>
      <c r="E5" s="45"/>
      <c r="F5" s="9"/>
      <c r="G5" s="9"/>
    </row>
    <row r="6" spans="1:7" x14ac:dyDescent="0.25">
      <c r="A6" s="45" t="s">
        <v>4</v>
      </c>
      <c r="B6" s="45"/>
      <c r="C6" s="45"/>
      <c r="D6" s="45"/>
      <c r="E6" s="45"/>
      <c r="F6" s="10"/>
      <c r="G6" s="10"/>
    </row>
    <row r="7" spans="1:7" x14ac:dyDescent="0.25">
      <c r="A7" s="45"/>
      <c r="B7" s="45"/>
      <c r="C7" s="45"/>
      <c r="D7" s="45"/>
      <c r="E7" s="45"/>
      <c r="F7" s="10"/>
      <c r="G7" s="10"/>
    </row>
    <row r="8" spans="1:7" x14ac:dyDescent="0.25">
      <c r="A8" s="44" t="s">
        <v>3</v>
      </c>
      <c r="B8" s="44"/>
      <c r="C8" s="44"/>
      <c r="D8" s="44"/>
      <c r="E8" s="44"/>
      <c r="F8" s="7"/>
      <c r="G8" s="7"/>
    </row>
    <row r="9" spans="1:7" x14ac:dyDescent="0.25">
      <c r="A9" s="14"/>
      <c r="B9" s="13" t="s">
        <v>5</v>
      </c>
      <c r="C9" s="11" t="s">
        <v>6</v>
      </c>
      <c r="D9" s="12" t="s">
        <v>7</v>
      </c>
      <c r="E9" s="12" t="s">
        <v>11</v>
      </c>
      <c r="F9" s="4"/>
      <c r="G9" s="3"/>
    </row>
    <row r="10" spans="1:7" x14ac:dyDescent="0.25">
      <c r="A10" s="15" t="s">
        <v>8</v>
      </c>
      <c r="B10" s="1"/>
      <c r="C10" s="2" t="s">
        <v>17</v>
      </c>
      <c r="D10" s="36"/>
      <c r="E10" s="1"/>
    </row>
    <row r="11" spans="1:7" x14ac:dyDescent="0.25">
      <c r="A11" s="15" t="s">
        <v>9</v>
      </c>
      <c r="B11" s="1"/>
      <c r="C11" s="2" t="s">
        <v>17</v>
      </c>
      <c r="D11" s="36"/>
      <c r="E11" s="1"/>
    </row>
    <row r="12" spans="1:7" x14ac:dyDescent="0.25">
      <c r="A12" s="15" t="s">
        <v>10</v>
      </c>
      <c r="B12" s="1"/>
      <c r="C12" s="2" t="s">
        <v>18</v>
      </c>
      <c r="D12" s="36"/>
      <c r="E12" s="1"/>
    </row>
    <row r="13" spans="1:7" x14ac:dyDescent="0.25">
      <c r="A13" s="15" t="s">
        <v>0</v>
      </c>
      <c r="B13" s="1"/>
      <c r="C13" s="14"/>
      <c r="D13" s="36"/>
      <c r="E13" s="1"/>
    </row>
    <row r="14" spans="1:7" x14ac:dyDescent="0.25">
      <c r="A14" s="15" t="s">
        <v>1</v>
      </c>
      <c r="B14" s="1"/>
      <c r="C14" s="14"/>
      <c r="D14" s="36"/>
      <c r="E14" s="1"/>
    </row>
    <row r="15" spans="1:7" x14ac:dyDescent="0.25">
      <c r="A15" s="15" t="s">
        <v>22</v>
      </c>
      <c r="B15" s="1"/>
      <c r="C15" s="14"/>
      <c r="D15" s="36"/>
      <c r="E15" s="1"/>
    </row>
    <row r="16" spans="1:7" x14ac:dyDescent="0.25">
      <c r="A16" s="15" t="s">
        <v>21</v>
      </c>
      <c r="B16" s="1"/>
      <c r="C16" s="14"/>
      <c r="D16" s="36"/>
      <c r="E16" s="1"/>
    </row>
    <row r="17" spans="1:8" x14ac:dyDescent="0.25">
      <c r="A17" s="15" t="s">
        <v>15</v>
      </c>
      <c r="B17" s="1"/>
      <c r="C17" s="2" t="s">
        <v>18</v>
      </c>
      <c r="D17" s="36"/>
      <c r="E17" s="1"/>
    </row>
    <row r="18" spans="1:8" x14ac:dyDescent="0.25">
      <c r="A18" s="15" t="s">
        <v>19</v>
      </c>
      <c r="B18" s="1"/>
      <c r="C18" s="17" t="s">
        <v>17</v>
      </c>
      <c r="D18" s="37"/>
      <c r="E18" s="16"/>
      <c r="H18" t="s">
        <v>133</v>
      </c>
    </row>
    <row r="19" spans="1:8" ht="15.75" thickBot="1" x14ac:dyDescent="0.3">
      <c r="A19" s="15" t="s">
        <v>16</v>
      </c>
      <c r="B19" s="1"/>
      <c r="C19" s="17" t="s">
        <v>17</v>
      </c>
      <c r="D19" s="37"/>
      <c r="E19" s="16"/>
    </row>
    <row r="20" spans="1:8" ht="15.75" thickBot="1" x14ac:dyDescent="0.3">
      <c r="A20" s="5"/>
      <c r="C20" s="60" t="s">
        <v>12</v>
      </c>
      <c r="D20" s="61"/>
      <c r="E20" s="6"/>
    </row>
    <row r="21" spans="1:8" ht="31.5" customHeight="1" x14ac:dyDescent="0.25">
      <c r="A21" s="46" t="s">
        <v>14</v>
      </c>
      <c r="B21" s="46"/>
      <c r="C21" s="47"/>
      <c r="D21" s="48"/>
      <c r="E21" s="49"/>
    </row>
    <row r="22" spans="1:8" x14ac:dyDescent="0.25">
      <c r="A22" s="58" t="s">
        <v>26</v>
      </c>
      <c r="B22" s="58" t="s">
        <v>31</v>
      </c>
      <c r="C22" s="58"/>
      <c r="D22" s="58" t="s">
        <v>27</v>
      </c>
      <c r="E22" s="58"/>
      <c r="F22" s="21"/>
      <c r="G22" s="22"/>
    </row>
    <row r="23" spans="1:8" x14ac:dyDescent="0.25">
      <c r="A23" s="58"/>
      <c r="B23" s="58"/>
      <c r="C23" s="58"/>
      <c r="D23" s="58"/>
      <c r="E23" s="58"/>
      <c r="F23" s="21"/>
      <c r="G23" s="22"/>
    </row>
    <row r="24" spans="1:8" ht="15.75" thickBot="1" x14ac:dyDescent="0.3">
      <c r="A24" s="59"/>
      <c r="B24" s="59"/>
      <c r="C24" s="59"/>
      <c r="D24" s="59"/>
      <c r="E24" s="59"/>
      <c r="F24" s="21"/>
      <c r="G24" s="22"/>
    </row>
    <row r="25" spans="1:8" ht="15.75" thickBot="1" x14ac:dyDescent="0.3">
      <c r="A25" s="62" t="s">
        <v>13</v>
      </c>
      <c r="B25" s="63"/>
      <c r="C25" s="63"/>
      <c r="D25" s="63"/>
      <c r="E25" s="64"/>
      <c r="F25" s="24"/>
    </row>
    <row r="26" spans="1:8" x14ac:dyDescent="0.25">
      <c r="A26" s="56" t="s">
        <v>26</v>
      </c>
      <c r="B26" s="65" t="s">
        <v>30</v>
      </c>
      <c r="C26" s="66"/>
      <c r="D26" s="69" t="s">
        <v>27</v>
      </c>
      <c r="E26" s="69"/>
      <c r="F26" s="21"/>
    </row>
    <row r="27" spans="1:8" x14ac:dyDescent="0.25">
      <c r="A27" s="57"/>
      <c r="B27" s="65"/>
      <c r="C27" s="66"/>
      <c r="D27" s="58"/>
      <c r="E27" s="58"/>
      <c r="F27" s="21"/>
    </row>
    <row r="28" spans="1:8" x14ac:dyDescent="0.25">
      <c r="A28" s="57"/>
      <c r="B28" s="67"/>
      <c r="C28" s="68"/>
      <c r="D28" s="58"/>
      <c r="E28" s="58"/>
      <c r="F28" s="21"/>
    </row>
    <row r="29" spans="1:8" x14ac:dyDescent="0.25">
      <c r="F29" s="22"/>
    </row>
    <row r="30" spans="1:8" x14ac:dyDescent="0.25">
      <c r="F30" s="22"/>
    </row>
    <row r="31" spans="1:8" x14ac:dyDescent="0.25">
      <c r="F31" s="22"/>
    </row>
  </sheetData>
  <mergeCells count="19">
    <mergeCell ref="A26:A28"/>
    <mergeCell ref="A22:A24"/>
    <mergeCell ref="B22:C24"/>
    <mergeCell ref="D22:E24"/>
    <mergeCell ref="C20:D20"/>
    <mergeCell ref="A25:E25"/>
    <mergeCell ref="B26:C28"/>
    <mergeCell ref="D26:E28"/>
    <mergeCell ref="A1:E1"/>
    <mergeCell ref="A2:E2"/>
    <mergeCell ref="A8:E8"/>
    <mergeCell ref="A6:E7"/>
    <mergeCell ref="A21:B21"/>
    <mergeCell ref="C21:E21"/>
    <mergeCell ref="D4:E4"/>
    <mergeCell ref="A5:C5"/>
    <mergeCell ref="D5:E5"/>
    <mergeCell ref="A3:E3"/>
    <mergeCell ref="A4:C4"/>
  </mergeCells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1"/>
  <sheetViews>
    <sheetView showGridLines="0" zoomScale="85" zoomScaleNormal="85" workbookViewId="0">
      <selection activeCell="B15" sqref="B15:D17"/>
    </sheetView>
  </sheetViews>
  <sheetFormatPr baseColWidth="10" defaultRowHeight="15" x14ac:dyDescent="0.25"/>
  <cols>
    <col min="1" max="1" width="16.28515625" customWidth="1"/>
    <col min="2" max="2" width="15" customWidth="1"/>
    <col min="3" max="3" width="11.85546875" customWidth="1"/>
    <col min="4" max="4" width="10.42578125" customWidth="1"/>
    <col min="5" max="5" width="15.85546875" customWidth="1"/>
    <col min="6" max="6" width="15" customWidth="1"/>
  </cols>
  <sheetData>
    <row r="1" spans="1:13" ht="15.75" thickBot="1" x14ac:dyDescent="0.3">
      <c r="A1" s="74" t="s">
        <v>125</v>
      </c>
      <c r="B1" s="75"/>
      <c r="C1" s="75"/>
      <c r="D1" s="75"/>
      <c r="E1" s="75"/>
      <c r="F1" s="76"/>
      <c r="G1" s="19"/>
      <c r="H1" s="19"/>
    </row>
    <row r="2" spans="1:13" x14ac:dyDescent="0.25">
      <c r="A2" s="73" t="s">
        <v>20</v>
      </c>
      <c r="B2" s="73"/>
      <c r="C2" s="73"/>
      <c r="D2" s="73"/>
      <c r="E2" s="73"/>
      <c r="F2" s="73"/>
      <c r="G2" s="20"/>
      <c r="H2" s="20"/>
    </row>
    <row r="3" spans="1:13" ht="30" x14ac:dyDescent="0.25">
      <c r="A3" s="25" t="s">
        <v>23</v>
      </c>
      <c r="B3" s="25" t="s">
        <v>39</v>
      </c>
      <c r="C3" s="25" t="s">
        <v>32</v>
      </c>
      <c r="D3" s="25" t="s">
        <v>25</v>
      </c>
      <c r="E3" s="26" t="s">
        <v>29</v>
      </c>
      <c r="F3" s="25" t="s">
        <v>24</v>
      </c>
      <c r="G3" s="18"/>
    </row>
    <row r="4" spans="1:13" x14ac:dyDescent="0.25">
      <c r="A4" s="1"/>
      <c r="B4" s="1"/>
      <c r="C4" s="1"/>
      <c r="D4" s="1"/>
      <c r="E4" s="1"/>
      <c r="F4" s="1"/>
    </row>
    <row r="5" spans="1:13" x14ac:dyDescent="0.25">
      <c r="A5" s="1"/>
      <c r="B5" s="1"/>
      <c r="C5" s="1"/>
      <c r="D5" s="1"/>
      <c r="E5" s="1"/>
      <c r="F5" s="1"/>
      <c r="H5" s="23"/>
      <c r="I5" s="23"/>
      <c r="J5" s="23"/>
      <c r="K5" s="23"/>
      <c r="L5" s="23"/>
      <c r="M5" s="23"/>
    </row>
    <row r="6" spans="1:13" x14ac:dyDescent="0.25">
      <c r="A6" s="1"/>
      <c r="B6" s="1"/>
      <c r="C6" s="1"/>
      <c r="D6" s="1"/>
      <c r="E6" s="1"/>
      <c r="F6" s="1"/>
      <c r="H6" s="23"/>
      <c r="I6" s="23"/>
      <c r="J6" s="23"/>
      <c r="K6" s="23"/>
      <c r="L6" s="23"/>
      <c r="M6" s="23"/>
    </row>
    <row r="7" spans="1:13" x14ac:dyDescent="0.25">
      <c r="A7" s="1"/>
      <c r="B7" s="1"/>
      <c r="C7" s="1"/>
      <c r="D7" s="1"/>
      <c r="E7" s="1"/>
      <c r="F7" s="1"/>
    </row>
    <row r="8" spans="1:13" x14ac:dyDescent="0.25">
      <c r="A8" s="1"/>
      <c r="B8" s="1"/>
      <c r="C8" s="1"/>
      <c r="D8" s="1"/>
      <c r="E8" s="1"/>
      <c r="F8" s="1"/>
    </row>
    <row r="9" spans="1:13" x14ac:dyDescent="0.25">
      <c r="A9" s="1"/>
      <c r="B9" s="1"/>
      <c r="C9" s="1"/>
      <c r="D9" s="1"/>
      <c r="E9" s="1"/>
      <c r="F9" s="1"/>
    </row>
    <row r="10" spans="1:13" x14ac:dyDescent="0.25">
      <c r="A10" s="1"/>
      <c r="B10" s="1"/>
      <c r="C10" s="1"/>
      <c r="D10" s="1"/>
      <c r="E10" s="1"/>
      <c r="F10" s="1"/>
    </row>
    <row r="11" spans="1:13" x14ac:dyDescent="0.25">
      <c r="A11" s="1"/>
      <c r="B11" s="1"/>
      <c r="C11" s="1"/>
      <c r="D11" s="1"/>
      <c r="E11" s="1"/>
      <c r="F11" s="1"/>
    </row>
    <row r="12" spans="1:13" x14ac:dyDescent="0.25">
      <c r="A12" s="1"/>
      <c r="B12" s="1"/>
      <c r="C12" s="1"/>
      <c r="D12" s="1"/>
      <c r="E12" s="1"/>
      <c r="F12" s="1"/>
    </row>
    <row r="13" spans="1:13" ht="15.75" thickBot="1" x14ac:dyDescent="0.3">
      <c r="A13" s="16"/>
      <c r="B13" s="16"/>
      <c r="C13" s="16"/>
      <c r="D13" s="16"/>
      <c r="E13" s="16"/>
      <c r="F13" s="16"/>
    </row>
    <row r="14" spans="1:13" ht="15.75" thickBot="1" x14ac:dyDescent="0.3">
      <c r="A14" s="77" t="s">
        <v>28</v>
      </c>
      <c r="B14" s="78"/>
      <c r="C14" s="79"/>
      <c r="D14" s="77" t="s">
        <v>40</v>
      </c>
      <c r="E14" s="78"/>
      <c r="F14" s="79"/>
    </row>
    <row r="15" spans="1:13" x14ac:dyDescent="0.25">
      <c r="A15" s="69" t="s">
        <v>26</v>
      </c>
      <c r="B15" s="69" t="s">
        <v>31</v>
      </c>
      <c r="C15" s="69"/>
      <c r="D15" s="69"/>
      <c r="E15" s="69" t="s">
        <v>27</v>
      </c>
      <c r="F15" s="69"/>
    </row>
    <row r="16" spans="1:13" x14ac:dyDescent="0.25">
      <c r="A16" s="58"/>
      <c r="B16" s="58"/>
      <c r="C16" s="58"/>
      <c r="D16" s="58"/>
      <c r="E16" s="58"/>
      <c r="F16" s="58"/>
    </row>
    <row r="17" spans="1:6" ht="15.75" thickBot="1" x14ac:dyDescent="0.3">
      <c r="A17" s="59"/>
      <c r="B17" s="59"/>
      <c r="C17" s="59"/>
      <c r="D17" s="59"/>
      <c r="E17" s="59"/>
      <c r="F17" s="59"/>
    </row>
    <row r="18" spans="1:6" ht="15.75" thickBot="1" x14ac:dyDescent="0.3">
      <c r="A18" s="70" t="s">
        <v>13</v>
      </c>
      <c r="B18" s="71"/>
      <c r="C18" s="71"/>
      <c r="D18" s="71"/>
      <c r="E18" s="71"/>
      <c r="F18" s="72"/>
    </row>
    <row r="19" spans="1:6" x14ac:dyDescent="0.25">
      <c r="A19" s="56" t="s">
        <v>26</v>
      </c>
      <c r="B19" s="69" t="s">
        <v>31</v>
      </c>
      <c r="C19" s="69"/>
      <c r="D19" s="69"/>
      <c r="E19" s="69" t="s">
        <v>27</v>
      </c>
      <c r="F19" s="69"/>
    </row>
    <row r="20" spans="1:6" x14ac:dyDescent="0.25">
      <c r="A20" s="57"/>
      <c r="B20" s="58"/>
      <c r="C20" s="58"/>
      <c r="D20" s="58"/>
      <c r="E20" s="58"/>
      <c r="F20" s="58"/>
    </row>
    <row r="21" spans="1:6" x14ac:dyDescent="0.25">
      <c r="A21" s="57"/>
      <c r="B21" s="58"/>
      <c r="C21" s="58"/>
      <c r="D21" s="58"/>
      <c r="E21" s="58"/>
      <c r="F21" s="58"/>
    </row>
  </sheetData>
  <mergeCells count="11">
    <mergeCell ref="A1:F1"/>
    <mergeCell ref="A15:A17"/>
    <mergeCell ref="E15:F17"/>
    <mergeCell ref="B15:D17"/>
    <mergeCell ref="A14:C14"/>
    <mergeCell ref="D14:F14"/>
    <mergeCell ref="A18:F18"/>
    <mergeCell ref="E19:F21"/>
    <mergeCell ref="B19:D21"/>
    <mergeCell ref="A19:A21"/>
    <mergeCell ref="A2:F2"/>
  </mergeCells>
  <printOptions gridLine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Mouvements</vt:lpstr>
      <vt:lpstr>Gestion Stock</vt:lpstr>
      <vt:lpstr>Réparation fournisseur</vt:lpstr>
      <vt:lpstr>Grille op maintenance</vt:lpstr>
      <vt:lpstr>Point global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JEANNE_Loic</dc:creator>
  <cp:lastModifiedBy>rtyui</cp:lastModifiedBy>
  <cp:lastPrinted>2017-07-19T08:16:23Z</cp:lastPrinted>
  <dcterms:created xsi:type="dcterms:W3CDTF">2017-07-03T13:12:45Z</dcterms:created>
  <dcterms:modified xsi:type="dcterms:W3CDTF">2017-07-25T12:49:50Z</dcterms:modified>
</cp:coreProperties>
</file>