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C127CF25-0AA7-4479-9470-794E4B10B1F2}" xr6:coauthVersionLast="36" xr6:coauthVersionMax="36" xr10:uidLastSave="{00000000-0000-0000-0000-000000000000}"/>
  <bookViews>
    <workbookView xWindow="945" yWindow="0" windowWidth="27855" windowHeight="12810" activeTab="1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1" hidden="1">Feuil2!$I$5:$I$16</definedName>
    <definedName name="_xlnm.Criteria" localSheetId="1">Feuil2!$I$5</definedName>
  </definedNames>
  <calcPr calcId="191029"/>
  <pivotCaches>
    <pivotCache cacheId="11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2" l="1"/>
  <c r="J7" i="2" s="1"/>
  <c r="K7" i="2" s="1"/>
  <c r="L7" i="2" s="1"/>
  <c r="I8" i="2"/>
  <c r="J8" i="2" l="1"/>
  <c r="K8" i="2" s="1"/>
  <c r="L8" i="2" s="1"/>
  <c r="I5" i="2" l="1"/>
  <c r="J5" i="2" s="1"/>
  <c r="K5" i="2" s="1"/>
  <c r="L5" i="2" s="1"/>
  <c r="I9" i="2"/>
  <c r="J9" i="2" s="1"/>
  <c r="K9" i="2" s="1"/>
  <c r="L9" i="2" s="1"/>
  <c r="I10" i="2"/>
  <c r="J10" i="2" s="1"/>
  <c r="K10" i="2" s="1"/>
  <c r="L10" i="2" s="1"/>
  <c r="I6" i="2" l="1"/>
  <c r="J6" i="2" s="1"/>
  <c r="K6" i="2" s="1"/>
  <c r="L6" i="2" s="1"/>
</calcChain>
</file>

<file path=xl/sharedStrings.xml><?xml version="1.0" encoding="utf-8"?>
<sst xmlns="http://schemas.openxmlformats.org/spreadsheetml/2006/main" count="75" uniqueCount="58">
  <si>
    <t>121</t>
  </si>
  <si>
    <t>122</t>
  </si>
  <si>
    <t>123</t>
  </si>
  <si>
    <t>Kg</t>
  </si>
  <si>
    <t>Vol</t>
  </si>
  <si>
    <t>mm</t>
  </si>
  <si>
    <t>Dia</t>
  </si>
  <si>
    <t>3 in</t>
  </si>
  <si>
    <t>4 in</t>
  </si>
  <si>
    <t>Pipe, S-160, B36. 10M, BE , SA 335 P22, SMLS</t>
  </si>
  <si>
    <t>Description</t>
  </si>
  <si>
    <t xml:space="preserve">Max load </t>
  </si>
  <si>
    <t>LINE NAME</t>
  </si>
  <si>
    <t>RUN NAME</t>
  </si>
  <si>
    <t>HANGER ID</t>
  </si>
  <si>
    <t xml:space="preserve">NPD </t>
  </si>
  <si>
    <t>X Global</t>
  </si>
  <si>
    <t>Y Global</t>
  </si>
  <si>
    <t>Z Global</t>
  </si>
  <si>
    <t>MAX LOAD</t>
  </si>
  <si>
    <t>N</t>
  </si>
  <si>
    <t>HP EXCHANGER</t>
  </si>
  <si>
    <t>11LBA50BR001</t>
  </si>
  <si>
    <t>11LBA50BR002</t>
  </si>
  <si>
    <t>11LBA50BR003</t>
  </si>
  <si>
    <t>11LBA50BR004</t>
  </si>
  <si>
    <t>55376-01</t>
  </si>
  <si>
    <t>55376-02</t>
  </si>
  <si>
    <t>55376-50</t>
  </si>
  <si>
    <t>55376-03</t>
  </si>
  <si>
    <t>in</t>
  </si>
  <si>
    <t>m</t>
  </si>
  <si>
    <t>Repartition</t>
  </si>
  <si>
    <t>VOLUME HYDRO</t>
  </si>
  <si>
    <t>Ident code</t>
  </si>
  <si>
    <t>Date:</t>
  </si>
  <si>
    <t>units</t>
  </si>
  <si>
    <t>90  Deg. LR Elbow, S-120, B16.9, BE , SA 234 WP22 Cl1</t>
  </si>
  <si>
    <t>6 in</t>
  </si>
  <si>
    <t>Red. Tee, S-120 x S-80, B16.9, BE , SA 234 WP22 Cl1</t>
  </si>
  <si>
    <t>Sockolet, Bonney Forge, CL 3000, BE x SWE , SA 182 F22 Cl1</t>
  </si>
  <si>
    <t>0,5 in</t>
  </si>
  <si>
    <t>125</t>
  </si>
  <si>
    <t>126</t>
  </si>
  <si>
    <t>120</t>
  </si>
  <si>
    <t>Pipe, S-80 , B36. 10M, BE , SA 106 B, SMLS</t>
  </si>
  <si>
    <t>Pipe, S-160, B36. 10M, BE , SA 106 B, SMLS</t>
  </si>
  <si>
    <t>S-160</t>
  </si>
  <si>
    <t>3 inS-160</t>
  </si>
  <si>
    <t>4 inS-160</t>
  </si>
  <si>
    <t>→</t>
  </si>
  <si>
    <t>Ce que j'aimerai obtenir</t>
  </si>
  <si>
    <t>titi</t>
  </si>
  <si>
    <t>toto</t>
  </si>
  <si>
    <t>tutu</t>
  </si>
  <si>
    <t>lala</t>
  </si>
  <si>
    <t>Somme de tutu</t>
  </si>
  <si>
    <t>Somme de 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</si>
</sst>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/>
    <xf numFmtId="2" fontId="0" fillId="0" borderId="0" xfId="0" applyNumberFormat="1"/>
    <xf numFmtId="0" fontId="2" fillId="3" borderId="1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22" fontId="2" fillId="2" borderId="0" xfId="0" applyNumberFormat="1" applyFont="1" applyFill="1"/>
    <xf numFmtId="0" fontId="4" fillId="0" borderId="0" xfId="0" applyFont="1" applyAlignment="1">
      <alignment horizontal="center"/>
    </xf>
    <xf numFmtId="2" fontId="0" fillId="0" borderId="0" xfId="0" applyNumberFormat="1" applyFill="1"/>
    <xf numFmtId="2" fontId="2" fillId="2" borderId="0" xfId="0" applyNumberFormat="1" applyFont="1" applyFill="1"/>
    <xf numFmtId="2" fontId="1" fillId="4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numFmt numFmtId="165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p3d\spec\Dia-Sch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C2" t="str">
            <v>0.5 inS-100</v>
          </cell>
          <cell r="D2">
            <v>21.3</v>
          </cell>
          <cell r="F2">
            <v>0</v>
          </cell>
        </row>
        <row r="3">
          <cell r="C3" t="str">
            <v>0.5 inS-120</v>
          </cell>
          <cell r="D3">
            <v>21.3</v>
          </cell>
          <cell r="F3">
            <v>0</v>
          </cell>
        </row>
        <row r="4">
          <cell r="C4" t="str">
            <v>0.5 inS-140</v>
          </cell>
          <cell r="D4">
            <v>21.3</v>
          </cell>
          <cell r="F4">
            <v>0</v>
          </cell>
        </row>
        <row r="5">
          <cell r="C5" t="str">
            <v>0.5 inS-160</v>
          </cell>
          <cell r="D5">
            <v>21.3</v>
          </cell>
          <cell r="E5">
            <v>4.78</v>
          </cell>
          <cell r="F5">
            <v>108.24979704000002</v>
          </cell>
        </row>
        <row r="6">
          <cell r="C6" t="str">
            <v>0.5 inS-40</v>
          </cell>
          <cell r="D6">
            <v>21.3</v>
          </cell>
          <cell r="E6">
            <v>2.77</v>
          </cell>
          <cell r="F6">
            <v>195.07576704000004</v>
          </cell>
        </row>
        <row r="7">
          <cell r="C7" t="str">
            <v>0.5 inS-60</v>
          </cell>
          <cell r="D7">
            <v>21.3</v>
          </cell>
          <cell r="F7">
            <v>0</v>
          </cell>
        </row>
        <row r="8">
          <cell r="C8" t="str">
            <v>0.5 inS-80</v>
          </cell>
          <cell r="D8">
            <v>21.3</v>
          </cell>
          <cell r="E8">
            <v>3.73</v>
          </cell>
          <cell r="F8">
            <v>150.43991424000001</v>
          </cell>
        </row>
        <row r="9">
          <cell r="C9" t="str">
            <v>0.5 inS-STD</v>
          </cell>
          <cell r="D9">
            <v>21.3</v>
          </cell>
          <cell r="E9">
            <v>2.77</v>
          </cell>
          <cell r="F9">
            <v>195.07576704000004</v>
          </cell>
        </row>
        <row r="10">
          <cell r="C10" t="str">
            <v>0.5 inS-XS</v>
          </cell>
          <cell r="D10">
            <v>21.3</v>
          </cell>
          <cell r="E10">
            <v>3.73</v>
          </cell>
          <cell r="F10">
            <v>150.43991424000001</v>
          </cell>
        </row>
        <row r="11">
          <cell r="C11" t="str">
            <v>0.5 inS-XXS</v>
          </cell>
          <cell r="D11">
            <v>21.3</v>
          </cell>
          <cell r="E11">
            <v>7.47</v>
          </cell>
          <cell r="F11">
            <v>31.769115840000012</v>
          </cell>
        </row>
        <row r="12">
          <cell r="C12" t="str">
            <v>0.75 inS-100</v>
          </cell>
          <cell r="D12">
            <v>26.7</v>
          </cell>
          <cell r="F12">
            <v>0</v>
          </cell>
        </row>
        <row r="13">
          <cell r="C13" t="str">
            <v>0.75 inS-120</v>
          </cell>
          <cell r="D13">
            <v>26.7</v>
          </cell>
          <cell r="F13">
            <v>0</v>
          </cell>
        </row>
        <row r="14">
          <cell r="C14" t="str">
            <v>0.75 inS-140</v>
          </cell>
          <cell r="D14">
            <v>26.7</v>
          </cell>
          <cell r="F14">
            <v>0</v>
          </cell>
        </row>
        <row r="15">
          <cell r="C15" t="str">
            <v>0.75 inS-160</v>
          </cell>
          <cell r="D15">
            <v>26.7</v>
          </cell>
          <cell r="E15">
            <v>5.56</v>
          </cell>
          <cell r="F15">
            <v>190.64516856</v>
          </cell>
        </row>
        <row r="16">
          <cell r="C16" t="str">
            <v>0.75 inS-40</v>
          </cell>
          <cell r="D16">
            <v>26.7</v>
          </cell>
          <cell r="E16">
            <v>2.87</v>
          </cell>
          <cell r="F16">
            <v>345.04318464000005</v>
          </cell>
        </row>
        <row r="17">
          <cell r="C17" t="str">
            <v>0.75 inS-60</v>
          </cell>
          <cell r="D17">
            <v>26.7</v>
          </cell>
          <cell r="F17">
            <v>0</v>
          </cell>
        </row>
        <row r="18">
          <cell r="C18" t="str">
            <v>0.75 inS-80</v>
          </cell>
          <cell r="D18">
            <v>26.7</v>
          </cell>
          <cell r="E18">
            <v>3.91</v>
          </cell>
          <cell r="F18">
            <v>279.95928575999994</v>
          </cell>
        </row>
        <row r="19">
          <cell r="C19" t="str">
            <v>0.75 inS-STD</v>
          </cell>
          <cell r="D19">
            <v>26.7</v>
          </cell>
          <cell r="E19">
            <v>2.87</v>
          </cell>
          <cell r="F19">
            <v>345.04318464000005</v>
          </cell>
        </row>
        <row r="20">
          <cell r="C20" t="str">
            <v>0.75 inS-XS</v>
          </cell>
          <cell r="D20">
            <v>26.7</v>
          </cell>
          <cell r="E20">
            <v>3.91</v>
          </cell>
          <cell r="F20">
            <v>279.95928575999994</v>
          </cell>
        </row>
        <row r="21">
          <cell r="C21" t="str">
            <v>0.75 inS-XXS</v>
          </cell>
          <cell r="D21">
            <v>26.7</v>
          </cell>
          <cell r="E21">
            <v>7.82</v>
          </cell>
          <cell r="F21">
            <v>96.072955439999973</v>
          </cell>
        </row>
        <row r="22">
          <cell r="C22" t="str">
            <v>1 inS-100</v>
          </cell>
          <cell r="D22">
            <v>33.4</v>
          </cell>
          <cell r="F22">
            <v>0</v>
          </cell>
        </row>
        <row r="23">
          <cell r="C23" t="str">
            <v>1 inS-120</v>
          </cell>
          <cell r="D23">
            <v>33.4</v>
          </cell>
          <cell r="F23">
            <v>0</v>
          </cell>
        </row>
        <row r="24">
          <cell r="C24" t="str">
            <v>1 inS-140</v>
          </cell>
          <cell r="D24">
            <v>33.4</v>
          </cell>
          <cell r="F24">
            <v>0</v>
          </cell>
        </row>
        <row r="25">
          <cell r="C25" t="str">
            <v>1 inS-160</v>
          </cell>
          <cell r="D25">
            <v>33.4</v>
          </cell>
          <cell r="E25">
            <v>6.35</v>
          </cell>
          <cell r="F25">
            <v>336.53604599999994</v>
          </cell>
        </row>
        <row r="26">
          <cell r="C26" t="str">
            <v>1 inS-40</v>
          </cell>
          <cell r="D26">
            <v>33.4</v>
          </cell>
          <cell r="E26">
            <v>3.38</v>
          </cell>
          <cell r="F26">
            <v>557.39021184000001</v>
          </cell>
        </row>
        <row r="27">
          <cell r="C27" t="str">
            <v>1 inS-60</v>
          </cell>
          <cell r="D27">
            <v>33.4</v>
          </cell>
          <cell r="F27">
            <v>0</v>
          </cell>
        </row>
        <row r="28">
          <cell r="C28" t="str">
            <v>1 inS-80</v>
          </cell>
          <cell r="D28">
            <v>33.4</v>
          </cell>
          <cell r="E28">
            <v>4.55</v>
          </cell>
          <cell r="F28">
            <v>463.77084599999989</v>
          </cell>
        </row>
        <row r="29">
          <cell r="C29" t="str">
            <v>1 inS-80S</v>
          </cell>
          <cell r="D29">
            <v>33.4</v>
          </cell>
          <cell r="E29">
            <v>4.55</v>
          </cell>
          <cell r="F29">
            <v>463.77084599999989</v>
          </cell>
        </row>
        <row r="30">
          <cell r="C30" t="str">
            <v>1 inS-STD</v>
          </cell>
          <cell r="D30">
            <v>33.4</v>
          </cell>
          <cell r="E30">
            <v>3.38</v>
          </cell>
          <cell r="F30">
            <v>557.39021184000001</v>
          </cell>
        </row>
        <row r="31">
          <cell r="C31" t="str">
            <v>1 inS-XS</v>
          </cell>
          <cell r="D31">
            <v>33.4</v>
          </cell>
          <cell r="E31">
            <v>4.55</v>
          </cell>
          <cell r="F31">
            <v>463.77084599999989</v>
          </cell>
        </row>
        <row r="32">
          <cell r="C32" t="str">
            <v>1 inS-XXS</v>
          </cell>
          <cell r="D32">
            <v>33.4</v>
          </cell>
          <cell r="E32">
            <v>9.09</v>
          </cell>
          <cell r="F32">
            <v>181.93665335999995</v>
          </cell>
        </row>
        <row r="33">
          <cell r="C33" t="str">
            <v>1.25 inS-100</v>
          </cell>
          <cell r="D33">
            <v>42.2</v>
          </cell>
          <cell r="F33">
            <v>0</v>
          </cell>
        </row>
        <row r="34">
          <cell r="C34" t="str">
            <v>1.25 inS-120</v>
          </cell>
          <cell r="D34">
            <v>42.2</v>
          </cell>
          <cell r="F34">
            <v>0</v>
          </cell>
        </row>
        <row r="35">
          <cell r="C35" t="str">
            <v>1.25 inS-140</v>
          </cell>
          <cell r="D35">
            <v>42.2</v>
          </cell>
          <cell r="F35">
            <v>0</v>
          </cell>
        </row>
        <row r="36">
          <cell r="C36" t="str">
            <v>1.25 inS-160</v>
          </cell>
          <cell r="D36">
            <v>42.2</v>
          </cell>
          <cell r="E36">
            <v>6.35</v>
          </cell>
          <cell r="F36">
            <v>683.49435000000017</v>
          </cell>
        </row>
        <row r="37">
          <cell r="C37" t="str">
            <v>1.25 inS-40</v>
          </cell>
          <cell r="D37">
            <v>42.2</v>
          </cell>
          <cell r="E37">
            <v>3.56</v>
          </cell>
          <cell r="F37">
            <v>966.51826656000026</v>
          </cell>
        </row>
        <row r="38">
          <cell r="C38" t="str">
            <v>1.25 inS-60</v>
          </cell>
          <cell r="D38">
            <v>42.2</v>
          </cell>
          <cell r="F38">
            <v>0</v>
          </cell>
        </row>
        <row r="39">
          <cell r="C39" t="str">
            <v>1.25 inS-80</v>
          </cell>
          <cell r="D39">
            <v>42.2</v>
          </cell>
          <cell r="E39">
            <v>4.8499999999999996</v>
          </cell>
          <cell r="F39">
            <v>829.57875000000001</v>
          </cell>
        </row>
        <row r="40">
          <cell r="C40" t="str">
            <v>1.25 inS-STD</v>
          </cell>
          <cell r="D40">
            <v>42.2</v>
          </cell>
          <cell r="E40">
            <v>3.56</v>
          </cell>
          <cell r="F40">
            <v>966.51826656000026</v>
          </cell>
        </row>
        <row r="41">
          <cell r="C41" t="str">
            <v>1.25 inS-XS</v>
          </cell>
          <cell r="D41">
            <v>42.2</v>
          </cell>
          <cell r="E41">
            <v>4.8499999999999996</v>
          </cell>
          <cell r="F41">
            <v>829.57875000000001</v>
          </cell>
        </row>
        <row r="42">
          <cell r="C42" t="str">
            <v>1.25 inS-XXS</v>
          </cell>
          <cell r="D42">
            <v>42.2</v>
          </cell>
          <cell r="E42">
            <v>9.6999999999999993</v>
          </cell>
          <cell r="F42">
            <v>408.2823360000001</v>
          </cell>
        </row>
        <row r="43">
          <cell r="C43" t="str">
            <v>1.5 inS-100</v>
          </cell>
          <cell r="D43">
            <v>48.3</v>
          </cell>
          <cell r="F43">
            <v>0</v>
          </cell>
        </row>
        <row r="44">
          <cell r="C44" t="str">
            <v>1.5 inS-120</v>
          </cell>
          <cell r="D44">
            <v>48.3</v>
          </cell>
          <cell r="F44">
            <v>0</v>
          </cell>
        </row>
        <row r="45">
          <cell r="C45" t="str">
            <v>1.5 inS-140</v>
          </cell>
          <cell r="D45">
            <v>48.3</v>
          </cell>
          <cell r="F45">
            <v>0</v>
          </cell>
        </row>
        <row r="46">
          <cell r="C46" t="str">
            <v>1.5 inS-160</v>
          </cell>
          <cell r="D46">
            <v>48.3</v>
          </cell>
          <cell r="E46">
            <v>7.14</v>
          </cell>
          <cell r="F46">
            <v>908.99085815999979</v>
          </cell>
        </row>
        <row r="47">
          <cell r="C47" t="str">
            <v>1.5 inS-40</v>
          </cell>
          <cell r="D47">
            <v>48.3</v>
          </cell>
          <cell r="E47">
            <v>3.68</v>
          </cell>
          <cell r="F47">
            <v>1316.3960594399998</v>
          </cell>
        </row>
        <row r="48">
          <cell r="C48" t="str">
            <v>1.5 inS-60</v>
          </cell>
          <cell r="D48">
            <v>48.3</v>
          </cell>
          <cell r="F48">
            <v>0</v>
          </cell>
        </row>
        <row r="49">
          <cell r="C49" t="str">
            <v>1.5 inS-80</v>
          </cell>
          <cell r="D49">
            <v>48.3</v>
          </cell>
          <cell r="E49">
            <v>5.08</v>
          </cell>
          <cell r="F49">
            <v>1142.4896498399999</v>
          </cell>
        </row>
        <row r="50">
          <cell r="C50" t="str">
            <v>1.5 inS-STD</v>
          </cell>
          <cell r="D50">
            <v>48.3</v>
          </cell>
          <cell r="E50">
            <v>3.68</v>
          </cell>
          <cell r="F50">
            <v>1316.3960594399998</v>
          </cell>
        </row>
        <row r="51">
          <cell r="C51" t="str">
            <v>1.5 inS-XS</v>
          </cell>
          <cell r="D51">
            <v>48.3</v>
          </cell>
          <cell r="E51">
            <v>5.08</v>
          </cell>
          <cell r="F51">
            <v>1142.4896498399999</v>
          </cell>
        </row>
        <row r="52">
          <cell r="C52" t="str">
            <v>1.5 inS-XXS</v>
          </cell>
          <cell r="D52">
            <v>48.3</v>
          </cell>
          <cell r="E52">
            <v>10.15</v>
          </cell>
          <cell r="F52">
            <v>615.75359999999978</v>
          </cell>
        </row>
        <row r="53">
          <cell r="C53" t="str">
            <v>10 inS-100</v>
          </cell>
          <cell r="D53">
            <v>273.10000000000002</v>
          </cell>
          <cell r="E53">
            <v>18.260000000000002</v>
          </cell>
          <cell r="F53">
            <v>43958.91371256001</v>
          </cell>
        </row>
        <row r="54">
          <cell r="C54" t="str">
            <v>10 inS-120</v>
          </cell>
          <cell r="D54">
            <v>273.10000000000002</v>
          </cell>
          <cell r="E54">
            <v>21.44</v>
          </cell>
          <cell r="F54">
            <v>41627.180493360007</v>
          </cell>
        </row>
        <row r="55">
          <cell r="C55" t="str">
            <v>10 inS-140</v>
          </cell>
          <cell r="D55">
            <v>273.10000000000002</v>
          </cell>
          <cell r="E55">
            <v>25.4</v>
          </cell>
          <cell r="F55">
            <v>38812.339566000002</v>
          </cell>
        </row>
        <row r="56">
          <cell r="C56" t="str">
            <v>10 inS-160</v>
          </cell>
          <cell r="D56">
            <v>273.10000000000002</v>
          </cell>
          <cell r="E56">
            <v>28.58</v>
          </cell>
          <cell r="F56">
            <v>36623.267659440011</v>
          </cell>
        </row>
        <row r="57">
          <cell r="C57" t="str">
            <v>10 inS-40</v>
          </cell>
          <cell r="D57">
            <v>273.10000000000002</v>
          </cell>
          <cell r="E57">
            <v>9.27</v>
          </cell>
          <cell r="F57">
            <v>50894.543293440016</v>
          </cell>
        </row>
        <row r="58">
          <cell r="C58" t="str">
            <v>10 inS-60</v>
          </cell>
          <cell r="D58">
            <v>273.10000000000002</v>
          </cell>
          <cell r="E58">
            <v>12.7</v>
          </cell>
          <cell r="F58">
            <v>48188.444766000008</v>
          </cell>
        </row>
        <row r="59">
          <cell r="C59" t="str">
            <v>10 inS-80</v>
          </cell>
          <cell r="D59">
            <v>273.10000000000002</v>
          </cell>
          <cell r="E59">
            <v>15.09</v>
          </cell>
          <cell r="F59">
            <v>46346.553274560007</v>
          </cell>
        </row>
        <row r="60">
          <cell r="C60" t="str">
            <v>10 inS-STD</v>
          </cell>
          <cell r="D60">
            <v>273.10000000000002</v>
          </cell>
          <cell r="E60">
            <v>9.27</v>
          </cell>
          <cell r="F60">
            <v>50894.543293440016</v>
          </cell>
        </row>
        <row r="61">
          <cell r="C61" t="str">
            <v>10 inS-XS</v>
          </cell>
          <cell r="D61">
            <v>273.10000000000002</v>
          </cell>
          <cell r="E61">
            <v>12.7</v>
          </cell>
          <cell r="F61">
            <v>48188.444766000008</v>
          </cell>
        </row>
        <row r="62">
          <cell r="C62" t="str">
            <v>10 inS-XXS</v>
          </cell>
          <cell r="D62">
            <v>273.10000000000002</v>
          </cell>
          <cell r="E62">
            <v>24.4</v>
          </cell>
          <cell r="F62">
            <v>39513.858846000003</v>
          </cell>
        </row>
        <row r="63">
          <cell r="C63" t="str">
            <v>12 inS-100</v>
          </cell>
          <cell r="D63">
            <v>323.89999999999998</v>
          </cell>
          <cell r="E63">
            <v>21.44</v>
          </cell>
          <cell r="F63">
            <v>62024.797610159992</v>
          </cell>
        </row>
        <row r="64">
          <cell r="C64" t="str">
            <v>12 inS-120</v>
          </cell>
          <cell r="D64">
            <v>323.89999999999998</v>
          </cell>
          <cell r="E64">
            <v>25.4</v>
          </cell>
          <cell r="F64">
            <v>58577.967293999987</v>
          </cell>
        </row>
        <row r="65">
          <cell r="C65" t="str">
            <v>12 inS-140</v>
          </cell>
          <cell r="D65">
            <v>323.89999999999998</v>
          </cell>
          <cell r="E65">
            <v>28.58</v>
          </cell>
          <cell r="F65">
            <v>55881.388757039997</v>
          </cell>
        </row>
        <row r="66">
          <cell r="C66" t="str">
            <v>12 inS-160</v>
          </cell>
          <cell r="D66">
            <v>323.89999999999998</v>
          </cell>
          <cell r="E66">
            <v>33.32</v>
          </cell>
          <cell r="F66">
            <v>51979.898549039994</v>
          </cell>
        </row>
        <row r="67">
          <cell r="C67" t="str">
            <v>12 inS-40</v>
          </cell>
          <cell r="D67">
            <v>323.89999999999998</v>
          </cell>
          <cell r="E67">
            <v>10.31</v>
          </cell>
          <cell r="F67">
            <v>72240.116847359983</v>
          </cell>
        </row>
        <row r="68">
          <cell r="C68" t="str">
            <v>12 inS-60</v>
          </cell>
          <cell r="D68">
            <v>323.89999999999998</v>
          </cell>
          <cell r="E68">
            <v>14.27</v>
          </cell>
          <cell r="F68">
            <v>68516.355747839989</v>
          </cell>
        </row>
        <row r="69">
          <cell r="C69" t="str">
            <v>12 inS-80</v>
          </cell>
          <cell r="D69">
            <v>323.89999999999998</v>
          </cell>
          <cell r="E69">
            <v>17.48</v>
          </cell>
          <cell r="F69">
            <v>65570.158555440008</v>
          </cell>
        </row>
        <row r="70">
          <cell r="C70" t="str">
            <v>12 inS-STD</v>
          </cell>
          <cell r="D70">
            <v>323.89999999999998</v>
          </cell>
          <cell r="E70">
            <v>9.5299999999999994</v>
          </cell>
          <cell r="F70">
            <v>72985.200066239995</v>
          </cell>
        </row>
        <row r="71">
          <cell r="C71" t="str">
            <v>12 inS-XS</v>
          </cell>
          <cell r="D71">
            <v>323.89999999999998</v>
          </cell>
          <cell r="E71">
            <v>12.7</v>
          </cell>
          <cell r="F71">
            <v>69980.907149999999</v>
          </cell>
        </row>
        <row r="72">
          <cell r="C72" t="str">
            <v>12 inS-XXS</v>
          </cell>
          <cell r="D72">
            <v>323.89999999999998</v>
          </cell>
          <cell r="E72">
            <v>25.4</v>
          </cell>
          <cell r="F72">
            <v>58577.967293999987</v>
          </cell>
        </row>
        <row r="73">
          <cell r="C73" t="str">
            <v>14 inS-100</v>
          </cell>
          <cell r="D73">
            <v>355.6</v>
          </cell>
          <cell r="E73">
            <v>23.83</v>
          </cell>
          <cell r="F73">
            <v>74477.160043440032</v>
          </cell>
        </row>
        <row r="74">
          <cell r="C74" t="str">
            <v>14 inS-120</v>
          </cell>
          <cell r="D74">
            <v>355.6</v>
          </cell>
          <cell r="E74">
            <v>27.79</v>
          </cell>
          <cell r="F74">
            <v>70695.425114160011</v>
          </cell>
        </row>
        <row r="75">
          <cell r="C75" t="str">
            <v>14 inS-140</v>
          </cell>
          <cell r="D75">
            <v>355.6</v>
          </cell>
          <cell r="E75">
            <v>31.75</v>
          </cell>
          <cell r="F75">
            <v>67012.220814000015</v>
          </cell>
        </row>
        <row r="76">
          <cell r="C76" t="str">
            <v>14 inS-160</v>
          </cell>
          <cell r="D76">
            <v>355.6</v>
          </cell>
          <cell r="E76">
            <v>35.71</v>
          </cell>
          <cell r="F76">
            <v>63427.54714296</v>
          </cell>
        </row>
        <row r="77">
          <cell r="C77" t="str">
            <v>14 inS-40</v>
          </cell>
          <cell r="D77">
            <v>355.6</v>
          </cell>
          <cell r="E77">
            <v>11.13</v>
          </cell>
          <cell r="F77">
            <v>87270.157368240019</v>
          </cell>
        </row>
        <row r="78">
          <cell r="C78" t="str">
            <v>14 inS-60</v>
          </cell>
          <cell r="D78">
            <v>355.6</v>
          </cell>
          <cell r="E78">
            <v>15.09</v>
          </cell>
          <cell r="F78">
            <v>83172.427744560002</v>
          </cell>
        </row>
        <row r="79">
          <cell r="C79" t="str">
            <v>14 inS-80</v>
          </cell>
          <cell r="D79">
            <v>355.6</v>
          </cell>
          <cell r="E79">
            <v>19.05</v>
          </cell>
          <cell r="F79">
            <v>79173.228749999995</v>
          </cell>
        </row>
        <row r="80">
          <cell r="C80" t="str">
            <v>14 inS-STD</v>
          </cell>
          <cell r="D80">
            <v>355.6</v>
          </cell>
          <cell r="E80">
            <v>9.5299999999999994</v>
          </cell>
          <cell r="F80">
            <v>88953.753374640015</v>
          </cell>
        </row>
        <row r="81">
          <cell r="C81" t="str">
            <v>14 inS-XS</v>
          </cell>
          <cell r="D81">
            <v>355.6</v>
          </cell>
          <cell r="E81">
            <v>12.7</v>
          </cell>
          <cell r="F81">
            <v>85633.764216000025</v>
          </cell>
        </row>
        <row r="82">
          <cell r="C82" t="str">
            <v>14 inS-XXS</v>
          </cell>
          <cell r="D82">
            <v>355.6</v>
          </cell>
          <cell r="F82">
            <v>0</v>
          </cell>
        </row>
        <row r="83">
          <cell r="C83" t="str">
            <v>16 inS-100</v>
          </cell>
          <cell r="D83">
            <v>406.4</v>
          </cell>
          <cell r="E83">
            <v>26.19</v>
          </cell>
          <cell r="F83">
            <v>98434.307978159995</v>
          </cell>
        </row>
        <row r="84">
          <cell r="C84" t="str">
            <v>16 inS-120</v>
          </cell>
          <cell r="D84">
            <v>406.4</v>
          </cell>
          <cell r="E84">
            <v>30.96</v>
          </cell>
          <cell r="F84">
            <v>93200.645852159985</v>
          </cell>
        </row>
        <row r="85">
          <cell r="C85" t="str">
            <v>16 inS-140</v>
          </cell>
          <cell r="D85">
            <v>406.4</v>
          </cell>
          <cell r="E85">
            <v>36.53</v>
          </cell>
          <cell r="F85">
            <v>87270.157368239976</v>
          </cell>
        </row>
        <row r="86">
          <cell r="C86" t="str">
            <v>16 inS-160</v>
          </cell>
          <cell r="D86">
            <v>406.4</v>
          </cell>
          <cell r="E86">
            <v>40.49</v>
          </cell>
          <cell r="F86">
            <v>83172.427744559973</v>
          </cell>
        </row>
        <row r="87">
          <cell r="C87" t="str">
            <v>16 inS-40</v>
          </cell>
          <cell r="D87">
            <v>406.4</v>
          </cell>
          <cell r="E87">
            <v>12.7</v>
          </cell>
          <cell r="F87">
            <v>114009.4494</v>
          </cell>
        </row>
        <row r="88">
          <cell r="C88" t="str">
            <v>16 inS-60</v>
          </cell>
          <cell r="D88">
            <v>406.4</v>
          </cell>
          <cell r="E88">
            <v>16.66</v>
          </cell>
          <cell r="F88">
            <v>109318.79429855998</v>
          </cell>
        </row>
        <row r="89">
          <cell r="C89" t="str">
            <v>16 inS-80</v>
          </cell>
          <cell r="D89">
            <v>406.4</v>
          </cell>
          <cell r="E89">
            <v>21.44</v>
          </cell>
          <cell r="F89">
            <v>103788.08918015999</v>
          </cell>
        </row>
        <row r="90">
          <cell r="C90" t="str">
            <v>16 inS-STD</v>
          </cell>
          <cell r="D90">
            <v>406.4</v>
          </cell>
          <cell r="E90">
            <v>9.5299999999999994</v>
          </cell>
          <cell r="F90">
            <v>117835.34925623999</v>
          </cell>
        </row>
        <row r="91">
          <cell r="C91" t="str">
            <v>16 inS-XS</v>
          </cell>
          <cell r="D91">
            <v>406.4</v>
          </cell>
          <cell r="E91">
            <v>12.7</v>
          </cell>
          <cell r="F91">
            <v>114009.4494</v>
          </cell>
        </row>
        <row r="92">
          <cell r="C92" t="str">
            <v>16 inS-XXS</v>
          </cell>
          <cell r="D92">
            <v>406.4</v>
          </cell>
          <cell r="F92">
            <v>0</v>
          </cell>
        </row>
        <row r="93">
          <cell r="C93" t="str">
            <v>18 inS-100</v>
          </cell>
          <cell r="D93">
            <v>457</v>
          </cell>
          <cell r="E93">
            <v>29.36</v>
          </cell>
          <cell r="F93">
            <v>124585.61312735997</v>
          </cell>
        </row>
        <row r="94">
          <cell r="C94" t="str">
            <v>18 inS-120</v>
          </cell>
          <cell r="D94">
            <v>457</v>
          </cell>
          <cell r="E94">
            <v>34.93</v>
          </cell>
          <cell r="F94">
            <v>117713.69393783998</v>
          </cell>
        </row>
        <row r="95">
          <cell r="C95" t="str">
            <v>18 inS-140</v>
          </cell>
          <cell r="D95">
            <v>457</v>
          </cell>
          <cell r="E95">
            <v>39.67</v>
          </cell>
          <cell r="F95">
            <v>112019.30517623998</v>
          </cell>
        </row>
        <row r="96">
          <cell r="C96" t="str">
            <v>18 inS-160</v>
          </cell>
          <cell r="D96">
            <v>457</v>
          </cell>
          <cell r="E96">
            <v>45.24</v>
          </cell>
          <cell r="F96">
            <v>105508.20942816</v>
          </cell>
        </row>
        <row r="97">
          <cell r="C97" t="str">
            <v>18 inS-40</v>
          </cell>
          <cell r="D97">
            <v>457</v>
          </cell>
          <cell r="E97">
            <v>14.27</v>
          </cell>
          <cell r="F97">
            <v>144182.13889464</v>
          </cell>
        </row>
        <row r="98">
          <cell r="C98" t="str">
            <v>18 inS-60</v>
          </cell>
          <cell r="D98">
            <v>457</v>
          </cell>
          <cell r="E98">
            <v>19.05</v>
          </cell>
          <cell r="F98">
            <v>137819.80073399999</v>
          </cell>
        </row>
        <row r="99">
          <cell r="C99" t="str">
            <v>18 inS-80</v>
          </cell>
          <cell r="D99">
            <v>457</v>
          </cell>
          <cell r="E99">
            <v>23.83</v>
          </cell>
          <cell r="F99">
            <v>131601.02364024002</v>
          </cell>
        </row>
        <row r="100">
          <cell r="C100" t="str">
            <v>18 inS-STD</v>
          </cell>
          <cell r="D100">
            <v>457</v>
          </cell>
          <cell r="E100">
            <v>9.5299999999999994</v>
          </cell>
          <cell r="F100">
            <v>150632.99980344001</v>
          </cell>
        </row>
        <row r="101">
          <cell r="C101" t="str">
            <v>18 inS-XS</v>
          </cell>
          <cell r="D101">
            <v>457</v>
          </cell>
          <cell r="E101">
            <v>12.7</v>
          </cell>
          <cell r="F101">
            <v>146303.18102400002</v>
          </cell>
        </row>
        <row r="102">
          <cell r="C102" t="str">
            <v>18 inS-XXS</v>
          </cell>
          <cell r="D102">
            <v>457</v>
          </cell>
          <cell r="F102">
            <v>0</v>
          </cell>
        </row>
        <row r="103">
          <cell r="C103" t="str">
            <v>2 inS-100</v>
          </cell>
          <cell r="D103">
            <v>60.3</v>
          </cell>
          <cell r="F103">
            <v>0</v>
          </cell>
        </row>
        <row r="104">
          <cell r="C104" t="str">
            <v>2 inS-120</v>
          </cell>
          <cell r="D104">
            <v>60.3</v>
          </cell>
          <cell r="F104">
            <v>0</v>
          </cell>
        </row>
        <row r="105">
          <cell r="C105" t="str">
            <v>2 inS-140</v>
          </cell>
          <cell r="D105">
            <v>60.3</v>
          </cell>
          <cell r="F105">
            <v>0</v>
          </cell>
        </row>
        <row r="106">
          <cell r="C106" t="str">
            <v>2 inS-160</v>
          </cell>
          <cell r="D106">
            <v>60.3</v>
          </cell>
          <cell r="E106">
            <v>8.74</v>
          </cell>
          <cell r="F106">
            <v>1440.0720549599994</v>
          </cell>
        </row>
        <row r="107">
          <cell r="C107" t="str">
            <v>2 inS-40</v>
          </cell>
          <cell r="D107">
            <v>60.3</v>
          </cell>
          <cell r="E107">
            <v>3.91</v>
          </cell>
          <cell r="F107">
            <v>2163.1097241599996</v>
          </cell>
        </row>
        <row r="108">
          <cell r="C108" t="str">
            <v>2 inS-60</v>
          </cell>
          <cell r="D108">
            <v>60.3</v>
          </cell>
          <cell r="F108">
            <v>0</v>
          </cell>
        </row>
        <row r="109">
          <cell r="C109" t="str">
            <v>2 inS-80</v>
          </cell>
          <cell r="D109">
            <v>60.3</v>
          </cell>
          <cell r="E109">
            <v>5.54</v>
          </cell>
          <cell r="F109">
            <v>1902.71663736</v>
          </cell>
        </row>
        <row r="110">
          <cell r="C110" t="str">
            <v>2 inS-STD</v>
          </cell>
          <cell r="D110">
            <v>60.3</v>
          </cell>
          <cell r="E110">
            <v>3.91</v>
          </cell>
          <cell r="F110">
            <v>2163.1097241599996</v>
          </cell>
        </row>
        <row r="111">
          <cell r="C111" t="str">
            <v>2 inS-XS</v>
          </cell>
          <cell r="D111">
            <v>60.3</v>
          </cell>
          <cell r="E111">
            <v>5.54</v>
          </cell>
          <cell r="F111">
            <v>1902.71663736</v>
          </cell>
        </row>
        <row r="112">
          <cell r="C112" t="str">
            <v>2 inS-XXS</v>
          </cell>
          <cell r="D112">
            <v>60.3</v>
          </cell>
          <cell r="E112">
            <v>11.07</v>
          </cell>
          <cell r="F112">
            <v>1143.6881702399999</v>
          </cell>
        </row>
        <row r="113">
          <cell r="C113" t="str">
            <v>2.5 inS-100</v>
          </cell>
          <cell r="D113">
            <v>73</v>
          </cell>
          <cell r="F113">
            <v>0</v>
          </cell>
        </row>
        <row r="114">
          <cell r="C114" t="str">
            <v>2.5 inS-120</v>
          </cell>
          <cell r="D114">
            <v>73</v>
          </cell>
          <cell r="F114">
            <v>0</v>
          </cell>
        </row>
        <row r="115">
          <cell r="C115" t="str">
            <v>2.5 inS-140</v>
          </cell>
          <cell r="D115">
            <v>73</v>
          </cell>
          <cell r="F115">
            <v>0</v>
          </cell>
        </row>
        <row r="116">
          <cell r="C116" t="str">
            <v>2.5 inS-160</v>
          </cell>
          <cell r="D116">
            <v>73</v>
          </cell>
          <cell r="E116">
            <v>9.5299999999999994</v>
          </cell>
          <cell r="F116">
            <v>2285.1398354399994</v>
          </cell>
        </row>
        <row r="117">
          <cell r="C117" t="str">
            <v>2.5 inS-40</v>
          </cell>
          <cell r="D117">
            <v>73</v>
          </cell>
          <cell r="E117">
            <v>5.16</v>
          </cell>
          <cell r="F117">
            <v>3085.6656969599999</v>
          </cell>
        </row>
        <row r="118">
          <cell r="C118" t="str">
            <v>2.5 inS-60</v>
          </cell>
          <cell r="D118">
            <v>73</v>
          </cell>
          <cell r="F118">
            <v>0</v>
          </cell>
        </row>
        <row r="119">
          <cell r="C119" t="str">
            <v>2.5 inS-80</v>
          </cell>
          <cell r="D119">
            <v>73</v>
          </cell>
          <cell r="E119">
            <v>7.01</v>
          </cell>
          <cell r="F119">
            <v>2732.1241701600006</v>
          </cell>
        </row>
        <row r="120">
          <cell r="C120" t="str">
            <v>2.5 inS-STD</v>
          </cell>
          <cell r="D120">
            <v>73</v>
          </cell>
          <cell r="E120">
            <v>5.16</v>
          </cell>
          <cell r="F120">
            <v>3085.6656969599999</v>
          </cell>
        </row>
        <row r="121">
          <cell r="C121" t="str">
            <v>2.5 inS-XS</v>
          </cell>
          <cell r="D121">
            <v>73</v>
          </cell>
          <cell r="E121">
            <v>7.01</v>
          </cell>
          <cell r="F121">
            <v>2732.1241701600006</v>
          </cell>
        </row>
        <row r="122">
          <cell r="C122" t="str">
            <v>2.5 inS-XXS</v>
          </cell>
          <cell r="D122">
            <v>73</v>
          </cell>
          <cell r="E122">
            <v>14.02</v>
          </cell>
          <cell r="F122">
            <v>1587.60881664</v>
          </cell>
        </row>
        <row r="123">
          <cell r="C123" t="str">
            <v>20 inS-100</v>
          </cell>
          <cell r="D123">
            <v>508</v>
          </cell>
          <cell r="E123">
            <v>32.54</v>
          </cell>
          <cell r="F123">
            <v>154078.30047456</v>
          </cell>
        </row>
        <row r="124">
          <cell r="C124" t="str">
            <v>20 inS-120</v>
          </cell>
          <cell r="D124">
            <v>508</v>
          </cell>
          <cell r="E124">
            <v>38.1</v>
          </cell>
          <cell r="F124">
            <v>146438.80389600003</v>
          </cell>
        </row>
        <row r="125">
          <cell r="C125" t="str">
            <v>20 inS-140</v>
          </cell>
          <cell r="D125">
            <v>508</v>
          </cell>
          <cell r="E125">
            <v>44.45</v>
          </cell>
          <cell r="F125">
            <v>137951.433774</v>
          </cell>
        </row>
        <row r="126">
          <cell r="C126" t="str">
            <v>20 inS-160</v>
          </cell>
          <cell r="D126">
            <v>508</v>
          </cell>
          <cell r="E126">
            <v>50.01</v>
          </cell>
          <cell r="F126">
            <v>130728.00818616</v>
          </cell>
        </row>
        <row r="127">
          <cell r="C127" t="str">
            <v>20 inS-40</v>
          </cell>
          <cell r="D127">
            <v>508</v>
          </cell>
          <cell r="E127">
            <v>15.09</v>
          </cell>
          <cell r="F127">
            <v>179316.20741495999</v>
          </cell>
        </row>
        <row r="128">
          <cell r="C128" t="str">
            <v>20 inS-60</v>
          </cell>
          <cell r="D128">
            <v>508</v>
          </cell>
          <cell r="E128">
            <v>20.62</v>
          </cell>
          <cell r="F128">
            <v>171111.09057504</v>
          </cell>
        </row>
        <row r="129">
          <cell r="C129" t="str">
            <v>20 inS-80</v>
          </cell>
          <cell r="D129">
            <v>508</v>
          </cell>
          <cell r="E129">
            <v>26.19</v>
          </cell>
          <cell r="F129">
            <v>163040.85958776</v>
          </cell>
        </row>
        <row r="130">
          <cell r="C130" t="str">
            <v>20 inS-STD</v>
          </cell>
          <cell r="D130">
            <v>508</v>
          </cell>
          <cell r="E130">
            <v>9.5299999999999994</v>
          </cell>
          <cell r="F130">
            <v>187759.54895544</v>
          </cell>
        </row>
        <row r="131">
          <cell r="C131" t="str">
            <v>20 inS-XS</v>
          </cell>
          <cell r="D131">
            <v>508</v>
          </cell>
          <cell r="E131">
            <v>12.7</v>
          </cell>
          <cell r="F131">
            <v>182921.827704</v>
          </cell>
        </row>
        <row r="132">
          <cell r="C132" t="str">
            <v>20 inS-XXS</v>
          </cell>
          <cell r="D132">
            <v>508</v>
          </cell>
          <cell r="F132">
            <v>0</v>
          </cell>
        </row>
        <row r="133">
          <cell r="C133" t="str">
            <v>22 inS-100</v>
          </cell>
          <cell r="D133">
            <v>559</v>
          </cell>
          <cell r="E133">
            <v>34.93</v>
          </cell>
          <cell r="F133">
            <v>187913.18576184</v>
          </cell>
        </row>
        <row r="134">
          <cell r="C134" t="str">
            <v>22 inS-120</v>
          </cell>
          <cell r="D134">
            <v>559</v>
          </cell>
          <cell r="E134">
            <v>41.28</v>
          </cell>
          <cell r="F134">
            <v>178281.93080544</v>
          </cell>
        </row>
        <row r="135">
          <cell r="C135" t="str">
            <v>22 inS-140</v>
          </cell>
          <cell r="D135">
            <v>559</v>
          </cell>
          <cell r="E135">
            <v>47.63</v>
          </cell>
          <cell r="F135">
            <v>168904.03018104</v>
          </cell>
        </row>
        <row r="136">
          <cell r="C136" t="str">
            <v>22 inS-160</v>
          </cell>
          <cell r="D136">
            <v>559</v>
          </cell>
          <cell r="E136">
            <v>53.98</v>
          </cell>
          <cell r="F136">
            <v>159779.48388864001</v>
          </cell>
        </row>
        <row r="137">
          <cell r="C137" t="str">
            <v>22 inS-30</v>
          </cell>
          <cell r="D137">
            <v>559</v>
          </cell>
          <cell r="E137">
            <v>12.7</v>
          </cell>
          <cell r="F137">
            <v>223626.125184</v>
          </cell>
        </row>
        <row r="138">
          <cell r="C138" t="str">
            <v>22 inS-60</v>
          </cell>
          <cell r="D138">
            <v>559</v>
          </cell>
          <cell r="E138">
            <v>22.23</v>
          </cell>
          <cell r="F138">
            <v>207935.75867063995</v>
          </cell>
        </row>
        <row r="139">
          <cell r="C139" t="str">
            <v>22 inS-80</v>
          </cell>
          <cell r="D139">
            <v>559</v>
          </cell>
          <cell r="E139">
            <v>28.58</v>
          </cell>
          <cell r="F139">
            <v>197797.79505024003</v>
          </cell>
        </row>
        <row r="140">
          <cell r="C140" t="str">
            <v>22 inS-STD</v>
          </cell>
          <cell r="D140">
            <v>559</v>
          </cell>
          <cell r="E140">
            <v>9.5299999999999994</v>
          </cell>
          <cell r="F140">
            <v>228971.74890744005</v>
          </cell>
        </row>
        <row r="141">
          <cell r="C141" t="str">
            <v>22 inS-XS</v>
          </cell>
          <cell r="D141">
            <v>559</v>
          </cell>
          <cell r="E141">
            <v>12.7</v>
          </cell>
          <cell r="F141">
            <v>223626.125184</v>
          </cell>
        </row>
        <row r="142">
          <cell r="C142" t="str">
            <v>22 inS-XXS</v>
          </cell>
          <cell r="D142">
            <v>559</v>
          </cell>
          <cell r="F142">
            <v>0</v>
          </cell>
        </row>
        <row r="143">
          <cell r="C143" t="str">
            <v>24 inS-100</v>
          </cell>
          <cell r="D143">
            <v>610</v>
          </cell>
          <cell r="E143">
            <v>38.89</v>
          </cell>
          <cell r="F143">
            <v>222470.93404536005</v>
          </cell>
        </row>
        <row r="144">
          <cell r="C144" t="str">
            <v>24 inS-120</v>
          </cell>
          <cell r="D144">
            <v>610</v>
          </cell>
          <cell r="E144">
            <v>46.02</v>
          </cell>
          <cell r="F144">
            <v>210709.12388064002</v>
          </cell>
        </row>
        <row r="145">
          <cell r="C145" t="str">
            <v>24 inS-140</v>
          </cell>
          <cell r="D145">
            <v>610</v>
          </cell>
          <cell r="E145">
            <v>52.37</v>
          </cell>
          <cell r="F145">
            <v>200502.93413303999</v>
          </cell>
        </row>
        <row r="146">
          <cell r="C146" t="str">
            <v>24 inS-160</v>
          </cell>
          <cell r="D146">
            <v>610</v>
          </cell>
          <cell r="E146">
            <v>59.64</v>
          </cell>
          <cell r="F146">
            <v>189129.12539136002</v>
          </cell>
        </row>
        <row r="147">
          <cell r="C147" t="str">
            <v>24 inS-40</v>
          </cell>
          <cell r="D147">
            <v>610</v>
          </cell>
          <cell r="E147">
            <v>17.48</v>
          </cell>
          <cell r="F147">
            <v>259709.00465663997</v>
          </cell>
        </row>
        <row r="148">
          <cell r="C148" t="str">
            <v>24 inS-60</v>
          </cell>
          <cell r="D148">
            <v>610</v>
          </cell>
          <cell r="E148">
            <v>24.61</v>
          </cell>
          <cell r="F148">
            <v>246988.04327735995</v>
          </cell>
        </row>
        <row r="149">
          <cell r="C149" t="str">
            <v>24 inS-80</v>
          </cell>
          <cell r="D149">
            <v>610</v>
          </cell>
          <cell r="E149">
            <v>30.96</v>
          </cell>
          <cell r="F149">
            <v>235927.63049856006</v>
          </cell>
        </row>
        <row r="150">
          <cell r="C150" t="str">
            <v>24 inS-STD</v>
          </cell>
          <cell r="D150">
            <v>610</v>
          </cell>
          <cell r="E150">
            <v>9.5299999999999994</v>
          </cell>
          <cell r="F150">
            <v>274269.59965944005</v>
          </cell>
        </row>
        <row r="151">
          <cell r="C151" t="str">
            <v>24 inS-XS</v>
          </cell>
          <cell r="D151">
            <v>610</v>
          </cell>
          <cell r="E151">
            <v>12.7</v>
          </cell>
          <cell r="F151">
            <v>268416.07346400002</v>
          </cell>
        </row>
        <row r="152">
          <cell r="C152" t="str">
            <v>24 inS-XXS</v>
          </cell>
          <cell r="D152">
            <v>610</v>
          </cell>
          <cell r="F152">
            <v>0</v>
          </cell>
        </row>
        <row r="153">
          <cell r="C153" t="str">
            <v>26 in16mm</v>
          </cell>
          <cell r="D153">
            <v>660</v>
          </cell>
          <cell r="E153">
            <v>16</v>
          </cell>
          <cell r="F153">
            <v>309749.1936</v>
          </cell>
        </row>
        <row r="154">
          <cell r="C154" t="str">
            <v>26 in17.5m</v>
          </cell>
          <cell r="D154">
            <v>660</v>
          </cell>
          <cell r="E154">
            <v>17.5</v>
          </cell>
          <cell r="F154">
            <v>306796.875</v>
          </cell>
        </row>
        <row r="155">
          <cell r="C155" t="str">
            <v>26 in30mm</v>
          </cell>
          <cell r="D155">
            <v>660</v>
          </cell>
          <cell r="E155">
            <v>30</v>
          </cell>
          <cell r="F155">
            <v>282744</v>
          </cell>
        </row>
        <row r="156">
          <cell r="C156" t="str">
            <v>26 inS-STD</v>
          </cell>
          <cell r="D156">
            <v>660</v>
          </cell>
          <cell r="E156">
            <v>9.5299999999999994</v>
          </cell>
          <cell r="F156">
            <v>322645.52725944004</v>
          </cell>
        </row>
        <row r="157">
          <cell r="C157" t="str">
            <v>26 inS-XS</v>
          </cell>
          <cell r="D157">
            <v>660</v>
          </cell>
          <cell r="E157">
            <v>12.7</v>
          </cell>
          <cell r="F157">
            <v>316294.05746400001</v>
          </cell>
        </row>
        <row r="158">
          <cell r="C158" t="str">
            <v>3 inS-100</v>
          </cell>
          <cell r="D158">
            <v>88.9</v>
          </cell>
          <cell r="F158">
            <v>0</v>
          </cell>
        </row>
        <row r="159">
          <cell r="C159" t="str">
            <v>3 inS-120</v>
          </cell>
          <cell r="D159">
            <v>88.9</v>
          </cell>
          <cell r="F159">
            <v>0</v>
          </cell>
        </row>
        <row r="160">
          <cell r="C160" t="str">
            <v>3 inS-140</v>
          </cell>
          <cell r="D160">
            <v>88.9</v>
          </cell>
          <cell r="F160">
            <v>0</v>
          </cell>
        </row>
        <row r="161">
          <cell r="C161" t="str">
            <v>3 inS-160</v>
          </cell>
          <cell r="D161">
            <v>88.9</v>
          </cell>
          <cell r="E161">
            <v>11.13</v>
          </cell>
          <cell r="F161">
            <v>3487.8746918400002</v>
          </cell>
        </row>
        <row r="162">
          <cell r="C162" t="str">
            <v>3 inS-40</v>
          </cell>
          <cell r="D162">
            <v>88.9</v>
          </cell>
          <cell r="E162">
            <v>5.49</v>
          </cell>
          <cell r="F162">
            <v>4768.5768345600009</v>
          </cell>
        </row>
        <row r="163">
          <cell r="C163" t="str">
            <v>3 inS-40S</v>
          </cell>
          <cell r="D163">
            <v>88.9</v>
          </cell>
          <cell r="E163">
            <v>5.49</v>
          </cell>
          <cell r="F163">
            <v>4768.5768345600009</v>
          </cell>
        </row>
        <row r="164">
          <cell r="C164" t="str">
            <v>3 inS-60</v>
          </cell>
          <cell r="D164">
            <v>88.9</v>
          </cell>
          <cell r="F164">
            <v>0</v>
          </cell>
        </row>
        <row r="165">
          <cell r="C165" t="str">
            <v>3 inS-80</v>
          </cell>
          <cell r="D165">
            <v>88.9</v>
          </cell>
          <cell r="E165">
            <v>7.62</v>
          </cell>
          <cell r="F165">
            <v>4261.4198642400006</v>
          </cell>
        </row>
        <row r="166">
          <cell r="C166" t="str">
            <v>3 inS-80S</v>
          </cell>
          <cell r="D166">
            <v>88.9</v>
          </cell>
          <cell r="E166">
            <v>7.62</v>
          </cell>
          <cell r="F166">
            <v>4261.4198642400006</v>
          </cell>
        </row>
        <row r="167">
          <cell r="C167" t="str">
            <v>3 inS-STD</v>
          </cell>
          <cell r="D167">
            <v>88.9</v>
          </cell>
          <cell r="E167">
            <v>5.49</v>
          </cell>
          <cell r="F167">
            <v>4768.5768345600009</v>
          </cell>
        </row>
        <row r="168">
          <cell r="C168" t="str">
            <v>3 inS-XS</v>
          </cell>
          <cell r="D168">
            <v>88.9</v>
          </cell>
          <cell r="E168">
            <v>7.62</v>
          </cell>
          <cell r="F168">
            <v>4261.4198642400006</v>
          </cell>
        </row>
        <row r="169">
          <cell r="C169" t="str">
            <v>3 inS-XXS</v>
          </cell>
          <cell r="D169">
            <v>88.9</v>
          </cell>
          <cell r="E169">
            <v>15.24</v>
          </cell>
          <cell r="F169">
            <v>2680.48883256</v>
          </cell>
        </row>
        <row r="170">
          <cell r="C170" t="str">
            <v>4 inS-100</v>
          </cell>
          <cell r="D170">
            <v>114.3</v>
          </cell>
          <cell r="F170">
            <v>0</v>
          </cell>
        </row>
        <row r="171">
          <cell r="C171" t="str">
            <v>4 inS-120</v>
          </cell>
          <cell r="D171">
            <v>114.3</v>
          </cell>
          <cell r="E171">
            <v>11.13</v>
          </cell>
          <cell r="F171">
            <v>6653.4074006399987</v>
          </cell>
        </row>
        <row r="172">
          <cell r="C172" t="str">
            <v>4 inS-140</v>
          </cell>
          <cell r="D172">
            <v>114.3</v>
          </cell>
          <cell r="F172">
            <v>0</v>
          </cell>
        </row>
        <row r="173">
          <cell r="C173" t="str">
            <v>4 inS-160</v>
          </cell>
          <cell r="D173">
            <v>114.3</v>
          </cell>
          <cell r="E173">
            <v>13.49</v>
          </cell>
          <cell r="F173">
            <v>5988.5040969599995</v>
          </cell>
        </row>
        <row r="174">
          <cell r="C174" t="str">
            <v>4 inS-40</v>
          </cell>
          <cell r="D174">
            <v>114.3</v>
          </cell>
          <cell r="E174">
            <v>6.02</v>
          </cell>
          <cell r="F174">
            <v>8213.0123090399975</v>
          </cell>
        </row>
        <row r="175">
          <cell r="C175" t="str">
            <v>4 inS-40S</v>
          </cell>
          <cell r="D175">
            <v>114.3</v>
          </cell>
          <cell r="E175">
            <v>6.02</v>
          </cell>
          <cell r="F175">
            <v>8213.0123090399975</v>
          </cell>
        </row>
        <row r="176">
          <cell r="C176" t="str">
            <v>4 inS-60</v>
          </cell>
          <cell r="D176">
            <v>114.3</v>
          </cell>
          <cell r="F176">
            <v>0</v>
          </cell>
        </row>
        <row r="177">
          <cell r="C177" t="str">
            <v>4 inS-80</v>
          </cell>
          <cell r="D177">
            <v>114.3</v>
          </cell>
          <cell r="E177">
            <v>8.56</v>
          </cell>
          <cell r="F177">
            <v>7417.2802149599984</v>
          </cell>
        </row>
        <row r="178">
          <cell r="C178" t="str">
            <v>4 inS-80S</v>
          </cell>
          <cell r="D178">
            <v>114.3</v>
          </cell>
          <cell r="E178">
            <v>8.56</v>
          </cell>
          <cell r="F178">
            <v>7417.2802149599984</v>
          </cell>
        </row>
        <row r="179">
          <cell r="C179" t="str">
            <v>4 inS-STD</v>
          </cell>
          <cell r="D179">
            <v>114.3</v>
          </cell>
          <cell r="E179">
            <v>6.02</v>
          </cell>
          <cell r="F179">
            <v>8213.0123090399975</v>
          </cell>
        </row>
        <row r="180">
          <cell r="C180" t="str">
            <v>4 inS-XS</v>
          </cell>
          <cell r="D180">
            <v>114.3</v>
          </cell>
          <cell r="E180">
            <v>8.56</v>
          </cell>
          <cell r="F180">
            <v>7417.2802149599984</v>
          </cell>
        </row>
        <row r="181">
          <cell r="C181" t="str">
            <v>4 inS-XXS</v>
          </cell>
          <cell r="D181">
            <v>114.3</v>
          </cell>
          <cell r="E181">
            <v>17.12</v>
          </cell>
          <cell r="F181">
            <v>5034.10266744</v>
          </cell>
        </row>
        <row r="182">
          <cell r="C182" t="str">
            <v>6 inS-100</v>
          </cell>
          <cell r="D182">
            <v>168.3</v>
          </cell>
          <cell r="F182">
            <v>0</v>
          </cell>
        </row>
        <row r="183">
          <cell r="C183" t="str">
            <v>6 inS-120</v>
          </cell>
          <cell r="D183">
            <v>168.3</v>
          </cell>
          <cell r="E183">
            <v>14.27</v>
          </cell>
          <cell r="F183">
            <v>15341.106359040004</v>
          </cell>
        </row>
        <row r="184">
          <cell r="C184" t="str">
            <v>6 inS-140</v>
          </cell>
          <cell r="D184">
            <v>168.3</v>
          </cell>
          <cell r="F184">
            <v>0</v>
          </cell>
        </row>
        <row r="185">
          <cell r="C185" t="str">
            <v>6 inS-160</v>
          </cell>
          <cell r="D185">
            <v>168.3</v>
          </cell>
          <cell r="E185">
            <v>18.260000000000002</v>
          </cell>
          <cell r="F185">
            <v>13639.231581360002</v>
          </cell>
        </row>
        <row r="186">
          <cell r="C186" t="str">
            <v>6 inS-40</v>
          </cell>
          <cell r="D186">
            <v>168.3</v>
          </cell>
          <cell r="E186">
            <v>7.11</v>
          </cell>
          <cell r="F186">
            <v>18645.903682560005</v>
          </cell>
        </row>
        <row r="187">
          <cell r="C187" t="str">
            <v>6 inS-40S</v>
          </cell>
          <cell r="D187">
            <v>168.3</v>
          </cell>
          <cell r="E187">
            <v>7.11</v>
          </cell>
          <cell r="F187">
            <v>18645.903682560005</v>
          </cell>
        </row>
        <row r="188">
          <cell r="C188" t="str">
            <v>6 inS-60</v>
          </cell>
          <cell r="D188">
            <v>168.3</v>
          </cell>
          <cell r="F188">
            <v>0</v>
          </cell>
        </row>
        <row r="189">
          <cell r="C189" t="str">
            <v>6 inS-80</v>
          </cell>
          <cell r="D189">
            <v>168.3</v>
          </cell>
          <cell r="E189">
            <v>10.97</v>
          </cell>
          <cell r="F189">
            <v>16824.249435840004</v>
          </cell>
        </row>
        <row r="190">
          <cell r="C190" t="str">
            <v>6 inS-80S</v>
          </cell>
          <cell r="D190">
            <v>168.3</v>
          </cell>
          <cell r="E190">
            <v>10.97</v>
          </cell>
          <cell r="F190">
            <v>16824.249435840004</v>
          </cell>
        </row>
        <row r="191">
          <cell r="C191" t="str">
            <v>6 inS-STD</v>
          </cell>
          <cell r="D191">
            <v>168.3</v>
          </cell>
          <cell r="E191">
            <v>7.11</v>
          </cell>
          <cell r="F191">
            <v>18645.903682560005</v>
          </cell>
        </row>
        <row r="192">
          <cell r="C192" t="str">
            <v>6 inS-XS</v>
          </cell>
          <cell r="D192">
            <v>168.3</v>
          </cell>
          <cell r="E192">
            <v>10.97</v>
          </cell>
          <cell r="F192">
            <v>16824.249435840004</v>
          </cell>
        </row>
        <row r="193">
          <cell r="C193" t="str">
            <v>6 inS-XXS</v>
          </cell>
          <cell r="D193">
            <v>168.3</v>
          </cell>
          <cell r="E193">
            <v>21.95</v>
          </cell>
          <cell r="F193">
            <v>12154.347744000001</v>
          </cell>
        </row>
        <row r="194">
          <cell r="C194" t="str">
            <v>8 in31.0</v>
          </cell>
          <cell r="D194">
            <v>219.1</v>
          </cell>
          <cell r="E194">
            <v>31</v>
          </cell>
          <cell r="F194">
            <v>19383.994014</v>
          </cell>
        </row>
        <row r="195">
          <cell r="C195" t="str">
            <v>8 inS-100</v>
          </cell>
          <cell r="D195">
            <v>219.1</v>
          </cell>
          <cell r="E195">
            <v>15.9</v>
          </cell>
          <cell r="F195">
            <v>27552.845165999996</v>
          </cell>
        </row>
        <row r="196">
          <cell r="C196" t="str">
            <v>8 inS-120</v>
          </cell>
          <cell r="D196">
            <v>219.1</v>
          </cell>
          <cell r="E196">
            <v>18.260000000000002</v>
          </cell>
          <cell r="F196">
            <v>26181.667456559997</v>
          </cell>
        </row>
        <row r="197">
          <cell r="C197" t="str">
            <v>8 inS-140</v>
          </cell>
          <cell r="D197">
            <v>219.1</v>
          </cell>
          <cell r="E197">
            <v>20.62</v>
          </cell>
          <cell r="F197">
            <v>24845.484657839996</v>
          </cell>
        </row>
        <row r="198">
          <cell r="C198" t="str">
            <v>8 inS-160</v>
          </cell>
          <cell r="D198">
            <v>219.1</v>
          </cell>
          <cell r="E198">
            <v>23.01</v>
          </cell>
          <cell r="F198">
            <v>23527.981498559995</v>
          </cell>
        </row>
        <row r="199">
          <cell r="C199" t="str">
            <v>8 inS-40</v>
          </cell>
          <cell r="D199">
            <v>219.1</v>
          </cell>
          <cell r="E199">
            <v>8.18</v>
          </cell>
          <cell r="F199">
            <v>32282.694869040002</v>
          </cell>
        </row>
        <row r="200">
          <cell r="C200" t="str">
            <v>8 inS-60</v>
          </cell>
          <cell r="D200">
            <v>219.1</v>
          </cell>
          <cell r="E200">
            <v>10.31</v>
          </cell>
          <cell r="F200">
            <v>30940.291388159996</v>
          </cell>
        </row>
        <row r="201">
          <cell r="C201" t="str">
            <v>8 inS-80</v>
          </cell>
          <cell r="D201">
            <v>219.1</v>
          </cell>
          <cell r="E201">
            <v>12.7</v>
          </cell>
          <cell r="F201">
            <v>29467.964525999996</v>
          </cell>
        </row>
        <row r="202">
          <cell r="C202" t="str">
            <v>8 inS-STD</v>
          </cell>
          <cell r="D202">
            <v>219.1</v>
          </cell>
          <cell r="E202">
            <v>8.18</v>
          </cell>
          <cell r="F202">
            <v>32282.694869040002</v>
          </cell>
        </row>
        <row r="203">
          <cell r="C203" t="str">
            <v>8 inS-XS</v>
          </cell>
          <cell r="D203">
            <v>219.1</v>
          </cell>
          <cell r="E203">
            <v>12.7</v>
          </cell>
          <cell r="F203">
            <v>29467.964525999996</v>
          </cell>
        </row>
        <row r="204">
          <cell r="C204" t="str">
            <v>8 inS-XXS</v>
          </cell>
          <cell r="D204">
            <v>219.1</v>
          </cell>
          <cell r="E204">
            <v>22.23</v>
          </cell>
          <cell r="F204">
            <v>23954.016387839998</v>
          </cell>
        </row>
      </sheetData>
      <sheetData sheetId="1" refreshError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43.411351736111" createdVersion="6" refreshedVersion="6" minRefreshableVersion="3" recordCount="6" xr:uid="{C3E3A5C5-1F6B-48B6-A0DD-34F79099AB78}">
  <cacheSource type="worksheet">
    <worksheetSource name="Tableau1"/>
  </cacheSource>
  <cacheFields count="4">
    <cacheField name="toto" numFmtId="165">
      <sharedItems count="4">
        <s v="Bonne"/>
        <s v="S-160"/>
        <s v="S-80 "/>
        <s v="S-120"/>
      </sharedItems>
    </cacheField>
    <cacheField name="titi" numFmtId="0">
      <sharedItems count="5">
        <s v="0,5 inBonne"/>
        <s v="3 inS-160"/>
        <s v="4 inS-160"/>
        <s v="4 inS-80 "/>
        <s v="6 inS-120"/>
      </sharedItems>
    </cacheField>
    <cacheField name="tutu" numFmtId="0">
      <sharedItems containsSemiMixedTypes="0" containsString="0" containsNumber="1" minValue="0" maxValue="15341.106359040004" count="4">
        <n v="0"/>
        <n v="3487.8746918400002"/>
        <n v="5988.5040969599995"/>
        <n v="15341.106359040004"/>
      </sharedItems>
    </cacheField>
    <cacheField name="lala" numFmtId="0">
      <sharedItems containsSemiMixedTypes="0" containsString="0" containsNumber="1" minValue="0" maxValue="4.4314930317503999E-3" count="3">
        <n v="0"/>
        <n v="8.7196867295999999E-4"/>
        <n v="4.4314930317503999E-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</r>
  <r>
    <x v="1"/>
    <x v="1"/>
    <x v="1"/>
    <x v="1"/>
  </r>
  <r>
    <x v="1"/>
    <x v="2"/>
    <x v="2"/>
    <x v="2"/>
  </r>
  <r>
    <x v="2"/>
    <x v="3"/>
    <x v="0"/>
    <x v="0"/>
  </r>
  <r>
    <x v="3"/>
    <x v="4"/>
    <x v="3"/>
    <x v="0"/>
  </r>
  <r>
    <x v="3"/>
    <x v="4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E59C9F-BD0B-4146-8B1B-F7A67F75CF46}" name="Tableau croisé dynamique9" cacheId="11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N13:Q15" firstHeaderRow="0" firstDataRow="1" firstDataCol="2"/>
  <pivotFields count="4">
    <pivotField axis="axisRow" compact="0" outline="0" showAll="0" measureFilter="1" defaultSubtotal="0">
      <items count="4">
        <item x="0"/>
        <item x="3"/>
        <item x="1"/>
        <item x="2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outline="0" showAll="0" defaultSubtotal="0">
      <items count="4">
        <item x="0"/>
        <item x="1"/>
        <item x="2"/>
        <item x="3"/>
      </items>
    </pivotField>
    <pivotField dataField="1" compact="0" outline="0" showAll="0" defaultSubtotal="0">
      <items count="3">
        <item x="0"/>
        <item x="1"/>
        <item x="2"/>
      </items>
    </pivotField>
  </pivotFields>
  <rowFields count="2">
    <field x="0"/>
    <field x="1"/>
  </rowFields>
  <rowItems count="2">
    <i>
      <x v="2"/>
      <x v="1"/>
    </i>
    <i r="1">
      <x v="2"/>
    </i>
  </rowItems>
  <colFields count="1">
    <field x="-2"/>
  </colFields>
  <colItems count="2">
    <i>
      <x/>
    </i>
    <i i="1">
      <x v="1"/>
    </i>
  </colItems>
  <dataFields count="2">
    <dataField name="Somme de lala" fld="3" baseField="0" baseItem="0"/>
    <dataField name="Somme de tutu" fld="2" baseField="0" baseItem="0"/>
  </dataFields>
  <pivotTableStyleInfo name="PivotStyleLight16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9DB328-8A4F-4FCB-BC3D-9295B69B96E5}" name="Tableau1" displayName="Tableau1" ref="I4:L10" totalsRowShown="0" headerRowDxfId="0">
  <autoFilter ref="I4:L10" xr:uid="{1ADD6E28-50B4-43C6-84D7-FDF61981A4FF}"/>
  <tableColumns count="4">
    <tableColumn id="1" xr3:uid="{57794A30-76F8-48EB-BCC6-5FAD93272F22}" name="toto" dataDxfId="1">
      <calculatedColumnFormula>(LEFT(MID(B5,FIND(",",B5,1)+2,20),5))</calculatedColumnFormula>
    </tableColumn>
    <tableColumn id="2" xr3:uid="{C5D0ECE9-B00C-4BBA-9715-CB72470C8208}" name="titi">
      <calculatedColumnFormula>CONCATENATE(C5,I5)</calculatedColumnFormula>
    </tableColumn>
    <tableColumn id="3" xr3:uid="{C6464353-2BA1-42B1-8D54-5D5D36BDB2BA}" name="tutu">
      <calculatedColumnFormula>IFERROR(VLOOKUP(J5,[1]Feuil1!$C$2:$F$250,4,FALSE),0)</calculatedColumnFormula>
    </tableColumn>
    <tableColumn id="4" xr3:uid="{AC33C177-7E7B-4992-9A65-8CE617CB6516}" name="lala">
      <calculatedColumnFormula>K5*D5/1000000000</calculatedColumnFormula>
    </tableColumn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L18"/>
  <sheetViews>
    <sheetView topLeftCell="B1" workbookViewId="0">
      <selection activeCell="N18" sqref="N18"/>
    </sheetView>
  </sheetViews>
  <sheetFormatPr baseColWidth="10" defaultRowHeight="15" x14ac:dyDescent="0.25"/>
  <cols>
    <col min="2" max="2" width="16" customWidth="1"/>
    <col min="3" max="3" width="15.5703125" customWidth="1"/>
    <col min="4" max="4" width="14.28515625" customWidth="1"/>
    <col min="7" max="7" width="21.85546875" bestFit="1" customWidth="1"/>
    <col min="12" max="12" width="11.42578125" style="2"/>
  </cols>
  <sheetData>
    <row r="1" spans="3:12" x14ac:dyDescent="0.25">
      <c r="L1" s="3"/>
    </row>
    <row r="5" spans="3:12" x14ac:dyDescent="0.25">
      <c r="E5" s="1"/>
    </row>
    <row r="6" spans="3:12" x14ac:dyDescent="0.25">
      <c r="C6" s="6" t="s">
        <v>12</v>
      </c>
      <c r="D6" s="6" t="s">
        <v>13</v>
      </c>
      <c r="E6" s="7" t="s">
        <v>14</v>
      </c>
      <c r="F6" s="6" t="s">
        <v>15</v>
      </c>
      <c r="G6" s="6" t="s">
        <v>36</v>
      </c>
      <c r="H6" s="6" t="s">
        <v>16</v>
      </c>
      <c r="I6" s="6" t="s">
        <v>17</v>
      </c>
      <c r="J6" s="6" t="s">
        <v>18</v>
      </c>
      <c r="K6" s="6" t="s">
        <v>19</v>
      </c>
      <c r="L6" s="8" t="s">
        <v>32</v>
      </c>
    </row>
    <row r="7" spans="3:12" x14ac:dyDescent="0.25">
      <c r="C7" s="9"/>
      <c r="D7" s="9"/>
      <c r="E7" s="10"/>
      <c r="F7" s="9"/>
      <c r="G7" s="9"/>
      <c r="H7" s="6" t="s">
        <v>31</v>
      </c>
      <c r="I7" s="6" t="s">
        <v>31</v>
      </c>
      <c r="J7" s="6" t="s">
        <v>31</v>
      </c>
      <c r="K7" s="6" t="s">
        <v>20</v>
      </c>
      <c r="L7" s="8" t="s">
        <v>20</v>
      </c>
    </row>
    <row r="8" spans="3:12" x14ac:dyDescent="0.25">
      <c r="C8" t="s">
        <v>21</v>
      </c>
      <c r="D8" t="s">
        <v>22</v>
      </c>
      <c r="E8" s="1" t="s">
        <v>26</v>
      </c>
      <c r="F8" s="1">
        <v>6</v>
      </c>
      <c r="G8" t="s">
        <v>30</v>
      </c>
      <c r="H8" s="1">
        <v>-1.514</v>
      </c>
      <c r="I8" s="1">
        <v>2.629</v>
      </c>
      <c r="J8" s="1">
        <v>14.692</v>
      </c>
      <c r="K8" s="5"/>
      <c r="L8" s="5"/>
    </row>
    <row r="9" spans="3:12" x14ac:dyDescent="0.25">
      <c r="C9" t="s">
        <v>21</v>
      </c>
      <c r="D9" t="s">
        <v>23</v>
      </c>
      <c r="E9" s="1" t="s">
        <v>27</v>
      </c>
      <c r="F9" s="1">
        <v>6</v>
      </c>
      <c r="G9" t="s">
        <v>30</v>
      </c>
      <c r="H9" s="1">
        <v>-1.3586</v>
      </c>
      <c r="I9" s="1">
        <v>2.629</v>
      </c>
      <c r="J9" s="1">
        <v>12.648999999999999</v>
      </c>
      <c r="K9" s="5"/>
      <c r="L9" s="5"/>
    </row>
    <row r="10" spans="3:12" x14ac:dyDescent="0.25">
      <c r="C10" t="s">
        <v>21</v>
      </c>
      <c r="D10" t="s">
        <v>24</v>
      </c>
      <c r="E10" s="1" t="s">
        <v>28</v>
      </c>
      <c r="F10" s="1">
        <v>6</v>
      </c>
      <c r="G10" t="s">
        <v>30</v>
      </c>
      <c r="H10" s="1">
        <v>4.024</v>
      </c>
      <c r="I10" s="1">
        <v>2.629</v>
      </c>
      <c r="J10" s="1">
        <v>12.598000000000001</v>
      </c>
      <c r="K10" s="5"/>
      <c r="L10" s="5"/>
    </row>
    <row r="11" spans="3:12" x14ac:dyDescent="0.25">
      <c r="C11" t="s">
        <v>21</v>
      </c>
      <c r="D11" t="s">
        <v>25</v>
      </c>
      <c r="E11" s="1" t="s">
        <v>29</v>
      </c>
      <c r="F11" s="1">
        <v>6</v>
      </c>
      <c r="G11" t="s">
        <v>30</v>
      </c>
      <c r="H11" s="1">
        <v>5.4770000000000003</v>
      </c>
      <c r="I11" s="1">
        <v>3.4289999999999998</v>
      </c>
      <c r="J11" s="1">
        <v>12.577</v>
      </c>
      <c r="K11" s="5"/>
      <c r="L11" s="5"/>
    </row>
    <row r="12" spans="3:12" x14ac:dyDescent="0.25">
      <c r="E12" s="1"/>
      <c r="I12" s="1"/>
    </row>
    <row r="13" spans="3:12" x14ac:dyDescent="0.25">
      <c r="E13" s="1"/>
      <c r="I13" s="1"/>
    </row>
    <row r="14" spans="3:12" x14ac:dyDescent="0.25">
      <c r="E14" s="1"/>
      <c r="I14" s="1"/>
    </row>
    <row r="15" spans="3:12" x14ac:dyDescent="0.25">
      <c r="E15" s="1"/>
      <c r="I15" s="1"/>
    </row>
    <row r="16" spans="3:12" x14ac:dyDescent="0.25">
      <c r="E16" s="1"/>
      <c r="I16" s="1"/>
    </row>
    <row r="17" spans="5:9" x14ac:dyDescent="0.25">
      <c r="E17" s="1"/>
      <c r="I17" s="1"/>
    </row>
    <row r="18" spans="5:9" x14ac:dyDescent="0.25">
      <c r="E18" s="1"/>
      <c r="G18" s="2"/>
      <c r="I1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048559"/>
  <sheetViews>
    <sheetView tabSelected="1" topLeftCell="E1" zoomScaleNormal="100" workbookViewId="0">
      <selection activeCell="P14" sqref="P14"/>
    </sheetView>
  </sheetViews>
  <sheetFormatPr baseColWidth="10" defaultRowHeight="15" x14ac:dyDescent="0.25"/>
  <cols>
    <col min="1" max="1" width="14.5703125" customWidth="1"/>
    <col min="2" max="2" width="42.28515625" customWidth="1"/>
    <col min="5" max="5" width="13.42578125" bestFit="1" customWidth="1"/>
    <col min="14" max="14" width="21" bestFit="1" customWidth="1"/>
    <col min="15" max="15" width="8.85546875" bestFit="1" customWidth="1"/>
    <col min="16" max="16" width="14" bestFit="1" customWidth="1"/>
    <col min="17" max="17" width="14.5703125" bestFit="1" customWidth="1"/>
    <col min="18" max="19" width="12" bestFit="1" customWidth="1"/>
  </cols>
  <sheetData>
    <row r="1" spans="1:18" x14ac:dyDescent="0.25">
      <c r="A1" s="12"/>
      <c r="B1" s="13"/>
      <c r="C1" s="14"/>
      <c r="D1" s="12" t="s">
        <v>35</v>
      </c>
      <c r="E1" s="15">
        <v>43539.556770833333</v>
      </c>
      <c r="F1" s="13"/>
      <c r="G1" s="18"/>
    </row>
    <row r="2" spans="1:18" x14ac:dyDescent="0.25">
      <c r="A2" s="12"/>
      <c r="B2" s="13"/>
      <c r="C2" s="12"/>
      <c r="D2" s="13"/>
      <c r="E2" s="13"/>
      <c r="F2" s="13"/>
      <c r="G2" s="18"/>
    </row>
    <row r="3" spans="1:18" ht="25.5" customHeight="1" x14ac:dyDescent="0.4">
      <c r="A3" s="16" t="s">
        <v>33</v>
      </c>
      <c r="G3" s="5"/>
      <c r="M3" s="21" t="s">
        <v>51</v>
      </c>
      <c r="N3" s="21"/>
    </row>
    <row r="4" spans="1:18" x14ac:dyDescent="0.25">
      <c r="A4" s="11" t="s">
        <v>34</v>
      </c>
      <c r="B4" s="11" t="s">
        <v>10</v>
      </c>
      <c r="C4" s="11" t="s">
        <v>6</v>
      </c>
      <c r="D4" s="11" t="s">
        <v>5</v>
      </c>
      <c r="E4" s="11" t="s">
        <v>3</v>
      </c>
      <c r="F4" s="11" t="s">
        <v>4</v>
      </c>
      <c r="G4" s="19" t="s">
        <v>11</v>
      </c>
      <c r="I4" s="11" t="s">
        <v>53</v>
      </c>
      <c r="J4" s="11" t="s">
        <v>52</v>
      </c>
      <c r="K4" s="11" t="s">
        <v>54</v>
      </c>
      <c r="L4" s="11" t="s">
        <v>55</v>
      </c>
      <c r="M4" s="20" t="s">
        <v>50</v>
      </c>
      <c r="N4" s="21"/>
    </row>
    <row r="5" spans="1:18" x14ac:dyDescent="0.25">
      <c r="B5" t="s">
        <v>40</v>
      </c>
      <c r="C5" t="s">
        <v>41</v>
      </c>
      <c r="D5">
        <v>0</v>
      </c>
      <c r="E5" s="1" t="s">
        <v>44</v>
      </c>
      <c r="I5" s="4" t="str">
        <f t="shared" ref="I5:I10" si="0">(LEFT(MID(B5,FIND(",",B5,1)+2,20),5))</f>
        <v>Bonne</v>
      </c>
      <c r="J5" t="str">
        <f>CONCATENATE(C5,I5)</f>
        <v>0,5 inBonne</v>
      </c>
      <c r="K5">
        <f>IFERROR(VLOOKUP(J5,[1]Feuil1!$C$2:$F$250,4,FALSE),0)</f>
        <v>0</v>
      </c>
      <c r="L5">
        <f>K5*D5/1000000000</f>
        <v>0</v>
      </c>
    </row>
    <row r="6" spans="1:18" x14ac:dyDescent="0.25">
      <c r="B6" t="s">
        <v>9</v>
      </c>
      <c r="C6" t="s">
        <v>7</v>
      </c>
      <c r="D6">
        <v>250</v>
      </c>
      <c r="E6" s="1" t="s">
        <v>0</v>
      </c>
      <c r="G6" s="5"/>
      <c r="I6" s="4" t="str">
        <f t="shared" si="0"/>
        <v>S-160</v>
      </c>
      <c r="J6" t="str">
        <f t="shared" ref="J6:J8" si="1">CONCATENATE(C6,I6)</f>
        <v>3 inS-160</v>
      </c>
      <c r="K6">
        <f>IFERROR(VLOOKUP(J6,[1]Feuil1!$C$2:$F$250,4,FALSE),0)</f>
        <v>3487.8746918400002</v>
      </c>
      <c r="L6">
        <f t="shared" ref="L6:L10" si="2">K6*D6/1000000000</f>
        <v>8.7196867295999999E-4</v>
      </c>
      <c r="O6" t="s">
        <v>47</v>
      </c>
      <c r="P6" t="s">
        <v>48</v>
      </c>
      <c r="Q6">
        <v>3487.8746918400002</v>
      </c>
      <c r="R6">
        <v>8.7196867295999999E-4</v>
      </c>
    </row>
    <row r="7" spans="1:18" x14ac:dyDescent="0.25">
      <c r="B7" t="s">
        <v>46</v>
      </c>
      <c r="C7" t="s">
        <v>8</v>
      </c>
      <c r="D7">
        <v>740</v>
      </c>
      <c r="E7" s="1" t="s">
        <v>1</v>
      </c>
      <c r="G7" s="5"/>
      <c r="I7" s="4" t="str">
        <f t="shared" si="0"/>
        <v>S-160</v>
      </c>
      <c r="J7" t="str">
        <f>CONCATENATE(C7,I7)</f>
        <v>4 inS-160</v>
      </c>
      <c r="K7">
        <f>IFERROR(VLOOKUP(J7,[1]Feuil1!$C$2:$F$250,4,FALSE),0)</f>
        <v>5988.5040969599995</v>
      </c>
      <c r="L7">
        <f t="shared" si="2"/>
        <v>4.4314930317503999E-3</v>
      </c>
      <c r="O7" t="s">
        <v>47</v>
      </c>
      <c r="P7" t="s">
        <v>49</v>
      </c>
      <c r="Q7">
        <v>5988.5040969599995</v>
      </c>
      <c r="R7">
        <v>4.4314930317503999E-3</v>
      </c>
    </row>
    <row r="8" spans="1:18" x14ac:dyDescent="0.25">
      <c r="B8" t="s">
        <v>45</v>
      </c>
      <c r="C8" t="s">
        <v>8</v>
      </c>
      <c r="D8">
        <v>127</v>
      </c>
      <c r="E8" s="1" t="s">
        <v>2</v>
      </c>
      <c r="G8" s="5"/>
      <c r="H8" s="5"/>
      <c r="I8" s="4" t="str">
        <f t="shared" si="0"/>
        <v xml:space="preserve">S-80 </v>
      </c>
      <c r="J8" t="str">
        <f t="shared" si="1"/>
        <v xml:space="preserve">4 inS-80 </v>
      </c>
      <c r="K8">
        <f>IFERROR(VLOOKUP(J8,[1]Feuil1!$C$2:$F$250,4,FALSE),0)</f>
        <v>0</v>
      </c>
      <c r="L8">
        <f t="shared" si="2"/>
        <v>0</v>
      </c>
    </row>
    <row r="9" spans="1:18" x14ac:dyDescent="0.25">
      <c r="B9" t="s">
        <v>37</v>
      </c>
      <c r="C9" t="s">
        <v>38</v>
      </c>
      <c r="D9">
        <v>0</v>
      </c>
      <c r="E9" s="1" t="s">
        <v>42</v>
      </c>
      <c r="G9" s="5"/>
      <c r="I9" s="4" t="str">
        <f t="shared" si="0"/>
        <v>S-120</v>
      </c>
      <c r="J9" t="str">
        <f>CONCATENATE(C9,I9)</f>
        <v>6 inS-120</v>
      </c>
      <c r="K9">
        <f>IFERROR(VLOOKUP(J9,[1]Feuil1!$C$2:$F$250,4,FALSE),0)</f>
        <v>15341.106359040004</v>
      </c>
      <c r="L9">
        <f t="shared" si="2"/>
        <v>0</v>
      </c>
    </row>
    <row r="10" spans="1:18" x14ac:dyDescent="0.25">
      <c r="B10" t="s">
        <v>39</v>
      </c>
      <c r="C10" t="s">
        <v>38</v>
      </c>
      <c r="D10">
        <v>0</v>
      </c>
      <c r="E10" s="1" t="s">
        <v>43</v>
      </c>
      <c r="I10" s="4" t="str">
        <f t="shared" si="0"/>
        <v>S-120</v>
      </c>
      <c r="J10" t="str">
        <f>CONCATENATE(C10,I10)</f>
        <v>6 inS-120</v>
      </c>
      <c r="K10">
        <f>IFERROR(VLOOKUP(J10,[1]Feuil1!$C$2:$F$250,4,FALSE),0)</f>
        <v>15341.106359040004</v>
      </c>
      <c r="L10">
        <f t="shared" si="2"/>
        <v>0</v>
      </c>
    </row>
    <row r="12" spans="1:18" x14ac:dyDescent="0.25">
      <c r="F12" s="5"/>
      <c r="G12" s="5"/>
      <c r="H12" s="5"/>
      <c r="I12" s="5"/>
    </row>
    <row r="13" spans="1:18" x14ac:dyDescent="0.25">
      <c r="H13" s="5"/>
      <c r="I13" s="5"/>
      <c r="N13" s="22" t="s">
        <v>53</v>
      </c>
      <c r="O13" s="22" t="s">
        <v>52</v>
      </c>
      <c r="P13" t="s">
        <v>57</v>
      </c>
      <c r="Q13" t="s">
        <v>56</v>
      </c>
    </row>
    <row r="14" spans="1:18" x14ac:dyDescent="0.25">
      <c r="F14" s="5"/>
      <c r="N14" t="s">
        <v>47</v>
      </c>
      <c r="O14" t="s">
        <v>48</v>
      </c>
      <c r="P14" s="23">
        <v>8.7196867295999999E-4</v>
      </c>
      <c r="Q14" s="23">
        <v>3487.8746918400002</v>
      </c>
    </row>
    <row r="15" spans="1:18" x14ac:dyDescent="0.25">
      <c r="G15" s="5"/>
      <c r="O15" t="s">
        <v>49</v>
      </c>
      <c r="P15" s="23">
        <v>4.4314930317503999E-3</v>
      </c>
      <c r="Q15" s="23">
        <v>5988.5040969599995</v>
      </c>
    </row>
    <row r="16" spans="1:18" x14ac:dyDescent="0.25">
      <c r="G16" s="5"/>
    </row>
    <row r="17" spans="2:7" x14ac:dyDescent="0.25">
      <c r="E17" s="5"/>
    </row>
    <row r="19" spans="2:7" x14ac:dyDescent="0.25">
      <c r="B19" s="5"/>
    </row>
    <row r="25" spans="2:7" x14ac:dyDescent="0.25">
      <c r="G25" s="17"/>
    </row>
    <row r="1048559" spans="7:7" x14ac:dyDescent="0.25">
      <c r="G1048559" s="17"/>
    </row>
  </sheetData>
  <mergeCells count="2">
    <mergeCell ref="M4:N4"/>
    <mergeCell ref="M3:N3"/>
  </mergeCells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Feuil2!Criteres</vt:lpstr>
    </vt:vector>
  </TitlesOfParts>
  <Company>CMI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IBRAHIMI Samir</dc:creator>
  <cp:lastModifiedBy>trea</cp:lastModifiedBy>
  <dcterms:created xsi:type="dcterms:W3CDTF">2019-02-27T08:51:30Z</dcterms:created>
  <dcterms:modified xsi:type="dcterms:W3CDTF">2019-03-19T08:55:58Z</dcterms:modified>
</cp:coreProperties>
</file>