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77A305ED-FE82-4DA9-A929-746D98FE6C8E}" xr6:coauthVersionLast="36" xr6:coauthVersionMax="36" xr10:uidLastSave="{00000000-0000-0000-0000-000000000000}"/>
  <bookViews>
    <workbookView xWindow="0" yWindow="0" windowWidth="27855" windowHeight="12810" activeTab="1" xr2:uid="{B1AC8ED7-DD46-4794-B800-3A9315C1ADE8}"/>
  </bookViews>
  <sheets>
    <sheet name="Fichier1" sheetId="1" r:id="rId1"/>
    <sheet name="Fichier2" sheetId="2" r:id="rId2"/>
    <sheet name="Fichier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4" i="2" l="1"/>
  <c r="I5" i="2"/>
  <c r="I6" i="2"/>
  <c r="I7" i="2"/>
  <c r="I8" i="2"/>
  <c r="I9" i="2"/>
  <c r="I10" i="2"/>
  <c r="I11" i="2"/>
  <c r="H4" i="2"/>
  <c r="G4" i="2"/>
  <c r="G5" i="2"/>
  <c r="H5" i="2" s="1"/>
  <c r="G6" i="2"/>
  <c r="H6" i="2" s="1"/>
  <c r="G7" i="2"/>
  <c r="H7" i="2" s="1"/>
  <c r="G8" i="2"/>
  <c r="H8" i="2" s="1"/>
  <c r="G9" i="2"/>
  <c r="H9" i="2" s="1"/>
  <c r="G10" i="2"/>
  <c r="H10" i="2" s="1"/>
  <c r="G11" i="2"/>
  <c r="H11" i="2" s="1"/>
  <c r="F4" i="2"/>
  <c r="F5" i="2"/>
  <c r="F6" i="2"/>
  <c r="F7" i="2"/>
  <c r="F8" i="2"/>
  <c r="F9" i="2"/>
  <c r="F10" i="2"/>
  <c r="F11" i="2"/>
</calcChain>
</file>

<file path=xl/sharedStrings.xml><?xml version="1.0" encoding="utf-8"?>
<sst xmlns="http://schemas.openxmlformats.org/spreadsheetml/2006/main" count="65" uniqueCount="32">
  <si>
    <t>Numero</t>
  </si>
  <si>
    <t>Libelle</t>
  </si>
  <si>
    <t>Débit</t>
  </si>
  <si>
    <t>Crédit</t>
  </si>
  <si>
    <t>FRG25147-2</t>
  </si>
  <si>
    <t>FRG24126</t>
  </si>
  <si>
    <t>FRG62419-1</t>
  </si>
  <si>
    <t>G14526</t>
  </si>
  <si>
    <t>PMS25486</t>
  </si>
  <si>
    <t>PMS25486-2</t>
  </si>
  <si>
    <t>PMF25486</t>
  </si>
  <si>
    <t>PMF25489-3</t>
  </si>
  <si>
    <t>Bla</t>
  </si>
  <si>
    <t>25147-2</t>
  </si>
  <si>
    <t>FRG12135-1</t>
  </si>
  <si>
    <t>Ce que je veux</t>
  </si>
  <si>
    <t>Ce que j'ai dans le 1er Fichier</t>
  </si>
  <si>
    <t>Ce que j'ai dans le 2eme Fichier</t>
  </si>
  <si>
    <t>Commentaire</t>
  </si>
  <si>
    <t>OK</t>
  </si>
  <si>
    <t>Montant Différent</t>
  </si>
  <si>
    <t>Pas dans Fichier 1</t>
  </si>
  <si>
    <t>Pas dans Fichier 2</t>
  </si>
  <si>
    <t>Invoice</t>
  </si>
  <si>
    <t>Amount</t>
  </si>
  <si>
    <t>Libelle 2</t>
  </si>
  <si>
    <t>89-3</t>
  </si>
  <si>
    <t>Blablabla PMF254</t>
  </si>
  <si>
    <t>detail</t>
  </si>
  <si>
    <t>totto22</t>
  </si>
  <si>
    <t>toto33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</si>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</sst>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00B050"/>
        </patternFill>
      </fill>
    </dxf>
    <dxf>
      <numFmt numFmtId="0" formatCode="General"/>
      <fill>
        <patternFill patternType="solid">
          <fgColor indexed="64"/>
          <bgColor rgb="FF00B050"/>
        </patternFill>
      </fill>
    </dxf>
    <dxf>
      <numFmt numFmtId="0" formatCode="General"/>
      <fill>
        <patternFill>
          <fgColor indexed="64"/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F1801F-9222-4638-B1BC-C4AB8F6A6AB3}" name="Tableau2" displayName="Tableau2" ref="B6:D14" totalsRowShown="0">
  <autoFilter ref="B6:D14" xr:uid="{D2D2E6BB-AB7C-4D89-823F-F022D51EA9AE}"/>
  <tableColumns count="3">
    <tableColumn id="1" xr3:uid="{05749223-AEC6-4BAA-88E1-4EC670A74190}" name="Invoice"/>
    <tableColumn id="2" xr3:uid="{ACAF4FEB-AA7A-49A6-94EB-51D135AC0296}" name="detail"/>
    <tableColumn id="3" xr3:uid="{77A1B134-E4E0-4DEE-AD59-DFF88A8803A5}" name="Amount"/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A3C7DC-4434-4DBC-9A4A-440A44CE6D98}" name="Tableau1" displayName="Tableau1" ref="A3:I11" totalsRowShown="0">
  <autoFilter ref="A3:I11" xr:uid="{8F9E97E2-51C5-405E-BF59-A1C9B938D2C7}"/>
  <tableColumns count="9">
    <tableColumn id="1" xr3:uid="{F0860395-58AA-49A0-B0FC-A6EA940B58F8}" name="Numero"/>
    <tableColumn id="2" xr3:uid="{0F8CE18B-1756-4824-A865-2C2871C6BD71}" name="Libelle"/>
    <tableColumn id="3" xr3:uid="{12277234-D8C0-450D-AC37-43A3457472D4}" name="Libelle 2"/>
    <tableColumn id="4" xr3:uid="{095573AD-10FA-4F3A-A83E-0D5EEFD1C6FE}" name="Débit"/>
    <tableColumn id="5" xr3:uid="{6B36DE8B-BF8D-4856-929C-E968191C4902}" name="Crédit"/>
    <tableColumn id="6" xr3:uid="{1E0BAD36-2841-43D1-8BBE-0E4F3DBBFD73}" name="totto22" dataDxfId="3">
      <calculatedColumnFormula>VLOOKUP(Tableau1[[#This Row],[Libelle]],Tableau2[Invoice],1,FALSE)</calculatedColumnFormula>
    </tableColumn>
    <tableColumn id="7" xr3:uid="{A24322AB-6821-4F99-BBEC-7F14142E8957}" name="toto33" dataDxfId="2">
      <calculatedColumnFormula>VLOOKUP(Tableau1[[#This Row],[Libelle]],Tableau2[],3,FALSE)</calculatedColumnFormula>
    </tableColumn>
    <tableColumn id="8" xr3:uid="{92CECEC8-0093-42B3-B37E-E435C9991ED2}" name="ECART" dataDxfId="1">
      <calculatedColumnFormula>Tableau1[[#This Row],[toto33]]-Tableau1[[#This Row],[Débit]]+Tableau1[[#This Row],[Crédit]]</calculatedColumnFormula>
    </tableColumn>
    <tableColumn id="9" xr3:uid="{2D993D3E-08FC-4C2C-B0C3-895073DE295B}" name="Commentaire" dataDxfId="0">
      <calculatedColumnFormula>IF(Tableau1[[#This Row],[ECART]]=0,"OK","ECART")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A060A-17E4-47A0-A99A-1F6F9FD5D062}">
  <dimension ref="B3:D14"/>
  <sheetViews>
    <sheetView workbookViewId="0">
      <selection activeCell="B6" sqref="B6:D14"/>
    </sheetView>
  </sheetViews>
  <sheetFormatPr baseColWidth="10" defaultRowHeight="15" x14ac:dyDescent="0.25"/>
  <sheetData>
    <row r="3" spans="2:4" x14ac:dyDescent="0.25">
      <c r="B3" t="s">
        <v>16</v>
      </c>
    </row>
    <row r="6" spans="2:4" x14ac:dyDescent="0.25">
      <c r="B6" t="s">
        <v>23</v>
      </c>
      <c r="C6" t="s">
        <v>28</v>
      </c>
      <c r="D6" t="s">
        <v>24</v>
      </c>
    </row>
    <row r="7" spans="2:4" x14ac:dyDescent="0.25">
      <c r="B7" t="s">
        <v>4</v>
      </c>
      <c r="C7" t="s">
        <v>12</v>
      </c>
      <c r="D7">
        <v>25</v>
      </c>
    </row>
    <row r="8" spans="2:4" x14ac:dyDescent="0.25">
      <c r="B8" t="s">
        <v>5</v>
      </c>
      <c r="C8" t="s">
        <v>12</v>
      </c>
      <c r="D8">
        <v>3</v>
      </c>
    </row>
    <row r="9" spans="2:4" x14ac:dyDescent="0.25">
      <c r="B9" t="s">
        <v>6</v>
      </c>
      <c r="C9" t="s">
        <v>12</v>
      </c>
      <c r="D9">
        <v>245</v>
      </c>
    </row>
    <row r="10" spans="2:4" x14ac:dyDescent="0.25">
      <c r="B10" t="s">
        <v>7</v>
      </c>
      <c r="C10" t="s">
        <v>12</v>
      </c>
      <c r="D10">
        <v>615</v>
      </c>
    </row>
    <row r="11" spans="2:4" x14ac:dyDescent="0.25">
      <c r="B11" t="s">
        <v>8</v>
      </c>
      <c r="C11" t="s">
        <v>12</v>
      </c>
      <c r="D11">
        <v>-654</v>
      </c>
    </row>
    <row r="12" spans="2:4" x14ac:dyDescent="0.25">
      <c r="B12" t="s">
        <v>9</v>
      </c>
      <c r="C12" t="s">
        <v>12</v>
      </c>
      <c r="D12">
        <v>5214</v>
      </c>
    </row>
    <row r="13" spans="2:4" x14ac:dyDescent="0.25">
      <c r="B13" t="s">
        <v>10</v>
      </c>
      <c r="C13" t="s">
        <v>12</v>
      </c>
      <c r="D13">
        <v>-957.32</v>
      </c>
    </row>
    <row r="14" spans="2:4" x14ac:dyDescent="0.25">
      <c r="B14" t="s">
        <v>11</v>
      </c>
      <c r="C14" t="s">
        <v>12</v>
      </c>
      <c r="D14">
        <v>78951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24805-E525-4C39-91CC-1913226CBBD5}">
  <dimension ref="A1:I11"/>
  <sheetViews>
    <sheetView tabSelected="1" workbookViewId="0">
      <selection activeCell="G15" sqref="G15"/>
    </sheetView>
  </sheetViews>
  <sheetFormatPr baseColWidth="10" defaultRowHeight="15" x14ac:dyDescent="0.25"/>
  <cols>
    <col min="2" max="2" width="16.5703125" bestFit="1" customWidth="1"/>
    <col min="6" max="6" width="19.140625" customWidth="1"/>
    <col min="7" max="7" width="13.140625" customWidth="1"/>
    <col min="9" max="9" width="14.85546875" style="2" customWidth="1"/>
  </cols>
  <sheetData>
    <row r="1" spans="1:9" x14ac:dyDescent="0.25">
      <c r="A1" t="s">
        <v>17</v>
      </c>
    </row>
    <row r="3" spans="1:9" x14ac:dyDescent="0.25">
      <c r="A3" t="s">
        <v>0</v>
      </c>
      <c r="B3" t="s">
        <v>1</v>
      </c>
      <c r="C3" t="s">
        <v>25</v>
      </c>
      <c r="D3" t="s">
        <v>2</v>
      </c>
      <c r="E3" t="s">
        <v>3</v>
      </c>
      <c r="F3" s="1" t="s">
        <v>29</v>
      </c>
      <c r="G3" s="1" t="s">
        <v>30</v>
      </c>
      <c r="H3" s="1" t="s">
        <v>31</v>
      </c>
      <c r="I3" s="2" t="s">
        <v>18</v>
      </c>
    </row>
    <row r="4" spans="1:9" x14ac:dyDescent="0.25">
      <c r="A4">
        <v>15254</v>
      </c>
      <c r="B4" t="s">
        <v>27</v>
      </c>
      <c r="C4" t="s">
        <v>26</v>
      </c>
      <c r="D4">
        <v>78951</v>
      </c>
      <c r="F4" s="1" t="e">
        <f>VLOOKUP(Tableau1[[#This Row],[Libelle]],Tableau2[Invoice],1,FALSE)</f>
        <v>#N/A</v>
      </c>
      <c r="G4" s="1" t="e">
        <f>VLOOKUP(Tableau1[[#This Row],[Libelle]],Tableau2[],3,FALSE)</f>
        <v>#N/A</v>
      </c>
      <c r="H4" s="1" t="e">
        <f>Tableau1[[#This Row],[toto33]]-Tableau1[[#This Row],[Débit]]+Tableau1[[#This Row],[Crédit]]</f>
        <v>#N/A</v>
      </c>
      <c r="I4" s="2" t="e">
        <f>IF(Tableau1[[#This Row],[ECART]]=0,"OK","ECART")</f>
        <v>#N/A</v>
      </c>
    </row>
    <row r="5" spans="1:9" x14ac:dyDescent="0.25">
      <c r="A5">
        <v>15264</v>
      </c>
      <c r="B5" t="s">
        <v>6</v>
      </c>
      <c r="D5">
        <v>245</v>
      </c>
      <c r="F5" s="1" t="str">
        <f>VLOOKUP(Tableau1[[#This Row],[Libelle]],Tableau2[Invoice],1,FALSE)</f>
        <v>FRG62419-1</v>
      </c>
      <c r="G5" s="1">
        <f>VLOOKUP(Tableau1[[#This Row],[Libelle]],Tableau2[],3,FALSE)</f>
        <v>245</v>
      </c>
      <c r="H5" s="1">
        <f>Tableau1[[#This Row],[toto33]]-Tableau1[[#This Row],[Débit]]+Tableau1[[#This Row],[Crédit]]</f>
        <v>0</v>
      </c>
      <c r="I5" s="2" t="str">
        <f>IF(Tableau1[[#This Row],[ECART]]=0,"OK","ECART")</f>
        <v>OK</v>
      </c>
    </row>
    <row r="6" spans="1:9" x14ac:dyDescent="0.25">
      <c r="A6">
        <v>25694</v>
      </c>
      <c r="B6" t="s">
        <v>7</v>
      </c>
      <c r="D6">
        <v>615</v>
      </c>
      <c r="F6" s="1" t="str">
        <f>VLOOKUP(Tableau1[[#This Row],[Libelle]],Tableau2[Invoice],1,FALSE)</f>
        <v>G14526</v>
      </c>
      <c r="G6" s="1">
        <f>VLOOKUP(Tableau1[[#This Row],[Libelle]],Tableau2[],3,FALSE)</f>
        <v>615</v>
      </c>
      <c r="H6" s="1">
        <f>Tableau1[[#This Row],[toto33]]-Tableau1[[#This Row],[Débit]]+Tableau1[[#This Row],[Crédit]]</f>
        <v>0</v>
      </c>
      <c r="I6" s="2" t="str">
        <f>IF(Tableau1[[#This Row],[ECART]]=0,"OK","ECART")</f>
        <v>OK</v>
      </c>
    </row>
    <row r="7" spans="1:9" x14ac:dyDescent="0.25">
      <c r="A7">
        <v>15489</v>
      </c>
      <c r="B7" t="s">
        <v>10</v>
      </c>
      <c r="E7">
        <v>-957.32</v>
      </c>
      <c r="F7" s="1" t="str">
        <f>VLOOKUP(Tableau1[[#This Row],[Libelle]],Tableau2[Invoice],1,FALSE)</f>
        <v>PMF25486</v>
      </c>
      <c r="G7" s="1">
        <f>VLOOKUP(Tableau1[[#This Row],[Libelle]],Tableau2[],3,FALSE)</f>
        <v>-957.32</v>
      </c>
      <c r="H7" s="1">
        <f>Tableau1[[#This Row],[toto33]]-Tableau1[[#This Row],[Débit]]+Tableau1[[#This Row],[Crédit]]</f>
        <v>-1914.64</v>
      </c>
      <c r="I7" s="2" t="str">
        <f>IF(Tableau1[[#This Row],[ECART]]=0,"OK","ECART")</f>
        <v>ECART</v>
      </c>
    </row>
    <row r="8" spans="1:9" x14ac:dyDescent="0.25">
      <c r="A8">
        <v>25489</v>
      </c>
      <c r="B8" t="s">
        <v>13</v>
      </c>
      <c r="D8">
        <v>25</v>
      </c>
      <c r="F8" s="1" t="e">
        <f>VLOOKUP(Tableau1[[#This Row],[Libelle]],Tableau2[Invoice],1,FALSE)</f>
        <v>#N/A</v>
      </c>
      <c r="G8" s="1" t="e">
        <f>VLOOKUP(Tableau1[[#This Row],[Libelle]],Tableau2[],3,FALSE)</f>
        <v>#N/A</v>
      </c>
      <c r="H8" s="1" t="e">
        <f>Tableau1[[#This Row],[toto33]]-Tableau1[[#This Row],[Débit]]+Tableau1[[#This Row],[Crédit]]</f>
        <v>#N/A</v>
      </c>
      <c r="I8" s="2" t="e">
        <f>IF(Tableau1[[#This Row],[ECART]]=0,"OK","ECART")</f>
        <v>#N/A</v>
      </c>
    </row>
    <row r="9" spans="1:9" x14ac:dyDescent="0.25">
      <c r="A9">
        <v>15632</v>
      </c>
      <c r="B9" t="s">
        <v>5</v>
      </c>
      <c r="D9">
        <v>3</v>
      </c>
      <c r="F9" s="1" t="str">
        <f>VLOOKUP(Tableau1[[#This Row],[Libelle]],Tableau2[Invoice],1,FALSE)</f>
        <v>FRG24126</v>
      </c>
      <c r="G9" s="1">
        <f>VLOOKUP(Tableau1[[#This Row],[Libelle]],Tableau2[],3,FALSE)</f>
        <v>3</v>
      </c>
      <c r="H9" s="1">
        <f>Tableau1[[#This Row],[toto33]]-Tableau1[[#This Row],[Débit]]+Tableau1[[#This Row],[Crédit]]</f>
        <v>0</v>
      </c>
      <c r="I9" s="2" t="str">
        <f>IF(Tableau1[[#This Row],[ECART]]=0,"OK","ECART")</f>
        <v>OK</v>
      </c>
    </row>
    <row r="10" spans="1:9" x14ac:dyDescent="0.25">
      <c r="A10">
        <v>25749</v>
      </c>
      <c r="B10" t="s">
        <v>8</v>
      </c>
      <c r="E10">
        <v>-823</v>
      </c>
      <c r="F10" s="1" t="str">
        <f>VLOOKUP(Tableau1[[#This Row],[Libelle]],Tableau2[Invoice],1,FALSE)</f>
        <v>PMS25486</v>
      </c>
      <c r="G10" s="1">
        <f>VLOOKUP(Tableau1[[#This Row],[Libelle]],Tableau2[],3,FALSE)</f>
        <v>-654</v>
      </c>
      <c r="H10" s="1">
        <f>Tableau1[[#This Row],[toto33]]-Tableau1[[#This Row],[Débit]]+Tableau1[[#This Row],[Crédit]]</f>
        <v>-1477</v>
      </c>
      <c r="I10" s="2" t="str">
        <f>IF(Tableau1[[#This Row],[ECART]]=0,"OK","ECART")</f>
        <v>ECART</v>
      </c>
    </row>
    <row r="11" spans="1:9" x14ac:dyDescent="0.25">
      <c r="A11">
        <v>15749</v>
      </c>
      <c r="B11" t="s">
        <v>14</v>
      </c>
      <c r="D11">
        <v>54263</v>
      </c>
      <c r="F11" s="1" t="e">
        <f>VLOOKUP(Tableau1[[#This Row],[Libelle]],Tableau2[Invoice],1,FALSE)</f>
        <v>#N/A</v>
      </c>
      <c r="G11" s="1" t="e">
        <f>VLOOKUP(Tableau1[[#This Row],[Libelle]],Tableau2[],3,FALSE)</f>
        <v>#N/A</v>
      </c>
      <c r="H11" s="1" t="e">
        <f>Tableau1[[#This Row],[toto33]]-Tableau1[[#This Row],[Débit]]+Tableau1[[#This Row],[Crédit]]</f>
        <v>#N/A</v>
      </c>
      <c r="I11" s="2" t="e">
        <f>IF(Tableau1[[#This Row],[ECART]]=0,"OK","ECART")</f>
        <v>#N/A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A4E1F-D4F8-492B-AD74-6AFDD251F16C}">
  <dimension ref="A4:F15"/>
  <sheetViews>
    <sheetView workbookViewId="0">
      <selection activeCell="B24" sqref="B24"/>
    </sheetView>
  </sheetViews>
  <sheetFormatPr baseColWidth="10" defaultRowHeight="15" x14ac:dyDescent="0.25"/>
  <cols>
    <col min="2" max="2" width="16.5703125" bestFit="1" customWidth="1"/>
    <col min="6" max="6" width="17.28515625" bestFit="1" customWidth="1"/>
  </cols>
  <sheetData>
    <row r="4" spans="1:6" x14ac:dyDescent="0.25">
      <c r="D4" t="s">
        <v>15</v>
      </c>
    </row>
    <row r="6" spans="1:6" x14ac:dyDescent="0.25">
      <c r="A6" t="s">
        <v>0</v>
      </c>
      <c r="B6" t="s">
        <v>1</v>
      </c>
      <c r="C6" t="s">
        <v>25</v>
      </c>
      <c r="D6" t="s">
        <v>2</v>
      </c>
      <c r="E6" t="s">
        <v>3</v>
      </c>
      <c r="F6" t="s">
        <v>18</v>
      </c>
    </row>
    <row r="7" spans="1:6" x14ac:dyDescent="0.25">
      <c r="A7">
        <v>15254</v>
      </c>
      <c r="B7" t="s">
        <v>27</v>
      </c>
      <c r="C7" t="s">
        <v>26</v>
      </c>
      <c r="D7">
        <v>78951</v>
      </c>
      <c r="F7" t="s">
        <v>19</v>
      </c>
    </row>
    <row r="8" spans="1:6" x14ac:dyDescent="0.25">
      <c r="A8">
        <v>15264</v>
      </c>
      <c r="B8" t="s">
        <v>6</v>
      </c>
      <c r="D8">
        <v>245</v>
      </c>
      <c r="F8" t="s">
        <v>19</v>
      </c>
    </row>
    <row r="9" spans="1:6" x14ac:dyDescent="0.25">
      <c r="A9">
        <v>25694</v>
      </c>
      <c r="B9" t="s">
        <v>7</v>
      </c>
      <c r="D9">
        <v>615</v>
      </c>
      <c r="F9" t="s">
        <v>19</v>
      </c>
    </row>
    <row r="10" spans="1:6" x14ac:dyDescent="0.25">
      <c r="A10">
        <v>15489</v>
      </c>
      <c r="B10" t="s">
        <v>10</v>
      </c>
      <c r="E10">
        <v>-957.32</v>
      </c>
      <c r="F10" t="s">
        <v>19</v>
      </c>
    </row>
    <row r="11" spans="1:6" x14ac:dyDescent="0.25">
      <c r="A11">
        <v>25489</v>
      </c>
      <c r="B11" t="s">
        <v>13</v>
      </c>
      <c r="D11">
        <v>25</v>
      </c>
      <c r="F11" t="s">
        <v>19</v>
      </c>
    </row>
    <row r="12" spans="1:6" x14ac:dyDescent="0.25">
      <c r="A12">
        <v>15632</v>
      </c>
      <c r="B12" t="s">
        <v>5</v>
      </c>
      <c r="D12">
        <v>3</v>
      </c>
      <c r="F12" t="s">
        <v>19</v>
      </c>
    </row>
    <row r="13" spans="1:6" x14ac:dyDescent="0.25">
      <c r="A13">
        <v>25749</v>
      </c>
      <c r="B13" t="s">
        <v>8</v>
      </c>
      <c r="E13">
        <v>-823</v>
      </c>
      <c r="F13" t="s">
        <v>20</v>
      </c>
    </row>
    <row r="14" spans="1:6" x14ac:dyDescent="0.25">
      <c r="A14">
        <v>15749</v>
      </c>
      <c r="B14" t="s">
        <v>14</v>
      </c>
      <c r="D14">
        <v>54263</v>
      </c>
      <c r="F14" t="s">
        <v>21</v>
      </c>
    </row>
    <row r="15" spans="1:6" x14ac:dyDescent="0.25">
      <c r="B15" t="s">
        <v>9</v>
      </c>
      <c r="D15">
        <v>5214</v>
      </c>
      <c r="F1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Fichier1</vt:lpstr>
      <vt:lpstr>Fichier2</vt:lpstr>
      <vt:lpstr>Fichier3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Jeanningros</dc:creator>
  <cp:lastModifiedBy>trea</cp:lastModifiedBy>
  <dcterms:created xsi:type="dcterms:W3CDTF">2019-05-11T09:47:49Z</dcterms:created>
  <dcterms:modified xsi:type="dcterms:W3CDTF">2019-05-11T12:07:29Z</dcterms:modified>
</cp:coreProperties>
</file>