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 tabRatio="660" activeTab="1"/>
  </bookViews>
  <sheets>
    <sheet name="récap_présentation" sheetId="13" r:id="rId1"/>
    <sheet name="Feuil1" sheetId="14" r:id="rId2"/>
  </sheets>
  <calcPr calcId="152511"/>
</workbook>
</file>

<file path=xl/calcChain.xml><?xml version="1.0" encoding="utf-8"?>
<calcChain xmlns="http://schemas.openxmlformats.org/spreadsheetml/2006/main">
  <c r="P42" i="13" l="1"/>
  <c r="M42" i="13"/>
  <c r="J42" i="13"/>
  <c r="P14" i="13"/>
  <c r="M26" i="13"/>
  <c r="P26" i="13"/>
  <c r="P38" i="13"/>
  <c r="M38" i="13"/>
  <c r="J38" i="13"/>
  <c r="J26" i="13"/>
  <c r="P34" i="13"/>
  <c r="M34" i="13"/>
  <c r="J34" i="13"/>
  <c r="P30" i="13"/>
  <c r="P22" i="13"/>
  <c r="M30" i="13"/>
  <c r="M22" i="13"/>
  <c r="J30" i="13"/>
  <c r="J22" i="13"/>
  <c r="P10" i="13"/>
  <c r="P18" i="13"/>
  <c r="M18" i="13"/>
  <c r="M14" i="13"/>
  <c r="M10" i="13"/>
  <c r="J10" i="13"/>
  <c r="I10" i="13"/>
  <c r="L10" i="13"/>
  <c r="O10" i="13"/>
  <c r="L14" i="13"/>
  <c r="O14" i="13"/>
  <c r="I14" i="13"/>
  <c r="J18" i="13"/>
  <c r="L18" i="13"/>
  <c r="I18" i="13"/>
  <c r="O18" i="13"/>
  <c r="I22" i="13"/>
  <c r="O22" i="13"/>
  <c r="L22" i="13"/>
  <c r="L26" i="13"/>
  <c r="O26" i="13"/>
  <c r="I26" i="13"/>
  <c r="I30" i="13"/>
  <c r="L30" i="13"/>
  <c r="O30" i="13"/>
  <c r="L34" i="13"/>
  <c r="O34" i="13"/>
  <c r="I34" i="13"/>
  <c r="O38" i="13"/>
  <c r="L38" i="13"/>
  <c r="I38" i="13"/>
  <c r="I42" i="13"/>
  <c r="L42" i="13"/>
  <c r="O42" i="13"/>
</calcChain>
</file>

<file path=xl/sharedStrings.xml><?xml version="1.0" encoding="utf-8"?>
<sst xmlns="http://schemas.openxmlformats.org/spreadsheetml/2006/main" count="20" uniqueCount="16">
  <si>
    <t>Moyenne</t>
  </si>
  <si>
    <r>
      <t>Unité : N/mm</t>
    </r>
    <r>
      <rPr>
        <vertAlign val="superscript"/>
        <sz val="11"/>
        <color theme="1"/>
        <rFont val="Calibri"/>
        <family val="2"/>
        <scheme val="minor"/>
      </rPr>
      <t>2</t>
    </r>
  </si>
  <si>
    <t>Recipe 1</t>
  </si>
  <si>
    <t>Recipe 2</t>
  </si>
  <si>
    <t>Recipe 3</t>
  </si>
  <si>
    <t>Compressive strength</t>
  </si>
  <si>
    <t>Elastic modulus</t>
  </si>
  <si>
    <t>Tensile strength</t>
  </si>
  <si>
    <t>écart-type</t>
  </si>
  <si>
    <t>a</t>
  </si>
  <si>
    <t>b</t>
  </si>
  <si>
    <t>c</t>
  </si>
  <si>
    <t>d</t>
  </si>
  <si>
    <t>noùm</t>
  </si>
  <si>
    <t>val</t>
  </si>
  <si>
    <t>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</si>
</sst>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&quot;at &quot;#&quot; days&quot;"/>
  </numFmts>
  <fonts count="6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1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5" fontId="0" fillId="0" borderId="0" xfId="1" applyNumberFormat="1" applyFont="1"/>
    <xf numFmtId="0" fontId="0" fillId="2" borderId="18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11" xfId="0" applyFill="1" applyBorder="1" applyAlignment="1">
      <alignment horizontal="center" vertical="center"/>
    </xf>
    <xf numFmtId="164" fontId="0" fillId="2" borderId="9" xfId="0" applyNumberFormat="1" applyFill="1" applyBorder="1" applyAlignment="1">
      <alignment vertical="center"/>
    </xf>
    <xf numFmtId="164" fontId="0" fillId="2" borderId="18" xfId="0" applyNumberFormat="1" applyFill="1" applyBorder="1" applyAlignment="1">
      <alignment vertical="center"/>
    </xf>
    <xf numFmtId="3" fontId="0" fillId="2" borderId="9" xfId="0" applyNumberFormat="1" applyFill="1" applyBorder="1" applyAlignment="1">
      <alignment horizontal="center" vertical="center"/>
    </xf>
    <xf numFmtId="3" fontId="0" fillId="2" borderId="18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right" vertical="center"/>
    </xf>
    <xf numFmtId="164" fontId="0" fillId="2" borderId="18" xfId="0" applyNumberFormat="1" applyFill="1" applyBorder="1" applyAlignment="1">
      <alignment horizontal="right" vertical="center"/>
    </xf>
    <xf numFmtId="164" fontId="0" fillId="2" borderId="10" xfId="0" applyNumberFormat="1" applyFill="1" applyBorder="1" applyAlignment="1">
      <alignment horizontal="right" vertical="center"/>
    </xf>
    <xf numFmtId="3" fontId="0" fillId="2" borderId="10" xfId="0" applyNumberForma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2" borderId="19" xfId="0" applyFill="1" applyBorder="1" applyAlignment="1">
      <alignment horizontal="center" vertical="center"/>
    </xf>
    <xf numFmtId="0" fontId="0" fillId="2" borderId="19" xfId="0" applyFill="1" applyBorder="1" applyAlignment="1">
      <alignment vertical="center"/>
    </xf>
    <xf numFmtId="0" fontId="0" fillId="2" borderId="20" xfId="0" applyFill="1" applyBorder="1"/>
    <xf numFmtId="0" fontId="0" fillId="2" borderId="5" xfId="0" applyFill="1" applyBorder="1"/>
    <xf numFmtId="0" fontId="0" fillId="2" borderId="5" xfId="0" applyFill="1" applyBorder="1" applyAlignment="1">
      <alignment horizontal="center"/>
    </xf>
    <xf numFmtId="0" fontId="0" fillId="2" borderId="7" xfId="0" applyFill="1" applyBorder="1"/>
    <xf numFmtId="164" fontId="0" fillId="2" borderId="19" xfId="0" applyNumberFormat="1" applyFill="1" applyBorder="1" applyAlignment="1">
      <alignment horizontal="right" vertical="center"/>
    </xf>
    <xf numFmtId="164" fontId="0" fillId="2" borderId="11" xfId="0" applyNumberFormat="1" applyFill="1" applyBorder="1" applyAlignment="1">
      <alignment horizontal="right" vertical="center"/>
    </xf>
    <xf numFmtId="164" fontId="0" fillId="2" borderId="10" xfId="0" applyNumberFormat="1" applyFill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164" fontId="0" fillId="2" borderId="19" xfId="0" applyNumberForma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3" fontId="0" fillId="2" borderId="10" xfId="0" applyNumberFormat="1" applyFill="1" applyBorder="1" applyAlignment="1">
      <alignment horizontal="center" vertical="center"/>
    </xf>
    <xf numFmtId="3" fontId="0" fillId="2" borderId="19" xfId="0" applyNumberFormat="1" applyFill="1" applyBorder="1" applyAlignment="1">
      <alignment horizontal="center" vertical="center"/>
    </xf>
    <xf numFmtId="0" fontId="0" fillId="2" borderId="1" xfId="0" applyFill="1" applyBorder="1"/>
    <xf numFmtId="0" fontId="0" fillId="2" borderId="3" xfId="0" applyFill="1" applyBorder="1"/>
    <xf numFmtId="0" fontId="0" fillId="2" borderId="2" xfId="0" applyFill="1" applyBorder="1"/>
    <xf numFmtId="0" fontId="3" fillId="2" borderId="1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64" fontId="0" fillId="2" borderId="19" xfId="0" applyNumberFormat="1" applyFill="1" applyBorder="1" applyAlignment="1">
      <alignment horizontal="center" vertical="center"/>
    </xf>
    <xf numFmtId="164" fontId="0" fillId="2" borderId="21" xfId="0" applyNumberFormat="1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3" fontId="0" fillId="2" borderId="19" xfId="0" applyNumberFormat="1" applyFill="1" applyBorder="1" applyAlignment="1">
      <alignment horizontal="center" vertical="center"/>
    </xf>
    <xf numFmtId="3" fontId="0" fillId="2" borderId="21" xfId="0" applyNumberFormat="1" applyFill="1" applyBorder="1" applyAlignment="1">
      <alignment horizontal="center" vertical="center"/>
    </xf>
    <xf numFmtId="3" fontId="0" fillId="2" borderId="8" xfId="0" applyNumberForma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textRotation="90"/>
    </xf>
    <xf numFmtId="0" fontId="5" fillId="3" borderId="0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textRotation="90"/>
    </xf>
    <xf numFmtId="166" fontId="3" fillId="2" borderId="22" xfId="0" applyNumberFormat="1" applyFont="1" applyFill="1" applyBorder="1" applyAlignment="1">
      <alignment horizontal="center" vertical="center" textRotation="90"/>
    </xf>
    <xf numFmtId="166" fontId="3" fillId="2" borderId="23" xfId="0" applyNumberFormat="1" applyFont="1" applyFill="1" applyBorder="1" applyAlignment="1">
      <alignment horizontal="center" vertical="center" textRotation="90"/>
    </xf>
    <xf numFmtId="166" fontId="3" fillId="2" borderId="7" xfId="0" applyNumberFormat="1" applyFont="1" applyFill="1" applyBorder="1" applyAlignment="1">
      <alignment horizontal="center" vertical="center" textRotation="90"/>
    </xf>
    <xf numFmtId="3" fontId="0" fillId="2" borderId="10" xfId="0" applyNumberFormat="1" applyFill="1" applyBorder="1" applyAlignment="1">
      <alignment horizontal="center" vertical="center"/>
    </xf>
    <xf numFmtId="166" fontId="3" fillId="2" borderId="10" xfId="0" applyNumberFormat="1" applyFont="1" applyFill="1" applyBorder="1" applyAlignment="1">
      <alignment horizontal="center" vertical="center" textRotation="90"/>
    </xf>
    <xf numFmtId="3" fontId="0" fillId="2" borderId="18" xfId="0" applyNumberFormat="1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3" fontId="0" fillId="2" borderId="11" xfId="0" applyNumberForma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textRotation="90"/>
    </xf>
    <xf numFmtId="0" fontId="5" fillId="3" borderId="18" xfId="0" applyFont="1" applyFill="1" applyBorder="1" applyAlignment="1">
      <alignment horizontal="center" vertical="center" textRotation="90"/>
    </xf>
    <xf numFmtId="0" fontId="5" fillId="3" borderId="10" xfId="0" applyFont="1" applyFill="1" applyBorder="1" applyAlignment="1">
      <alignment horizontal="center" vertical="center" textRotation="90"/>
    </xf>
    <xf numFmtId="0" fontId="5" fillId="3" borderId="19" xfId="0" applyFont="1" applyFill="1" applyBorder="1" applyAlignment="1">
      <alignment horizontal="center" vertical="center" textRotation="90"/>
    </xf>
    <xf numFmtId="166" fontId="3" fillId="2" borderId="18" xfId="0" applyNumberFormat="1" applyFont="1" applyFill="1" applyBorder="1" applyAlignment="1">
      <alignment horizontal="center" vertical="center" textRotation="90"/>
    </xf>
    <xf numFmtId="0" fontId="5" fillId="3" borderId="11" xfId="0" applyFont="1" applyFill="1" applyBorder="1" applyAlignment="1">
      <alignment horizontal="center" vertical="center" textRotation="90"/>
    </xf>
    <xf numFmtId="166" fontId="3" fillId="2" borderId="9" xfId="0" applyNumberFormat="1" applyFont="1" applyFill="1" applyBorder="1" applyAlignment="1">
      <alignment horizontal="center" vertical="center" textRotation="90"/>
    </xf>
    <xf numFmtId="166" fontId="3" fillId="2" borderId="11" xfId="0" applyNumberFormat="1" applyFont="1" applyFill="1" applyBorder="1" applyAlignment="1">
      <alignment horizontal="center" vertical="center" textRotation="90"/>
    </xf>
    <xf numFmtId="166" fontId="3" fillId="2" borderId="19" xfId="0" applyNumberFormat="1" applyFont="1" applyFill="1" applyBorder="1" applyAlignment="1">
      <alignment horizontal="center" vertical="center" textRotation="90"/>
    </xf>
    <xf numFmtId="3" fontId="0" fillId="2" borderId="9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Compressive</a:t>
            </a:r>
            <a:r>
              <a:rPr lang="fr-CH" baseline="0"/>
              <a:t> strength</a:t>
            </a:r>
            <a:endParaRPr lang="fr-CH"/>
          </a:p>
        </c:rich>
      </c:tx>
      <c:layout>
        <c:manualLayout>
          <c:xMode val="edge"/>
          <c:yMode val="edge"/>
          <c:x val="0.34029855643044621"/>
          <c:y val="1.38890569987943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240113735783027"/>
          <c:y val="0.12651684164479443"/>
          <c:w val="0.80780851851851854"/>
          <c:h val="0.73367638888888886"/>
        </c:manualLayout>
      </c:layout>
      <c:scatterChart>
        <c:scatterStyle val="lineMarker"/>
        <c:varyColors val="0"/>
        <c:ser>
          <c:idx val="0"/>
          <c:order val="0"/>
          <c:tx>
            <c:strRef>
              <c:f>récap_présentation!$E$10</c:f>
              <c:strCache>
                <c:ptCount val="1"/>
                <c:pt idx="0">
                  <c:v>Recipe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récap_présentation!$J$10:$J$25</c:f>
                <c:numCache>
                  <c:formatCode>General</c:formatCode>
                  <c:ptCount val="16"/>
                  <c:pt idx="0">
                    <c:v>0.68973987260058034</c:v>
                  </c:pt>
                  <c:pt idx="4">
                    <c:v>10</c:v>
                  </c:pt>
                  <c:pt idx="8">
                    <c:v>0.64714693775758414</c:v>
                  </c:pt>
                  <c:pt idx="12">
                    <c:v>0.46848080794598385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(récap_présentation!$F$5,récap_présentation!$F$10,récap_présentation!$F$14,récap_présentation!$F$18)</c:f>
              <c:numCache>
                <c:formatCode>"at "#" days"</c:formatCode>
                <c:ptCount val="4"/>
                <c:pt idx="0" formatCode="General">
                  <c:v>0</c:v>
                </c:pt>
                <c:pt idx="1">
                  <c:v>3</c:v>
                </c:pt>
                <c:pt idx="2">
                  <c:v>7</c:v>
                </c:pt>
                <c:pt idx="3">
                  <c:v>28</c:v>
                </c:pt>
              </c:numCache>
            </c:numRef>
          </c:xVal>
          <c:yVal>
            <c:numRef>
              <c:f>(récap_présentation!$I$5,récap_présentation!$I$10,récap_présentation!$I$14,récap_présentation!$I$18)</c:f>
              <c:numCache>
                <c:formatCode>0.0</c:formatCode>
                <c:ptCount val="4"/>
                <c:pt idx="0" formatCode="General">
                  <c:v>0</c:v>
                </c:pt>
                <c:pt idx="1">
                  <c:v>23.76911363290202</c:v>
                </c:pt>
                <c:pt idx="2">
                  <c:v>26.13028070181123</c:v>
                </c:pt>
                <c:pt idx="3">
                  <c:v>28.028609170045979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récap_présentation!$E$22</c:f>
              <c:strCache>
                <c:ptCount val="1"/>
                <c:pt idx="0">
                  <c:v>Recipe 2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(récap_présentation!$F$5,récap_présentation!$F$22,récap_présentation!$F$26,récap_présentation!$F$30)</c:f>
              <c:numCache>
                <c:formatCode>"at "#" days"</c:formatCode>
                <c:ptCount val="4"/>
                <c:pt idx="0" formatCode="General">
                  <c:v>0</c:v>
                </c:pt>
                <c:pt idx="1">
                  <c:v>3</c:v>
                </c:pt>
                <c:pt idx="2">
                  <c:v>7</c:v>
                </c:pt>
                <c:pt idx="3">
                  <c:v>28</c:v>
                </c:pt>
              </c:numCache>
            </c:numRef>
          </c:xVal>
          <c:yVal>
            <c:numRef>
              <c:f>(récap_présentation!$I$5,récap_présentation!$I$22,récap_présentation!$I$26,récap_présentation!$I$30)</c:f>
              <c:numCache>
                <c:formatCode>0.0</c:formatCode>
                <c:ptCount val="4"/>
                <c:pt idx="0" formatCode="General">
                  <c:v>0</c:v>
                </c:pt>
                <c:pt idx="1">
                  <c:v>8.8603301611368899</c:v>
                </c:pt>
                <c:pt idx="2">
                  <c:v>8.9857000561554905</c:v>
                </c:pt>
                <c:pt idx="3">
                  <c:v>10.660320727120562</c:v>
                </c:pt>
              </c:numCache>
            </c:numRef>
          </c:yVal>
          <c:smooth val="0"/>
        </c:ser>
        <c:ser>
          <c:idx val="1"/>
          <c:order val="2"/>
          <c:tx>
            <c:strRef>
              <c:f>récap_présentation!$E$34</c:f>
              <c:strCache>
                <c:ptCount val="1"/>
                <c:pt idx="0">
                  <c:v>Recipe 3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(récap_présentation!$F$5,récap_présentation!$F$34,récap_présentation!$F$38,récap_présentation!$F$42)</c:f>
              <c:numCache>
                <c:formatCode>"at "#" days"</c:formatCode>
                <c:ptCount val="4"/>
                <c:pt idx="0" formatCode="General">
                  <c:v>0</c:v>
                </c:pt>
                <c:pt idx="1">
                  <c:v>3</c:v>
                </c:pt>
                <c:pt idx="2">
                  <c:v>7</c:v>
                </c:pt>
                <c:pt idx="3">
                  <c:v>28</c:v>
                </c:pt>
              </c:numCache>
            </c:numRef>
          </c:xVal>
          <c:yVal>
            <c:numRef>
              <c:f>(récap_présentation!$I$5,récap_présentation!$I$34,récap_présentation!$I$38,récap_présentation!$I$42)</c:f>
              <c:numCache>
                <c:formatCode>0.0</c:formatCode>
                <c:ptCount val="4"/>
                <c:pt idx="0" formatCode="General">
                  <c:v>0</c:v>
                </c:pt>
                <c:pt idx="1">
                  <c:v>3.2988663218673171</c:v>
                </c:pt>
                <c:pt idx="2">
                  <c:v>3.8960397768056789</c:v>
                </c:pt>
                <c:pt idx="3">
                  <c:v>5.3275291881276292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6809424"/>
        <c:axId val="496816088"/>
      </c:scatterChart>
      <c:valAx>
        <c:axId val="496809424"/>
        <c:scaling>
          <c:orientation val="minMax"/>
          <c:max val="49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/>
                  <a:t>Concrete age [d]</a:t>
                </a:r>
              </a:p>
            </c:rich>
          </c:tx>
          <c:layout>
            <c:manualLayout>
              <c:xMode val="edge"/>
              <c:yMode val="edge"/>
              <c:x val="0.46824934383202099"/>
              <c:y val="0.9169341898414606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" sourceLinked="0"/>
        <c:majorTickMark val="out"/>
        <c:minorTickMark val="none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816088"/>
        <c:crosses val="autoZero"/>
        <c:crossBetween val="midCat"/>
        <c:majorUnit val="7"/>
      </c:valAx>
      <c:valAx>
        <c:axId val="4968160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/>
                  <a:t>Stress</a:t>
                </a:r>
                <a:r>
                  <a:rPr lang="fr-CH" baseline="0"/>
                  <a:t> [MPa]</a:t>
                </a:r>
                <a:endParaRPr lang="fr-CH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8094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209689413823269"/>
          <c:y val="0.28765748031496069"/>
          <c:w val="0.26110520559930012"/>
          <c:h val="0.26192840478273549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Elastic modulus</a:t>
            </a:r>
          </a:p>
        </c:rich>
      </c:tx>
      <c:layout>
        <c:manualLayout>
          <c:xMode val="edge"/>
          <c:yMode val="edge"/>
          <c:x val="0.40418744531933504"/>
          <c:y val="1.38890569987943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240113735783027"/>
          <c:y val="0.12651679761439746"/>
          <c:w val="0.80780851851851854"/>
          <c:h val="0.73367638888888886"/>
        </c:manualLayout>
      </c:layout>
      <c:scatterChart>
        <c:scatterStyle val="lineMarker"/>
        <c:varyColors val="0"/>
        <c:ser>
          <c:idx val="0"/>
          <c:order val="0"/>
          <c:tx>
            <c:strRef>
              <c:f>récap_présentation!$E$10</c:f>
              <c:strCache>
                <c:ptCount val="1"/>
                <c:pt idx="0">
                  <c:v>Recipe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(récap_présentation!$F$5,récap_présentation!$F$10,récap_présentation!$F$14,récap_présentation!$F$18)</c:f>
              <c:numCache>
                <c:formatCode>"at "#" days"</c:formatCode>
                <c:ptCount val="4"/>
                <c:pt idx="0" formatCode="General">
                  <c:v>0</c:v>
                </c:pt>
                <c:pt idx="1">
                  <c:v>3</c:v>
                </c:pt>
                <c:pt idx="2">
                  <c:v>7</c:v>
                </c:pt>
                <c:pt idx="3">
                  <c:v>28</c:v>
                </c:pt>
              </c:numCache>
            </c:numRef>
          </c:xVal>
          <c:yVal>
            <c:numRef>
              <c:f>(récap_présentation!$L$5,récap_présentation!$L$10,récap_présentation!$L$14,récap_présentation!$L$18)</c:f>
              <c:numCache>
                <c:formatCode>#,##0</c:formatCode>
                <c:ptCount val="4"/>
                <c:pt idx="0" formatCode="General">
                  <c:v>0</c:v>
                </c:pt>
                <c:pt idx="1">
                  <c:v>12900</c:v>
                </c:pt>
                <c:pt idx="2">
                  <c:v>14600</c:v>
                </c:pt>
                <c:pt idx="3">
                  <c:v>15100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récap_présentation!$E$22</c:f>
              <c:strCache>
                <c:ptCount val="1"/>
                <c:pt idx="0">
                  <c:v>Recipe 2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(récap_présentation!$F$5,récap_présentation!$F$22,récap_présentation!$F$26,récap_présentation!$F$30)</c:f>
              <c:numCache>
                <c:formatCode>"at "#" days"</c:formatCode>
                <c:ptCount val="4"/>
                <c:pt idx="0" formatCode="General">
                  <c:v>0</c:v>
                </c:pt>
                <c:pt idx="1">
                  <c:v>3</c:v>
                </c:pt>
                <c:pt idx="2">
                  <c:v>7</c:v>
                </c:pt>
                <c:pt idx="3">
                  <c:v>28</c:v>
                </c:pt>
              </c:numCache>
            </c:numRef>
          </c:xVal>
          <c:yVal>
            <c:numRef>
              <c:f>(récap_présentation!$L$5,récap_présentation!$L$22,récap_présentation!$L$26,récap_présentation!$L$30)</c:f>
              <c:numCache>
                <c:formatCode>#,##0</c:formatCode>
                <c:ptCount val="4"/>
                <c:pt idx="0" formatCode="General">
                  <c:v>0</c:v>
                </c:pt>
                <c:pt idx="1">
                  <c:v>7000</c:v>
                </c:pt>
                <c:pt idx="2">
                  <c:v>6600</c:v>
                </c:pt>
                <c:pt idx="3">
                  <c:v>7200</c:v>
                </c:pt>
              </c:numCache>
            </c:numRef>
          </c:yVal>
          <c:smooth val="0"/>
        </c:ser>
        <c:ser>
          <c:idx val="1"/>
          <c:order val="2"/>
          <c:tx>
            <c:strRef>
              <c:f>récap_présentation!$E$34</c:f>
              <c:strCache>
                <c:ptCount val="1"/>
                <c:pt idx="0">
                  <c:v>Recipe 3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(récap_présentation!$F$5,récap_présentation!$F$34,récap_présentation!$F$38,récap_présentation!$F$42)</c:f>
              <c:numCache>
                <c:formatCode>"at "#" days"</c:formatCode>
                <c:ptCount val="4"/>
                <c:pt idx="0" formatCode="General">
                  <c:v>0</c:v>
                </c:pt>
                <c:pt idx="1">
                  <c:v>3</c:v>
                </c:pt>
                <c:pt idx="2">
                  <c:v>7</c:v>
                </c:pt>
                <c:pt idx="3">
                  <c:v>28</c:v>
                </c:pt>
              </c:numCache>
            </c:numRef>
          </c:xVal>
          <c:yVal>
            <c:numRef>
              <c:f>(récap_présentation!$L$5,récap_présentation!$L$34,récap_présentation!$L$38,récap_présentation!$L$42)</c:f>
              <c:numCache>
                <c:formatCode>#,##0</c:formatCode>
                <c:ptCount val="4"/>
                <c:pt idx="0" formatCode="General">
                  <c:v>0</c:v>
                </c:pt>
                <c:pt idx="1">
                  <c:v>3900</c:v>
                </c:pt>
                <c:pt idx="2">
                  <c:v>4200</c:v>
                </c:pt>
                <c:pt idx="3">
                  <c:v>4900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6809816"/>
        <c:axId val="496816872"/>
      </c:scatterChart>
      <c:valAx>
        <c:axId val="496809816"/>
        <c:scaling>
          <c:orientation val="minMax"/>
          <c:max val="49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/>
                  <a:t>Concrete age [d]</a:t>
                </a:r>
              </a:p>
            </c:rich>
          </c:tx>
          <c:layout>
            <c:manualLayout>
              <c:xMode val="edge"/>
              <c:yMode val="edge"/>
              <c:x val="0.46269378827646546"/>
              <c:y val="0.91693419672172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" sourceLinked="0"/>
        <c:majorTickMark val="out"/>
        <c:minorTickMark val="none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816872"/>
        <c:crosses val="autoZero"/>
        <c:crossBetween val="midCat"/>
        <c:majorUnit val="7"/>
      </c:valAx>
      <c:valAx>
        <c:axId val="49681687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 baseline="0"/>
                  <a:t>Elastic modulus [MPa]</a:t>
                </a:r>
                <a:endParaRPr lang="fr-CH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8098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598578302712165"/>
          <c:y val="0.25144358040582371"/>
          <c:w val="0.26110520559930012"/>
          <c:h val="0.26192840478273549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Tensile</a:t>
            </a:r>
            <a:r>
              <a:rPr lang="fr-CH" baseline="0"/>
              <a:t> strength</a:t>
            </a:r>
            <a:endParaRPr lang="fr-CH"/>
          </a:p>
        </c:rich>
      </c:tx>
      <c:layout>
        <c:manualLayout>
          <c:xMode val="edge"/>
          <c:yMode val="edge"/>
          <c:x val="0.39029855643044614"/>
          <c:y val="1.38888888888888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240113735783027"/>
          <c:y val="0.12651679761439746"/>
          <c:w val="0.80780851851851854"/>
          <c:h val="0.73367638888888886"/>
        </c:manualLayout>
      </c:layout>
      <c:scatterChart>
        <c:scatterStyle val="lineMarker"/>
        <c:varyColors val="0"/>
        <c:ser>
          <c:idx val="0"/>
          <c:order val="0"/>
          <c:tx>
            <c:strRef>
              <c:f>récap_présentation!$E$10</c:f>
              <c:strCache>
                <c:ptCount val="1"/>
                <c:pt idx="0">
                  <c:v>Recipe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(récap_présentation!$F$5,récap_présentation!$F$10,récap_présentation!$F$14,récap_présentation!$F$18)</c:f>
              <c:numCache>
                <c:formatCode>"at "#" days"</c:formatCode>
                <c:ptCount val="4"/>
                <c:pt idx="0" formatCode="General">
                  <c:v>0</c:v>
                </c:pt>
                <c:pt idx="1">
                  <c:v>3</c:v>
                </c:pt>
                <c:pt idx="2">
                  <c:v>7</c:v>
                </c:pt>
                <c:pt idx="3">
                  <c:v>28</c:v>
                </c:pt>
              </c:numCache>
            </c:numRef>
          </c:xVal>
          <c:yVal>
            <c:numRef>
              <c:f>(récap_présentation!$O$5,récap_présentation!$O$10,récap_présentation!$O$14,récap_présentation!$O$18)</c:f>
              <c:numCache>
                <c:formatCode>0.0</c:formatCode>
                <c:ptCount val="4"/>
                <c:pt idx="0" formatCode="General">
                  <c:v>0</c:v>
                </c:pt>
                <c:pt idx="1">
                  <c:v>1.5946420287481886</c:v>
                </c:pt>
                <c:pt idx="2">
                  <c:v>1.885070710216858</c:v>
                </c:pt>
                <c:pt idx="3">
                  <c:v>1.9435731954813242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récap_présentation!$E$22</c:f>
              <c:strCache>
                <c:ptCount val="1"/>
                <c:pt idx="0">
                  <c:v>Recipe 2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(récap_présentation!$F$5,récap_présentation!$F$22,récap_présentation!$F$26,récap_présentation!$F$30)</c:f>
              <c:numCache>
                <c:formatCode>"at "#" days"</c:formatCode>
                <c:ptCount val="4"/>
                <c:pt idx="0" formatCode="General">
                  <c:v>0</c:v>
                </c:pt>
                <c:pt idx="1">
                  <c:v>3</c:v>
                </c:pt>
                <c:pt idx="2">
                  <c:v>7</c:v>
                </c:pt>
                <c:pt idx="3">
                  <c:v>28</c:v>
                </c:pt>
              </c:numCache>
            </c:numRef>
          </c:xVal>
          <c:yVal>
            <c:numRef>
              <c:f>(récap_présentation!$O$5,récap_présentation!$O$22,récap_présentation!$O$26,récap_présentation!$O$30)</c:f>
              <c:numCache>
                <c:formatCode>0.0</c:formatCode>
                <c:ptCount val="4"/>
                <c:pt idx="0" formatCode="General">
                  <c:v>0</c:v>
                </c:pt>
                <c:pt idx="1">
                  <c:v>0.58939810612277221</c:v>
                </c:pt>
                <c:pt idx="2">
                  <c:v>0.71507836869085672</c:v>
                </c:pt>
                <c:pt idx="3">
                  <c:v>0.8507989417714924</c:v>
                </c:pt>
              </c:numCache>
            </c:numRef>
          </c:yVal>
          <c:smooth val="0"/>
        </c:ser>
        <c:ser>
          <c:idx val="1"/>
          <c:order val="2"/>
          <c:tx>
            <c:strRef>
              <c:f>récap_présentation!$E$34</c:f>
              <c:strCache>
                <c:ptCount val="1"/>
                <c:pt idx="0">
                  <c:v>Recipe 3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(récap_présentation!$F$5,récap_présentation!$F$34,récap_présentation!$F$38,récap_présentation!$F$42)</c:f>
              <c:numCache>
                <c:formatCode>"at "#" days"</c:formatCode>
                <c:ptCount val="4"/>
                <c:pt idx="0" formatCode="General">
                  <c:v>0</c:v>
                </c:pt>
                <c:pt idx="1">
                  <c:v>3</c:v>
                </c:pt>
                <c:pt idx="2">
                  <c:v>7</c:v>
                </c:pt>
                <c:pt idx="3">
                  <c:v>28</c:v>
                </c:pt>
              </c:numCache>
            </c:numRef>
          </c:xVal>
          <c:yVal>
            <c:numRef>
              <c:f>(récap_présentation!$O$5,récap_présentation!$O$34,récap_présentation!$O$38,récap_présentation!$O$42)</c:f>
              <c:numCache>
                <c:formatCode>0.0</c:formatCode>
                <c:ptCount val="4"/>
                <c:pt idx="0" formatCode="General">
                  <c:v>0</c:v>
                </c:pt>
                <c:pt idx="1">
                  <c:v>0.33625100784660894</c:v>
                </c:pt>
                <c:pt idx="2">
                  <c:v>0.36134928247710507</c:v>
                </c:pt>
                <c:pt idx="3">
                  <c:v>0.41429239599884771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6814128"/>
        <c:axId val="496810208"/>
      </c:scatterChart>
      <c:valAx>
        <c:axId val="496814128"/>
        <c:scaling>
          <c:orientation val="minMax"/>
          <c:max val="49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/>
                  <a:t>Concrete age [d]</a:t>
                </a:r>
              </a:p>
            </c:rich>
          </c:tx>
          <c:layout>
            <c:manualLayout>
              <c:xMode val="edge"/>
              <c:yMode val="edge"/>
              <c:x val="0.46547156605424322"/>
              <c:y val="0.916934114884197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" sourceLinked="0"/>
        <c:majorTickMark val="out"/>
        <c:minorTickMark val="none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810208"/>
        <c:crosses val="autoZero"/>
        <c:crossBetween val="midCat"/>
        <c:majorUnit val="7"/>
      </c:valAx>
      <c:valAx>
        <c:axId val="4968102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/>
                  <a:t>Stress</a:t>
                </a:r>
                <a:r>
                  <a:rPr lang="fr-CH" baseline="0"/>
                  <a:t> [MPa]</a:t>
                </a:r>
                <a:endParaRPr lang="fr-CH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8141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598578302712165"/>
          <c:y val="0.28368635361799094"/>
          <c:w val="0.26110520559930012"/>
          <c:h val="0.26192840478273549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val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Feuil1!$D$2:$D$5</c:f>
                <c:numCache>
                  <c:formatCode>General</c:formatCode>
                  <c:ptCount val="4"/>
                  <c:pt idx="0">
                    <c:v>1</c:v>
                  </c:pt>
                  <c:pt idx="1">
                    <c:v>2</c:v>
                  </c:pt>
                  <c:pt idx="2">
                    <c:v>1</c:v>
                  </c:pt>
                  <c:pt idx="3">
                    <c:v>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errBars>
            <c:errDir val="x"/>
            <c:errBarType val="both"/>
            <c:errValType val="fixedVal"/>
            <c:noEndCap val="0"/>
            <c:val val="1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strRef>
              <c:f>Feuil1!$B$2:$B$5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xVal>
          <c:yVal>
            <c:numRef>
              <c:f>Feuil1!$C$2:$C$5</c:f>
              <c:numCache>
                <c:formatCode>General</c:formatCode>
                <c:ptCount val="4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7625832"/>
        <c:axId val="497626224"/>
      </c:scatterChart>
      <c:valAx>
        <c:axId val="497625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7626224"/>
        <c:crosses val="autoZero"/>
        <c:crossBetween val="midCat"/>
      </c:valAx>
      <c:valAx>
        <c:axId val="497626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7625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3</xdr:row>
      <xdr:rowOff>0</xdr:rowOff>
    </xdr:from>
    <xdr:to>
      <xdr:col>25</xdr:col>
      <xdr:colOff>0</xdr:colOff>
      <xdr:row>15</xdr:row>
      <xdr:rowOff>171450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0</xdr:colOff>
      <xdr:row>17</xdr:row>
      <xdr:rowOff>0</xdr:rowOff>
    </xdr:from>
    <xdr:to>
      <xdr:col>25</xdr:col>
      <xdr:colOff>0</xdr:colOff>
      <xdr:row>28</xdr:row>
      <xdr:rowOff>137832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0</xdr:colOff>
      <xdr:row>30</xdr:row>
      <xdr:rowOff>0</xdr:rowOff>
    </xdr:from>
    <xdr:to>
      <xdr:col>25</xdr:col>
      <xdr:colOff>0</xdr:colOff>
      <xdr:row>41</xdr:row>
      <xdr:rowOff>104927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597776</xdr:colOff>
      <xdr:row>0</xdr:row>
      <xdr:rowOff>137949</xdr:rowOff>
    </xdr:from>
    <xdr:to>
      <xdr:col>26</xdr:col>
      <xdr:colOff>243052</xdr:colOff>
      <xdr:row>5</xdr:row>
      <xdr:rowOff>164224</xdr:rowOff>
    </xdr:to>
    <xdr:sp macro="" textlink="">
      <xdr:nvSpPr>
        <xdr:cNvPr id="2" name="Légende encadrée 1 1"/>
        <xdr:cNvSpPr/>
      </xdr:nvSpPr>
      <xdr:spPr>
        <a:xfrm>
          <a:off x="17125293" y="137949"/>
          <a:ext cx="1931276" cy="978775"/>
        </a:xfrm>
        <a:prstGeom prst="borderCallout1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604345</xdr:colOff>
      <xdr:row>0</xdr:row>
      <xdr:rowOff>164224</xdr:rowOff>
    </xdr:from>
    <xdr:to>
      <xdr:col>26</xdr:col>
      <xdr:colOff>256190</xdr:colOff>
      <xdr:row>5</xdr:row>
      <xdr:rowOff>137948</xdr:rowOff>
    </xdr:to>
    <xdr:sp macro="" textlink="">
      <xdr:nvSpPr>
        <xdr:cNvPr id="3" name="ZoneTexte 2"/>
        <xdr:cNvSpPr txBox="1"/>
      </xdr:nvSpPr>
      <xdr:spPr>
        <a:xfrm>
          <a:off x="17131862" y="164224"/>
          <a:ext cx="1937845" cy="9262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Barre d'erreurs avec une valeur fixe pour toute la série.</a:t>
          </a:r>
        </a:p>
      </xdr:txBody>
    </xdr:sp>
    <xdr:clientData/>
  </xdr:twoCellAnchor>
  <xdr:twoCellAnchor>
    <xdr:from>
      <xdr:col>10</xdr:col>
      <xdr:colOff>518948</xdr:colOff>
      <xdr:row>4</xdr:row>
      <xdr:rowOff>105103</xdr:rowOff>
    </xdr:from>
    <xdr:to>
      <xdr:col>12</xdr:col>
      <xdr:colOff>584638</xdr:colOff>
      <xdr:row>9</xdr:row>
      <xdr:rowOff>131378</xdr:rowOff>
    </xdr:to>
    <xdr:sp macro="" textlink="">
      <xdr:nvSpPr>
        <xdr:cNvPr id="15" name="Légende encadrée 1 14"/>
        <xdr:cNvSpPr/>
      </xdr:nvSpPr>
      <xdr:spPr>
        <a:xfrm>
          <a:off x="6687207" y="867103"/>
          <a:ext cx="1931276" cy="978775"/>
        </a:xfrm>
        <a:prstGeom prst="borderCallout1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10</xdr:col>
      <xdr:colOff>525517</xdr:colOff>
      <xdr:row>4</xdr:row>
      <xdr:rowOff>131378</xdr:rowOff>
    </xdr:from>
    <xdr:to>
      <xdr:col>12</xdr:col>
      <xdr:colOff>597776</xdr:colOff>
      <xdr:row>9</xdr:row>
      <xdr:rowOff>105102</xdr:rowOff>
    </xdr:to>
    <xdr:sp macro="" textlink="">
      <xdr:nvSpPr>
        <xdr:cNvPr id="16" name="ZoneTexte 15"/>
        <xdr:cNvSpPr txBox="1"/>
      </xdr:nvSpPr>
      <xdr:spPr>
        <a:xfrm>
          <a:off x="6693776" y="893378"/>
          <a:ext cx="1937845" cy="9262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écarts-type que je voudrais représenter pour les points correspondants.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6</xdr:row>
      <xdr:rowOff>0</xdr:rowOff>
    </xdr:from>
    <xdr:to>
      <xdr:col>8</xdr:col>
      <xdr:colOff>238125</xdr:colOff>
      <xdr:row>20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U49"/>
  <sheetViews>
    <sheetView topLeftCell="R1" zoomScaleNormal="100" workbookViewId="0">
      <selection activeCell="J18" sqref="J18:J21"/>
    </sheetView>
  </sheetViews>
  <sheetFormatPr baseColWidth="10" defaultRowHeight="15" x14ac:dyDescent="0.25"/>
  <cols>
    <col min="4" max="4" width="3.28515625" customWidth="1"/>
    <col min="5" max="6" width="4.42578125" customWidth="1"/>
    <col min="7" max="7" width="4.140625" style="2" customWidth="1"/>
    <col min="8" max="16" width="14" customWidth="1"/>
    <col min="17" max="17" width="2.85546875" customWidth="1"/>
  </cols>
  <sheetData>
    <row r="5" spans="4:20" x14ac:dyDescent="0.25">
      <c r="F5" s="25">
        <v>0</v>
      </c>
      <c r="G5" s="26"/>
      <c r="H5" s="25"/>
      <c r="I5" s="25">
        <v>0</v>
      </c>
      <c r="J5" s="25"/>
      <c r="K5" s="25"/>
      <c r="L5" s="25">
        <v>0</v>
      </c>
      <c r="M5" s="25"/>
      <c r="N5" s="25"/>
      <c r="O5" s="25">
        <v>0</v>
      </c>
      <c r="P5" s="25"/>
    </row>
    <row r="6" spans="4:20" x14ac:dyDescent="0.25">
      <c r="D6" s="3"/>
      <c r="E6" s="3"/>
      <c r="F6" s="3"/>
      <c r="G6" s="14"/>
      <c r="H6" s="3"/>
      <c r="I6" s="3"/>
      <c r="J6" s="3"/>
      <c r="K6" s="3"/>
      <c r="L6" s="3"/>
      <c r="M6" s="3"/>
      <c r="N6" s="3"/>
      <c r="O6" s="3"/>
      <c r="P6" s="3"/>
      <c r="Q6" s="3"/>
      <c r="T6" s="1"/>
    </row>
    <row r="7" spans="4:20" x14ac:dyDescent="0.25">
      <c r="D7" s="3"/>
      <c r="E7" s="3"/>
      <c r="F7" s="3"/>
      <c r="G7" s="14"/>
      <c r="H7" s="3"/>
      <c r="I7" s="3"/>
      <c r="J7" s="3"/>
      <c r="K7" s="3"/>
      <c r="L7" s="3"/>
      <c r="M7" s="3"/>
      <c r="N7" s="3"/>
      <c r="O7" s="3"/>
      <c r="P7" s="3"/>
      <c r="Q7" s="3"/>
      <c r="T7" s="1"/>
    </row>
    <row r="8" spans="4:20" x14ac:dyDescent="0.25">
      <c r="D8" s="3"/>
      <c r="E8" s="3"/>
      <c r="F8" s="3"/>
      <c r="G8" s="14"/>
      <c r="H8" s="46" t="s">
        <v>5</v>
      </c>
      <c r="I8" s="47"/>
      <c r="J8" s="48"/>
      <c r="K8" s="49" t="s">
        <v>6</v>
      </c>
      <c r="L8" s="47"/>
      <c r="M8" s="48"/>
      <c r="N8" s="49" t="s">
        <v>7</v>
      </c>
      <c r="O8" s="47"/>
      <c r="P8" s="50"/>
      <c r="Q8" s="3"/>
      <c r="T8" s="1"/>
    </row>
    <row r="9" spans="4:20" x14ac:dyDescent="0.25">
      <c r="D9" s="3"/>
      <c r="E9" s="3"/>
      <c r="F9" s="3"/>
      <c r="G9" s="14"/>
      <c r="H9" s="4"/>
      <c r="I9" s="5" t="s">
        <v>0</v>
      </c>
      <c r="J9" s="5" t="s">
        <v>8</v>
      </c>
      <c r="K9" s="5"/>
      <c r="L9" s="5" t="s">
        <v>0</v>
      </c>
      <c r="M9" s="5" t="s">
        <v>8</v>
      </c>
      <c r="N9" s="5"/>
      <c r="O9" s="6" t="s">
        <v>0</v>
      </c>
      <c r="P9" s="6" t="s">
        <v>8</v>
      </c>
      <c r="Q9" s="3"/>
    </row>
    <row r="10" spans="4:20" ht="18.75" customHeight="1" x14ac:dyDescent="0.25">
      <c r="D10" s="3"/>
      <c r="E10" s="71" t="s">
        <v>2</v>
      </c>
      <c r="F10" s="77">
        <v>3</v>
      </c>
      <c r="G10" s="10">
        <v>1</v>
      </c>
      <c r="H10" s="16">
        <v>24.471479381041124</v>
      </c>
      <c r="I10" s="56">
        <f>AVERAGE(H10:H13)</f>
        <v>23.76911363290202</v>
      </c>
      <c r="J10" s="56">
        <f>_xlfn.STDEV.S(H10:H13)</f>
        <v>0.68973987260058034</v>
      </c>
      <c r="K10" s="18">
        <v>12800</v>
      </c>
      <c r="L10" s="66">
        <f>ROUND(AVERAGE(K10:K13),-2)</f>
        <v>12900</v>
      </c>
      <c r="M10" s="56">
        <f>_xlfn.STDEV.S(K10:K13)</f>
        <v>141.42135623730951</v>
      </c>
      <c r="N10" s="37">
        <v>1.6069507291102176</v>
      </c>
      <c r="O10" s="55">
        <f>AVERAGE(N10:N13)</f>
        <v>1.5946420287481886</v>
      </c>
      <c r="P10" s="56">
        <f>_xlfn.STDEV.S(N10:N13)</f>
        <v>6.2248051654180125E-2</v>
      </c>
      <c r="Q10" s="3"/>
    </row>
    <row r="11" spans="4:20" ht="18.75" customHeight="1" x14ac:dyDescent="0.25">
      <c r="D11" s="3"/>
      <c r="E11" s="72"/>
      <c r="F11" s="75"/>
      <c r="G11" s="13">
        <v>2</v>
      </c>
      <c r="H11" s="17">
        <v>23.092734112576988</v>
      </c>
      <c r="I11" s="54"/>
      <c r="J11" s="54"/>
      <c r="K11" s="19">
        <v>13000</v>
      </c>
      <c r="L11" s="66"/>
      <c r="M11" s="54"/>
      <c r="N11" s="36">
        <v>1.601621041979195</v>
      </c>
      <c r="O11" s="55"/>
      <c r="P11" s="54"/>
      <c r="Q11" s="3"/>
      <c r="R11" s="12"/>
    </row>
    <row r="12" spans="4:20" ht="18.75" customHeight="1" x14ac:dyDescent="0.25">
      <c r="D12" s="3"/>
      <c r="E12" s="72"/>
      <c r="F12" s="75"/>
      <c r="G12" s="13">
        <v>3</v>
      </c>
      <c r="H12" s="17">
        <v>23.743127405087943</v>
      </c>
      <c r="I12" s="54"/>
      <c r="J12" s="54"/>
      <c r="K12" s="13"/>
      <c r="L12" s="66"/>
      <c r="M12" s="54"/>
      <c r="N12" s="36">
        <v>1.6599589654577434</v>
      </c>
      <c r="O12" s="55"/>
      <c r="P12" s="54"/>
      <c r="Q12" s="3"/>
    </row>
    <row r="13" spans="4:20" ht="18.75" customHeight="1" x14ac:dyDescent="0.25">
      <c r="D13" s="3"/>
      <c r="E13" s="73"/>
      <c r="F13" s="67"/>
      <c r="G13" s="11">
        <v>4</v>
      </c>
      <c r="H13" s="7"/>
      <c r="I13" s="55"/>
      <c r="J13" s="51"/>
      <c r="K13" s="9"/>
      <c r="L13" s="66"/>
      <c r="M13" s="51"/>
      <c r="N13" s="35">
        <v>1.5100373784455978</v>
      </c>
      <c r="O13" s="55"/>
      <c r="P13" s="51"/>
      <c r="Q13" s="3"/>
    </row>
    <row r="14" spans="4:20" ht="18.75" customHeight="1" x14ac:dyDescent="0.25">
      <c r="D14" s="3"/>
      <c r="E14" s="73"/>
      <c r="F14" s="67">
        <v>7</v>
      </c>
      <c r="G14" s="11">
        <v>1</v>
      </c>
      <c r="H14" s="22">
        <v>24.799488766730743</v>
      </c>
      <c r="I14" s="55">
        <f>AVERAGE(H14:H17)</f>
        <v>26.13028070181123</v>
      </c>
      <c r="J14" s="55">
        <v>10</v>
      </c>
      <c r="K14" s="23">
        <v>14900</v>
      </c>
      <c r="L14" s="66">
        <f>ROUND(AVERAGE(K14:K17),-2)</f>
        <v>14600</v>
      </c>
      <c r="M14" s="55">
        <f>_xlfn.STDEV.S(K14:K17)</f>
        <v>494.97474683058329</v>
      </c>
      <c r="N14" s="35">
        <v>2.26655837839342</v>
      </c>
      <c r="O14" s="55">
        <f>AVERAGE(N14:N17)</f>
        <v>1.885070710216858</v>
      </c>
      <c r="P14" s="55">
        <f>_xlfn.STDEV.S(N14:N17)</f>
        <v>0.26760487222907875</v>
      </c>
      <c r="Q14" s="3"/>
    </row>
    <row r="15" spans="4:20" ht="18.75" customHeight="1" x14ac:dyDescent="0.25">
      <c r="D15" s="3"/>
      <c r="E15" s="73"/>
      <c r="F15" s="67"/>
      <c r="G15" s="11">
        <v>2</v>
      </c>
      <c r="H15" s="22">
        <v>26.954758165196456</v>
      </c>
      <c r="I15" s="55"/>
      <c r="J15" s="54"/>
      <c r="K15" s="23">
        <v>14200</v>
      </c>
      <c r="L15" s="66"/>
      <c r="M15" s="54"/>
      <c r="N15" s="35">
        <v>1.8746285424716713</v>
      </c>
      <c r="O15" s="55"/>
      <c r="P15" s="54"/>
      <c r="Q15" s="3"/>
      <c r="R15" s="12"/>
    </row>
    <row r="16" spans="4:20" ht="18.75" customHeight="1" x14ac:dyDescent="0.25">
      <c r="D16" s="3"/>
      <c r="E16" s="73"/>
      <c r="F16" s="67"/>
      <c r="G16" s="11">
        <v>3</v>
      </c>
      <c r="H16" s="22">
        <v>26.636595173506489</v>
      </c>
      <c r="I16" s="55"/>
      <c r="J16" s="54"/>
      <c r="K16" s="7"/>
      <c r="L16" s="66"/>
      <c r="M16" s="54"/>
      <c r="N16" s="35">
        <v>1.7129240840479349</v>
      </c>
      <c r="O16" s="55"/>
      <c r="P16" s="54"/>
      <c r="Q16" s="3"/>
    </row>
    <row r="17" spans="4:21" ht="18.75" customHeight="1" x14ac:dyDescent="0.25">
      <c r="D17" s="3"/>
      <c r="E17" s="73"/>
      <c r="F17" s="67"/>
      <c r="G17" s="11">
        <v>4</v>
      </c>
      <c r="H17" s="22"/>
      <c r="I17" s="55"/>
      <c r="J17" s="55"/>
      <c r="K17" s="7"/>
      <c r="L17" s="66"/>
      <c r="M17" s="55"/>
      <c r="N17" s="35">
        <v>1.6861718359544058</v>
      </c>
      <c r="O17" s="55"/>
      <c r="P17" s="55"/>
      <c r="Q17" s="3"/>
      <c r="U17" s="24"/>
    </row>
    <row r="18" spans="4:21" ht="18.75" customHeight="1" x14ac:dyDescent="0.25">
      <c r="D18" s="3"/>
      <c r="E18" s="73"/>
      <c r="F18" s="67">
        <v>28</v>
      </c>
      <c r="G18" s="11">
        <v>1</v>
      </c>
      <c r="H18" s="22">
        <v>28.577778710037009</v>
      </c>
      <c r="I18" s="55">
        <f>AVERAGE(H18:H21)</f>
        <v>28.028609170045979</v>
      </c>
      <c r="J18" s="54">
        <f>_xlfn.STDEV.S(H18:H21)</f>
        <v>0.64714693775758414</v>
      </c>
      <c r="K18" s="23">
        <v>15600</v>
      </c>
      <c r="L18" s="66">
        <f>ROUND(AVERAGE(K18:K21),-2)</f>
        <v>15100</v>
      </c>
      <c r="M18" s="54">
        <f>_xlfn.STDEV.S(K18:K21)</f>
        <v>458.25756949558399</v>
      </c>
      <c r="N18" s="35">
        <v>1.9458065932917581</v>
      </c>
      <c r="O18" s="55">
        <f>AVERAGE(N18:N21)</f>
        <v>1.9435731954813242</v>
      </c>
      <c r="P18" s="54">
        <f>_xlfn.STDEV.S(N18:N21)</f>
        <v>2.6664862385022643E-2</v>
      </c>
      <c r="Q18" s="3"/>
    </row>
    <row r="19" spans="4:21" ht="18.75" customHeight="1" x14ac:dyDescent="0.25">
      <c r="D19" s="3"/>
      <c r="E19" s="73"/>
      <c r="F19" s="67"/>
      <c r="G19" s="11">
        <v>2</v>
      </c>
      <c r="H19" s="22">
        <v>28.128900034467161</v>
      </c>
      <c r="I19" s="55"/>
      <c r="J19" s="54"/>
      <c r="K19" s="23">
        <v>15000</v>
      </c>
      <c r="L19" s="66"/>
      <c r="M19" s="54"/>
      <c r="N19" s="35">
        <v>1.9159305629513439</v>
      </c>
      <c r="O19" s="55"/>
      <c r="P19" s="54"/>
      <c r="Q19" s="3"/>
      <c r="R19" s="12"/>
    </row>
    <row r="20" spans="4:21" ht="18.75" customHeight="1" x14ac:dyDescent="0.25">
      <c r="D20" s="3"/>
      <c r="E20" s="73"/>
      <c r="F20" s="67"/>
      <c r="G20" s="11">
        <v>3</v>
      </c>
      <c r="H20" s="22">
        <v>27.098134538415586</v>
      </c>
      <c r="I20" s="55"/>
      <c r="J20" s="54"/>
      <c r="K20" s="23">
        <v>14700</v>
      </c>
      <c r="L20" s="66"/>
      <c r="M20" s="54"/>
      <c r="N20" s="35">
        <v>1.9790936719587475</v>
      </c>
      <c r="O20" s="55"/>
      <c r="P20" s="54"/>
      <c r="Q20" s="3"/>
    </row>
    <row r="21" spans="4:21" ht="18.75" customHeight="1" x14ac:dyDescent="0.25">
      <c r="D21" s="3"/>
      <c r="E21" s="74"/>
      <c r="F21" s="79"/>
      <c r="G21" s="27">
        <v>4</v>
      </c>
      <c r="H21" s="33">
        <v>28.309623397264161</v>
      </c>
      <c r="I21" s="51"/>
      <c r="J21" s="55"/>
      <c r="K21" s="28"/>
      <c r="L21" s="57"/>
      <c r="M21" s="55"/>
      <c r="N21" s="39">
        <v>1.9334619537234476</v>
      </c>
      <c r="O21" s="51"/>
      <c r="P21" s="55"/>
      <c r="Q21" s="3"/>
    </row>
    <row r="22" spans="4:21" ht="18.75" customHeight="1" x14ac:dyDescent="0.25">
      <c r="D22" s="3"/>
      <c r="E22" s="71" t="s">
        <v>3</v>
      </c>
      <c r="F22" s="77">
        <v>3</v>
      </c>
      <c r="G22" s="10">
        <v>1</v>
      </c>
      <c r="H22" s="20">
        <v>8.8246855145046812</v>
      </c>
      <c r="I22" s="56">
        <f>AVERAGE(H22:H25)</f>
        <v>8.8603301611368899</v>
      </c>
      <c r="J22" s="56">
        <f>_xlfn.STDEV.S(H22:H25)</f>
        <v>0.46848080794598385</v>
      </c>
      <c r="K22" s="18">
        <v>6900</v>
      </c>
      <c r="L22" s="80">
        <f>ROUND(AVERAGE(K22:K25),-2)</f>
        <v>7000</v>
      </c>
      <c r="M22" s="56">
        <f>_xlfn.STDEV.S(K22:K25)</f>
        <v>556.77643628300223</v>
      </c>
      <c r="N22" s="37">
        <v>0.49486466452264916</v>
      </c>
      <c r="O22" s="56">
        <f>AVERAGE(N22:N25)</f>
        <v>0.58939810612277221</v>
      </c>
      <c r="P22" s="56">
        <f>_xlfn.STDEV.S(N22:N25)</f>
        <v>7.2205727048107932E-2</v>
      </c>
      <c r="Q22" s="3"/>
    </row>
    <row r="23" spans="4:21" ht="18.75" customHeight="1" x14ac:dyDescent="0.25">
      <c r="D23" s="3"/>
      <c r="E23" s="73"/>
      <c r="F23" s="67"/>
      <c r="G23" s="11">
        <v>2</v>
      </c>
      <c r="H23" s="21">
        <v>8.4993514044300316</v>
      </c>
      <c r="I23" s="55"/>
      <c r="J23" s="54"/>
      <c r="K23" s="19">
        <v>7600</v>
      </c>
      <c r="L23" s="66"/>
      <c r="M23" s="54"/>
      <c r="N23" s="36">
        <v>0.65071744057977288</v>
      </c>
      <c r="O23" s="55"/>
      <c r="P23" s="54"/>
      <c r="Q23" s="3"/>
      <c r="R23" s="12"/>
    </row>
    <row r="24" spans="4:21" ht="18.75" customHeight="1" x14ac:dyDescent="0.25">
      <c r="D24" s="3"/>
      <c r="E24" s="73"/>
      <c r="F24" s="67"/>
      <c r="G24" s="11">
        <v>3</v>
      </c>
      <c r="H24" s="21">
        <v>9.5320294083628454</v>
      </c>
      <c r="I24" s="55"/>
      <c r="J24" s="54"/>
      <c r="K24" s="19">
        <v>6500</v>
      </c>
      <c r="L24" s="66"/>
      <c r="M24" s="54"/>
      <c r="N24" s="36">
        <v>0.57141628691733348</v>
      </c>
      <c r="O24" s="55"/>
      <c r="P24" s="54"/>
      <c r="Q24" s="3"/>
    </row>
    <row r="25" spans="4:21" ht="18.75" customHeight="1" x14ac:dyDescent="0.25">
      <c r="D25" s="3"/>
      <c r="E25" s="73"/>
      <c r="F25" s="67"/>
      <c r="G25" s="11">
        <v>4</v>
      </c>
      <c r="H25" s="21">
        <v>8.5852543172499978</v>
      </c>
      <c r="I25" s="55"/>
      <c r="J25" s="51"/>
      <c r="K25" s="11"/>
      <c r="L25" s="66"/>
      <c r="M25" s="51"/>
      <c r="N25" s="35">
        <v>0.64059403247133317</v>
      </c>
      <c r="O25" s="55"/>
      <c r="P25" s="51"/>
      <c r="Q25" s="3"/>
    </row>
    <row r="26" spans="4:21" ht="18.75" customHeight="1" x14ac:dyDescent="0.25">
      <c r="D26" s="3"/>
      <c r="E26" s="73"/>
      <c r="F26" s="67">
        <v>7</v>
      </c>
      <c r="G26" s="11">
        <v>1</v>
      </c>
      <c r="H26" s="22">
        <v>8.3905891554874223</v>
      </c>
      <c r="I26" s="54">
        <f>AVERAGE(H26:H29)</f>
        <v>8.9857000561554905</v>
      </c>
      <c r="J26" s="55">
        <f>_xlfn.STDEV.S(H26:H29)</f>
        <v>0.63619975924873395</v>
      </c>
      <c r="K26" s="23">
        <v>6700</v>
      </c>
      <c r="L26" s="68">
        <f>ROUND(AVERAGE(K26:K29),-2)</f>
        <v>6600</v>
      </c>
      <c r="M26" s="55">
        <f>_xlfn.STDEV.S(K26:K29)</f>
        <v>230.9401076758503</v>
      </c>
      <c r="N26" s="35">
        <v>0.64658436996763924</v>
      </c>
      <c r="O26" s="54">
        <f>AVERAGE(N26:N29)</f>
        <v>0.71507836869085672</v>
      </c>
      <c r="P26" s="55">
        <f>_xlfn.STDEV.S(N26:N29)</f>
        <v>6.9682987128077079E-2</v>
      </c>
      <c r="Q26" s="3"/>
    </row>
    <row r="27" spans="4:21" ht="18.75" customHeight="1" x14ac:dyDescent="0.25">
      <c r="D27" s="3"/>
      <c r="E27" s="73"/>
      <c r="F27" s="67"/>
      <c r="G27" s="11">
        <v>2</v>
      </c>
      <c r="H27" s="22">
        <v>9.8832912434152878</v>
      </c>
      <c r="I27" s="55"/>
      <c r="J27" s="54"/>
      <c r="K27" s="23">
        <v>6300</v>
      </c>
      <c r="L27" s="66"/>
      <c r="M27" s="54"/>
      <c r="N27" s="35">
        <v>0.77835816930888213</v>
      </c>
      <c r="O27" s="55"/>
      <c r="P27" s="54"/>
      <c r="Q27" s="3"/>
      <c r="R27" s="12"/>
    </row>
    <row r="28" spans="4:21" ht="18.75" customHeight="1" x14ac:dyDescent="0.25">
      <c r="D28" s="3"/>
      <c r="E28" s="73"/>
      <c r="F28" s="67"/>
      <c r="G28" s="11">
        <v>3</v>
      </c>
      <c r="H28" s="22">
        <v>8.7685952198301997</v>
      </c>
      <c r="I28" s="55"/>
      <c r="J28" s="54"/>
      <c r="K28" s="23">
        <v>6700</v>
      </c>
      <c r="L28" s="66"/>
      <c r="M28" s="54"/>
      <c r="N28" s="35">
        <v>0.66356614990323048</v>
      </c>
      <c r="O28" s="55"/>
      <c r="P28" s="54"/>
      <c r="Q28" s="3"/>
    </row>
    <row r="29" spans="4:21" ht="18.75" customHeight="1" x14ac:dyDescent="0.25">
      <c r="D29" s="3"/>
      <c r="E29" s="73"/>
      <c r="F29" s="67"/>
      <c r="G29" s="11">
        <v>4</v>
      </c>
      <c r="H29" s="22">
        <v>8.9003246058890468</v>
      </c>
      <c r="I29" s="55"/>
      <c r="J29" s="55"/>
      <c r="K29" s="7"/>
      <c r="L29" s="66"/>
      <c r="M29" s="55"/>
      <c r="N29" s="35">
        <v>0.77180478558367505</v>
      </c>
      <c r="O29" s="55"/>
      <c r="P29" s="55"/>
      <c r="Q29" s="3"/>
    </row>
    <row r="30" spans="4:21" ht="18.75" customHeight="1" x14ac:dyDescent="0.25">
      <c r="D30" s="3"/>
      <c r="E30" s="73"/>
      <c r="F30" s="67">
        <v>28</v>
      </c>
      <c r="G30" s="11">
        <v>1</v>
      </c>
      <c r="H30" s="22">
        <v>10.933539042884293</v>
      </c>
      <c r="I30" s="55">
        <f>AVERAGE(H30:H33)</f>
        <v>10.660320727120562</v>
      </c>
      <c r="J30" s="54">
        <f>_xlfn.STDEV.S(H30:H33)</f>
        <v>0.52765431315033728</v>
      </c>
      <c r="K30" s="23">
        <v>7100</v>
      </c>
      <c r="L30" s="66">
        <f>ROUND(AVERAGE(K30:K33),-2)</f>
        <v>7200</v>
      </c>
      <c r="M30" s="54">
        <f>_xlfn.STDEV.S(K30:K33)</f>
        <v>709.45988845975876</v>
      </c>
      <c r="N30" s="35">
        <v>0.86379630675364316</v>
      </c>
      <c r="O30" s="55">
        <f>AVERAGE(N30:N33)</f>
        <v>0.8507989417714924</v>
      </c>
      <c r="P30" s="54">
        <f>_xlfn.STDEV.S(N30:N33)</f>
        <v>3.7553383463786921E-2</v>
      </c>
      <c r="Q30" s="3"/>
    </row>
    <row r="31" spans="4:21" ht="18.75" customHeight="1" x14ac:dyDescent="0.25">
      <c r="D31" s="3"/>
      <c r="E31" s="73"/>
      <c r="F31" s="67"/>
      <c r="G31" s="11">
        <v>2</v>
      </c>
      <c r="H31" s="22">
        <v>10.615744179091269</v>
      </c>
      <c r="I31" s="55"/>
      <c r="J31" s="54"/>
      <c r="K31" s="23">
        <v>8000</v>
      </c>
      <c r="L31" s="66"/>
      <c r="M31" s="54"/>
      <c r="N31" s="35">
        <v>0.84576004380508052</v>
      </c>
      <c r="O31" s="55"/>
      <c r="P31" s="54"/>
      <c r="Q31" s="3"/>
      <c r="R31" s="12"/>
    </row>
    <row r="32" spans="4:21" ht="18.75" customHeight="1" x14ac:dyDescent="0.25">
      <c r="D32" s="3"/>
      <c r="E32" s="73"/>
      <c r="F32" s="67"/>
      <c r="G32" s="11">
        <v>3</v>
      </c>
      <c r="H32" s="22">
        <v>11.151178898111953</v>
      </c>
      <c r="I32" s="55"/>
      <c r="J32" s="54"/>
      <c r="K32" s="23">
        <v>6600</v>
      </c>
      <c r="L32" s="66"/>
      <c r="M32" s="54"/>
      <c r="N32" s="35">
        <v>0.89156777660695596</v>
      </c>
      <c r="O32" s="55"/>
      <c r="P32" s="54"/>
      <c r="Q32" s="3"/>
    </row>
    <row r="33" spans="4:18" ht="18.75" customHeight="1" x14ac:dyDescent="0.25">
      <c r="D33" s="3"/>
      <c r="E33" s="76"/>
      <c r="F33" s="78"/>
      <c r="G33" s="15">
        <v>4</v>
      </c>
      <c r="H33" s="34">
        <v>9.940820788394733</v>
      </c>
      <c r="I33" s="69"/>
      <c r="J33" s="55"/>
      <c r="K33" s="8"/>
      <c r="L33" s="70"/>
      <c r="M33" s="55"/>
      <c r="N33" s="38">
        <v>0.80207163992028974</v>
      </c>
      <c r="O33" s="69"/>
      <c r="P33" s="55"/>
      <c r="Q33" s="3"/>
    </row>
    <row r="34" spans="4:18" ht="18.75" customHeight="1" x14ac:dyDescent="0.25">
      <c r="D34" s="3"/>
      <c r="E34" s="60" t="s">
        <v>4</v>
      </c>
      <c r="F34" s="75">
        <v>3</v>
      </c>
      <c r="G34" s="13">
        <v>1</v>
      </c>
      <c r="H34" s="20">
        <v>3.2058957051797488</v>
      </c>
      <c r="I34" s="54">
        <f>AVERAGE(H34:H37)</f>
        <v>3.2988663218673171</v>
      </c>
      <c r="J34" s="56">
        <f>_xlfn.STDEV.S(H34:H37)</f>
        <v>0.22500418914193801</v>
      </c>
      <c r="K34" s="18">
        <v>3800</v>
      </c>
      <c r="L34" s="68">
        <f>ROUND(AVERAGE(K34:K37),-2)</f>
        <v>3900</v>
      </c>
      <c r="M34" s="56">
        <f>_xlfn.STDEV.S(K34:K37)</f>
        <v>173.20508075688772</v>
      </c>
      <c r="N34" s="37">
        <v>0.35288907354518451</v>
      </c>
      <c r="O34" s="54">
        <f>AVERAGE(N34:N37)</f>
        <v>0.33625100784660894</v>
      </c>
      <c r="P34" s="56">
        <f>_xlfn.STDEV.S(N34:N37)</f>
        <v>2.6897689368882219E-2</v>
      </c>
      <c r="Q34" s="3"/>
    </row>
    <row r="35" spans="4:18" ht="18.75" customHeight="1" x14ac:dyDescent="0.25">
      <c r="D35" s="3"/>
      <c r="E35" s="61"/>
      <c r="F35" s="67"/>
      <c r="G35" s="11">
        <v>2</v>
      </c>
      <c r="H35" s="21">
        <v>3.4890107485159882</v>
      </c>
      <c r="I35" s="55"/>
      <c r="J35" s="54"/>
      <c r="K35" s="19">
        <v>3800</v>
      </c>
      <c r="L35" s="66"/>
      <c r="M35" s="54"/>
      <c r="N35" s="36">
        <v>0.36522094194893306</v>
      </c>
      <c r="O35" s="55"/>
      <c r="P35" s="54"/>
      <c r="Q35" s="3"/>
      <c r="R35" s="12"/>
    </row>
    <row r="36" spans="4:18" ht="18.75" customHeight="1" x14ac:dyDescent="0.25">
      <c r="D36" s="3"/>
      <c r="E36" s="61"/>
      <c r="F36" s="67"/>
      <c r="G36" s="11">
        <v>3</v>
      </c>
      <c r="H36" s="21">
        <v>3.0240485147422245</v>
      </c>
      <c r="I36" s="55"/>
      <c r="J36" s="54"/>
      <c r="K36" s="19">
        <v>4100</v>
      </c>
      <c r="L36" s="66"/>
      <c r="M36" s="54"/>
      <c r="N36" s="36">
        <v>0.31612375458639991</v>
      </c>
      <c r="O36" s="55"/>
      <c r="P36" s="54"/>
      <c r="Q36" s="3"/>
    </row>
    <row r="37" spans="4:18" ht="18.75" customHeight="1" x14ac:dyDescent="0.25">
      <c r="D37" s="3"/>
      <c r="E37" s="61"/>
      <c r="F37" s="67"/>
      <c r="G37" s="11">
        <v>4</v>
      </c>
      <c r="H37" s="21">
        <v>3.4765103190313074</v>
      </c>
      <c r="I37" s="55"/>
      <c r="J37" s="51"/>
      <c r="K37" s="11"/>
      <c r="L37" s="66"/>
      <c r="M37" s="51"/>
      <c r="N37" s="35">
        <v>0.31077026130591817</v>
      </c>
      <c r="O37" s="55"/>
      <c r="P37" s="51"/>
      <c r="Q37" s="3"/>
    </row>
    <row r="38" spans="4:18" ht="18.75" customHeight="1" x14ac:dyDescent="0.25">
      <c r="D38" s="3"/>
      <c r="E38" s="61"/>
      <c r="F38" s="67">
        <v>7</v>
      </c>
      <c r="G38" s="11">
        <v>1</v>
      </c>
      <c r="H38" s="22">
        <v>4.0263373217117122</v>
      </c>
      <c r="I38" s="55">
        <f>AVERAGE(H38:H41)</f>
        <v>3.8960397768056789</v>
      </c>
      <c r="J38" s="55">
        <f>_xlfn.STDEV.S(H38:H41)</f>
        <v>0.28504309795688731</v>
      </c>
      <c r="K38" s="23">
        <v>4000</v>
      </c>
      <c r="L38" s="66">
        <f>ROUND(AVERAGE(K38:K41),-2)</f>
        <v>4200</v>
      </c>
      <c r="M38" s="55">
        <f>_xlfn.STDEV.S(K38:K41)</f>
        <v>288.67513459481285</v>
      </c>
      <c r="N38" s="35">
        <v>0.34812333104606119</v>
      </c>
      <c r="O38" s="55">
        <f>AVERAGE(N38:N41)</f>
        <v>0.36134928247710507</v>
      </c>
      <c r="P38" s="55">
        <f>_xlfn.STDEV.S(N38:N41)</f>
        <v>1.7060917602377039E-2</v>
      </c>
      <c r="Q38" s="3"/>
    </row>
    <row r="39" spans="4:18" ht="18.75" customHeight="1" x14ac:dyDescent="0.25">
      <c r="D39" s="3"/>
      <c r="E39" s="61"/>
      <c r="F39" s="67"/>
      <c r="G39" s="11">
        <v>2</v>
      </c>
      <c r="H39" s="22">
        <v>3.5910576112563919</v>
      </c>
      <c r="I39" s="55"/>
      <c r="J39" s="54"/>
      <c r="K39" s="23">
        <v>4000</v>
      </c>
      <c r="L39" s="66"/>
      <c r="M39" s="54"/>
      <c r="N39" s="35">
        <v>0.38068162819425394</v>
      </c>
      <c r="O39" s="55"/>
      <c r="P39" s="54"/>
      <c r="Q39" s="3"/>
      <c r="R39" s="12"/>
    </row>
    <row r="40" spans="4:18" ht="18.75" customHeight="1" x14ac:dyDescent="0.25">
      <c r="D40" s="3"/>
      <c r="E40" s="61"/>
      <c r="F40" s="67"/>
      <c r="G40" s="11">
        <v>3</v>
      </c>
      <c r="H40" s="22">
        <v>4.2267950831056096</v>
      </c>
      <c r="I40" s="55"/>
      <c r="J40" s="54"/>
      <c r="K40" s="23">
        <v>4500</v>
      </c>
      <c r="L40" s="66"/>
      <c r="M40" s="54"/>
      <c r="N40" s="35">
        <v>0.34592848005791055</v>
      </c>
      <c r="O40" s="55"/>
      <c r="P40" s="54"/>
      <c r="Q40" s="3"/>
    </row>
    <row r="41" spans="4:18" ht="18.75" customHeight="1" x14ac:dyDescent="0.25">
      <c r="D41" s="3"/>
      <c r="E41" s="61"/>
      <c r="F41" s="67"/>
      <c r="G41" s="11">
        <v>4</v>
      </c>
      <c r="H41" s="22">
        <v>3.7399690911490011</v>
      </c>
      <c r="I41" s="55"/>
      <c r="J41" s="55"/>
      <c r="K41" s="7"/>
      <c r="L41" s="66"/>
      <c r="M41" s="55"/>
      <c r="N41" s="35">
        <v>0.37066369061019461</v>
      </c>
      <c r="O41" s="55"/>
      <c r="P41" s="55"/>
      <c r="Q41" s="3"/>
    </row>
    <row r="42" spans="4:18" ht="18.75" customHeight="1" x14ac:dyDescent="0.25">
      <c r="D42" s="3"/>
      <c r="E42" s="61"/>
      <c r="F42" s="63">
        <v>28</v>
      </c>
      <c r="G42" s="11">
        <v>1</v>
      </c>
      <c r="H42" s="22">
        <v>5.4222658845789455</v>
      </c>
      <c r="I42" s="51">
        <f>AVERAGE(H42:H46)</f>
        <v>5.3275291881276292</v>
      </c>
      <c r="J42" s="51">
        <f>_xlfn.STDEV.S(H42:H46)</f>
        <v>0.38536532718969291</v>
      </c>
      <c r="K42" s="23">
        <v>5000</v>
      </c>
      <c r="L42" s="57">
        <f>ROUND(AVERAGE(K42:K46),-2)</f>
        <v>4900</v>
      </c>
      <c r="M42" s="51">
        <f>_xlfn.STDEV.S(K42:K46)</f>
        <v>391.1521443121589</v>
      </c>
      <c r="N42" s="35">
        <v>0.39542967834328985</v>
      </c>
      <c r="O42" s="51">
        <f>AVERAGE(N42:N46)</f>
        <v>0.41429239599884771</v>
      </c>
      <c r="P42" s="51">
        <f>_xlfn.STDEV.S(N42:N46)</f>
        <v>1.8716347911858014E-2</v>
      </c>
      <c r="Q42" s="3"/>
    </row>
    <row r="43" spans="4:18" ht="18.75" customHeight="1" x14ac:dyDescent="0.25">
      <c r="D43" s="3"/>
      <c r="E43" s="61"/>
      <c r="F43" s="64"/>
      <c r="G43" s="11">
        <v>2</v>
      </c>
      <c r="H43" s="22">
        <v>4.7816606323924038</v>
      </c>
      <c r="I43" s="52"/>
      <c r="J43" s="52"/>
      <c r="K43" s="23">
        <v>4400</v>
      </c>
      <c r="L43" s="58"/>
      <c r="M43" s="52"/>
      <c r="N43" s="35">
        <v>0.4105387045518436</v>
      </c>
      <c r="O43" s="52"/>
      <c r="P43" s="52"/>
      <c r="Q43" s="3"/>
      <c r="R43" s="12"/>
    </row>
    <row r="44" spans="4:18" ht="18.75" customHeight="1" x14ac:dyDescent="0.25">
      <c r="D44" s="3"/>
      <c r="E44" s="61"/>
      <c r="F44" s="64"/>
      <c r="G44" s="11">
        <v>3</v>
      </c>
      <c r="H44" s="22">
        <v>5.3493585469114349</v>
      </c>
      <c r="I44" s="52"/>
      <c r="J44" s="52"/>
      <c r="K44" s="41">
        <v>5300</v>
      </c>
      <c r="L44" s="58"/>
      <c r="M44" s="52"/>
      <c r="N44" s="40">
        <v>0.44018246840533343</v>
      </c>
      <c r="O44" s="52"/>
      <c r="P44" s="52"/>
      <c r="Q44" s="3"/>
    </row>
    <row r="45" spans="4:18" ht="18.75" customHeight="1" x14ac:dyDescent="0.25">
      <c r="D45" s="3"/>
      <c r="E45" s="61"/>
      <c r="F45" s="64"/>
      <c r="G45" s="11">
        <v>4</v>
      </c>
      <c r="H45" s="22">
        <v>5.8539907817214942</v>
      </c>
      <c r="I45" s="52"/>
      <c r="J45" s="52"/>
      <c r="K45" s="41">
        <v>5100</v>
      </c>
      <c r="L45" s="58"/>
      <c r="M45" s="52"/>
      <c r="N45" s="35">
        <v>0.41101873269492406</v>
      </c>
      <c r="O45" s="52"/>
      <c r="P45" s="52"/>
      <c r="Q45" s="3"/>
    </row>
    <row r="46" spans="4:18" x14ac:dyDescent="0.25">
      <c r="D46" s="3"/>
      <c r="E46" s="62"/>
      <c r="F46" s="65"/>
      <c r="G46" s="15">
        <v>5</v>
      </c>
      <c r="H46" s="34">
        <v>5.2303700950338659</v>
      </c>
      <c r="I46" s="53"/>
      <c r="J46" s="53"/>
      <c r="K46" s="42">
        <v>4500</v>
      </c>
      <c r="L46" s="59"/>
      <c r="M46" s="53"/>
      <c r="N46" s="38"/>
      <c r="O46" s="53"/>
      <c r="P46" s="53"/>
      <c r="Q46" s="3"/>
    </row>
    <row r="47" spans="4:18" ht="17.25" x14ac:dyDescent="0.25">
      <c r="D47" s="3"/>
      <c r="E47" s="29" t="s">
        <v>1</v>
      </c>
      <c r="F47" s="30"/>
      <c r="G47" s="31"/>
      <c r="H47" s="30"/>
      <c r="I47" s="30"/>
      <c r="J47" s="30"/>
      <c r="K47" s="43"/>
      <c r="L47" s="30"/>
      <c r="M47" s="32"/>
      <c r="N47" s="30"/>
      <c r="O47" s="44"/>
      <c r="P47" s="45"/>
      <c r="Q47" s="3"/>
    </row>
    <row r="48" spans="4:18" x14ac:dyDescent="0.25">
      <c r="D48" s="3"/>
      <c r="E48" s="3"/>
      <c r="F48" s="3"/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8:16" x14ac:dyDescent="0.25">
      <c r="H49" s="3"/>
      <c r="I49" s="3"/>
      <c r="J49" s="3"/>
      <c r="K49" s="3"/>
      <c r="L49" s="3"/>
      <c r="M49" s="3"/>
      <c r="N49" s="3"/>
      <c r="O49" s="3"/>
      <c r="P49" s="3"/>
    </row>
  </sheetData>
  <mergeCells count="69">
    <mergeCell ref="O10:O13"/>
    <mergeCell ref="O14:O17"/>
    <mergeCell ref="O18:O21"/>
    <mergeCell ref="O22:O25"/>
    <mergeCell ref="O26:O29"/>
    <mergeCell ref="O30:O33"/>
    <mergeCell ref="J30:J33"/>
    <mergeCell ref="M30:M33"/>
    <mergeCell ref="P22:P25"/>
    <mergeCell ref="P26:P29"/>
    <mergeCell ref="P30:P33"/>
    <mergeCell ref="M10:M13"/>
    <mergeCell ref="M14:M17"/>
    <mergeCell ref="I26:I29"/>
    <mergeCell ref="L26:L29"/>
    <mergeCell ref="L22:L25"/>
    <mergeCell ref="E10:E21"/>
    <mergeCell ref="F34:F37"/>
    <mergeCell ref="E22:E33"/>
    <mergeCell ref="F22:F25"/>
    <mergeCell ref="F14:F17"/>
    <mergeCell ref="F30:F33"/>
    <mergeCell ref="F10:F13"/>
    <mergeCell ref="F18:F21"/>
    <mergeCell ref="F26:F29"/>
    <mergeCell ref="P34:P37"/>
    <mergeCell ref="P38:P41"/>
    <mergeCell ref="I34:I37"/>
    <mergeCell ref="L34:L37"/>
    <mergeCell ref="I10:I13"/>
    <mergeCell ref="L10:L13"/>
    <mergeCell ref="I18:I21"/>
    <mergeCell ref="L18:L21"/>
    <mergeCell ref="I22:I25"/>
    <mergeCell ref="I14:I17"/>
    <mergeCell ref="L14:L17"/>
    <mergeCell ref="O34:O37"/>
    <mergeCell ref="O38:O41"/>
    <mergeCell ref="I30:I33"/>
    <mergeCell ref="L30:L33"/>
    <mergeCell ref="J10:J13"/>
    <mergeCell ref="O42:O46"/>
    <mergeCell ref="L42:L46"/>
    <mergeCell ref="I42:I46"/>
    <mergeCell ref="E34:E46"/>
    <mergeCell ref="F42:F46"/>
    <mergeCell ref="I38:I41"/>
    <mergeCell ref="L38:L41"/>
    <mergeCell ref="F38:F41"/>
    <mergeCell ref="J34:J37"/>
    <mergeCell ref="J38:J41"/>
    <mergeCell ref="M38:M41"/>
    <mergeCell ref="M34:M37"/>
    <mergeCell ref="H8:J8"/>
    <mergeCell ref="K8:M8"/>
    <mergeCell ref="N8:P8"/>
    <mergeCell ref="J42:J46"/>
    <mergeCell ref="M42:M46"/>
    <mergeCell ref="P42:P46"/>
    <mergeCell ref="M18:M21"/>
    <mergeCell ref="J18:J21"/>
    <mergeCell ref="J14:J17"/>
    <mergeCell ref="J22:J25"/>
    <mergeCell ref="J26:J29"/>
    <mergeCell ref="M26:M29"/>
    <mergeCell ref="M22:M25"/>
    <mergeCell ref="P10:P13"/>
    <mergeCell ref="P14:P17"/>
    <mergeCell ref="P18:P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"/>
  <sheetViews>
    <sheetView tabSelected="1" workbookViewId="0">
      <selection activeCell="F23" sqref="F23"/>
    </sheetView>
  </sheetViews>
  <sheetFormatPr baseColWidth="10" defaultRowHeight="15" x14ac:dyDescent="0.25"/>
  <sheetData>
    <row r="1" spans="2:4" x14ac:dyDescent="0.25">
      <c r="B1" t="s">
        <v>13</v>
      </c>
      <c r="C1" t="s">
        <v>14</v>
      </c>
      <c r="D1" t="s">
        <v>15</v>
      </c>
    </row>
    <row r="2" spans="2:4" x14ac:dyDescent="0.25">
      <c r="B2" t="s">
        <v>9</v>
      </c>
      <c r="C2">
        <v>10</v>
      </c>
      <c r="D2">
        <v>1</v>
      </c>
    </row>
    <row r="3" spans="2:4" x14ac:dyDescent="0.25">
      <c r="B3" t="s">
        <v>10</v>
      </c>
      <c r="C3">
        <v>12</v>
      </c>
      <c r="D3">
        <v>2</v>
      </c>
    </row>
    <row r="4" spans="2:4" x14ac:dyDescent="0.25">
      <c r="B4" t="s">
        <v>11</v>
      </c>
      <c r="C4">
        <v>14</v>
      </c>
      <c r="D4">
        <v>1</v>
      </c>
    </row>
    <row r="5" spans="2:4" x14ac:dyDescent="0.25">
      <c r="B5" t="s">
        <v>12</v>
      </c>
      <c r="C5">
        <v>14</v>
      </c>
      <c r="D5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récap_présentation</vt:lpstr>
      <vt:lpstr>Feuil1</vt:lpstr>
    </vt:vector>
  </TitlesOfParts>
  <Company>HEFR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joel.mabboux</dc:creator>
  <cp:lastModifiedBy>rtyui</cp:lastModifiedBy>
  <cp:lastPrinted>2015-05-22T07:01:58Z</cp:lastPrinted>
  <dcterms:created xsi:type="dcterms:W3CDTF">2011-05-10T14:46:44Z</dcterms:created>
  <dcterms:modified xsi:type="dcterms:W3CDTF">2015-06-22T18:14:37Z</dcterms:modified>
</cp:coreProperties>
</file>