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C0002533-1C7C-4DB2-9615-ED26E9E0FD57}" xr6:coauthVersionLast="31" xr6:coauthVersionMax="31" xr10:uidLastSave="{00000000-0000-0000-0000-000000000000}"/>
  <bookViews>
    <workbookView xWindow="945" yWindow="0" windowWidth="27855" windowHeight="12810" xr2:uid="{E7439E72-BEA1-48C4-B999-A21C98D75BD9}"/>
  </bookViews>
  <sheets>
    <sheet name="TCD" sheetId="2" r:id="rId1"/>
    <sheet name="Paramétrage" sheetId="1" r:id="rId2"/>
  </sheets>
  <definedNames>
    <definedName name="s.range">TCD!$A$1:$A$3</definedName>
    <definedName name="Segment_Pointage_2">#N/A</definedName>
  </definedNames>
  <calcPr calcId="179017" refMode="R1C1"/>
  <pivotCaches>
    <pivotCache cacheId="0" r:id="rId3"/>
    <pivotCache cacheId="11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</calcChain>
</file>

<file path=xl/sharedStrings.xml><?xml version="1.0" encoding="utf-8"?>
<sst xmlns="http://schemas.openxmlformats.org/spreadsheetml/2006/main" count="126" uniqueCount="17">
  <si>
    <t>N°</t>
  </si>
  <si>
    <t>NOM</t>
  </si>
  <si>
    <t xml:space="preserve">MOIS </t>
  </si>
  <si>
    <t>TEMPS</t>
  </si>
  <si>
    <t>BECASSINE</t>
  </si>
  <si>
    <t>JEAN</t>
  </si>
  <si>
    <t>PIERRE</t>
  </si>
  <si>
    <t>JANVIER</t>
  </si>
  <si>
    <t xml:space="preserve">FEVRIER </t>
  </si>
  <si>
    <t>MARS</t>
  </si>
  <si>
    <t>AVRIL</t>
  </si>
  <si>
    <t xml:space="preserve">MAI </t>
  </si>
  <si>
    <t>JUIN</t>
  </si>
  <si>
    <t>Somme de TEMPS</t>
  </si>
  <si>
    <t>Liste</t>
  </si>
  <si>
    <t>Pointage1</t>
  </si>
  <si>
    <t>Pointage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</si>
</sst>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647700</xdr:colOff>
      <xdr:row>13</xdr:row>
      <xdr:rowOff>104776</xdr:rowOff>
    </xdr:from>
    <xdr:to>
      <xdr:col>13</xdr:col>
      <xdr:colOff>381000</xdr:colOff>
      <xdr:row>19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Pointage 2">
              <a:extLst>
                <a:ext uri="{FF2B5EF4-FFF2-40B4-BE49-F238E27FC236}">
                  <a16:creationId xmlns:a16="http://schemas.microsoft.com/office/drawing/2014/main" id="{E4FDBFDC-7053-4264-8D13-8117C8939C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intage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9350" y="2600326"/>
              <a:ext cx="19431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OEL Gilles" refreshedDate="43389.421789467589" createdVersion="6" refreshedVersion="6" minRefreshableVersion="3" recordCount="43" xr:uid="{7DEAF33D-5F5F-4B33-A7F5-42F047586743}">
  <cacheSource type="worksheet">
    <worksheetSource ref="A1:D1048576" sheet="Paramétrage"/>
  </cacheSource>
  <cacheFields count="4">
    <cacheField name="N°" numFmtId="0">
      <sharedItems containsString="0" containsBlank="1" containsNumber="1" containsInteger="1" minValue="1" maxValue="10" count="11">
        <n v="1"/>
        <n v="2"/>
        <n v="3"/>
        <n v="4"/>
        <n v="5"/>
        <n v="6"/>
        <n v="7"/>
        <n v="8"/>
        <n v="9"/>
        <n v="10"/>
        <m/>
      </sharedItems>
    </cacheField>
    <cacheField name="NOM" numFmtId="0">
      <sharedItems containsBlank="1" count="4">
        <s v="BECASSINE"/>
        <s v="PIERRE"/>
        <s v="JEAN"/>
        <m/>
      </sharedItems>
    </cacheField>
    <cacheField name="MOIS " numFmtId="0">
      <sharedItems containsBlank="1" count="7">
        <s v="JANVIER"/>
        <s v="FEVRIER "/>
        <s v="MARS"/>
        <s v="AVRIL"/>
        <s v="MAI "/>
        <s v="JUIN"/>
        <m/>
      </sharedItems>
    </cacheField>
    <cacheField name="TEMPS" numFmtId="0">
      <sharedItems containsString="0" containsBlank="1" containsNumber="1" minValue="3.3883257679935053" maxValue="99.0663898568868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89.440287268517" createdVersion="6" refreshedVersion="6" minRefreshableVersion="3" recordCount="40" xr:uid="{6304166E-8046-4DFB-8783-B0BBC70BEE66}">
  <cacheSource type="worksheet">
    <worksheetSource name="Tableau1"/>
  </cacheSource>
  <cacheFields count="6">
    <cacheField name="N°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NOM" numFmtId="0">
      <sharedItems count="3">
        <s v="BECASSINE"/>
        <s v="PIERRE"/>
        <s v="JEAN"/>
      </sharedItems>
    </cacheField>
    <cacheField name="MOIS " numFmtId="0">
      <sharedItems count="6">
        <s v="JANVIER"/>
        <s v="FEVRIER "/>
        <s v="MARS"/>
        <s v="AVRIL"/>
        <s v="MAI "/>
        <s v="JUIN"/>
      </sharedItems>
    </cacheField>
    <cacheField name="TEMPS" numFmtId="0">
      <sharedItems containsSemiMixedTypes="0" containsString="0" containsNumber="1" minValue="1.578825367949388" maxValue="98.475131400393082"/>
    </cacheField>
    <cacheField name="Pointage1" numFmtId="0">
      <sharedItems containsMixedTypes="1" containsNumber="1" containsInteger="1" minValue="3" maxValue="5"/>
    </cacheField>
    <cacheField name="Pointage 2" numFmtId="0">
      <sharedItems containsMixedTypes="1" containsNumber="1" containsInteger="1" minValue="1" maxValue="1" count="2">
        <s v=""/>
        <n v="1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">
  <r>
    <x v="0"/>
    <x v="0"/>
    <x v="0"/>
    <n v="96.72636828347801"/>
  </r>
  <r>
    <x v="1"/>
    <x v="1"/>
    <x v="1"/>
    <n v="35.258059093558217"/>
  </r>
  <r>
    <x v="2"/>
    <x v="2"/>
    <x v="2"/>
    <n v="49.923064376747583"/>
  </r>
  <r>
    <x v="3"/>
    <x v="0"/>
    <x v="3"/>
    <n v="3.3883257679935053"/>
  </r>
  <r>
    <x v="4"/>
    <x v="1"/>
    <x v="4"/>
    <n v="92.022089261409533"/>
  </r>
  <r>
    <x v="5"/>
    <x v="2"/>
    <x v="5"/>
    <n v="76.120157771506584"/>
  </r>
  <r>
    <x v="6"/>
    <x v="0"/>
    <x v="0"/>
    <n v="65.732274855520728"/>
  </r>
  <r>
    <x v="7"/>
    <x v="1"/>
    <x v="1"/>
    <n v="33.065272458250462"/>
  </r>
  <r>
    <x v="8"/>
    <x v="2"/>
    <x v="2"/>
    <n v="13.086584790283862"/>
  </r>
  <r>
    <x v="9"/>
    <x v="0"/>
    <x v="3"/>
    <n v="33.662238901466154"/>
  </r>
  <r>
    <x v="0"/>
    <x v="1"/>
    <x v="4"/>
    <n v="44.668119676488296"/>
  </r>
  <r>
    <x v="1"/>
    <x v="2"/>
    <x v="5"/>
    <n v="5.180230876025016"/>
  </r>
  <r>
    <x v="2"/>
    <x v="0"/>
    <x v="0"/>
    <n v="81.697963388323458"/>
  </r>
  <r>
    <x v="3"/>
    <x v="1"/>
    <x v="1"/>
    <n v="53.406305192985947"/>
  </r>
  <r>
    <x v="4"/>
    <x v="2"/>
    <x v="2"/>
    <n v="16.362759723843055"/>
  </r>
  <r>
    <x v="5"/>
    <x v="0"/>
    <x v="3"/>
    <n v="25.254042712348092"/>
  </r>
  <r>
    <x v="6"/>
    <x v="1"/>
    <x v="4"/>
    <n v="59.074742350139118"/>
  </r>
  <r>
    <x v="7"/>
    <x v="2"/>
    <x v="5"/>
    <n v="32.433129471077912"/>
  </r>
  <r>
    <x v="8"/>
    <x v="0"/>
    <x v="0"/>
    <n v="93.512797319273844"/>
  </r>
  <r>
    <x v="9"/>
    <x v="1"/>
    <x v="1"/>
    <n v="99.066389856886801"/>
  </r>
  <r>
    <x v="0"/>
    <x v="2"/>
    <x v="2"/>
    <n v="79.836269677641695"/>
  </r>
  <r>
    <x v="1"/>
    <x v="0"/>
    <x v="3"/>
    <n v="91.25983023639067"/>
  </r>
  <r>
    <x v="2"/>
    <x v="1"/>
    <x v="4"/>
    <n v="62.182139496117152"/>
  </r>
  <r>
    <x v="3"/>
    <x v="2"/>
    <x v="5"/>
    <n v="19.062116848380661"/>
  </r>
  <r>
    <x v="4"/>
    <x v="0"/>
    <x v="0"/>
    <n v="29.592568213623395"/>
  </r>
  <r>
    <x v="5"/>
    <x v="1"/>
    <x v="1"/>
    <n v="90.653376084227801"/>
  </r>
  <r>
    <x v="6"/>
    <x v="2"/>
    <x v="2"/>
    <n v="85.493834958745722"/>
  </r>
  <r>
    <x v="7"/>
    <x v="0"/>
    <x v="3"/>
    <n v="40.52692154424593"/>
  </r>
  <r>
    <x v="8"/>
    <x v="1"/>
    <x v="4"/>
    <n v="50.839679497657428"/>
  </r>
  <r>
    <x v="9"/>
    <x v="2"/>
    <x v="5"/>
    <n v="71.919208328391164"/>
  </r>
  <r>
    <x v="0"/>
    <x v="0"/>
    <x v="0"/>
    <n v="69.108040199549436"/>
  </r>
  <r>
    <x v="1"/>
    <x v="1"/>
    <x v="1"/>
    <n v="84.759681716294295"/>
  </r>
  <r>
    <x v="2"/>
    <x v="2"/>
    <x v="2"/>
    <n v="30.221764790439821"/>
  </r>
  <r>
    <x v="3"/>
    <x v="0"/>
    <x v="3"/>
    <n v="26.758966714006828"/>
  </r>
  <r>
    <x v="4"/>
    <x v="1"/>
    <x v="4"/>
    <n v="70.271737643827478"/>
  </r>
  <r>
    <x v="5"/>
    <x v="2"/>
    <x v="5"/>
    <n v="29.666287132549172"/>
  </r>
  <r>
    <x v="6"/>
    <x v="0"/>
    <x v="0"/>
    <n v="49.725664420684289"/>
  </r>
  <r>
    <x v="7"/>
    <x v="1"/>
    <x v="1"/>
    <n v="36.761691761695367"/>
  </r>
  <r>
    <x v="8"/>
    <x v="2"/>
    <x v="2"/>
    <n v="85.131074459723067"/>
  </r>
  <r>
    <x v="9"/>
    <x v="0"/>
    <x v="3"/>
    <n v="42.203292586714788"/>
  </r>
  <r>
    <x v="10"/>
    <x v="3"/>
    <x v="6"/>
    <m/>
  </r>
  <r>
    <x v="10"/>
    <x v="3"/>
    <x v="6"/>
    <m/>
  </r>
  <r>
    <x v="10"/>
    <x v="3"/>
    <x v="6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x v="0"/>
    <x v="0"/>
    <x v="0"/>
    <n v="12.708358267085107"/>
    <e v="#N/A"/>
    <x v="0"/>
  </r>
  <r>
    <x v="1"/>
    <x v="1"/>
    <x v="1"/>
    <n v="21.197437066532988"/>
    <e v="#N/A"/>
    <x v="0"/>
  </r>
  <r>
    <x v="2"/>
    <x v="2"/>
    <x v="2"/>
    <n v="68.157070579331972"/>
    <n v="3"/>
    <x v="1"/>
  </r>
  <r>
    <x v="3"/>
    <x v="0"/>
    <x v="3"/>
    <n v="47.914099763773855"/>
    <n v="4"/>
    <x v="1"/>
  </r>
  <r>
    <x v="4"/>
    <x v="1"/>
    <x v="4"/>
    <n v="45.911804702375981"/>
    <n v="5"/>
    <x v="1"/>
  </r>
  <r>
    <x v="5"/>
    <x v="2"/>
    <x v="5"/>
    <n v="5.2571216066012454"/>
    <e v="#N/A"/>
    <x v="0"/>
  </r>
  <r>
    <x v="6"/>
    <x v="0"/>
    <x v="0"/>
    <n v="81.060259680380099"/>
    <e v="#N/A"/>
    <x v="0"/>
  </r>
  <r>
    <x v="7"/>
    <x v="1"/>
    <x v="1"/>
    <n v="74.965979265501446"/>
    <e v="#N/A"/>
    <x v="0"/>
  </r>
  <r>
    <x v="8"/>
    <x v="2"/>
    <x v="2"/>
    <n v="50.103058314092706"/>
    <e v="#N/A"/>
    <x v="0"/>
  </r>
  <r>
    <x v="9"/>
    <x v="0"/>
    <x v="3"/>
    <n v="50.495508829767473"/>
    <e v="#N/A"/>
    <x v="0"/>
  </r>
  <r>
    <x v="0"/>
    <x v="1"/>
    <x v="4"/>
    <n v="1.578825367949388"/>
    <e v="#N/A"/>
    <x v="0"/>
  </r>
  <r>
    <x v="1"/>
    <x v="2"/>
    <x v="5"/>
    <n v="73.599180413128607"/>
    <e v="#N/A"/>
    <x v="0"/>
  </r>
  <r>
    <x v="2"/>
    <x v="0"/>
    <x v="0"/>
    <n v="3.9591324456166754"/>
    <n v="3"/>
    <x v="1"/>
  </r>
  <r>
    <x v="3"/>
    <x v="1"/>
    <x v="1"/>
    <n v="18.668238364247046"/>
    <n v="4"/>
    <x v="1"/>
  </r>
  <r>
    <x v="4"/>
    <x v="2"/>
    <x v="2"/>
    <n v="65.122982600972904"/>
    <n v="5"/>
    <x v="1"/>
  </r>
  <r>
    <x v="5"/>
    <x v="0"/>
    <x v="3"/>
    <n v="24.654580344966316"/>
    <e v="#N/A"/>
    <x v="0"/>
  </r>
  <r>
    <x v="6"/>
    <x v="1"/>
    <x v="4"/>
    <n v="30.451632597193267"/>
    <e v="#N/A"/>
    <x v="0"/>
  </r>
  <r>
    <x v="7"/>
    <x v="2"/>
    <x v="5"/>
    <n v="67.891928814983601"/>
    <e v="#N/A"/>
    <x v="0"/>
  </r>
  <r>
    <x v="8"/>
    <x v="0"/>
    <x v="0"/>
    <n v="57.445914314534086"/>
    <e v="#N/A"/>
    <x v="0"/>
  </r>
  <r>
    <x v="9"/>
    <x v="1"/>
    <x v="1"/>
    <n v="79.863306367579582"/>
    <e v="#N/A"/>
    <x v="0"/>
  </r>
  <r>
    <x v="0"/>
    <x v="2"/>
    <x v="2"/>
    <n v="13.690841709257096"/>
    <e v="#N/A"/>
    <x v="0"/>
  </r>
  <r>
    <x v="1"/>
    <x v="0"/>
    <x v="3"/>
    <n v="85.536399974573058"/>
    <e v="#N/A"/>
    <x v="0"/>
  </r>
  <r>
    <x v="2"/>
    <x v="1"/>
    <x v="4"/>
    <n v="98.475131400393082"/>
    <n v="3"/>
    <x v="1"/>
  </r>
  <r>
    <x v="3"/>
    <x v="2"/>
    <x v="5"/>
    <n v="54.656293525129882"/>
    <n v="4"/>
    <x v="1"/>
  </r>
  <r>
    <x v="4"/>
    <x v="0"/>
    <x v="0"/>
    <n v="52.34451223169593"/>
    <n v="5"/>
    <x v="1"/>
  </r>
  <r>
    <x v="5"/>
    <x v="1"/>
    <x v="1"/>
    <n v="6.2911896336788287"/>
    <e v="#N/A"/>
    <x v="0"/>
  </r>
  <r>
    <x v="6"/>
    <x v="2"/>
    <x v="2"/>
    <n v="93.420651300736026"/>
    <e v="#N/A"/>
    <x v="0"/>
  </r>
  <r>
    <x v="7"/>
    <x v="0"/>
    <x v="3"/>
    <n v="86.704724947166397"/>
    <e v="#N/A"/>
    <x v="0"/>
  </r>
  <r>
    <x v="8"/>
    <x v="1"/>
    <x v="4"/>
    <n v="91.900026095316761"/>
    <e v="#N/A"/>
    <x v="0"/>
  </r>
  <r>
    <x v="9"/>
    <x v="2"/>
    <x v="5"/>
    <n v="58.028725734759824"/>
    <e v="#N/A"/>
    <x v="0"/>
  </r>
  <r>
    <x v="0"/>
    <x v="0"/>
    <x v="0"/>
    <n v="26.98564070096343"/>
    <e v="#N/A"/>
    <x v="0"/>
  </r>
  <r>
    <x v="1"/>
    <x v="1"/>
    <x v="1"/>
    <n v="37.945127928072765"/>
    <e v="#N/A"/>
    <x v="0"/>
  </r>
  <r>
    <x v="2"/>
    <x v="2"/>
    <x v="2"/>
    <n v="1.8972353247870055"/>
    <n v="3"/>
    <x v="1"/>
  </r>
  <r>
    <x v="3"/>
    <x v="0"/>
    <x v="3"/>
    <n v="82.439858743915693"/>
    <n v="4"/>
    <x v="1"/>
  </r>
  <r>
    <x v="4"/>
    <x v="1"/>
    <x v="4"/>
    <n v="15.828685058218605"/>
    <n v="5"/>
    <x v="1"/>
  </r>
  <r>
    <x v="5"/>
    <x v="2"/>
    <x v="5"/>
    <n v="66.141003999208564"/>
    <e v="#N/A"/>
    <x v="0"/>
  </r>
  <r>
    <x v="6"/>
    <x v="0"/>
    <x v="0"/>
    <n v="51.375308890295258"/>
    <e v="#N/A"/>
    <x v="0"/>
  </r>
  <r>
    <x v="7"/>
    <x v="1"/>
    <x v="1"/>
    <n v="19.648730117054892"/>
    <e v="#N/A"/>
    <x v="0"/>
  </r>
  <r>
    <x v="8"/>
    <x v="2"/>
    <x v="2"/>
    <n v="75.279323243448289"/>
    <e v="#N/A"/>
    <x v="0"/>
  </r>
  <r>
    <x v="9"/>
    <x v="0"/>
    <x v="3"/>
    <n v="44.987711717463483"/>
    <e v="#N/A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BC3DDE-C285-45D6-9453-98A3ECAA1B7F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J21:R31" firstHeaderRow="1" firstDataRow="2" firstDataCol="3"/>
  <pivotFields count="6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3">
        <item x="0"/>
        <item x="2"/>
        <item x="1"/>
      </items>
    </pivotField>
    <pivotField axis="axisCol" compact="0" outline="0" showAll="0" defaultSubtotal="0">
      <items count="6">
        <item x="0"/>
        <item x="2"/>
        <item x="3"/>
        <item x="5"/>
        <item x="1"/>
        <item x="4"/>
      </items>
    </pivotField>
    <pivotField dataField="1" compact="0" outline="0" showAll="0" defaultSubtotal="0"/>
    <pivotField compact="0" outline="0" subtotalTop="0" showAll="0" defaultSubtotal="0"/>
    <pivotField axis="axisRow" compact="0" outline="0" subtotalTop="0" showAll="0" defaultSubtotal="0">
      <items count="2">
        <item x="1"/>
        <item h="1" x="0"/>
      </items>
    </pivotField>
  </pivotFields>
  <rowFields count="3">
    <field x="5"/>
    <field x="0"/>
    <field x="1"/>
  </rowFields>
  <rowItems count="9">
    <i>
      <x/>
      <x v="2"/>
      <x/>
    </i>
    <i r="2">
      <x v="1"/>
    </i>
    <i r="2">
      <x v="2"/>
    </i>
    <i r="1">
      <x v="3"/>
      <x/>
    </i>
    <i r="2">
      <x v="1"/>
    </i>
    <i r="2">
      <x v="2"/>
    </i>
    <i r="1">
      <x v="4"/>
      <x/>
    </i>
    <i r="2">
      <x v="1"/>
    </i>
    <i r="2">
      <x v="2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TEMP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A48209-CD9C-4A6A-A0A3-B86E9E09F7B9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gridDropZones="1" multipleFieldFilters="0">
  <location ref="A9:H19" firstHeaderRow="1" firstDataRow="2" firstDataCol="2"/>
  <pivotFields count="4">
    <pivotField axis="axisRow" compact="0" outline="0" showAll="0" sortType="ascending" defaultSubtotal="0">
      <items count="11">
        <item h="1" x="0"/>
        <item h="1" x="1"/>
        <item x="2"/>
        <item x="3"/>
        <item x="4"/>
        <item h="1" x="5"/>
        <item h="1" x="6"/>
        <item h="1" x="7"/>
        <item h="1" x="8"/>
        <item h="1" x="9"/>
        <item h="1" x="10"/>
      </items>
    </pivotField>
    <pivotField axis="axisRow" compact="0" outline="0" showAll="0">
      <items count="5">
        <item x="0"/>
        <item x="2"/>
        <item x="1"/>
        <item x="3"/>
        <item t="default"/>
      </items>
    </pivotField>
    <pivotField axis="axisCol" compact="0" outline="0" showAll="0">
      <items count="8">
        <item x="0"/>
        <item x="2"/>
        <item x="3"/>
        <item x="5"/>
        <item x="1"/>
        <item x="4"/>
        <item h="1" x="6"/>
        <item t="default"/>
      </items>
    </pivotField>
    <pivotField dataField="1" compact="0" outline="0" showAll="0"/>
  </pivotFields>
  <rowFields count="2">
    <field x="0"/>
    <field x="1"/>
  </rowFields>
  <rowItems count="9">
    <i>
      <x v="2"/>
      <x/>
    </i>
    <i r="1">
      <x v="1"/>
    </i>
    <i r="1">
      <x v="2"/>
    </i>
    <i>
      <x v="3"/>
      <x/>
    </i>
    <i r="1">
      <x v="1"/>
    </i>
    <i r="1">
      <x v="2"/>
    </i>
    <i>
      <x v="4"/>
      <x/>
    </i>
    <i r="1">
      <x v="1"/>
    </i>
    <i r="1">
      <x v="2"/>
    </i>
  </rowItems>
  <colFields count="1">
    <field x="2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Somme de TEMPS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intage_2" xr10:uid="{D0BC797D-7B8F-4F6B-B123-F6A6B5B4BA25}" sourceName="Pointage 2">
  <pivotTables>
    <pivotTable tabId="2" name="Tableau croisé dynamique1"/>
  </pivotTables>
  <data>
    <tabular pivotCacheId="1">
      <items count="2">
        <i x="1" s="1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ointage 2" xr10:uid="{C21EB452-241E-4EDD-9818-730925E05523}" cache="Segment_Pointage_2" caption="Pointage 2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8CDD98-DEFF-41DC-A89B-0BFDD4D4B829}" name="Tableau2" displayName="Tableau2" ref="I1:I4" totalsRowShown="0" headerRowDxfId="3" dataDxfId="2" tableBorderDxfId="5">
  <autoFilter ref="I1:I4" xr:uid="{4A113270-0021-4C75-8F32-8FED95497C2B}"/>
  <tableColumns count="1">
    <tableColumn id="1" xr3:uid="{5C471602-47E7-4281-A013-D6036E4885C2}" name="Liste" dataDxfId="4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E8E7D4-8A67-4B3C-AE98-D8411EE87617}" name="Tableau1" displayName="Tableau1" ref="A1:F41" totalsRowShown="0">
  <autoFilter ref="A1:F41" xr:uid="{1467865F-FD25-47FF-966E-43FAFA3973FD}"/>
  <tableColumns count="6">
    <tableColumn id="1" xr3:uid="{4BBA35B2-A285-4AE2-8334-3459B1DA29A0}" name="N°"/>
    <tableColumn id="2" xr3:uid="{F472A226-3A71-4CBD-9F02-FE444A4226C0}" name="NOM"/>
    <tableColumn id="3" xr3:uid="{03984E39-1E52-4EB7-BD8B-579BA96CAD0B}" name="MOIS "/>
    <tableColumn id="4" xr3:uid="{8A4FB431-5C9E-4DF1-9A78-7DB955E2A9D2}" name="TEMPS">
      <calculatedColumnFormula>RAND()*(100-0)+0</calculatedColumnFormula>
    </tableColumn>
    <tableColumn id="5" xr3:uid="{5FDAE90E-3EAD-49AD-810B-0C6628597823}" name="Pointage1" dataDxfId="1">
      <calculatedColumnFormula>VLOOKUP(Tableau1[[#This Row],[N°]],Tableau2[Liste],1,0)</calculatedColumnFormula>
    </tableColumn>
    <tableColumn id="6" xr3:uid="{497B2026-F425-4648-86B3-73AD82774DD1}" name="Pointage 2" dataDxfId="0">
      <calculatedColumnFormula>IF(ISERROR(Tableau1[[#This Row],[Pointage1]]),"",1)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A32CA-935C-4668-B47B-CFA2E7C36905}">
  <sheetPr codeName="Feuil2"/>
  <dimension ref="A1:R31"/>
  <sheetViews>
    <sheetView tabSelected="1" workbookViewId="0">
      <selection activeCell="J13" sqref="J13"/>
    </sheetView>
  </sheetViews>
  <sheetFormatPr baseColWidth="10" defaultRowHeight="15" x14ac:dyDescent="0.25"/>
  <cols>
    <col min="1" max="8" width="6.5703125" customWidth="1"/>
    <col min="9" max="9" width="10.140625" customWidth="1"/>
    <col min="10" max="10" width="21" bestFit="1" customWidth="1"/>
    <col min="11" max="12" width="10.5703125" bestFit="1" customWidth="1"/>
    <col min="13" max="13" width="12" bestFit="1" customWidth="1"/>
    <col min="14" max="14" width="11" bestFit="1" customWidth="1"/>
    <col min="15" max="18" width="12" bestFit="1" customWidth="1"/>
  </cols>
  <sheetData>
    <row r="1" spans="1:9" ht="15.75" thickBot="1" x14ac:dyDescent="0.3">
      <c r="A1" s="3">
        <v>3</v>
      </c>
      <c r="I1" s="5" t="s">
        <v>14</v>
      </c>
    </row>
    <row r="2" spans="1:9" x14ac:dyDescent="0.25">
      <c r="A2" s="4">
        <v>4</v>
      </c>
      <c r="I2" s="6">
        <v>3</v>
      </c>
    </row>
    <row r="3" spans="1:9" ht="15.75" thickBot="1" x14ac:dyDescent="0.3">
      <c r="A3" s="8">
        <v>5</v>
      </c>
      <c r="I3" s="7">
        <v>4</v>
      </c>
    </row>
    <row r="4" spans="1:9" x14ac:dyDescent="0.25">
      <c r="I4" s="7">
        <v>5</v>
      </c>
    </row>
    <row r="9" spans="1:9" x14ac:dyDescent="0.25">
      <c r="A9" s="1" t="s">
        <v>13</v>
      </c>
      <c r="C9" s="1" t="s">
        <v>2</v>
      </c>
    </row>
    <row r="10" spans="1:9" x14ac:dyDescent="0.25">
      <c r="A10" s="1" t="s">
        <v>0</v>
      </c>
      <c r="B10" s="1" t="s">
        <v>1</v>
      </c>
      <c r="C10" t="s">
        <v>7</v>
      </c>
      <c r="D10" t="s">
        <v>9</v>
      </c>
      <c r="E10" t="s">
        <v>10</v>
      </c>
      <c r="F10" t="s">
        <v>12</v>
      </c>
      <c r="G10" t="s">
        <v>8</v>
      </c>
      <c r="H10" t="s">
        <v>11</v>
      </c>
    </row>
    <row r="11" spans="1:9" x14ac:dyDescent="0.25">
      <c r="A11">
        <v>3</v>
      </c>
      <c r="B11" t="s">
        <v>4</v>
      </c>
      <c r="C11" s="2">
        <v>81.697963388323458</v>
      </c>
      <c r="D11" s="2"/>
      <c r="E11" s="2"/>
      <c r="F11" s="2"/>
      <c r="G11" s="2"/>
      <c r="H11" s="2"/>
    </row>
    <row r="12" spans="1:9" x14ac:dyDescent="0.25">
      <c r="B12" t="s">
        <v>5</v>
      </c>
      <c r="C12" s="2"/>
      <c r="D12" s="2">
        <v>80.144829167187396</v>
      </c>
      <c r="E12" s="2"/>
      <c r="F12" s="2"/>
      <c r="G12" s="2"/>
      <c r="H12" s="2"/>
    </row>
    <row r="13" spans="1:9" x14ac:dyDescent="0.25">
      <c r="B13" t="s">
        <v>6</v>
      </c>
      <c r="C13" s="2"/>
      <c r="D13" s="2"/>
      <c r="E13" s="2"/>
      <c r="F13" s="2"/>
      <c r="G13" s="2"/>
      <c r="H13" s="2">
        <v>62.182139496117152</v>
      </c>
    </row>
    <row r="14" spans="1:9" x14ac:dyDescent="0.25">
      <c r="A14">
        <v>4</v>
      </c>
      <c r="B14" t="s">
        <v>4</v>
      </c>
      <c r="C14" s="2"/>
      <c r="D14" s="2"/>
      <c r="E14" s="2">
        <v>30.147292482000331</v>
      </c>
      <c r="F14" s="2"/>
      <c r="G14" s="2"/>
      <c r="H14" s="2"/>
    </row>
    <row r="15" spans="1:9" x14ac:dyDescent="0.25">
      <c r="B15" t="s">
        <v>5</v>
      </c>
      <c r="C15" s="2"/>
      <c r="D15" s="2"/>
      <c r="E15" s="2"/>
      <c r="F15" s="2">
        <v>19.062116848380661</v>
      </c>
      <c r="G15" s="2"/>
      <c r="H15" s="2"/>
    </row>
    <row r="16" spans="1:9" x14ac:dyDescent="0.25">
      <c r="B16" t="s">
        <v>6</v>
      </c>
      <c r="C16" s="2"/>
      <c r="D16" s="2"/>
      <c r="E16" s="2"/>
      <c r="F16" s="2"/>
      <c r="G16" s="2">
        <v>53.406305192985947</v>
      </c>
      <c r="H16" s="2"/>
    </row>
    <row r="17" spans="1:18" x14ac:dyDescent="0.25">
      <c r="A17">
        <v>5</v>
      </c>
      <c r="B17" t="s">
        <v>4</v>
      </c>
      <c r="C17" s="2">
        <v>29.592568213623395</v>
      </c>
      <c r="D17" s="2"/>
      <c r="E17" s="2"/>
      <c r="F17" s="2"/>
      <c r="G17" s="2"/>
      <c r="H17" s="2"/>
    </row>
    <row r="18" spans="1:18" x14ac:dyDescent="0.25">
      <c r="B18" t="s">
        <v>5</v>
      </c>
      <c r="C18" s="2"/>
      <c r="D18" s="2">
        <v>16.362759723843055</v>
      </c>
      <c r="E18" s="2"/>
      <c r="F18" s="2"/>
      <c r="G18" s="2"/>
      <c r="H18" s="2"/>
    </row>
    <row r="19" spans="1:18" x14ac:dyDescent="0.25">
      <c r="B19" t="s">
        <v>6</v>
      </c>
      <c r="C19" s="2"/>
      <c r="D19" s="2"/>
      <c r="E19" s="2"/>
      <c r="F19" s="2"/>
      <c r="G19" s="2"/>
      <c r="H19" s="2">
        <v>162.29382690523701</v>
      </c>
    </row>
    <row r="21" spans="1:18" x14ac:dyDescent="0.25">
      <c r="J21" s="1" t="s">
        <v>13</v>
      </c>
      <c r="M21" s="1" t="s">
        <v>2</v>
      </c>
    </row>
    <row r="22" spans="1:18" x14ac:dyDescent="0.25">
      <c r="J22" s="1" t="s">
        <v>16</v>
      </c>
      <c r="K22" s="1" t="s">
        <v>0</v>
      </c>
      <c r="L22" s="1" t="s">
        <v>1</v>
      </c>
      <c r="M22" t="s">
        <v>7</v>
      </c>
      <c r="N22" t="s">
        <v>9</v>
      </c>
      <c r="O22" t="s">
        <v>10</v>
      </c>
      <c r="P22" t="s">
        <v>12</v>
      </c>
      <c r="Q22" t="s">
        <v>8</v>
      </c>
      <c r="R22" t="s">
        <v>11</v>
      </c>
    </row>
    <row r="23" spans="1:18" x14ac:dyDescent="0.25">
      <c r="J23">
        <v>1</v>
      </c>
      <c r="K23">
        <v>3</v>
      </c>
      <c r="L23" t="s">
        <v>4</v>
      </c>
      <c r="M23" s="2">
        <v>3.9591324456166754</v>
      </c>
      <c r="N23" s="2"/>
      <c r="O23" s="2"/>
      <c r="P23" s="2"/>
      <c r="Q23" s="2"/>
      <c r="R23" s="2"/>
    </row>
    <row r="24" spans="1:18" x14ac:dyDescent="0.25">
      <c r="L24" t="s">
        <v>5</v>
      </c>
      <c r="M24" s="2"/>
      <c r="N24" s="2">
        <v>70.054305904118976</v>
      </c>
      <c r="O24" s="2"/>
      <c r="P24" s="2"/>
      <c r="Q24" s="2"/>
      <c r="R24" s="2"/>
    </row>
    <row r="25" spans="1:18" x14ac:dyDescent="0.25">
      <c r="L25" t="s">
        <v>6</v>
      </c>
      <c r="M25" s="2"/>
      <c r="N25" s="2"/>
      <c r="O25" s="2"/>
      <c r="P25" s="2"/>
      <c r="Q25" s="2"/>
      <c r="R25" s="2">
        <v>98.475131400393082</v>
      </c>
    </row>
    <row r="26" spans="1:18" x14ac:dyDescent="0.25">
      <c r="K26">
        <v>4</v>
      </c>
      <c r="L26" t="s">
        <v>4</v>
      </c>
      <c r="M26" s="2"/>
      <c r="N26" s="2"/>
      <c r="O26" s="2">
        <v>130.35395850768955</v>
      </c>
      <c r="P26" s="2"/>
      <c r="Q26" s="2"/>
      <c r="R26" s="2"/>
    </row>
    <row r="27" spans="1:18" x14ac:dyDescent="0.25">
      <c r="L27" t="s">
        <v>5</v>
      </c>
      <c r="M27" s="2"/>
      <c r="N27" s="2"/>
      <c r="O27" s="2"/>
      <c r="P27" s="2">
        <v>54.656293525129882</v>
      </c>
      <c r="Q27" s="2"/>
      <c r="R27" s="2"/>
    </row>
    <row r="28" spans="1:18" x14ac:dyDescent="0.25">
      <c r="L28" t="s">
        <v>6</v>
      </c>
      <c r="M28" s="2"/>
      <c r="N28" s="2"/>
      <c r="O28" s="2"/>
      <c r="P28" s="2"/>
      <c r="Q28" s="2">
        <v>18.668238364247046</v>
      </c>
      <c r="R28" s="2"/>
    </row>
    <row r="29" spans="1:18" x14ac:dyDescent="0.25">
      <c r="K29">
        <v>5</v>
      </c>
      <c r="L29" t="s">
        <v>4</v>
      </c>
      <c r="M29" s="2">
        <v>52.34451223169593</v>
      </c>
      <c r="N29" s="2"/>
      <c r="O29" s="2"/>
      <c r="P29" s="2"/>
      <c r="Q29" s="2"/>
      <c r="R29" s="2"/>
    </row>
    <row r="30" spans="1:18" x14ac:dyDescent="0.25">
      <c r="L30" t="s">
        <v>5</v>
      </c>
      <c r="M30" s="2"/>
      <c r="N30" s="2">
        <v>65.122982600972904</v>
      </c>
      <c r="O30" s="2"/>
      <c r="P30" s="2"/>
      <c r="Q30" s="2"/>
      <c r="R30" s="2"/>
    </row>
    <row r="31" spans="1:18" x14ac:dyDescent="0.25">
      <c r="L31" t="s">
        <v>6</v>
      </c>
      <c r="M31" s="2"/>
      <c r="N31" s="2"/>
      <c r="O31" s="2"/>
      <c r="P31" s="2"/>
      <c r="Q31" s="2"/>
      <c r="R31" s="2">
        <v>61.740489760594585</v>
      </c>
    </row>
  </sheetData>
  <pageMargins left="0.7" right="0.7" top="0.75" bottom="0.75" header="0.3" footer="0.3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A41F-63AA-4FE1-86E0-43CE16D6282E}">
  <sheetPr codeName="Feuil1"/>
  <dimension ref="A1:F41"/>
  <sheetViews>
    <sheetView workbookViewId="0">
      <selection activeCell="H8" sqref="H8"/>
    </sheetView>
  </sheetViews>
  <sheetFormatPr baseColWidth="10" defaultRowHeight="15.75" x14ac:dyDescent="0.25"/>
  <cols>
    <col min="5" max="5" width="11.42578125" style="9"/>
    <col min="6" max="6" width="11.42578125" style="10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9" t="s">
        <v>15</v>
      </c>
      <c r="F1" s="10" t="s">
        <v>16</v>
      </c>
    </row>
    <row r="2" spans="1:6" x14ac:dyDescent="0.25">
      <c r="A2">
        <v>1</v>
      </c>
      <c r="B2" t="s">
        <v>4</v>
      </c>
      <c r="C2" t="s">
        <v>7</v>
      </c>
      <c r="D2">
        <f ca="1">RAND()*(100-0)+0</f>
        <v>99.54792655917521</v>
      </c>
      <c r="E2" s="9" t="e">
        <f>VLOOKUP(Tableau1[[#This Row],[N°]],Tableau2[Liste],1,0)</f>
        <v>#N/A</v>
      </c>
      <c r="F2" s="10" t="str">
        <f>IF(ISERROR(Tableau1[[#This Row],[Pointage1]]),"",1)</f>
        <v/>
      </c>
    </row>
    <row r="3" spans="1:6" x14ac:dyDescent="0.25">
      <c r="A3">
        <v>2</v>
      </c>
      <c r="B3" t="s">
        <v>6</v>
      </c>
      <c r="C3" t="s">
        <v>8</v>
      </c>
      <c r="D3">
        <f t="shared" ref="D3:D41" ca="1" si="0">RAND()*(100-0)+0</f>
        <v>77.817511035309323</v>
      </c>
      <c r="E3" s="9" t="e">
        <f>VLOOKUP(Tableau1[[#This Row],[N°]],Tableau2[Liste],1,0)</f>
        <v>#N/A</v>
      </c>
      <c r="F3" s="10" t="str">
        <f>IF(ISERROR(Tableau1[[#This Row],[Pointage1]]),"",1)</f>
        <v/>
      </c>
    </row>
    <row r="4" spans="1:6" x14ac:dyDescent="0.25">
      <c r="A4">
        <v>3</v>
      </c>
      <c r="B4" t="s">
        <v>5</v>
      </c>
      <c r="C4" t="s">
        <v>9</v>
      </c>
      <c r="D4">
        <f t="shared" ca="1" si="0"/>
        <v>67.600391399714312</v>
      </c>
      <c r="E4" s="9">
        <f>VLOOKUP(Tableau1[[#This Row],[N°]],Tableau2[Liste],1,0)</f>
        <v>3</v>
      </c>
      <c r="F4" s="10">
        <f>IF(ISERROR(Tableau1[[#This Row],[Pointage1]]),"",1)</f>
        <v>1</v>
      </c>
    </row>
    <row r="5" spans="1:6" x14ac:dyDescent="0.25">
      <c r="A5">
        <v>4</v>
      </c>
      <c r="B5" t="s">
        <v>4</v>
      </c>
      <c r="C5" t="s">
        <v>10</v>
      </c>
      <c r="D5">
        <f t="shared" ca="1" si="0"/>
        <v>41.723351695913301</v>
      </c>
      <c r="E5" s="9">
        <f>VLOOKUP(Tableau1[[#This Row],[N°]],Tableau2[Liste],1,0)</f>
        <v>4</v>
      </c>
      <c r="F5" s="10">
        <f>IF(ISERROR(Tableau1[[#This Row],[Pointage1]]),"",1)</f>
        <v>1</v>
      </c>
    </row>
    <row r="6" spans="1:6" x14ac:dyDescent="0.25">
      <c r="A6">
        <v>5</v>
      </c>
      <c r="B6" t="s">
        <v>6</v>
      </c>
      <c r="C6" t="s">
        <v>11</v>
      </c>
      <c r="D6">
        <f t="shared" ca="1" si="0"/>
        <v>3.3157482456877108</v>
      </c>
      <c r="E6" s="9">
        <f>VLOOKUP(Tableau1[[#This Row],[N°]],Tableau2[Liste],1,0)</f>
        <v>5</v>
      </c>
      <c r="F6" s="10">
        <f>IF(ISERROR(Tableau1[[#This Row],[Pointage1]]),"",1)</f>
        <v>1</v>
      </c>
    </row>
    <row r="7" spans="1:6" x14ac:dyDescent="0.25">
      <c r="A7">
        <v>6</v>
      </c>
      <c r="B7" t="s">
        <v>5</v>
      </c>
      <c r="C7" t="s">
        <v>12</v>
      </c>
      <c r="D7">
        <f t="shared" ca="1" si="0"/>
        <v>65.477440198970555</v>
      </c>
      <c r="E7" s="9" t="e">
        <f>VLOOKUP(Tableau1[[#This Row],[N°]],Tableau2[Liste],1,0)</f>
        <v>#N/A</v>
      </c>
      <c r="F7" s="10" t="str">
        <f>IF(ISERROR(Tableau1[[#This Row],[Pointage1]]),"",1)</f>
        <v/>
      </c>
    </row>
    <row r="8" spans="1:6" x14ac:dyDescent="0.25">
      <c r="A8">
        <v>7</v>
      </c>
      <c r="B8" t="s">
        <v>4</v>
      </c>
      <c r="C8" t="s">
        <v>7</v>
      </c>
      <c r="D8">
        <f t="shared" ca="1" si="0"/>
        <v>95.767728658650455</v>
      </c>
      <c r="E8" s="9" t="e">
        <f>VLOOKUP(Tableau1[[#This Row],[N°]],Tableau2[Liste],1,0)</f>
        <v>#N/A</v>
      </c>
      <c r="F8" s="10" t="str">
        <f>IF(ISERROR(Tableau1[[#This Row],[Pointage1]]),"",1)</f>
        <v/>
      </c>
    </row>
    <row r="9" spans="1:6" x14ac:dyDescent="0.25">
      <c r="A9">
        <v>8</v>
      </c>
      <c r="B9" t="s">
        <v>6</v>
      </c>
      <c r="C9" t="s">
        <v>8</v>
      </c>
      <c r="D9">
        <f t="shared" ca="1" si="0"/>
        <v>61.190844160462873</v>
      </c>
      <c r="E9" s="9" t="e">
        <f>VLOOKUP(Tableau1[[#This Row],[N°]],Tableau2[Liste],1,0)</f>
        <v>#N/A</v>
      </c>
      <c r="F9" s="10" t="str">
        <f>IF(ISERROR(Tableau1[[#This Row],[Pointage1]]),"",1)</f>
        <v/>
      </c>
    </row>
    <row r="10" spans="1:6" x14ac:dyDescent="0.25">
      <c r="A10">
        <v>9</v>
      </c>
      <c r="B10" t="s">
        <v>5</v>
      </c>
      <c r="C10" t="s">
        <v>9</v>
      </c>
      <c r="D10">
        <f t="shared" ca="1" si="0"/>
        <v>27.32064176745823</v>
      </c>
      <c r="E10" s="9" t="e">
        <f>VLOOKUP(Tableau1[[#This Row],[N°]],Tableau2[Liste],1,0)</f>
        <v>#N/A</v>
      </c>
      <c r="F10" s="10" t="str">
        <f>IF(ISERROR(Tableau1[[#This Row],[Pointage1]]),"",1)</f>
        <v/>
      </c>
    </row>
    <row r="11" spans="1:6" x14ac:dyDescent="0.25">
      <c r="A11">
        <v>10</v>
      </c>
      <c r="B11" t="s">
        <v>4</v>
      </c>
      <c r="C11" t="s">
        <v>10</v>
      </c>
      <c r="D11">
        <f t="shared" ca="1" si="0"/>
        <v>38.193059491292345</v>
      </c>
      <c r="E11" s="9" t="e">
        <f>VLOOKUP(Tableau1[[#This Row],[N°]],Tableau2[Liste],1,0)</f>
        <v>#N/A</v>
      </c>
      <c r="F11" s="10" t="str">
        <f>IF(ISERROR(Tableau1[[#This Row],[Pointage1]]),"",1)</f>
        <v/>
      </c>
    </row>
    <row r="12" spans="1:6" x14ac:dyDescent="0.25">
      <c r="A12">
        <v>1</v>
      </c>
      <c r="B12" t="s">
        <v>6</v>
      </c>
      <c r="C12" t="s">
        <v>11</v>
      </c>
      <c r="D12">
        <f t="shared" ca="1" si="0"/>
        <v>9.3907932714331075</v>
      </c>
      <c r="E12" s="9" t="e">
        <f>VLOOKUP(Tableau1[[#This Row],[N°]],Tableau2[Liste],1,0)</f>
        <v>#N/A</v>
      </c>
      <c r="F12" s="10" t="str">
        <f>IF(ISERROR(Tableau1[[#This Row],[Pointage1]]),"",1)</f>
        <v/>
      </c>
    </row>
    <row r="13" spans="1:6" x14ac:dyDescent="0.25">
      <c r="A13">
        <v>2</v>
      </c>
      <c r="B13" t="s">
        <v>5</v>
      </c>
      <c r="C13" t="s">
        <v>12</v>
      </c>
      <c r="D13">
        <f t="shared" ca="1" si="0"/>
        <v>6.5072296915109629</v>
      </c>
      <c r="E13" s="9" t="e">
        <f>VLOOKUP(Tableau1[[#This Row],[N°]],Tableau2[Liste],1,0)</f>
        <v>#N/A</v>
      </c>
      <c r="F13" s="10" t="str">
        <f>IF(ISERROR(Tableau1[[#This Row],[Pointage1]]),"",1)</f>
        <v/>
      </c>
    </row>
    <row r="14" spans="1:6" x14ac:dyDescent="0.25">
      <c r="A14">
        <v>3</v>
      </c>
      <c r="B14" t="s">
        <v>4</v>
      </c>
      <c r="C14" t="s">
        <v>7</v>
      </c>
      <c r="D14">
        <f t="shared" ca="1" si="0"/>
        <v>97.171533285550566</v>
      </c>
      <c r="E14" s="9">
        <f>VLOOKUP(Tableau1[[#This Row],[N°]],Tableau2[Liste],1,0)</f>
        <v>3</v>
      </c>
      <c r="F14" s="10">
        <f>IF(ISERROR(Tableau1[[#This Row],[Pointage1]]),"",1)</f>
        <v>1</v>
      </c>
    </row>
    <row r="15" spans="1:6" x14ac:dyDescent="0.25">
      <c r="A15">
        <v>4</v>
      </c>
      <c r="B15" t="s">
        <v>6</v>
      </c>
      <c r="C15" t="s">
        <v>8</v>
      </c>
      <c r="D15">
        <f t="shared" ca="1" si="0"/>
        <v>27.45662740139657</v>
      </c>
      <c r="E15" s="9">
        <f>VLOOKUP(Tableau1[[#This Row],[N°]],Tableau2[Liste],1,0)</f>
        <v>4</v>
      </c>
      <c r="F15" s="10">
        <f>IF(ISERROR(Tableau1[[#This Row],[Pointage1]]),"",1)</f>
        <v>1</v>
      </c>
    </row>
    <row r="16" spans="1:6" x14ac:dyDescent="0.25">
      <c r="A16">
        <v>5</v>
      </c>
      <c r="B16" t="s">
        <v>5</v>
      </c>
      <c r="C16" t="s">
        <v>9</v>
      </c>
      <c r="D16">
        <f t="shared" ca="1" si="0"/>
        <v>62.149261401741555</v>
      </c>
      <c r="E16" s="9">
        <f>VLOOKUP(Tableau1[[#This Row],[N°]],Tableau2[Liste],1,0)</f>
        <v>5</v>
      </c>
      <c r="F16" s="10">
        <f>IF(ISERROR(Tableau1[[#This Row],[Pointage1]]),"",1)</f>
        <v>1</v>
      </c>
    </row>
    <row r="17" spans="1:6" x14ac:dyDescent="0.25">
      <c r="A17">
        <v>6</v>
      </c>
      <c r="B17" t="s">
        <v>4</v>
      </c>
      <c r="C17" t="s">
        <v>10</v>
      </c>
      <c r="D17">
        <f t="shared" ca="1" si="0"/>
        <v>73.376478794655966</v>
      </c>
      <c r="E17" s="9" t="e">
        <f>VLOOKUP(Tableau1[[#This Row],[N°]],Tableau2[Liste],1,0)</f>
        <v>#N/A</v>
      </c>
      <c r="F17" s="10" t="str">
        <f>IF(ISERROR(Tableau1[[#This Row],[Pointage1]]),"",1)</f>
        <v/>
      </c>
    </row>
    <row r="18" spans="1:6" x14ac:dyDescent="0.25">
      <c r="A18">
        <v>7</v>
      </c>
      <c r="B18" t="s">
        <v>6</v>
      </c>
      <c r="C18" t="s">
        <v>11</v>
      </c>
      <c r="D18">
        <f t="shared" ca="1" si="0"/>
        <v>14.132855088638507</v>
      </c>
      <c r="E18" s="9" t="e">
        <f>VLOOKUP(Tableau1[[#This Row],[N°]],Tableau2[Liste],1,0)</f>
        <v>#N/A</v>
      </c>
      <c r="F18" s="10" t="str">
        <f>IF(ISERROR(Tableau1[[#This Row],[Pointage1]]),"",1)</f>
        <v/>
      </c>
    </row>
    <row r="19" spans="1:6" x14ac:dyDescent="0.25">
      <c r="A19">
        <v>8</v>
      </c>
      <c r="B19" t="s">
        <v>5</v>
      </c>
      <c r="C19" t="s">
        <v>12</v>
      </c>
      <c r="D19">
        <f t="shared" ca="1" si="0"/>
        <v>84.927734775057246</v>
      </c>
      <c r="E19" s="9" t="e">
        <f>VLOOKUP(Tableau1[[#This Row],[N°]],Tableau2[Liste],1,0)</f>
        <v>#N/A</v>
      </c>
      <c r="F19" s="10" t="str">
        <f>IF(ISERROR(Tableau1[[#This Row],[Pointage1]]),"",1)</f>
        <v/>
      </c>
    </row>
    <row r="20" spans="1:6" x14ac:dyDescent="0.25">
      <c r="A20">
        <v>9</v>
      </c>
      <c r="B20" t="s">
        <v>4</v>
      </c>
      <c r="C20" t="s">
        <v>7</v>
      </c>
      <c r="D20">
        <f t="shared" ca="1" si="0"/>
        <v>29.614838644154119</v>
      </c>
      <c r="E20" s="9" t="e">
        <f>VLOOKUP(Tableau1[[#This Row],[N°]],Tableau2[Liste],1,0)</f>
        <v>#N/A</v>
      </c>
      <c r="F20" s="10" t="str">
        <f>IF(ISERROR(Tableau1[[#This Row],[Pointage1]]),"",1)</f>
        <v/>
      </c>
    </row>
    <row r="21" spans="1:6" x14ac:dyDescent="0.25">
      <c r="A21">
        <v>10</v>
      </c>
      <c r="B21" t="s">
        <v>6</v>
      </c>
      <c r="C21" t="s">
        <v>8</v>
      </c>
      <c r="D21">
        <f t="shared" ca="1" si="0"/>
        <v>86.843754902582518</v>
      </c>
      <c r="E21" s="9" t="e">
        <f>VLOOKUP(Tableau1[[#This Row],[N°]],Tableau2[Liste],1,0)</f>
        <v>#N/A</v>
      </c>
      <c r="F21" s="10" t="str">
        <f>IF(ISERROR(Tableau1[[#This Row],[Pointage1]]),"",1)</f>
        <v/>
      </c>
    </row>
    <row r="22" spans="1:6" x14ac:dyDescent="0.25">
      <c r="A22">
        <v>1</v>
      </c>
      <c r="B22" t="s">
        <v>5</v>
      </c>
      <c r="C22" t="s">
        <v>9</v>
      </c>
      <c r="D22">
        <f t="shared" ca="1" si="0"/>
        <v>65.262614414682702</v>
      </c>
      <c r="E22" s="9" t="e">
        <f>VLOOKUP(Tableau1[[#This Row],[N°]],Tableau2[Liste],1,0)</f>
        <v>#N/A</v>
      </c>
      <c r="F22" s="10" t="str">
        <f>IF(ISERROR(Tableau1[[#This Row],[Pointage1]]),"",1)</f>
        <v/>
      </c>
    </row>
    <row r="23" spans="1:6" x14ac:dyDescent="0.25">
      <c r="A23">
        <v>2</v>
      </c>
      <c r="B23" t="s">
        <v>4</v>
      </c>
      <c r="C23" t="s">
        <v>10</v>
      </c>
      <c r="D23">
        <f t="shared" ca="1" si="0"/>
        <v>91.519837940711085</v>
      </c>
      <c r="E23" s="9" t="e">
        <f>VLOOKUP(Tableau1[[#This Row],[N°]],Tableau2[Liste],1,0)</f>
        <v>#N/A</v>
      </c>
      <c r="F23" s="10" t="str">
        <f>IF(ISERROR(Tableau1[[#This Row],[Pointage1]]),"",1)</f>
        <v/>
      </c>
    </row>
    <row r="24" spans="1:6" x14ac:dyDescent="0.25">
      <c r="A24">
        <v>3</v>
      </c>
      <c r="B24" t="s">
        <v>6</v>
      </c>
      <c r="C24" t="s">
        <v>11</v>
      </c>
      <c r="D24">
        <f t="shared" ca="1" si="0"/>
        <v>86.8541475143452</v>
      </c>
      <c r="E24" s="9">
        <f>VLOOKUP(Tableau1[[#This Row],[N°]],Tableau2[Liste],1,0)</f>
        <v>3</v>
      </c>
      <c r="F24" s="10">
        <f>IF(ISERROR(Tableau1[[#This Row],[Pointage1]]),"",1)</f>
        <v>1</v>
      </c>
    </row>
    <row r="25" spans="1:6" x14ac:dyDescent="0.25">
      <c r="A25">
        <v>4</v>
      </c>
      <c r="B25" t="s">
        <v>5</v>
      </c>
      <c r="C25" t="s">
        <v>12</v>
      </c>
      <c r="D25">
        <f t="shared" ca="1" si="0"/>
        <v>20.440307114031675</v>
      </c>
      <c r="E25" s="9">
        <f>VLOOKUP(Tableau1[[#This Row],[N°]],Tableau2[Liste],1,0)</f>
        <v>4</v>
      </c>
      <c r="F25" s="10">
        <f>IF(ISERROR(Tableau1[[#This Row],[Pointage1]]),"",1)</f>
        <v>1</v>
      </c>
    </row>
    <row r="26" spans="1:6" x14ac:dyDescent="0.25">
      <c r="A26">
        <v>5</v>
      </c>
      <c r="B26" t="s">
        <v>4</v>
      </c>
      <c r="C26" t="s">
        <v>7</v>
      </c>
      <c r="D26">
        <f t="shared" ca="1" si="0"/>
        <v>21.290070583701393</v>
      </c>
      <c r="E26" s="9">
        <f>VLOOKUP(Tableau1[[#This Row],[N°]],Tableau2[Liste],1,0)</f>
        <v>5</v>
      </c>
      <c r="F26" s="10">
        <f>IF(ISERROR(Tableau1[[#This Row],[Pointage1]]),"",1)</f>
        <v>1</v>
      </c>
    </row>
    <row r="27" spans="1:6" x14ac:dyDescent="0.25">
      <c r="A27">
        <v>6</v>
      </c>
      <c r="B27" t="s">
        <v>6</v>
      </c>
      <c r="C27" t="s">
        <v>8</v>
      </c>
      <c r="D27">
        <f t="shared" ca="1" si="0"/>
        <v>35.062712735403814</v>
      </c>
      <c r="E27" s="9" t="e">
        <f>VLOOKUP(Tableau1[[#This Row],[N°]],Tableau2[Liste],1,0)</f>
        <v>#N/A</v>
      </c>
      <c r="F27" s="10" t="str">
        <f>IF(ISERROR(Tableau1[[#This Row],[Pointage1]]),"",1)</f>
        <v/>
      </c>
    </row>
    <row r="28" spans="1:6" x14ac:dyDescent="0.25">
      <c r="A28">
        <v>7</v>
      </c>
      <c r="B28" t="s">
        <v>5</v>
      </c>
      <c r="C28" t="s">
        <v>9</v>
      </c>
      <c r="D28">
        <f t="shared" ca="1" si="0"/>
        <v>7.8625152389844359</v>
      </c>
      <c r="E28" s="9" t="e">
        <f>VLOOKUP(Tableau1[[#This Row],[N°]],Tableau2[Liste],1,0)</f>
        <v>#N/A</v>
      </c>
      <c r="F28" s="10" t="str">
        <f>IF(ISERROR(Tableau1[[#This Row],[Pointage1]]),"",1)</f>
        <v/>
      </c>
    </row>
    <row r="29" spans="1:6" x14ac:dyDescent="0.25">
      <c r="A29">
        <v>8</v>
      </c>
      <c r="B29" t="s">
        <v>4</v>
      </c>
      <c r="C29" t="s">
        <v>10</v>
      </c>
      <c r="D29">
        <f t="shared" ca="1" si="0"/>
        <v>88.934991047959784</v>
      </c>
      <c r="E29" s="9" t="e">
        <f>VLOOKUP(Tableau1[[#This Row],[N°]],Tableau2[Liste],1,0)</f>
        <v>#N/A</v>
      </c>
      <c r="F29" s="10" t="str">
        <f>IF(ISERROR(Tableau1[[#This Row],[Pointage1]]),"",1)</f>
        <v/>
      </c>
    </row>
    <row r="30" spans="1:6" x14ac:dyDescent="0.25">
      <c r="A30">
        <v>9</v>
      </c>
      <c r="B30" t="s">
        <v>6</v>
      </c>
      <c r="C30" t="s">
        <v>11</v>
      </c>
      <c r="D30">
        <f t="shared" ca="1" si="0"/>
        <v>68.549209915549852</v>
      </c>
      <c r="E30" s="9" t="e">
        <f>VLOOKUP(Tableau1[[#This Row],[N°]],Tableau2[Liste],1,0)</f>
        <v>#N/A</v>
      </c>
      <c r="F30" s="10" t="str">
        <f>IF(ISERROR(Tableau1[[#This Row],[Pointage1]]),"",1)</f>
        <v/>
      </c>
    </row>
    <row r="31" spans="1:6" x14ac:dyDescent="0.25">
      <c r="A31">
        <v>10</v>
      </c>
      <c r="B31" t="s">
        <v>5</v>
      </c>
      <c r="C31" t="s">
        <v>12</v>
      </c>
      <c r="D31">
        <f t="shared" ca="1" si="0"/>
        <v>91.749381688764615</v>
      </c>
      <c r="E31" s="9" t="e">
        <f>VLOOKUP(Tableau1[[#This Row],[N°]],Tableau2[Liste],1,0)</f>
        <v>#N/A</v>
      </c>
      <c r="F31" s="10" t="str">
        <f>IF(ISERROR(Tableau1[[#This Row],[Pointage1]]),"",1)</f>
        <v/>
      </c>
    </row>
    <row r="32" spans="1:6" x14ac:dyDescent="0.25">
      <c r="A32">
        <v>1</v>
      </c>
      <c r="B32" t="s">
        <v>4</v>
      </c>
      <c r="C32" t="s">
        <v>7</v>
      </c>
      <c r="D32">
        <f t="shared" ca="1" si="0"/>
        <v>60.03750319704978</v>
      </c>
      <c r="E32" s="9" t="e">
        <f>VLOOKUP(Tableau1[[#This Row],[N°]],Tableau2[Liste],1,0)</f>
        <v>#N/A</v>
      </c>
      <c r="F32" s="10" t="str">
        <f>IF(ISERROR(Tableau1[[#This Row],[Pointage1]]),"",1)</f>
        <v/>
      </c>
    </row>
    <row r="33" spans="1:6" x14ac:dyDescent="0.25">
      <c r="A33">
        <v>2</v>
      </c>
      <c r="B33" t="s">
        <v>6</v>
      </c>
      <c r="C33" t="s">
        <v>8</v>
      </c>
      <c r="D33">
        <f t="shared" ca="1" si="0"/>
        <v>23.907307877276352</v>
      </c>
      <c r="E33" s="9" t="e">
        <f>VLOOKUP(Tableau1[[#This Row],[N°]],Tableau2[Liste],1,0)</f>
        <v>#N/A</v>
      </c>
      <c r="F33" s="10" t="str">
        <f>IF(ISERROR(Tableau1[[#This Row],[Pointage1]]),"",1)</f>
        <v/>
      </c>
    </row>
    <row r="34" spans="1:6" x14ac:dyDescent="0.25">
      <c r="A34">
        <v>3</v>
      </c>
      <c r="B34" t="s">
        <v>5</v>
      </c>
      <c r="C34" t="s">
        <v>9</v>
      </c>
      <c r="D34">
        <f t="shared" ca="1" si="0"/>
        <v>23.093156345624124</v>
      </c>
      <c r="E34" s="9">
        <f>VLOOKUP(Tableau1[[#This Row],[N°]],Tableau2[Liste],1,0)</f>
        <v>3</v>
      </c>
      <c r="F34" s="10">
        <f>IF(ISERROR(Tableau1[[#This Row],[Pointage1]]),"",1)</f>
        <v>1</v>
      </c>
    </row>
    <row r="35" spans="1:6" x14ac:dyDescent="0.25">
      <c r="A35">
        <v>4</v>
      </c>
      <c r="B35" t="s">
        <v>4</v>
      </c>
      <c r="C35" t="s">
        <v>10</v>
      </c>
      <c r="D35">
        <f t="shared" ca="1" si="0"/>
        <v>19.378615090675886</v>
      </c>
      <c r="E35" s="9">
        <f>VLOOKUP(Tableau1[[#This Row],[N°]],Tableau2[Liste],1,0)</f>
        <v>4</v>
      </c>
      <c r="F35" s="10">
        <f>IF(ISERROR(Tableau1[[#This Row],[Pointage1]]),"",1)</f>
        <v>1</v>
      </c>
    </row>
    <row r="36" spans="1:6" x14ac:dyDescent="0.25">
      <c r="A36">
        <v>5</v>
      </c>
      <c r="B36" t="s">
        <v>6</v>
      </c>
      <c r="C36" t="s">
        <v>11</v>
      </c>
      <c r="D36">
        <f t="shared" ca="1" si="0"/>
        <v>3.5144317634294708</v>
      </c>
      <c r="E36" s="9">
        <f>VLOOKUP(Tableau1[[#This Row],[N°]],Tableau2[Liste],1,0)</f>
        <v>5</v>
      </c>
      <c r="F36" s="10">
        <f>IF(ISERROR(Tableau1[[#This Row],[Pointage1]]),"",1)</f>
        <v>1</v>
      </c>
    </row>
    <row r="37" spans="1:6" x14ac:dyDescent="0.25">
      <c r="A37">
        <v>6</v>
      </c>
      <c r="B37" t="s">
        <v>5</v>
      </c>
      <c r="C37" t="s">
        <v>12</v>
      </c>
      <c r="D37">
        <f t="shared" ca="1" si="0"/>
        <v>52.190816503532432</v>
      </c>
      <c r="E37" s="9" t="e">
        <f>VLOOKUP(Tableau1[[#This Row],[N°]],Tableau2[Liste],1,0)</f>
        <v>#N/A</v>
      </c>
      <c r="F37" s="10" t="str">
        <f>IF(ISERROR(Tableau1[[#This Row],[Pointage1]]),"",1)</f>
        <v/>
      </c>
    </row>
    <row r="38" spans="1:6" x14ac:dyDescent="0.25">
      <c r="A38">
        <v>7</v>
      </c>
      <c r="B38" t="s">
        <v>4</v>
      </c>
      <c r="C38" t="s">
        <v>7</v>
      </c>
      <c r="D38">
        <f t="shared" ca="1" si="0"/>
        <v>60.755915912918113</v>
      </c>
      <c r="E38" s="9" t="e">
        <f>VLOOKUP(Tableau1[[#This Row],[N°]],Tableau2[Liste],1,0)</f>
        <v>#N/A</v>
      </c>
      <c r="F38" s="10" t="str">
        <f>IF(ISERROR(Tableau1[[#This Row],[Pointage1]]),"",1)</f>
        <v/>
      </c>
    </row>
    <row r="39" spans="1:6" x14ac:dyDescent="0.25">
      <c r="A39">
        <v>8</v>
      </c>
      <c r="B39" t="s">
        <v>6</v>
      </c>
      <c r="C39" t="s">
        <v>8</v>
      </c>
      <c r="D39">
        <f t="shared" ca="1" si="0"/>
        <v>71.310284132812001</v>
      </c>
      <c r="E39" s="9" t="e">
        <f>VLOOKUP(Tableau1[[#This Row],[N°]],Tableau2[Liste],1,0)</f>
        <v>#N/A</v>
      </c>
      <c r="F39" s="10" t="str">
        <f>IF(ISERROR(Tableau1[[#This Row],[Pointage1]]),"",1)</f>
        <v/>
      </c>
    </row>
    <row r="40" spans="1:6" x14ac:dyDescent="0.25">
      <c r="A40">
        <v>9</v>
      </c>
      <c r="B40" t="s">
        <v>5</v>
      </c>
      <c r="C40" t="s">
        <v>9</v>
      </c>
      <c r="D40">
        <f t="shared" ca="1" si="0"/>
        <v>2.3255342452929706</v>
      </c>
      <c r="E40" s="9" t="e">
        <f>VLOOKUP(Tableau1[[#This Row],[N°]],Tableau2[Liste],1,0)</f>
        <v>#N/A</v>
      </c>
      <c r="F40" s="10" t="str">
        <f>IF(ISERROR(Tableau1[[#This Row],[Pointage1]]),"",1)</f>
        <v/>
      </c>
    </row>
    <row r="41" spans="1:6" x14ac:dyDescent="0.25">
      <c r="A41">
        <v>10</v>
      </c>
      <c r="B41" t="s">
        <v>4</v>
      </c>
      <c r="C41" t="s">
        <v>10</v>
      </c>
      <c r="D41">
        <f t="shared" ca="1" si="0"/>
        <v>8.0483850799770824</v>
      </c>
      <c r="E41" s="9" t="e">
        <f>VLOOKUP(Tableau1[[#This Row],[N°]],Tableau2[Liste],1,0)</f>
        <v>#N/A</v>
      </c>
      <c r="F41" s="10" t="str">
        <f>IF(ISERROR(Tableau1[[#This Row],[Pointage1]]),"",1)</f>
        <v/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TCD</vt:lpstr>
      <vt:lpstr>Paramétrage</vt:lpstr>
      <vt:lpstr>s.range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Gilles</dc:creator>
  <cp:lastModifiedBy>trea</cp:lastModifiedBy>
  <dcterms:created xsi:type="dcterms:W3CDTF">2018-10-16T08:00:08Z</dcterms:created>
  <dcterms:modified xsi:type="dcterms:W3CDTF">2018-10-16T08:34:41Z</dcterms:modified>
</cp:coreProperties>
</file>