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515" windowHeight="8340" activeTab="1"/>
  </bookViews>
  <sheets>
    <sheet name="C10" sheetId="2" r:id="rId1"/>
    <sheet name="Recap" sheetId="49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49" l="1"/>
  <c r="E9" i="49"/>
  <c r="F9" i="49"/>
  <c r="G9" i="49"/>
  <c r="H9" i="49"/>
  <c r="I9" i="49"/>
  <c r="C9" i="49"/>
  <c r="E10" i="49"/>
  <c r="F10" i="49"/>
  <c r="G10" i="49"/>
  <c r="H10" i="49"/>
  <c r="I10" i="49"/>
  <c r="D10" i="49"/>
  <c r="C10" i="49"/>
  <c r="C4" i="49"/>
  <c r="AL4" i="49"/>
  <c r="AK4" i="49"/>
  <c r="AJ4" i="49"/>
  <c r="AI4" i="49"/>
  <c r="AH4" i="49"/>
  <c r="AG4" i="49"/>
  <c r="AF4" i="49"/>
  <c r="AE4" i="49"/>
  <c r="AD4" i="49"/>
  <c r="AC4" i="49"/>
  <c r="AB4" i="49"/>
  <c r="AA4" i="49"/>
  <c r="Z4" i="49"/>
  <c r="Y4" i="49"/>
  <c r="X4" i="49"/>
  <c r="W4" i="49"/>
  <c r="V4" i="49"/>
  <c r="U4" i="49"/>
  <c r="T4" i="49"/>
  <c r="S4" i="49"/>
  <c r="R4" i="49"/>
  <c r="Q4" i="49"/>
  <c r="P4" i="49"/>
  <c r="O4" i="49"/>
  <c r="N4" i="49"/>
  <c r="M4" i="49"/>
  <c r="L4" i="49"/>
  <c r="K4" i="49"/>
  <c r="J4" i="49"/>
  <c r="I4" i="49"/>
  <c r="H4" i="49"/>
  <c r="G4" i="49"/>
  <c r="F4" i="49"/>
  <c r="E4" i="49"/>
  <c r="D4" i="49"/>
</calcChain>
</file>

<file path=xl/sharedStrings.xml><?xml version="1.0" encoding="utf-8"?>
<sst xmlns="http://schemas.openxmlformats.org/spreadsheetml/2006/main" count="404" uniqueCount="43">
  <si>
    <t>Hono_C10_201510</t>
  </si>
  <si>
    <t>Nonabo_C10_201510</t>
  </si>
  <si>
    <t>Lignfac_C10_201510</t>
  </si>
  <si>
    <t>Hono_C10_201511</t>
  </si>
  <si>
    <t>Nonabo_C10_201511</t>
  </si>
  <si>
    <t>Lignfac_C10_201511</t>
  </si>
  <si>
    <t>Hono_C10_201512</t>
  </si>
  <si>
    <t>Nonabo_C10_201512</t>
  </si>
  <si>
    <t>Lignfac_C10_201512</t>
  </si>
  <si>
    <t>Hono_C10_201601</t>
  </si>
  <si>
    <t>Nonabo_C10_201601</t>
  </si>
  <si>
    <t>Lignfac_C10_201601</t>
  </si>
  <si>
    <t>Hono_C10_201602</t>
  </si>
  <si>
    <t>Nonabo_C10_201602</t>
  </si>
  <si>
    <t>Lignfac_C10_201602</t>
  </si>
  <si>
    <t>Hono_C10_201603</t>
  </si>
  <si>
    <t>Nonabo_C10_201603</t>
  </si>
  <si>
    <t>Lignfac_C10_201603</t>
  </si>
  <si>
    <t>Hono_C10_201604</t>
  </si>
  <si>
    <t>Nonabo_C10_201604</t>
  </si>
  <si>
    <t>Lignfac_C10_201604</t>
  </si>
  <si>
    <t>Hono_C10_201605</t>
  </si>
  <si>
    <t>Nonabo_C10_201605</t>
  </si>
  <si>
    <t>Lignfac_C10_201605</t>
  </si>
  <si>
    <t>Hono_C10_201606</t>
  </si>
  <si>
    <t>Nonabo_C10_201606</t>
  </si>
  <si>
    <t>Lignfac_C10_201606</t>
  </si>
  <si>
    <t>Hono_C10_201607</t>
  </si>
  <si>
    <t>Nonabo_C10_201607</t>
  </si>
  <si>
    <t>Lignfac_C10_201607</t>
  </si>
  <si>
    <t>Hono_C10_201608</t>
  </si>
  <si>
    <t>Nonabo_C10_201608</t>
  </si>
  <si>
    <t>Lignfac_C10_201608</t>
  </si>
  <si>
    <t>Hono_C10_201609</t>
  </si>
  <si>
    <t>Nonabo_C10_201609</t>
  </si>
  <si>
    <t>Lignfac_C10_201609</t>
  </si>
  <si>
    <t>Code client</t>
  </si>
  <si>
    <t>TEST</t>
  </si>
  <si>
    <t>Colonne1</t>
  </si>
  <si>
    <t>Feuille</t>
  </si>
  <si>
    <t>Somme</t>
  </si>
  <si>
    <t>C10</t>
  </si>
  <si>
    <t xml:space="preserve">etc.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</si>
</sst>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11" xfId="0" applyFont="1" applyBorder="1" applyAlignment="1">
      <alignment wrapText="1"/>
    </xf>
    <xf numFmtId="0" fontId="0" fillId="0" borderId="12" xfId="0" applyBorder="1" applyAlignment="1">
      <alignment wrapText="1"/>
    </xf>
    <xf numFmtId="0" fontId="18" fillId="0" borderId="13" xfId="0" applyFont="1" applyBorder="1" applyAlignment="1">
      <alignment wrapText="1"/>
    </xf>
    <xf numFmtId="0" fontId="18" fillId="0" borderId="14" xfId="0" applyFont="1" applyBorder="1" applyAlignment="1">
      <alignment wrapText="1"/>
    </xf>
    <xf numFmtId="0" fontId="18" fillId="0" borderId="15" xfId="0" applyFont="1" applyBorder="1" applyAlignment="1">
      <alignment wrapText="1"/>
    </xf>
    <xf numFmtId="0" fontId="18" fillId="0" borderId="16" xfId="0" applyFont="1" applyBorder="1" applyAlignment="1">
      <alignment wrapText="1"/>
    </xf>
    <xf numFmtId="0" fontId="18" fillId="0" borderId="17" xfId="0" applyFont="1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19" fillId="0" borderId="10" xfId="0" applyFont="1" applyBorder="1" applyAlignment="1">
      <alignment wrapText="1"/>
    </xf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AL362" totalsRowShown="0" headerRowDxfId="80" dataDxfId="78" headerRowBorderDxfId="79" tableBorderDxfId="77" totalsRowBorderDxfId="76">
  <autoFilter ref="A1:AL362"/>
  <tableColumns count="38">
    <tableColumn id="1" name="Code client" dataDxfId="75" totalsRowDxfId="74"/>
    <tableColumn id="2" name="Colonne1" dataDxfId="73" totalsRowDxfId="72"/>
    <tableColumn id="3" name="Hono_C10_201510" dataDxfId="71" totalsRowDxfId="70"/>
    <tableColumn id="4" name="Nonabo_C10_201510" dataDxfId="69" totalsRowDxfId="68"/>
    <tableColumn id="5" name="Lignfac_C10_201510" dataDxfId="67" totalsRowDxfId="66"/>
    <tableColumn id="6" name="Hono_C10_201511" dataDxfId="65" totalsRowDxfId="64"/>
    <tableColumn id="7" name="Nonabo_C10_201511" dataDxfId="63" totalsRowDxfId="62"/>
    <tableColumn id="8" name="Lignfac_C10_201511" dataDxfId="61" totalsRowDxfId="60"/>
    <tableColumn id="9" name="Hono_C10_201512" dataDxfId="59" totalsRowDxfId="58"/>
    <tableColumn id="10" name="Nonabo_C10_201512" dataDxfId="57" totalsRowDxfId="56"/>
    <tableColumn id="11" name="Lignfac_C10_201512" dataDxfId="55" totalsRowDxfId="54"/>
    <tableColumn id="12" name="Hono_C10_201601" dataDxfId="53" totalsRowDxfId="52"/>
    <tableColumn id="13" name="Nonabo_C10_201601" dataDxfId="51" totalsRowDxfId="50"/>
    <tableColumn id="14" name="Lignfac_C10_201601" dataDxfId="49" totalsRowDxfId="48"/>
    <tableColumn id="15" name="Hono_C10_201602" dataDxfId="47" totalsRowDxfId="46"/>
    <tableColumn id="16" name="Nonabo_C10_201602" dataDxfId="45" totalsRowDxfId="44"/>
    <tableColumn id="17" name="Lignfac_C10_201602" dataDxfId="43" totalsRowDxfId="42"/>
    <tableColumn id="18" name="Hono_C10_201603" dataDxfId="41" totalsRowDxfId="40"/>
    <tableColumn id="19" name="Nonabo_C10_201603" dataDxfId="39" totalsRowDxfId="38"/>
    <tableColumn id="20" name="Lignfac_C10_201603" dataDxfId="37" totalsRowDxfId="36"/>
    <tableColumn id="21" name="Hono_C10_201604" dataDxfId="35" totalsRowDxfId="34"/>
    <tableColumn id="22" name="Nonabo_C10_201604" dataDxfId="33" totalsRowDxfId="32"/>
    <tableColumn id="23" name="Lignfac_C10_201604" dataDxfId="31" totalsRowDxfId="30"/>
    <tableColumn id="24" name="Hono_C10_201605" dataDxfId="29" totalsRowDxfId="28"/>
    <tableColumn id="25" name="Nonabo_C10_201605" dataDxfId="27" totalsRowDxfId="26"/>
    <tableColumn id="26" name="Lignfac_C10_201605" dataDxfId="25" totalsRowDxfId="24"/>
    <tableColumn id="27" name="Hono_C10_201606" dataDxfId="23" totalsRowDxfId="22"/>
    <tableColumn id="28" name="Nonabo_C10_201606" dataDxfId="21" totalsRowDxfId="20"/>
    <tableColumn id="29" name="Lignfac_C10_201606" dataDxfId="19" totalsRowDxfId="18"/>
    <tableColumn id="30" name="Hono_C10_201607" dataDxfId="17" totalsRowDxfId="16"/>
    <tableColumn id="31" name="Nonabo_C10_201607" dataDxfId="15" totalsRowDxfId="14"/>
    <tableColumn id="32" name="Lignfac_C10_201607" dataDxfId="13" totalsRowDxfId="12"/>
    <tableColumn id="33" name="Hono_C10_201608" dataDxfId="11" totalsRowDxfId="10"/>
    <tableColumn id="34" name="Nonabo_C10_201608" dataDxfId="9" totalsRowDxfId="8"/>
    <tableColumn id="35" name="Lignfac_C10_201608" dataDxfId="7" totalsRowDxfId="6"/>
    <tableColumn id="36" name="Hono_C10_201609" dataDxfId="5" totalsRowDxfId="4"/>
    <tableColumn id="37" name="Nonabo_C10_201609" dataDxfId="3" totalsRowDxfId="2"/>
    <tableColumn id="38" name="Lignfac_C10_201609" dataDxfId="1" totalsRow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62"/>
  <sheetViews>
    <sheetView workbookViewId="0">
      <selection activeCell="C362" sqref="C362"/>
    </sheetView>
  </sheetViews>
  <sheetFormatPr baseColWidth="10" defaultRowHeight="15" x14ac:dyDescent="0.25"/>
  <cols>
    <col min="1" max="1" width="11.140625" customWidth="1"/>
    <col min="2" max="2" width="42.28515625" bestFit="1" customWidth="1"/>
    <col min="3" max="3" width="16.42578125" customWidth="1"/>
    <col min="4" max="4" width="18.28515625" customWidth="1"/>
    <col min="5" max="5" width="17.7109375" customWidth="1"/>
    <col min="6" max="6" width="16.42578125" customWidth="1"/>
    <col min="7" max="7" width="18.28515625" customWidth="1"/>
    <col min="8" max="8" width="17.7109375" customWidth="1"/>
    <col min="9" max="9" width="16.42578125" customWidth="1"/>
    <col min="10" max="10" width="18.28515625" customWidth="1"/>
    <col min="11" max="11" width="17.7109375" customWidth="1"/>
    <col min="12" max="12" width="16.42578125" customWidth="1"/>
    <col min="13" max="13" width="18.28515625" customWidth="1"/>
    <col min="14" max="14" width="17.7109375" customWidth="1"/>
    <col min="15" max="15" width="16.42578125" customWidth="1"/>
    <col min="16" max="16" width="18.28515625" customWidth="1"/>
    <col min="17" max="17" width="17.7109375" customWidth="1"/>
    <col min="18" max="18" width="16.42578125" customWidth="1"/>
    <col min="19" max="19" width="18.28515625" customWidth="1"/>
    <col min="20" max="20" width="17.7109375" customWidth="1"/>
    <col min="21" max="21" width="16.42578125" customWidth="1"/>
    <col min="22" max="22" width="18.28515625" customWidth="1"/>
    <col min="23" max="23" width="17.7109375" customWidth="1"/>
    <col min="24" max="24" width="16.42578125" customWidth="1"/>
    <col min="25" max="25" width="18.28515625" customWidth="1"/>
    <col min="26" max="26" width="17.7109375" customWidth="1"/>
    <col min="27" max="27" width="16.42578125" customWidth="1"/>
    <col min="28" max="28" width="18.28515625" customWidth="1"/>
    <col min="29" max="29" width="17.7109375" customWidth="1"/>
    <col min="30" max="30" width="16.42578125" customWidth="1"/>
    <col min="31" max="31" width="18.28515625" customWidth="1"/>
    <col min="32" max="32" width="17.7109375" customWidth="1"/>
    <col min="33" max="33" width="16.42578125" customWidth="1"/>
    <col min="34" max="34" width="18.28515625" customWidth="1"/>
    <col min="35" max="35" width="17.7109375" customWidth="1"/>
    <col min="36" max="36" width="16.42578125" customWidth="1"/>
    <col min="37" max="37" width="18.28515625" customWidth="1"/>
    <col min="38" max="38" width="17.7109375" customWidth="1"/>
  </cols>
  <sheetData>
    <row r="1" spans="1:38" x14ac:dyDescent="0.25">
      <c r="A1" s="5" t="s">
        <v>36</v>
      </c>
      <c r="B1" s="6" t="s">
        <v>38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 t="s">
        <v>12</v>
      </c>
      <c r="P1" s="6" t="s">
        <v>13</v>
      </c>
      <c r="Q1" s="6" t="s">
        <v>14</v>
      </c>
      <c r="R1" s="6" t="s">
        <v>15</v>
      </c>
      <c r="S1" s="6" t="s">
        <v>16</v>
      </c>
      <c r="T1" s="6" t="s">
        <v>17</v>
      </c>
      <c r="U1" s="6" t="s">
        <v>18</v>
      </c>
      <c r="V1" s="6" t="s">
        <v>19</v>
      </c>
      <c r="W1" s="6" t="s">
        <v>20</v>
      </c>
      <c r="X1" s="6" t="s">
        <v>21</v>
      </c>
      <c r="Y1" s="6" t="s">
        <v>22</v>
      </c>
      <c r="Z1" s="6" t="s">
        <v>23</v>
      </c>
      <c r="AA1" s="6" t="s">
        <v>24</v>
      </c>
      <c r="AB1" s="6" t="s">
        <v>25</v>
      </c>
      <c r="AC1" s="6" t="s">
        <v>26</v>
      </c>
      <c r="AD1" s="6" t="s">
        <v>27</v>
      </c>
      <c r="AE1" s="6" t="s">
        <v>28</v>
      </c>
      <c r="AF1" s="6" t="s">
        <v>29</v>
      </c>
      <c r="AG1" s="6" t="s">
        <v>30</v>
      </c>
      <c r="AH1" s="6" t="s">
        <v>31</v>
      </c>
      <c r="AI1" s="6" t="s">
        <v>32</v>
      </c>
      <c r="AJ1" s="6" t="s">
        <v>33</v>
      </c>
      <c r="AK1" s="6" t="s">
        <v>34</v>
      </c>
      <c r="AL1" s="7" t="s">
        <v>35</v>
      </c>
    </row>
    <row r="2" spans="1:38" x14ac:dyDescent="0.25">
      <c r="A2" s="3">
        <v>151565</v>
      </c>
      <c r="B2" s="2" t="s">
        <v>37</v>
      </c>
      <c r="C2" s="2">
        <v>300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4"/>
    </row>
    <row r="3" spans="1:38" x14ac:dyDescent="0.25">
      <c r="A3" s="3">
        <v>150159</v>
      </c>
      <c r="B3" s="2" t="s">
        <v>37</v>
      </c>
      <c r="C3" s="2">
        <v>170</v>
      </c>
      <c r="D3" s="1"/>
      <c r="E3" s="1"/>
      <c r="F3" s="1"/>
      <c r="G3" s="1"/>
      <c r="H3" s="1"/>
      <c r="I3" s="1"/>
      <c r="J3" s="1"/>
      <c r="K3" s="1"/>
      <c r="L3" s="2">
        <v>170</v>
      </c>
      <c r="M3" s="1"/>
      <c r="N3" s="1"/>
      <c r="O3" s="1"/>
      <c r="P3" s="1"/>
      <c r="Q3" s="1"/>
      <c r="R3" s="1"/>
      <c r="S3" s="1"/>
      <c r="T3" s="1"/>
      <c r="U3" s="2">
        <v>170</v>
      </c>
      <c r="V3" s="1"/>
      <c r="W3" s="1"/>
      <c r="X3" s="1"/>
      <c r="Y3" s="1"/>
      <c r="Z3" s="1"/>
      <c r="AA3" s="1"/>
      <c r="AB3" s="1"/>
      <c r="AC3" s="1"/>
      <c r="AD3" s="2">
        <v>170</v>
      </c>
      <c r="AE3" s="1"/>
      <c r="AF3" s="1"/>
      <c r="AG3" s="1"/>
      <c r="AH3" s="1"/>
      <c r="AI3" s="1"/>
      <c r="AJ3" s="1"/>
      <c r="AK3" s="1"/>
      <c r="AL3" s="4"/>
    </row>
    <row r="4" spans="1:38" x14ac:dyDescent="0.25">
      <c r="A4" s="3">
        <v>150199</v>
      </c>
      <c r="B4" s="2" t="s">
        <v>37</v>
      </c>
      <c r="C4" s="2">
        <v>500</v>
      </c>
      <c r="D4" s="1"/>
      <c r="E4" s="1"/>
      <c r="F4" s="1"/>
      <c r="G4" s="1"/>
      <c r="H4" s="1"/>
      <c r="I4" s="1"/>
      <c r="J4" s="1"/>
      <c r="K4" s="1"/>
      <c r="L4" s="2">
        <v>500</v>
      </c>
      <c r="M4" s="1"/>
      <c r="N4" s="1"/>
      <c r="O4" s="1"/>
      <c r="P4" s="1"/>
      <c r="Q4" s="1"/>
      <c r="R4" s="1"/>
      <c r="S4" s="1"/>
      <c r="T4" s="1"/>
      <c r="U4" s="2">
        <v>500</v>
      </c>
      <c r="V4" s="1"/>
      <c r="W4" s="1"/>
      <c r="X4" s="1"/>
      <c r="Y4" s="1"/>
      <c r="Z4" s="1"/>
      <c r="AA4" s="1"/>
      <c r="AB4" s="1"/>
      <c r="AC4" s="1"/>
      <c r="AD4" s="2">
        <v>500</v>
      </c>
      <c r="AE4" s="1"/>
      <c r="AF4" s="1"/>
      <c r="AG4" s="1"/>
      <c r="AH4" s="1"/>
      <c r="AI4" s="1"/>
      <c r="AJ4" s="1"/>
      <c r="AK4" s="1"/>
      <c r="AL4" s="4"/>
    </row>
    <row r="5" spans="1:38" x14ac:dyDescent="0.25">
      <c r="A5" s="3">
        <v>153107</v>
      </c>
      <c r="B5" s="2" t="s">
        <v>37</v>
      </c>
      <c r="C5" s="1"/>
      <c r="D5" s="1"/>
      <c r="E5" s="1"/>
      <c r="F5" s="1"/>
      <c r="G5" s="1"/>
      <c r="H5" s="1"/>
      <c r="I5" s="1"/>
      <c r="J5" s="1"/>
      <c r="K5" s="1"/>
      <c r="L5" s="2">
        <v>450</v>
      </c>
      <c r="M5" s="1"/>
      <c r="N5" s="1"/>
      <c r="O5" s="1"/>
      <c r="P5" s="1"/>
      <c r="Q5" s="1"/>
      <c r="R5" s="1"/>
      <c r="S5" s="1"/>
      <c r="T5" s="1"/>
      <c r="U5" s="2">
        <v>450</v>
      </c>
      <c r="V5" s="1"/>
      <c r="W5" s="1"/>
      <c r="X5" s="1"/>
      <c r="Y5" s="1"/>
      <c r="Z5" s="1"/>
      <c r="AA5" s="1"/>
      <c r="AB5" s="1"/>
      <c r="AC5" s="1"/>
      <c r="AD5" s="2">
        <v>450</v>
      </c>
      <c r="AE5" s="1"/>
      <c r="AF5" s="1"/>
      <c r="AG5" s="1"/>
      <c r="AH5" s="1"/>
      <c r="AI5" s="1"/>
      <c r="AJ5" s="1"/>
      <c r="AK5" s="1"/>
      <c r="AL5" s="4"/>
    </row>
    <row r="6" spans="1:38" x14ac:dyDescent="0.25">
      <c r="A6" s="3">
        <v>153106</v>
      </c>
      <c r="B6" s="2" t="s">
        <v>37</v>
      </c>
      <c r="C6" s="2">
        <v>210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4"/>
    </row>
    <row r="7" spans="1:38" x14ac:dyDescent="0.25">
      <c r="A7" s="3">
        <v>150119</v>
      </c>
      <c r="B7" s="2" t="s">
        <v>37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4"/>
    </row>
    <row r="8" spans="1:38" x14ac:dyDescent="0.25">
      <c r="A8" s="3">
        <v>150162</v>
      </c>
      <c r="B8" s="2" t="s">
        <v>37</v>
      </c>
      <c r="C8" s="2">
        <v>265</v>
      </c>
      <c r="D8" s="1"/>
      <c r="E8" s="1"/>
      <c r="F8" s="1"/>
      <c r="G8" s="1"/>
      <c r="H8" s="1"/>
      <c r="I8" s="1"/>
      <c r="J8" s="1"/>
      <c r="K8" s="1"/>
      <c r="L8" s="2">
        <v>265</v>
      </c>
      <c r="M8" s="1"/>
      <c r="N8" s="1"/>
      <c r="O8" s="1"/>
      <c r="P8" s="1"/>
      <c r="Q8" s="1"/>
      <c r="R8" s="1"/>
      <c r="S8" s="1"/>
      <c r="T8" s="1"/>
      <c r="U8" s="2">
        <v>265</v>
      </c>
      <c r="V8" s="1"/>
      <c r="W8" s="1"/>
      <c r="X8" s="1"/>
      <c r="Y8" s="1"/>
      <c r="Z8" s="1"/>
      <c r="AA8" s="1"/>
      <c r="AB8" s="1"/>
      <c r="AC8" s="1"/>
      <c r="AD8" s="2">
        <v>265</v>
      </c>
      <c r="AE8" s="1"/>
      <c r="AF8" s="1"/>
      <c r="AG8" s="1"/>
      <c r="AH8" s="1"/>
      <c r="AI8" s="1"/>
      <c r="AJ8" s="1"/>
      <c r="AK8" s="1"/>
      <c r="AL8" s="4"/>
    </row>
    <row r="9" spans="1:38" x14ac:dyDescent="0.25">
      <c r="A9" s="3">
        <v>150186</v>
      </c>
      <c r="B9" s="2" t="s">
        <v>37</v>
      </c>
      <c r="C9" s="2">
        <v>876</v>
      </c>
      <c r="D9" s="1"/>
      <c r="E9" s="1"/>
      <c r="F9" s="1"/>
      <c r="G9" s="1"/>
      <c r="H9" s="1"/>
      <c r="I9" s="1"/>
      <c r="J9" s="1"/>
      <c r="K9" s="1"/>
      <c r="L9" s="2">
        <v>876</v>
      </c>
      <c r="M9" s="1"/>
      <c r="N9" s="1"/>
      <c r="O9" s="1"/>
      <c r="P9" s="1"/>
      <c r="Q9" s="1"/>
      <c r="R9" s="1"/>
      <c r="S9" s="1"/>
      <c r="T9" s="1"/>
      <c r="U9" s="2">
        <v>876</v>
      </c>
      <c r="V9" s="1"/>
      <c r="W9" s="1"/>
      <c r="X9" s="1"/>
      <c r="Y9" s="1"/>
      <c r="Z9" s="1"/>
      <c r="AA9" s="1"/>
      <c r="AB9" s="1"/>
      <c r="AC9" s="1"/>
      <c r="AD9" s="2">
        <v>876</v>
      </c>
      <c r="AE9" s="1"/>
      <c r="AF9" s="1"/>
      <c r="AG9" s="1"/>
      <c r="AH9" s="1"/>
      <c r="AI9" s="1"/>
      <c r="AJ9" s="1"/>
      <c r="AK9" s="1"/>
      <c r="AL9" s="4"/>
    </row>
    <row r="10" spans="1:38" x14ac:dyDescent="0.25">
      <c r="A10" s="3">
        <v>150177</v>
      </c>
      <c r="B10" s="2" t="s">
        <v>37</v>
      </c>
      <c r="C10" s="2">
        <v>217</v>
      </c>
      <c r="D10" s="1"/>
      <c r="E10" s="1"/>
      <c r="F10" s="2">
        <v>217</v>
      </c>
      <c r="G10" s="1"/>
      <c r="H10" s="1"/>
      <c r="I10" s="2">
        <v>217</v>
      </c>
      <c r="J10" s="1"/>
      <c r="K10" s="1"/>
      <c r="L10" s="2">
        <v>217</v>
      </c>
      <c r="M10" s="1"/>
      <c r="N10" s="1"/>
      <c r="O10" s="2">
        <v>217</v>
      </c>
      <c r="P10" s="1"/>
      <c r="Q10" s="1"/>
      <c r="R10" s="2">
        <v>217</v>
      </c>
      <c r="S10" s="1"/>
      <c r="T10" s="1"/>
      <c r="U10" s="2">
        <v>217</v>
      </c>
      <c r="V10" s="1"/>
      <c r="W10" s="1"/>
      <c r="X10" s="2">
        <v>217</v>
      </c>
      <c r="Y10" s="1"/>
      <c r="Z10" s="1"/>
      <c r="AA10" s="2">
        <v>217</v>
      </c>
      <c r="AB10" s="1"/>
      <c r="AC10" s="1"/>
      <c r="AD10" s="2">
        <v>217</v>
      </c>
      <c r="AE10" s="1"/>
      <c r="AF10" s="1"/>
      <c r="AG10" s="2">
        <v>217</v>
      </c>
      <c r="AH10" s="1"/>
      <c r="AI10" s="1"/>
      <c r="AJ10" s="2">
        <v>217</v>
      </c>
      <c r="AK10" s="1"/>
      <c r="AL10" s="4"/>
    </row>
    <row r="11" spans="1:38" x14ac:dyDescent="0.25">
      <c r="A11" s="3">
        <v>150113</v>
      </c>
      <c r="B11" s="2" t="s">
        <v>37</v>
      </c>
      <c r="C11" s="2">
        <v>165</v>
      </c>
      <c r="D11" s="1"/>
      <c r="E11" s="1"/>
      <c r="F11" s="2">
        <v>165</v>
      </c>
      <c r="G11" s="1"/>
      <c r="H11" s="1"/>
      <c r="I11" s="2">
        <v>165</v>
      </c>
      <c r="J11" s="1"/>
      <c r="K11" s="1"/>
      <c r="L11" s="2">
        <v>165</v>
      </c>
      <c r="M11" s="1"/>
      <c r="N11" s="1"/>
      <c r="O11" s="2">
        <v>165</v>
      </c>
      <c r="P11" s="1"/>
      <c r="Q11" s="1"/>
      <c r="R11" s="2">
        <v>165</v>
      </c>
      <c r="S11" s="1"/>
      <c r="T11" s="1"/>
      <c r="U11" s="2">
        <v>165</v>
      </c>
      <c r="V11" s="1"/>
      <c r="W11" s="1"/>
      <c r="X11" s="2">
        <v>165</v>
      </c>
      <c r="Y11" s="1"/>
      <c r="Z11" s="1"/>
      <c r="AA11" s="2">
        <v>165</v>
      </c>
      <c r="AB11" s="1"/>
      <c r="AC11" s="1"/>
      <c r="AD11" s="2">
        <v>165</v>
      </c>
      <c r="AE11" s="1"/>
      <c r="AF11" s="1"/>
      <c r="AG11" s="2">
        <v>165</v>
      </c>
      <c r="AH11" s="1"/>
      <c r="AI11" s="1"/>
      <c r="AJ11" s="2">
        <v>165</v>
      </c>
      <c r="AK11" s="1"/>
      <c r="AL11" s="4"/>
    </row>
    <row r="12" spans="1:38" x14ac:dyDescent="0.25">
      <c r="A12" s="3">
        <v>150192</v>
      </c>
      <c r="B12" s="2" t="s">
        <v>37</v>
      </c>
      <c r="C12" s="2">
        <v>644</v>
      </c>
      <c r="D12" s="1"/>
      <c r="E12" s="1"/>
      <c r="F12" s="1"/>
      <c r="G12" s="1"/>
      <c r="H12" s="1"/>
      <c r="I12" s="1"/>
      <c r="J12" s="1"/>
      <c r="K12" s="1"/>
      <c r="L12" s="2">
        <v>644</v>
      </c>
      <c r="M12" s="1"/>
      <c r="N12" s="1"/>
      <c r="O12" s="1"/>
      <c r="P12" s="1"/>
      <c r="Q12" s="1"/>
      <c r="R12" s="1"/>
      <c r="S12" s="1"/>
      <c r="T12" s="1"/>
      <c r="U12" s="2">
        <v>644</v>
      </c>
      <c r="V12" s="1"/>
      <c r="W12" s="1"/>
      <c r="X12" s="1"/>
      <c r="Y12" s="1"/>
      <c r="Z12" s="1"/>
      <c r="AA12" s="1"/>
      <c r="AB12" s="1"/>
      <c r="AC12" s="1"/>
      <c r="AD12" s="2">
        <v>644</v>
      </c>
      <c r="AE12" s="1"/>
      <c r="AF12" s="1"/>
      <c r="AG12" s="1"/>
      <c r="AH12" s="1"/>
      <c r="AI12" s="1"/>
      <c r="AJ12" s="1"/>
      <c r="AK12" s="1"/>
      <c r="AL12" s="4"/>
    </row>
    <row r="13" spans="1:38" x14ac:dyDescent="0.25">
      <c r="A13" s="3">
        <v>150100</v>
      </c>
      <c r="B13" s="2" t="s">
        <v>37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4"/>
    </row>
    <row r="14" spans="1:38" x14ac:dyDescent="0.25">
      <c r="A14" s="3">
        <v>150188</v>
      </c>
      <c r="B14" s="2" t="s">
        <v>37</v>
      </c>
      <c r="C14" s="2">
        <v>475</v>
      </c>
      <c r="D14" s="1"/>
      <c r="E14" s="1"/>
      <c r="F14" s="1"/>
      <c r="G14" s="1"/>
      <c r="H14" s="1"/>
      <c r="I14" s="1"/>
      <c r="J14" s="1"/>
      <c r="K14" s="1"/>
      <c r="L14" s="2">
        <v>475</v>
      </c>
      <c r="M14" s="1"/>
      <c r="N14" s="1"/>
      <c r="O14" s="1"/>
      <c r="P14" s="1"/>
      <c r="Q14" s="1"/>
      <c r="R14" s="1"/>
      <c r="S14" s="1"/>
      <c r="T14" s="1"/>
      <c r="U14" s="2">
        <v>475</v>
      </c>
      <c r="V14" s="1"/>
      <c r="W14" s="1"/>
      <c r="X14" s="1"/>
      <c r="Y14" s="1"/>
      <c r="Z14" s="1"/>
      <c r="AA14" s="1"/>
      <c r="AB14" s="1"/>
      <c r="AC14" s="1"/>
      <c r="AD14" s="2">
        <v>475</v>
      </c>
      <c r="AE14" s="1"/>
      <c r="AF14" s="1"/>
      <c r="AG14" s="1"/>
      <c r="AH14" s="1"/>
      <c r="AI14" s="1"/>
      <c r="AJ14" s="1"/>
      <c r="AK14" s="1"/>
      <c r="AL14" s="4"/>
    </row>
    <row r="15" spans="1:38" x14ac:dyDescent="0.25">
      <c r="A15" s="3">
        <v>153103</v>
      </c>
      <c r="B15" s="2" t="s">
        <v>37</v>
      </c>
      <c r="C15" s="2">
        <v>450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4"/>
    </row>
    <row r="16" spans="1:38" x14ac:dyDescent="0.25">
      <c r="A16" s="3">
        <v>150111</v>
      </c>
      <c r="B16" s="2" t="s">
        <v>37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4"/>
    </row>
    <row r="17" spans="1:38" x14ac:dyDescent="0.25">
      <c r="A17" s="3">
        <v>150103</v>
      </c>
      <c r="B17" s="2" t="s">
        <v>37</v>
      </c>
      <c r="C17" s="2">
        <v>407</v>
      </c>
      <c r="D17" s="1"/>
      <c r="E17" s="1"/>
      <c r="F17" s="2">
        <v>407</v>
      </c>
      <c r="G17" s="1"/>
      <c r="H17" s="1"/>
      <c r="I17" s="2">
        <v>407</v>
      </c>
      <c r="J17" s="1"/>
      <c r="K17" s="1"/>
      <c r="L17" s="2">
        <v>407</v>
      </c>
      <c r="M17" s="1"/>
      <c r="N17" s="1"/>
      <c r="O17" s="2">
        <v>407</v>
      </c>
      <c r="P17" s="1"/>
      <c r="Q17" s="1"/>
      <c r="R17" s="2">
        <v>407</v>
      </c>
      <c r="S17" s="1"/>
      <c r="T17" s="1"/>
      <c r="U17" s="2">
        <v>407</v>
      </c>
      <c r="V17" s="1"/>
      <c r="W17" s="1"/>
      <c r="X17" s="2">
        <v>407</v>
      </c>
      <c r="Y17" s="1"/>
      <c r="Z17" s="1"/>
      <c r="AA17" s="2">
        <v>407</v>
      </c>
      <c r="AB17" s="1"/>
      <c r="AC17" s="1"/>
      <c r="AD17" s="2">
        <v>407</v>
      </c>
      <c r="AE17" s="1"/>
      <c r="AF17" s="1"/>
      <c r="AG17" s="2">
        <v>407</v>
      </c>
      <c r="AH17" s="1"/>
      <c r="AI17" s="1"/>
      <c r="AJ17" s="2">
        <v>407</v>
      </c>
      <c r="AK17" s="1"/>
      <c r="AL17" s="4"/>
    </row>
    <row r="18" spans="1:38" x14ac:dyDescent="0.25">
      <c r="A18" s="3">
        <v>150102</v>
      </c>
      <c r="B18" s="2" t="s">
        <v>37</v>
      </c>
      <c r="C18" s="2">
        <v>257</v>
      </c>
      <c r="D18" s="1"/>
      <c r="E18" s="1"/>
      <c r="F18" s="2">
        <v>257</v>
      </c>
      <c r="G18" s="1"/>
      <c r="H18" s="1"/>
      <c r="I18" s="2">
        <v>257</v>
      </c>
      <c r="J18" s="1"/>
      <c r="K18" s="1"/>
      <c r="L18" s="2">
        <v>269</v>
      </c>
      <c r="M18" s="1"/>
      <c r="N18" s="1"/>
      <c r="O18" s="2">
        <v>269</v>
      </c>
      <c r="P18" s="1"/>
      <c r="Q18" s="1"/>
      <c r="R18" s="2">
        <v>269</v>
      </c>
      <c r="S18" s="1"/>
      <c r="T18" s="1"/>
      <c r="U18" s="2">
        <v>269</v>
      </c>
      <c r="V18" s="1"/>
      <c r="W18" s="1"/>
      <c r="X18" s="2">
        <v>269</v>
      </c>
      <c r="Y18" s="1"/>
      <c r="Z18" s="1"/>
      <c r="AA18" s="2">
        <v>269</v>
      </c>
      <c r="AB18" s="1"/>
      <c r="AC18" s="1"/>
      <c r="AD18" s="2">
        <v>269</v>
      </c>
      <c r="AE18" s="1"/>
      <c r="AF18" s="1"/>
      <c r="AG18" s="2">
        <v>269</v>
      </c>
      <c r="AH18" s="1"/>
      <c r="AI18" s="1"/>
      <c r="AJ18" s="2">
        <v>269</v>
      </c>
      <c r="AK18" s="1"/>
      <c r="AL18" s="4"/>
    </row>
    <row r="19" spans="1:38" x14ac:dyDescent="0.25">
      <c r="A19" s="3">
        <v>150176</v>
      </c>
      <c r="B19" s="2" t="s">
        <v>37</v>
      </c>
      <c r="C19" s="2">
        <v>369</v>
      </c>
      <c r="D19" s="1"/>
      <c r="E19" s="1"/>
      <c r="F19" s="1"/>
      <c r="G19" s="1"/>
      <c r="H19" s="1"/>
      <c r="I19" s="1"/>
      <c r="J19" s="1"/>
      <c r="K19" s="1"/>
      <c r="L19" s="2">
        <v>369</v>
      </c>
      <c r="M19" s="1"/>
      <c r="N19" s="1"/>
      <c r="O19" s="1"/>
      <c r="P19" s="1"/>
      <c r="Q19" s="1"/>
      <c r="R19" s="1"/>
      <c r="S19" s="1"/>
      <c r="T19" s="1"/>
      <c r="U19" s="2">
        <v>369</v>
      </c>
      <c r="V19" s="1"/>
      <c r="W19" s="1"/>
      <c r="X19" s="1"/>
      <c r="Y19" s="1"/>
      <c r="Z19" s="1"/>
      <c r="AA19" s="1"/>
      <c r="AB19" s="1"/>
      <c r="AC19" s="1"/>
      <c r="AD19" s="2">
        <v>369</v>
      </c>
      <c r="AE19" s="1"/>
      <c r="AF19" s="1"/>
      <c r="AG19" s="1"/>
      <c r="AH19" s="1"/>
      <c r="AI19" s="1"/>
      <c r="AJ19" s="1"/>
      <c r="AK19" s="1"/>
      <c r="AL19" s="4"/>
    </row>
    <row r="20" spans="1:38" x14ac:dyDescent="0.25">
      <c r="A20" s="3">
        <v>150122</v>
      </c>
      <c r="B20" s="2" t="s">
        <v>37</v>
      </c>
      <c r="C20" s="2">
        <v>7133</v>
      </c>
      <c r="D20" s="1"/>
      <c r="E20" s="1"/>
      <c r="F20" s="2">
        <v>7133</v>
      </c>
      <c r="G20" s="1"/>
      <c r="H20" s="1"/>
      <c r="I20" s="2">
        <v>7133</v>
      </c>
      <c r="J20" s="1"/>
      <c r="K20" s="1"/>
      <c r="L20" s="2">
        <v>7220</v>
      </c>
      <c r="M20" s="1"/>
      <c r="N20" s="1"/>
      <c r="O20" s="2">
        <v>7220</v>
      </c>
      <c r="P20" s="1"/>
      <c r="Q20" s="1"/>
      <c r="R20" s="2">
        <v>7220</v>
      </c>
      <c r="S20" s="1"/>
      <c r="T20" s="1"/>
      <c r="U20" s="2">
        <v>7220</v>
      </c>
      <c r="V20" s="1"/>
      <c r="W20" s="1"/>
      <c r="X20" s="2">
        <v>7220</v>
      </c>
      <c r="Y20" s="1"/>
      <c r="Z20" s="1"/>
      <c r="AA20" s="2">
        <v>7220</v>
      </c>
      <c r="AB20" s="1"/>
      <c r="AC20" s="1"/>
      <c r="AD20" s="2">
        <v>7220</v>
      </c>
      <c r="AE20" s="1"/>
      <c r="AF20" s="1"/>
      <c r="AG20" s="2">
        <v>7220</v>
      </c>
      <c r="AH20" s="1"/>
      <c r="AI20" s="1"/>
      <c r="AJ20" s="2">
        <v>7220</v>
      </c>
      <c r="AK20" s="1"/>
      <c r="AL20" s="4"/>
    </row>
    <row r="21" spans="1:38" x14ac:dyDescent="0.25">
      <c r="A21" s="3">
        <v>150106</v>
      </c>
      <c r="B21" s="2" t="s">
        <v>37</v>
      </c>
      <c r="C21" s="2">
        <v>610</v>
      </c>
      <c r="D21" s="1"/>
      <c r="E21" s="1"/>
      <c r="F21" s="2">
        <v>610</v>
      </c>
      <c r="G21" s="1"/>
      <c r="H21" s="1"/>
      <c r="I21" s="2">
        <v>610</v>
      </c>
      <c r="J21" s="1"/>
      <c r="K21" s="1"/>
      <c r="L21" s="2">
        <v>610</v>
      </c>
      <c r="M21" s="1"/>
      <c r="N21" s="1"/>
      <c r="O21" s="2">
        <v>610</v>
      </c>
      <c r="P21" s="1"/>
      <c r="Q21" s="1"/>
      <c r="R21" s="2">
        <v>610</v>
      </c>
      <c r="S21" s="1"/>
      <c r="T21" s="1"/>
      <c r="U21" s="2">
        <v>610</v>
      </c>
      <c r="V21" s="1"/>
      <c r="W21" s="1"/>
      <c r="X21" s="2">
        <v>610</v>
      </c>
      <c r="Y21" s="1"/>
      <c r="Z21" s="1"/>
      <c r="AA21" s="2">
        <v>610</v>
      </c>
      <c r="AB21" s="1"/>
      <c r="AC21" s="1"/>
      <c r="AD21" s="2">
        <v>610</v>
      </c>
      <c r="AE21" s="1"/>
      <c r="AF21" s="1"/>
      <c r="AG21" s="2">
        <v>610</v>
      </c>
      <c r="AH21" s="1"/>
      <c r="AI21" s="1"/>
      <c r="AJ21" s="2">
        <v>610</v>
      </c>
      <c r="AK21" s="1"/>
      <c r="AL21" s="4"/>
    </row>
    <row r="22" spans="1:38" x14ac:dyDescent="0.25">
      <c r="A22" s="3">
        <v>150152</v>
      </c>
      <c r="B22" s="2" t="s">
        <v>37</v>
      </c>
      <c r="C22" s="2">
        <v>140</v>
      </c>
      <c r="D22" s="1"/>
      <c r="E22" s="1"/>
      <c r="F22" s="1"/>
      <c r="G22" s="1"/>
      <c r="H22" s="1"/>
      <c r="I22" s="1"/>
      <c r="J22" s="1"/>
      <c r="K22" s="1"/>
      <c r="L22" s="2">
        <v>140</v>
      </c>
      <c r="M22" s="1"/>
      <c r="N22" s="1"/>
      <c r="O22" s="1"/>
      <c r="P22" s="1"/>
      <c r="Q22" s="1"/>
      <c r="R22" s="1"/>
      <c r="S22" s="1"/>
      <c r="T22" s="1"/>
      <c r="U22" s="2">
        <v>140</v>
      </c>
      <c r="V22" s="1"/>
      <c r="W22" s="1"/>
      <c r="X22" s="1"/>
      <c r="Y22" s="1"/>
      <c r="Z22" s="1"/>
      <c r="AA22" s="1"/>
      <c r="AB22" s="1"/>
      <c r="AC22" s="1"/>
      <c r="AD22" s="2">
        <v>140</v>
      </c>
      <c r="AE22" s="1"/>
      <c r="AF22" s="1"/>
      <c r="AG22" s="1"/>
      <c r="AH22" s="1"/>
      <c r="AI22" s="1"/>
      <c r="AJ22" s="1"/>
      <c r="AK22" s="1"/>
      <c r="AL22" s="4"/>
    </row>
    <row r="23" spans="1:38" x14ac:dyDescent="0.25">
      <c r="A23" s="3">
        <v>150173</v>
      </c>
      <c r="B23" s="2" t="s">
        <v>37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4"/>
    </row>
    <row r="24" spans="1:38" x14ac:dyDescent="0.25">
      <c r="A24" s="3">
        <v>150125</v>
      </c>
      <c r="B24" s="2" t="s">
        <v>37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4"/>
    </row>
    <row r="25" spans="1:38" x14ac:dyDescent="0.25">
      <c r="A25" s="3">
        <v>150185</v>
      </c>
      <c r="B25" s="2" t="s">
        <v>37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4"/>
    </row>
    <row r="26" spans="1:38" x14ac:dyDescent="0.25">
      <c r="A26" s="3">
        <v>150155</v>
      </c>
      <c r="B26" s="2" t="s">
        <v>37</v>
      </c>
      <c r="C26" s="2">
        <v>720</v>
      </c>
      <c r="D26" s="1"/>
      <c r="E26" s="1"/>
      <c r="F26" s="1"/>
      <c r="G26" s="1"/>
      <c r="H26" s="1"/>
      <c r="I26" s="1"/>
      <c r="J26" s="1"/>
      <c r="K26" s="1"/>
      <c r="L26" s="2">
        <v>720</v>
      </c>
      <c r="M26" s="1"/>
      <c r="N26" s="1"/>
      <c r="O26" s="1"/>
      <c r="P26" s="1"/>
      <c r="Q26" s="1"/>
      <c r="R26" s="1"/>
      <c r="S26" s="1"/>
      <c r="T26" s="1"/>
      <c r="U26" s="2">
        <v>720</v>
      </c>
      <c r="V26" s="1"/>
      <c r="W26" s="1"/>
      <c r="X26" s="1"/>
      <c r="Y26" s="1"/>
      <c r="Z26" s="1"/>
      <c r="AA26" s="1"/>
      <c r="AB26" s="1"/>
      <c r="AC26" s="1"/>
      <c r="AD26" s="2">
        <v>720</v>
      </c>
      <c r="AE26" s="1"/>
      <c r="AF26" s="1"/>
      <c r="AG26" s="1"/>
      <c r="AH26" s="1"/>
      <c r="AI26" s="1"/>
      <c r="AJ26" s="1"/>
      <c r="AK26" s="1"/>
      <c r="AL26" s="4"/>
    </row>
    <row r="27" spans="1:38" x14ac:dyDescent="0.25">
      <c r="A27" s="3">
        <v>150151</v>
      </c>
      <c r="B27" s="2" t="s">
        <v>37</v>
      </c>
      <c r="C27" s="2">
        <v>185</v>
      </c>
      <c r="D27" s="1"/>
      <c r="E27" s="1"/>
      <c r="F27" s="1"/>
      <c r="G27" s="1"/>
      <c r="H27" s="1"/>
      <c r="I27" s="1"/>
      <c r="J27" s="1"/>
      <c r="K27" s="1"/>
      <c r="L27" s="2">
        <v>185</v>
      </c>
      <c r="M27" s="1"/>
      <c r="N27" s="1"/>
      <c r="O27" s="1"/>
      <c r="P27" s="1"/>
      <c r="Q27" s="1"/>
      <c r="R27" s="1"/>
      <c r="S27" s="1"/>
      <c r="T27" s="1"/>
      <c r="U27" s="2">
        <v>185</v>
      </c>
      <c r="V27" s="1"/>
      <c r="W27" s="1"/>
      <c r="X27" s="1"/>
      <c r="Y27" s="1"/>
      <c r="Z27" s="1"/>
      <c r="AA27" s="1"/>
      <c r="AB27" s="1"/>
      <c r="AC27" s="1"/>
      <c r="AD27" s="2">
        <v>185</v>
      </c>
      <c r="AE27" s="1"/>
      <c r="AF27" s="1"/>
      <c r="AG27" s="1"/>
      <c r="AH27" s="1"/>
      <c r="AI27" s="1"/>
      <c r="AJ27" s="1"/>
      <c r="AK27" s="1"/>
      <c r="AL27" s="4"/>
    </row>
    <row r="28" spans="1:38" x14ac:dyDescent="0.25">
      <c r="A28" s="3">
        <v>150144</v>
      </c>
      <c r="B28" s="2" t="s">
        <v>37</v>
      </c>
      <c r="C28" s="2">
        <v>480</v>
      </c>
      <c r="D28" s="1"/>
      <c r="E28" s="1"/>
      <c r="F28" s="1"/>
      <c r="G28" s="1"/>
      <c r="H28" s="1"/>
      <c r="I28" s="1"/>
      <c r="J28" s="1"/>
      <c r="K28" s="1"/>
      <c r="L28" s="2">
        <v>480</v>
      </c>
      <c r="M28" s="1"/>
      <c r="N28" s="1"/>
      <c r="O28" s="1"/>
      <c r="P28" s="1"/>
      <c r="Q28" s="1"/>
      <c r="R28" s="1"/>
      <c r="S28" s="1"/>
      <c r="T28" s="1"/>
      <c r="U28" s="2">
        <v>480</v>
      </c>
      <c r="V28" s="1"/>
      <c r="W28" s="1"/>
      <c r="X28" s="1"/>
      <c r="Y28" s="1"/>
      <c r="Z28" s="1"/>
      <c r="AA28" s="1"/>
      <c r="AB28" s="1"/>
      <c r="AC28" s="1"/>
      <c r="AD28" s="2">
        <v>480</v>
      </c>
      <c r="AE28" s="1"/>
      <c r="AF28" s="1"/>
      <c r="AG28" s="1"/>
      <c r="AH28" s="1"/>
      <c r="AI28" s="1"/>
      <c r="AJ28" s="1"/>
      <c r="AK28" s="1"/>
      <c r="AL28" s="4"/>
    </row>
    <row r="29" spans="1:38" x14ac:dyDescent="0.25">
      <c r="A29" s="3">
        <v>150189</v>
      </c>
      <c r="B29" s="2" t="s">
        <v>37</v>
      </c>
      <c r="C29" s="2">
        <v>250</v>
      </c>
      <c r="D29" s="1"/>
      <c r="E29" s="1"/>
      <c r="F29" s="1"/>
      <c r="G29" s="1"/>
      <c r="H29" s="1"/>
      <c r="I29" s="1"/>
      <c r="J29" s="1"/>
      <c r="K29" s="1"/>
      <c r="L29" s="2">
        <v>250</v>
      </c>
      <c r="M29" s="1"/>
      <c r="N29" s="1"/>
      <c r="O29" s="1"/>
      <c r="P29" s="1"/>
      <c r="Q29" s="1"/>
      <c r="R29" s="1"/>
      <c r="S29" s="1"/>
      <c r="T29" s="1"/>
      <c r="U29" s="2">
        <v>250</v>
      </c>
      <c r="V29" s="1"/>
      <c r="W29" s="1"/>
      <c r="X29" s="1"/>
      <c r="Y29" s="1"/>
      <c r="Z29" s="1"/>
      <c r="AA29" s="1"/>
      <c r="AB29" s="1"/>
      <c r="AC29" s="1"/>
      <c r="AD29" s="2">
        <v>250</v>
      </c>
      <c r="AE29" s="1"/>
      <c r="AF29" s="1"/>
      <c r="AG29" s="1"/>
      <c r="AH29" s="1"/>
      <c r="AI29" s="1"/>
      <c r="AJ29" s="1"/>
      <c r="AK29" s="1"/>
      <c r="AL29" s="4"/>
    </row>
    <row r="30" spans="1:38" x14ac:dyDescent="0.25">
      <c r="A30" s="3">
        <v>150127</v>
      </c>
      <c r="B30" s="2" t="s">
        <v>37</v>
      </c>
      <c r="C30" s="2">
        <v>786</v>
      </c>
      <c r="D30" s="1"/>
      <c r="E30" s="1"/>
      <c r="F30" s="1"/>
      <c r="G30" s="1"/>
      <c r="H30" s="1"/>
      <c r="I30" s="1"/>
      <c r="J30" s="1"/>
      <c r="K30" s="1"/>
      <c r="L30" s="2">
        <v>786</v>
      </c>
      <c r="M30" s="1"/>
      <c r="N30" s="1"/>
      <c r="O30" s="1"/>
      <c r="P30" s="1"/>
      <c r="Q30" s="1"/>
      <c r="R30" s="1"/>
      <c r="S30" s="1"/>
      <c r="T30" s="1"/>
      <c r="U30" s="2">
        <v>786</v>
      </c>
      <c r="V30" s="1"/>
      <c r="W30" s="1"/>
      <c r="X30" s="1"/>
      <c r="Y30" s="1"/>
      <c r="Z30" s="1"/>
      <c r="AA30" s="1"/>
      <c r="AB30" s="1"/>
      <c r="AC30" s="1"/>
      <c r="AD30" s="2">
        <v>786</v>
      </c>
      <c r="AE30" s="1"/>
      <c r="AF30" s="1"/>
      <c r="AG30" s="1"/>
      <c r="AH30" s="1"/>
      <c r="AI30" s="1"/>
      <c r="AJ30" s="1"/>
      <c r="AK30" s="1"/>
      <c r="AL30" s="4"/>
    </row>
    <row r="31" spans="1:38" x14ac:dyDescent="0.25">
      <c r="A31" s="3">
        <v>151101</v>
      </c>
      <c r="B31" s="2" t="s">
        <v>37</v>
      </c>
      <c r="C31" s="2">
        <v>428</v>
      </c>
      <c r="D31" s="1"/>
      <c r="E31" s="1"/>
      <c r="F31" s="2">
        <v>428</v>
      </c>
      <c r="G31" s="1"/>
      <c r="H31" s="1"/>
      <c r="I31" s="2">
        <v>428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4"/>
    </row>
    <row r="32" spans="1:38" x14ac:dyDescent="0.25">
      <c r="A32" s="3">
        <v>150195</v>
      </c>
      <c r="B32" s="2" t="s">
        <v>37</v>
      </c>
      <c r="C32" s="2">
        <v>350</v>
      </c>
      <c r="D32" s="1"/>
      <c r="E32" s="1"/>
      <c r="F32" s="1"/>
      <c r="G32" s="1"/>
      <c r="H32" s="1"/>
      <c r="I32" s="1"/>
      <c r="J32" s="1"/>
      <c r="K32" s="1"/>
      <c r="L32" s="2">
        <v>350</v>
      </c>
      <c r="M32" s="1"/>
      <c r="N32" s="1"/>
      <c r="O32" s="1"/>
      <c r="P32" s="1"/>
      <c r="Q32" s="1"/>
      <c r="R32" s="1"/>
      <c r="S32" s="1"/>
      <c r="T32" s="1"/>
      <c r="U32" s="2">
        <v>350</v>
      </c>
      <c r="V32" s="1"/>
      <c r="W32" s="1"/>
      <c r="X32" s="1"/>
      <c r="Y32" s="1"/>
      <c r="Z32" s="1"/>
      <c r="AA32" s="1"/>
      <c r="AB32" s="1"/>
      <c r="AC32" s="1"/>
      <c r="AD32" s="2">
        <v>350</v>
      </c>
      <c r="AE32" s="1"/>
      <c r="AF32" s="1"/>
      <c r="AG32" s="1"/>
      <c r="AH32" s="1"/>
      <c r="AI32" s="1"/>
      <c r="AJ32" s="1"/>
      <c r="AK32" s="1"/>
      <c r="AL32" s="4"/>
    </row>
    <row r="33" spans="1:38" x14ac:dyDescent="0.25">
      <c r="A33" s="3">
        <v>153102</v>
      </c>
      <c r="B33" s="2" t="s">
        <v>37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4"/>
    </row>
    <row r="34" spans="1:38" x14ac:dyDescent="0.25">
      <c r="A34" s="3">
        <v>150124</v>
      </c>
      <c r="B34" s="2" t="s">
        <v>37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4"/>
    </row>
    <row r="35" spans="1:38" x14ac:dyDescent="0.25">
      <c r="A35" s="3">
        <v>153100</v>
      </c>
      <c r="B35" s="2" t="s">
        <v>37</v>
      </c>
      <c r="C35" s="2">
        <v>750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4"/>
    </row>
    <row r="36" spans="1:38" x14ac:dyDescent="0.25">
      <c r="A36" s="3">
        <v>150178</v>
      </c>
      <c r="B36" s="2" t="s">
        <v>37</v>
      </c>
      <c r="C36" s="2">
        <v>585</v>
      </c>
      <c r="D36" s="1"/>
      <c r="E36" s="1"/>
      <c r="F36" s="1"/>
      <c r="G36" s="1"/>
      <c r="H36" s="1"/>
      <c r="I36" s="1"/>
      <c r="J36" s="1"/>
      <c r="K36" s="1"/>
      <c r="L36" s="2">
        <v>585</v>
      </c>
      <c r="M36" s="1"/>
      <c r="N36" s="1"/>
      <c r="O36" s="1"/>
      <c r="P36" s="1"/>
      <c r="Q36" s="1"/>
      <c r="R36" s="1"/>
      <c r="S36" s="1"/>
      <c r="T36" s="1"/>
      <c r="U36" s="2">
        <v>585</v>
      </c>
      <c r="V36" s="1"/>
      <c r="W36" s="1"/>
      <c r="X36" s="1"/>
      <c r="Y36" s="1"/>
      <c r="Z36" s="1"/>
      <c r="AA36" s="1"/>
      <c r="AB36" s="1"/>
      <c r="AC36" s="1"/>
      <c r="AD36" s="2">
        <v>585</v>
      </c>
      <c r="AE36" s="1"/>
      <c r="AF36" s="1"/>
      <c r="AG36" s="1"/>
      <c r="AH36" s="1"/>
      <c r="AI36" s="1"/>
      <c r="AJ36" s="1"/>
      <c r="AK36" s="1"/>
      <c r="AL36" s="4"/>
    </row>
    <row r="37" spans="1:38" x14ac:dyDescent="0.25">
      <c r="A37" s="3">
        <v>150157</v>
      </c>
      <c r="B37" s="2" t="s">
        <v>37</v>
      </c>
      <c r="C37" s="2">
        <v>489</v>
      </c>
      <c r="D37" s="1"/>
      <c r="E37" s="1"/>
      <c r="F37" s="1"/>
      <c r="G37" s="1"/>
      <c r="H37" s="1"/>
      <c r="I37" s="1"/>
      <c r="J37" s="1"/>
      <c r="K37" s="1"/>
      <c r="L37" s="2">
        <v>489</v>
      </c>
      <c r="M37" s="1"/>
      <c r="N37" s="1"/>
      <c r="O37" s="1"/>
      <c r="P37" s="1"/>
      <c r="Q37" s="1"/>
      <c r="R37" s="1"/>
      <c r="S37" s="1"/>
      <c r="T37" s="1"/>
      <c r="U37" s="2">
        <v>489</v>
      </c>
      <c r="V37" s="1"/>
      <c r="W37" s="1"/>
      <c r="X37" s="1"/>
      <c r="Y37" s="1"/>
      <c r="Z37" s="1"/>
      <c r="AA37" s="1"/>
      <c r="AB37" s="1"/>
      <c r="AC37" s="1"/>
      <c r="AD37" s="2">
        <v>489</v>
      </c>
      <c r="AE37" s="1"/>
      <c r="AF37" s="1"/>
      <c r="AG37" s="1"/>
      <c r="AH37" s="1"/>
      <c r="AI37" s="1"/>
      <c r="AJ37" s="1"/>
      <c r="AK37" s="1"/>
      <c r="AL37" s="4"/>
    </row>
    <row r="38" spans="1:38" x14ac:dyDescent="0.25">
      <c r="A38" s="3">
        <v>150181</v>
      </c>
      <c r="B38" s="2" t="s">
        <v>37</v>
      </c>
      <c r="C38" s="2">
        <v>1750</v>
      </c>
      <c r="D38" s="1"/>
      <c r="E38" s="1"/>
      <c r="F38" s="1"/>
      <c r="G38" s="1"/>
      <c r="H38" s="1"/>
      <c r="I38" s="1"/>
      <c r="J38" s="1"/>
      <c r="K38" s="1"/>
      <c r="L38" s="2">
        <v>1750</v>
      </c>
      <c r="M38" s="1"/>
      <c r="N38" s="1"/>
      <c r="O38" s="1"/>
      <c r="P38" s="1"/>
      <c r="Q38" s="1"/>
      <c r="R38" s="1"/>
      <c r="S38" s="1"/>
      <c r="T38" s="1"/>
      <c r="U38" s="2">
        <v>1750</v>
      </c>
      <c r="V38" s="1"/>
      <c r="W38" s="1"/>
      <c r="X38" s="1"/>
      <c r="Y38" s="1"/>
      <c r="Z38" s="1"/>
      <c r="AA38" s="1"/>
      <c r="AB38" s="1"/>
      <c r="AC38" s="1"/>
      <c r="AD38" s="2">
        <v>1750</v>
      </c>
      <c r="AE38" s="1"/>
      <c r="AF38" s="1"/>
      <c r="AG38" s="1"/>
      <c r="AH38" s="1"/>
      <c r="AI38" s="1"/>
      <c r="AJ38" s="1"/>
      <c r="AK38" s="1"/>
      <c r="AL38" s="4"/>
    </row>
    <row r="39" spans="1:38" x14ac:dyDescent="0.25">
      <c r="A39" s="3">
        <v>150118</v>
      </c>
      <c r="B39" s="2" t="s">
        <v>37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4"/>
    </row>
    <row r="40" spans="1:38" x14ac:dyDescent="0.25">
      <c r="A40" s="3">
        <v>150158</v>
      </c>
      <c r="B40" s="2" t="s">
        <v>37</v>
      </c>
      <c r="C40" s="2">
        <v>489</v>
      </c>
      <c r="D40" s="1"/>
      <c r="E40" s="1"/>
      <c r="F40" s="1"/>
      <c r="G40" s="1"/>
      <c r="H40" s="1"/>
      <c r="I40" s="1"/>
      <c r="J40" s="1"/>
      <c r="K40" s="1"/>
      <c r="L40" s="2">
        <v>489</v>
      </c>
      <c r="M40" s="1"/>
      <c r="N40" s="1"/>
      <c r="O40" s="1"/>
      <c r="P40" s="1"/>
      <c r="Q40" s="1"/>
      <c r="R40" s="1"/>
      <c r="S40" s="1"/>
      <c r="T40" s="1"/>
      <c r="U40" s="2">
        <v>489</v>
      </c>
      <c r="V40" s="1"/>
      <c r="W40" s="1"/>
      <c r="X40" s="1"/>
      <c r="Y40" s="1"/>
      <c r="Z40" s="1"/>
      <c r="AA40" s="1"/>
      <c r="AB40" s="1"/>
      <c r="AC40" s="1"/>
      <c r="AD40" s="2">
        <v>489</v>
      </c>
      <c r="AE40" s="1"/>
      <c r="AF40" s="1"/>
      <c r="AG40" s="1"/>
      <c r="AH40" s="1"/>
      <c r="AI40" s="1"/>
      <c r="AJ40" s="1"/>
      <c r="AK40" s="1"/>
      <c r="AL40" s="4"/>
    </row>
    <row r="41" spans="1:38" x14ac:dyDescent="0.25">
      <c r="A41" s="3">
        <v>150197</v>
      </c>
      <c r="B41" s="2" t="s">
        <v>37</v>
      </c>
      <c r="C41" s="2">
        <v>250</v>
      </c>
      <c r="D41" s="1"/>
      <c r="E41" s="1"/>
      <c r="F41" s="1"/>
      <c r="G41" s="1"/>
      <c r="H41" s="1"/>
      <c r="I41" s="1"/>
      <c r="J41" s="1"/>
      <c r="K41" s="1"/>
      <c r="L41" s="2">
        <v>250</v>
      </c>
      <c r="M41" s="1"/>
      <c r="N41" s="1"/>
      <c r="O41" s="1"/>
      <c r="P41" s="1"/>
      <c r="Q41" s="1"/>
      <c r="R41" s="1"/>
      <c r="S41" s="1"/>
      <c r="T41" s="1"/>
      <c r="U41" s="2">
        <v>250</v>
      </c>
      <c r="V41" s="1"/>
      <c r="W41" s="1"/>
      <c r="X41" s="1"/>
      <c r="Y41" s="1"/>
      <c r="Z41" s="1"/>
      <c r="AA41" s="1"/>
      <c r="AB41" s="1"/>
      <c r="AC41" s="1"/>
      <c r="AD41" s="2">
        <v>250</v>
      </c>
      <c r="AE41" s="1"/>
      <c r="AF41" s="1"/>
      <c r="AG41" s="1"/>
      <c r="AH41" s="1"/>
      <c r="AI41" s="1"/>
      <c r="AJ41" s="1"/>
      <c r="AK41" s="1"/>
      <c r="AL41" s="4"/>
    </row>
    <row r="42" spans="1:38" x14ac:dyDescent="0.25">
      <c r="A42" s="3">
        <v>150137</v>
      </c>
      <c r="B42" s="2" t="s">
        <v>37</v>
      </c>
      <c r="C42" s="2">
        <v>911</v>
      </c>
      <c r="D42" s="1"/>
      <c r="E42" s="1"/>
      <c r="F42" s="1"/>
      <c r="G42" s="1"/>
      <c r="H42" s="1"/>
      <c r="I42" s="1"/>
      <c r="J42" s="1"/>
      <c r="K42" s="1"/>
      <c r="L42" s="2">
        <v>911</v>
      </c>
      <c r="M42" s="1"/>
      <c r="N42" s="1"/>
      <c r="O42" s="1"/>
      <c r="P42" s="1"/>
      <c r="Q42" s="1"/>
      <c r="R42" s="1"/>
      <c r="S42" s="1"/>
      <c r="T42" s="1"/>
      <c r="U42" s="2">
        <v>911</v>
      </c>
      <c r="V42" s="1"/>
      <c r="W42" s="1"/>
      <c r="X42" s="1"/>
      <c r="Y42" s="1"/>
      <c r="Z42" s="1"/>
      <c r="AA42" s="1"/>
      <c r="AB42" s="1"/>
      <c r="AC42" s="1"/>
      <c r="AD42" s="2">
        <v>911</v>
      </c>
      <c r="AE42" s="1"/>
      <c r="AF42" s="1"/>
      <c r="AG42" s="1"/>
      <c r="AH42" s="1"/>
      <c r="AI42" s="1"/>
      <c r="AJ42" s="1"/>
      <c r="AK42" s="1"/>
      <c r="AL42" s="4"/>
    </row>
    <row r="43" spans="1:38" x14ac:dyDescent="0.25">
      <c r="A43" s="3">
        <v>150187</v>
      </c>
      <c r="B43" s="2" t="s">
        <v>37</v>
      </c>
      <c r="C43" s="2">
        <v>374</v>
      </c>
      <c r="D43" s="1"/>
      <c r="E43" s="1"/>
      <c r="F43" s="1"/>
      <c r="G43" s="1"/>
      <c r="H43" s="1"/>
      <c r="I43" s="1"/>
      <c r="J43" s="1"/>
      <c r="K43" s="1"/>
      <c r="L43" s="2">
        <v>374</v>
      </c>
      <c r="M43" s="1"/>
      <c r="N43" s="1"/>
      <c r="O43" s="1"/>
      <c r="P43" s="1"/>
      <c r="Q43" s="1"/>
      <c r="R43" s="1"/>
      <c r="S43" s="1"/>
      <c r="T43" s="1"/>
      <c r="U43" s="2">
        <v>374</v>
      </c>
      <c r="V43" s="1"/>
      <c r="W43" s="1"/>
      <c r="X43" s="1"/>
      <c r="Y43" s="1"/>
      <c r="Z43" s="1"/>
      <c r="AA43" s="1"/>
      <c r="AB43" s="1"/>
      <c r="AC43" s="1"/>
      <c r="AD43" s="2">
        <v>374</v>
      </c>
      <c r="AE43" s="1"/>
      <c r="AF43" s="1"/>
      <c r="AG43" s="1"/>
      <c r="AH43" s="1"/>
      <c r="AI43" s="1"/>
      <c r="AJ43" s="1"/>
      <c r="AK43" s="1"/>
      <c r="AL43" s="4"/>
    </row>
    <row r="44" spans="1:38" x14ac:dyDescent="0.25">
      <c r="A44" s="3">
        <v>150105</v>
      </c>
      <c r="B44" s="2" t="s">
        <v>37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4"/>
    </row>
    <row r="45" spans="1:38" x14ac:dyDescent="0.25">
      <c r="A45" s="3">
        <v>151920</v>
      </c>
      <c r="B45" s="2" t="s">
        <v>37</v>
      </c>
      <c r="C45" s="2">
        <v>567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4"/>
    </row>
    <row r="46" spans="1:38" x14ac:dyDescent="0.25">
      <c r="A46" s="3">
        <v>150190</v>
      </c>
      <c r="B46" s="2" t="s">
        <v>37</v>
      </c>
      <c r="C46" s="2">
        <v>386</v>
      </c>
      <c r="D46" s="1"/>
      <c r="E46" s="1"/>
      <c r="F46" s="1"/>
      <c r="G46" s="1"/>
      <c r="H46" s="1"/>
      <c r="I46" s="1"/>
      <c r="J46" s="1"/>
      <c r="K46" s="1"/>
      <c r="L46" s="2">
        <v>386</v>
      </c>
      <c r="M46" s="1"/>
      <c r="N46" s="1"/>
      <c r="O46" s="1"/>
      <c r="P46" s="1"/>
      <c r="Q46" s="1"/>
      <c r="R46" s="1"/>
      <c r="S46" s="1"/>
      <c r="T46" s="1"/>
      <c r="U46" s="2">
        <v>386</v>
      </c>
      <c r="V46" s="1"/>
      <c r="W46" s="1"/>
      <c r="X46" s="1"/>
      <c r="Y46" s="1"/>
      <c r="Z46" s="1"/>
      <c r="AA46" s="1"/>
      <c r="AB46" s="1"/>
      <c r="AC46" s="1"/>
      <c r="AD46" s="2">
        <v>386</v>
      </c>
      <c r="AE46" s="1"/>
      <c r="AF46" s="1"/>
      <c r="AG46" s="1"/>
      <c r="AH46" s="1"/>
      <c r="AI46" s="1"/>
      <c r="AJ46" s="1"/>
      <c r="AK46" s="1"/>
      <c r="AL46" s="4"/>
    </row>
    <row r="47" spans="1:38" x14ac:dyDescent="0.25">
      <c r="A47" s="3">
        <v>153105</v>
      </c>
      <c r="B47" s="2" t="s">
        <v>37</v>
      </c>
      <c r="C47" s="2">
        <v>450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4"/>
    </row>
    <row r="48" spans="1:38" x14ac:dyDescent="0.25">
      <c r="A48" s="3">
        <v>150148</v>
      </c>
      <c r="B48" s="2" t="s">
        <v>37</v>
      </c>
      <c r="C48" s="2">
        <v>1133</v>
      </c>
      <c r="D48" s="1"/>
      <c r="E48" s="1"/>
      <c r="F48" s="1"/>
      <c r="G48" s="1"/>
      <c r="H48" s="1"/>
      <c r="I48" s="1"/>
      <c r="J48" s="1"/>
      <c r="K48" s="1"/>
      <c r="L48" s="2">
        <v>1133</v>
      </c>
      <c r="M48" s="1"/>
      <c r="N48" s="1"/>
      <c r="O48" s="1"/>
      <c r="P48" s="1"/>
      <c r="Q48" s="1"/>
      <c r="R48" s="1"/>
      <c r="S48" s="1"/>
      <c r="T48" s="1"/>
      <c r="U48" s="2">
        <v>1133</v>
      </c>
      <c r="V48" s="1"/>
      <c r="W48" s="1"/>
      <c r="X48" s="1"/>
      <c r="Y48" s="1"/>
      <c r="Z48" s="1"/>
      <c r="AA48" s="1"/>
      <c r="AB48" s="1"/>
      <c r="AC48" s="1"/>
      <c r="AD48" s="2">
        <v>1133</v>
      </c>
      <c r="AE48" s="1"/>
      <c r="AF48" s="1"/>
      <c r="AG48" s="1"/>
      <c r="AH48" s="1"/>
      <c r="AI48" s="1"/>
      <c r="AJ48" s="1"/>
      <c r="AK48" s="1"/>
      <c r="AL48" s="4"/>
    </row>
    <row r="49" spans="1:38" x14ac:dyDescent="0.25">
      <c r="A49" s="3">
        <v>150154</v>
      </c>
      <c r="B49" s="2" t="s">
        <v>37</v>
      </c>
      <c r="C49" s="2">
        <v>928</v>
      </c>
      <c r="D49" s="1"/>
      <c r="E49" s="1"/>
      <c r="F49" s="1"/>
      <c r="G49" s="1"/>
      <c r="H49" s="1"/>
      <c r="I49" s="1"/>
      <c r="J49" s="1"/>
      <c r="K49" s="1"/>
      <c r="L49" s="2">
        <v>928</v>
      </c>
      <c r="M49" s="1"/>
      <c r="N49" s="1"/>
      <c r="O49" s="1"/>
      <c r="P49" s="1"/>
      <c r="Q49" s="1"/>
      <c r="R49" s="1"/>
      <c r="S49" s="1"/>
      <c r="T49" s="1"/>
      <c r="U49" s="2">
        <v>928</v>
      </c>
      <c r="V49" s="1"/>
      <c r="W49" s="1"/>
      <c r="X49" s="1"/>
      <c r="Y49" s="1"/>
      <c r="Z49" s="1"/>
      <c r="AA49" s="1"/>
      <c r="AB49" s="1"/>
      <c r="AC49" s="1"/>
      <c r="AD49" s="2">
        <v>928</v>
      </c>
      <c r="AE49" s="1"/>
      <c r="AF49" s="1"/>
      <c r="AG49" s="1"/>
      <c r="AH49" s="1"/>
      <c r="AI49" s="1"/>
      <c r="AJ49" s="1"/>
      <c r="AK49" s="1"/>
      <c r="AL49" s="4"/>
    </row>
    <row r="50" spans="1:38" x14ac:dyDescent="0.25">
      <c r="A50" s="3">
        <v>150165</v>
      </c>
      <c r="B50" s="2" t="s">
        <v>37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4"/>
    </row>
    <row r="51" spans="1:38" x14ac:dyDescent="0.25">
      <c r="A51" s="3">
        <v>150191</v>
      </c>
      <c r="B51" s="2" t="s">
        <v>37</v>
      </c>
      <c r="C51" s="2">
        <v>361</v>
      </c>
      <c r="D51" s="1"/>
      <c r="E51" s="1"/>
      <c r="F51" s="1"/>
      <c r="G51" s="1"/>
      <c r="H51" s="1"/>
      <c r="I51" s="1"/>
      <c r="J51" s="1"/>
      <c r="K51" s="1"/>
      <c r="L51" s="2">
        <v>361</v>
      </c>
      <c r="M51" s="1"/>
      <c r="N51" s="1"/>
      <c r="O51" s="1"/>
      <c r="P51" s="1"/>
      <c r="Q51" s="1"/>
      <c r="R51" s="1"/>
      <c r="S51" s="1"/>
      <c r="T51" s="1"/>
      <c r="U51" s="2">
        <v>361</v>
      </c>
      <c r="V51" s="1"/>
      <c r="W51" s="1"/>
      <c r="X51" s="1"/>
      <c r="Y51" s="1"/>
      <c r="Z51" s="1"/>
      <c r="AA51" s="1"/>
      <c r="AB51" s="1"/>
      <c r="AC51" s="1"/>
      <c r="AD51" s="2">
        <v>361</v>
      </c>
      <c r="AE51" s="1"/>
      <c r="AF51" s="1"/>
      <c r="AG51" s="1"/>
      <c r="AH51" s="1"/>
      <c r="AI51" s="1"/>
      <c r="AJ51" s="1"/>
      <c r="AK51" s="1"/>
      <c r="AL51" s="4"/>
    </row>
    <row r="52" spans="1:38" x14ac:dyDescent="0.25">
      <c r="A52" s="3">
        <v>150264</v>
      </c>
      <c r="B52" s="2" t="s">
        <v>37</v>
      </c>
      <c r="C52" s="2">
        <v>800</v>
      </c>
      <c r="D52" s="1"/>
      <c r="E52" s="1"/>
      <c r="F52" s="1"/>
      <c r="G52" s="1"/>
      <c r="H52" s="1"/>
      <c r="I52" s="1"/>
      <c r="J52" s="1"/>
      <c r="K52" s="1"/>
      <c r="L52" s="2">
        <v>800</v>
      </c>
      <c r="M52" s="1"/>
      <c r="N52" s="1"/>
      <c r="O52" s="1"/>
      <c r="P52" s="1"/>
      <c r="Q52" s="1"/>
      <c r="R52" s="1"/>
      <c r="S52" s="1"/>
      <c r="T52" s="1"/>
      <c r="U52" s="2">
        <v>800</v>
      </c>
      <c r="V52" s="1"/>
      <c r="W52" s="1"/>
      <c r="X52" s="1"/>
      <c r="Y52" s="1"/>
      <c r="Z52" s="1"/>
      <c r="AA52" s="1"/>
      <c r="AB52" s="1"/>
      <c r="AC52" s="1"/>
      <c r="AD52" s="2">
        <v>800</v>
      </c>
      <c r="AE52" s="1"/>
      <c r="AF52" s="1"/>
      <c r="AG52" s="1"/>
      <c r="AH52" s="1"/>
      <c r="AI52" s="1"/>
      <c r="AJ52" s="1"/>
      <c r="AK52" s="1"/>
      <c r="AL52" s="4"/>
    </row>
    <row r="53" spans="1:38" x14ac:dyDescent="0.25">
      <c r="A53" s="3">
        <v>150202</v>
      </c>
      <c r="B53" s="2" t="s">
        <v>37</v>
      </c>
      <c r="C53" s="1"/>
      <c r="D53" s="1"/>
      <c r="E53" s="1"/>
      <c r="F53" s="1"/>
      <c r="G53" s="1"/>
      <c r="H53" s="1"/>
      <c r="I53" s="2">
        <v>1011</v>
      </c>
      <c r="J53" s="1"/>
      <c r="K53" s="1"/>
      <c r="L53" s="1"/>
      <c r="M53" s="1"/>
      <c r="N53" s="1"/>
      <c r="O53" s="1"/>
      <c r="P53" s="1"/>
      <c r="Q53" s="1"/>
      <c r="R53" s="2">
        <v>1011</v>
      </c>
      <c r="S53" s="1"/>
      <c r="T53" s="1"/>
      <c r="U53" s="1"/>
      <c r="V53" s="1"/>
      <c r="W53" s="1"/>
      <c r="X53" s="1"/>
      <c r="Y53" s="1"/>
      <c r="Z53" s="1"/>
      <c r="AA53" s="2">
        <v>1011</v>
      </c>
      <c r="AB53" s="1"/>
      <c r="AC53" s="1"/>
      <c r="AD53" s="1"/>
      <c r="AE53" s="1"/>
      <c r="AF53" s="1"/>
      <c r="AG53" s="1"/>
      <c r="AH53" s="1"/>
      <c r="AI53" s="1"/>
      <c r="AJ53" s="2">
        <v>1011</v>
      </c>
      <c r="AK53" s="1"/>
      <c r="AL53" s="4"/>
    </row>
    <row r="54" spans="1:38" x14ac:dyDescent="0.25">
      <c r="A54" s="3">
        <v>150214</v>
      </c>
      <c r="B54" s="2" t="s">
        <v>37</v>
      </c>
      <c r="C54" s="2">
        <v>434</v>
      </c>
      <c r="D54" s="1"/>
      <c r="E54" s="1"/>
      <c r="F54" s="2">
        <v>434</v>
      </c>
      <c r="G54" s="1"/>
      <c r="H54" s="1"/>
      <c r="I54" s="2">
        <v>434</v>
      </c>
      <c r="J54" s="1"/>
      <c r="K54" s="1"/>
      <c r="L54" s="2">
        <v>434</v>
      </c>
      <c r="M54" s="1"/>
      <c r="N54" s="1"/>
      <c r="O54" s="2">
        <v>434</v>
      </c>
      <c r="P54" s="1"/>
      <c r="Q54" s="1"/>
      <c r="R54" s="2">
        <v>434</v>
      </c>
      <c r="S54" s="1"/>
      <c r="T54" s="1"/>
      <c r="U54" s="2">
        <v>434</v>
      </c>
      <c r="V54" s="1"/>
      <c r="W54" s="1"/>
      <c r="X54" s="2">
        <v>434</v>
      </c>
      <c r="Y54" s="1"/>
      <c r="Z54" s="1"/>
      <c r="AA54" s="2">
        <v>434</v>
      </c>
      <c r="AB54" s="1"/>
      <c r="AC54" s="1"/>
      <c r="AD54" s="2">
        <v>434</v>
      </c>
      <c r="AE54" s="1"/>
      <c r="AF54" s="1"/>
      <c r="AG54" s="2">
        <v>434</v>
      </c>
      <c r="AH54" s="1"/>
      <c r="AI54" s="1"/>
      <c r="AJ54" s="2">
        <v>434</v>
      </c>
      <c r="AK54" s="1"/>
      <c r="AL54" s="4"/>
    </row>
    <row r="55" spans="1:38" x14ac:dyDescent="0.25">
      <c r="A55" s="3">
        <v>150256</v>
      </c>
      <c r="B55" s="2" t="s">
        <v>37</v>
      </c>
      <c r="C55" s="2">
        <v>270</v>
      </c>
      <c r="D55" s="1"/>
      <c r="E55" s="1"/>
      <c r="F55" s="2">
        <v>270</v>
      </c>
      <c r="G55" s="1"/>
      <c r="H55" s="1"/>
      <c r="I55" s="2">
        <v>270</v>
      </c>
      <c r="J55" s="1"/>
      <c r="K55" s="1"/>
      <c r="L55" s="2">
        <v>270</v>
      </c>
      <c r="M55" s="1"/>
      <c r="N55" s="1"/>
      <c r="O55" s="2">
        <v>270</v>
      </c>
      <c r="P55" s="1"/>
      <c r="Q55" s="1"/>
      <c r="R55" s="2">
        <v>270</v>
      </c>
      <c r="S55" s="1"/>
      <c r="T55" s="1"/>
      <c r="U55" s="2">
        <v>270</v>
      </c>
      <c r="V55" s="1"/>
      <c r="W55" s="1"/>
      <c r="X55" s="2">
        <v>270</v>
      </c>
      <c r="Y55" s="1"/>
      <c r="Z55" s="1"/>
      <c r="AA55" s="2">
        <v>270</v>
      </c>
      <c r="AB55" s="1"/>
      <c r="AC55" s="1"/>
      <c r="AD55" s="2">
        <v>270</v>
      </c>
      <c r="AE55" s="1"/>
      <c r="AF55" s="1"/>
      <c r="AG55" s="2">
        <v>270</v>
      </c>
      <c r="AH55" s="1"/>
      <c r="AI55" s="1"/>
      <c r="AJ55" s="2">
        <v>270</v>
      </c>
      <c r="AK55" s="1"/>
      <c r="AL55" s="4"/>
    </row>
    <row r="56" spans="1:38" x14ac:dyDescent="0.25">
      <c r="A56" s="3">
        <v>153104</v>
      </c>
      <c r="B56" s="2" t="s">
        <v>37</v>
      </c>
      <c r="C56" s="2">
        <v>600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4"/>
    </row>
    <row r="57" spans="1:38" x14ac:dyDescent="0.25">
      <c r="A57" s="3">
        <v>150261</v>
      </c>
      <c r="B57" s="2" t="s">
        <v>37</v>
      </c>
      <c r="C57" s="2">
        <v>335</v>
      </c>
      <c r="D57" s="1"/>
      <c r="E57" s="1"/>
      <c r="F57" s="1"/>
      <c r="G57" s="1"/>
      <c r="H57" s="1"/>
      <c r="I57" s="1"/>
      <c r="J57" s="1"/>
      <c r="K57" s="1"/>
      <c r="L57" s="2">
        <v>335</v>
      </c>
      <c r="M57" s="1"/>
      <c r="N57" s="1"/>
      <c r="O57" s="1"/>
      <c r="P57" s="1"/>
      <c r="Q57" s="1"/>
      <c r="R57" s="1"/>
      <c r="S57" s="1"/>
      <c r="T57" s="1"/>
      <c r="U57" s="2">
        <v>335</v>
      </c>
      <c r="V57" s="1"/>
      <c r="W57" s="1"/>
      <c r="X57" s="1"/>
      <c r="Y57" s="1"/>
      <c r="Z57" s="1"/>
      <c r="AA57" s="1"/>
      <c r="AB57" s="1"/>
      <c r="AC57" s="1"/>
      <c r="AD57" s="2">
        <v>335</v>
      </c>
      <c r="AE57" s="1"/>
      <c r="AF57" s="1"/>
      <c r="AG57" s="1"/>
      <c r="AH57" s="1"/>
      <c r="AI57" s="1"/>
      <c r="AJ57" s="1"/>
      <c r="AK57" s="1"/>
      <c r="AL57" s="4"/>
    </row>
    <row r="58" spans="1:38" x14ac:dyDescent="0.25">
      <c r="A58" s="3">
        <v>150224</v>
      </c>
      <c r="B58" s="2" t="s">
        <v>37</v>
      </c>
      <c r="C58" s="2">
        <v>1350</v>
      </c>
      <c r="D58" s="1"/>
      <c r="E58" s="1"/>
      <c r="F58" s="1"/>
      <c r="G58" s="1"/>
      <c r="H58" s="1"/>
      <c r="I58" s="1"/>
      <c r="J58" s="1"/>
      <c r="K58" s="1"/>
      <c r="L58" s="2">
        <v>1391</v>
      </c>
      <c r="M58" s="1"/>
      <c r="N58" s="1"/>
      <c r="O58" s="1"/>
      <c r="P58" s="1"/>
      <c r="Q58" s="1"/>
      <c r="R58" s="1"/>
      <c r="S58" s="1"/>
      <c r="T58" s="1"/>
      <c r="U58" s="2">
        <v>1391</v>
      </c>
      <c r="V58" s="1"/>
      <c r="W58" s="1"/>
      <c r="X58" s="1"/>
      <c r="Y58" s="1"/>
      <c r="Z58" s="1"/>
      <c r="AA58" s="1"/>
      <c r="AB58" s="1"/>
      <c r="AC58" s="1"/>
      <c r="AD58" s="2">
        <v>1391</v>
      </c>
      <c r="AE58" s="1"/>
      <c r="AF58" s="1"/>
      <c r="AG58" s="1"/>
      <c r="AH58" s="1"/>
      <c r="AI58" s="1"/>
      <c r="AJ58" s="1"/>
      <c r="AK58" s="1"/>
      <c r="AL58" s="4"/>
    </row>
    <row r="59" spans="1:38" x14ac:dyDescent="0.25">
      <c r="A59" s="3">
        <v>150231</v>
      </c>
      <c r="B59" s="2" t="s">
        <v>37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4"/>
    </row>
    <row r="60" spans="1:38" x14ac:dyDescent="0.25">
      <c r="A60" s="3">
        <v>150203</v>
      </c>
      <c r="B60" s="2" t="s">
        <v>37</v>
      </c>
      <c r="C60" s="2">
        <v>707</v>
      </c>
      <c r="D60" s="1"/>
      <c r="E60" s="1"/>
      <c r="F60" s="2">
        <v>707</v>
      </c>
      <c r="G60" s="1"/>
      <c r="H60" s="1"/>
      <c r="I60" s="2">
        <v>707</v>
      </c>
      <c r="J60" s="1"/>
      <c r="K60" s="1"/>
      <c r="L60" s="2">
        <v>707</v>
      </c>
      <c r="M60" s="1"/>
      <c r="N60" s="1"/>
      <c r="O60" s="2">
        <v>707</v>
      </c>
      <c r="P60" s="1"/>
      <c r="Q60" s="1"/>
      <c r="R60" s="2">
        <v>707</v>
      </c>
      <c r="S60" s="1"/>
      <c r="T60" s="1"/>
      <c r="U60" s="2">
        <v>707</v>
      </c>
      <c r="V60" s="1"/>
      <c r="W60" s="1"/>
      <c r="X60" s="2">
        <v>707</v>
      </c>
      <c r="Y60" s="1"/>
      <c r="Z60" s="1"/>
      <c r="AA60" s="2">
        <v>707</v>
      </c>
      <c r="AB60" s="1"/>
      <c r="AC60" s="1"/>
      <c r="AD60" s="2">
        <v>707</v>
      </c>
      <c r="AE60" s="1"/>
      <c r="AF60" s="1"/>
      <c r="AG60" s="2">
        <v>707</v>
      </c>
      <c r="AH60" s="1"/>
      <c r="AI60" s="1"/>
      <c r="AJ60" s="2">
        <v>707</v>
      </c>
      <c r="AK60" s="1"/>
      <c r="AL60" s="4"/>
    </row>
    <row r="61" spans="1:38" x14ac:dyDescent="0.25">
      <c r="A61" s="3">
        <v>150243</v>
      </c>
      <c r="B61" s="2" t="s">
        <v>37</v>
      </c>
      <c r="C61" s="2">
        <v>489</v>
      </c>
      <c r="D61" s="1"/>
      <c r="E61" s="1"/>
      <c r="F61" s="1"/>
      <c r="G61" s="1"/>
      <c r="H61" s="1"/>
      <c r="I61" s="1"/>
      <c r="J61" s="1"/>
      <c r="K61" s="1"/>
      <c r="L61" s="2">
        <v>489</v>
      </c>
      <c r="M61" s="1"/>
      <c r="N61" s="1"/>
      <c r="O61" s="1"/>
      <c r="P61" s="1"/>
      <c r="Q61" s="1"/>
      <c r="R61" s="1"/>
      <c r="S61" s="1"/>
      <c r="T61" s="1"/>
      <c r="U61" s="2">
        <v>489</v>
      </c>
      <c r="V61" s="1"/>
      <c r="W61" s="1"/>
      <c r="X61" s="1"/>
      <c r="Y61" s="1"/>
      <c r="Z61" s="1"/>
      <c r="AA61" s="1"/>
      <c r="AB61" s="1"/>
      <c r="AC61" s="1"/>
      <c r="AD61" s="2">
        <v>489</v>
      </c>
      <c r="AE61" s="1"/>
      <c r="AF61" s="1"/>
      <c r="AG61" s="1"/>
      <c r="AH61" s="1"/>
      <c r="AI61" s="1"/>
      <c r="AJ61" s="1"/>
      <c r="AK61" s="1"/>
      <c r="AL61" s="4"/>
    </row>
    <row r="62" spans="1:38" x14ac:dyDescent="0.25">
      <c r="A62" s="3">
        <v>150262</v>
      </c>
      <c r="B62" s="2" t="s">
        <v>37</v>
      </c>
      <c r="C62" s="2">
        <v>845</v>
      </c>
      <c r="D62" s="1"/>
      <c r="E62" s="1"/>
      <c r="F62" s="1"/>
      <c r="G62" s="1"/>
      <c r="H62" s="1"/>
      <c r="I62" s="1"/>
      <c r="J62" s="1"/>
      <c r="K62" s="1"/>
      <c r="L62" s="2">
        <v>845</v>
      </c>
      <c r="M62" s="1"/>
      <c r="N62" s="1"/>
      <c r="O62" s="1"/>
      <c r="P62" s="1"/>
      <c r="Q62" s="1"/>
      <c r="R62" s="1"/>
      <c r="S62" s="1"/>
      <c r="T62" s="1"/>
      <c r="U62" s="2">
        <v>845</v>
      </c>
      <c r="V62" s="1"/>
      <c r="W62" s="1"/>
      <c r="X62" s="1"/>
      <c r="Y62" s="1"/>
      <c r="Z62" s="1"/>
      <c r="AA62" s="1"/>
      <c r="AB62" s="1"/>
      <c r="AC62" s="1"/>
      <c r="AD62" s="2">
        <v>845</v>
      </c>
      <c r="AE62" s="1"/>
      <c r="AF62" s="1"/>
      <c r="AG62" s="1"/>
      <c r="AH62" s="1"/>
      <c r="AI62" s="1"/>
      <c r="AJ62" s="1"/>
      <c r="AK62" s="1"/>
      <c r="AL62" s="4"/>
    </row>
    <row r="63" spans="1:38" x14ac:dyDescent="0.25">
      <c r="A63" s="3">
        <v>150212</v>
      </c>
      <c r="B63" s="2" t="s">
        <v>37</v>
      </c>
      <c r="C63" s="1"/>
      <c r="D63" s="1"/>
      <c r="E63" s="1"/>
      <c r="F63" s="1"/>
      <c r="G63" s="1"/>
      <c r="H63" s="1"/>
      <c r="I63" s="2">
        <v>541</v>
      </c>
      <c r="J63" s="1"/>
      <c r="K63" s="1"/>
      <c r="L63" s="1"/>
      <c r="M63" s="1"/>
      <c r="N63" s="1"/>
      <c r="O63" s="1"/>
      <c r="P63" s="1"/>
      <c r="Q63" s="1"/>
      <c r="R63" s="2">
        <v>541</v>
      </c>
      <c r="S63" s="1"/>
      <c r="T63" s="1"/>
      <c r="U63" s="1"/>
      <c r="V63" s="1"/>
      <c r="W63" s="1"/>
      <c r="X63" s="1"/>
      <c r="Y63" s="1"/>
      <c r="Z63" s="1"/>
      <c r="AA63" s="2">
        <v>541</v>
      </c>
      <c r="AB63" s="1"/>
      <c r="AC63" s="1"/>
      <c r="AD63" s="1"/>
      <c r="AE63" s="1"/>
      <c r="AF63" s="1"/>
      <c r="AG63" s="1"/>
      <c r="AH63" s="1"/>
      <c r="AI63" s="1"/>
      <c r="AJ63" s="2">
        <v>541</v>
      </c>
      <c r="AK63" s="1"/>
      <c r="AL63" s="4"/>
    </row>
    <row r="64" spans="1:38" x14ac:dyDescent="0.25">
      <c r="A64" s="3">
        <v>150263</v>
      </c>
      <c r="B64" s="2" t="s">
        <v>37</v>
      </c>
      <c r="C64" s="2">
        <v>325</v>
      </c>
      <c r="D64" s="1"/>
      <c r="E64" s="1"/>
      <c r="F64" s="1"/>
      <c r="G64" s="1"/>
      <c r="H64" s="1"/>
      <c r="I64" s="1"/>
      <c r="J64" s="1"/>
      <c r="K64" s="1"/>
      <c r="L64" s="2">
        <v>325</v>
      </c>
      <c r="M64" s="1"/>
      <c r="N64" s="1"/>
      <c r="O64" s="1"/>
      <c r="P64" s="1"/>
      <c r="Q64" s="1"/>
      <c r="R64" s="1"/>
      <c r="S64" s="1"/>
      <c r="T64" s="1"/>
      <c r="U64" s="2">
        <v>325</v>
      </c>
      <c r="V64" s="1"/>
      <c r="W64" s="1"/>
      <c r="X64" s="1"/>
      <c r="Y64" s="1"/>
      <c r="Z64" s="1"/>
      <c r="AA64" s="1"/>
      <c r="AB64" s="1"/>
      <c r="AC64" s="1"/>
      <c r="AD64" s="2">
        <v>325</v>
      </c>
      <c r="AE64" s="1"/>
      <c r="AF64" s="1"/>
      <c r="AG64" s="1"/>
      <c r="AH64" s="1"/>
      <c r="AI64" s="1"/>
      <c r="AJ64" s="1"/>
      <c r="AK64" s="1"/>
      <c r="AL64" s="4"/>
    </row>
    <row r="65" spans="1:38" x14ac:dyDescent="0.25">
      <c r="A65" s="3">
        <v>150220</v>
      </c>
      <c r="B65" s="2" t="s">
        <v>37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4"/>
    </row>
    <row r="66" spans="1:38" x14ac:dyDescent="0.25">
      <c r="A66" s="3">
        <v>150239</v>
      </c>
      <c r="B66" s="2" t="s">
        <v>37</v>
      </c>
      <c r="C66" s="2">
        <v>139</v>
      </c>
      <c r="D66" s="1"/>
      <c r="E66" s="1"/>
      <c r="F66" s="1"/>
      <c r="G66" s="1"/>
      <c r="H66" s="1"/>
      <c r="I66" s="1"/>
      <c r="J66" s="1"/>
      <c r="K66" s="1"/>
      <c r="L66" s="2">
        <v>139</v>
      </c>
      <c r="M66" s="1"/>
      <c r="N66" s="1"/>
      <c r="O66" s="1"/>
      <c r="P66" s="1"/>
      <c r="Q66" s="1"/>
      <c r="R66" s="1"/>
      <c r="S66" s="1"/>
      <c r="T66" s="1"/>
      <c r="U66" s="2">
        <v>139</v>
      </c>
      <c r="V66" s="1"/>
      <c r="W66" s="1"/>
      <c r="X66" s="1"/>
      <c r="Y66" s="1"/>
      <c r="Z66" s="1"/>
      <c r="AA66" s="1"/>
      <c r="AB66" s="1"/>
      <c r="AC66" s="1"/>
      <c r="AD66" s="2">
        <v>139</v>
      </c>
      <c r="AE66" s="1"/>
      <c r="AF66" s="1"/>
      <c r="AG66" s="1"/>
      <c r="AH66" s="1"/>
      <c r="AI66" s="1"/>
      <c r="AJ66" s="1"/>
      <c r="AK66" s="1"/>
      <c r="AL66" s="4"/>
    </row>
    <row r="67" spans="1:38" x14ac:dyDescent="0.25">
      <c r="A67" s="3">
        <v>150267</v>
      </c>
      <c r="B67" s="2" t="s">
        <v>37</v>
      </c>
      <c r="C67" s="2">
        <v>375</v>
      </c>
      <c r="D67" s="1"/>
      <c r="E67" s="1"/>
      <c r="F67" s="1"/>
      <c r="G67" s="1"/>
      <c r="H67" s="1"/>
      <c r="I67" s="1"/>
      <c r="J67" s="1"/>
      <c r="K67" s="1"/>
      <c r="L67" s="2">
        <v>375</v>
      </c>
      <c r="M67" s="1"/>
      <c r="N67" s="1"/>
      <c r="O67" s="1"/>
      <c r="P67" s="1"/>
      <c r="Q67" s="1"/>
      <c r="R67" s="1"/>
      <c r="S67" s="1"/>
      <c r="T67" s="1"/>
      <c r="U67" s="2">
        <v>375</v>
      </c>
      <c r="V67" s="1"/>
      <c r="W67" s="1"/>
      <c r="X67" s="1"/>
      <c r="Y67" s="1"/>
      <c r="Z67" s="1"/>
      <c r="AA67" s="1"/>
      <c r="AB67" s="1"/>
      <c r="AC67" s="1"/>
      <c r="AD67" s="2">
        <v>375</v>
      </c>
      <c r="AE67" s="1"/>
      <c r="AF67" s="1"/>
      <c r="AG67" s="1"/>
      <c r="AH67" s="1"/>
      <c r="AI67" s="1"/>
      <c r="AJ67" s="1"/>
      <c r="AK67" s="1"/>
      <c r="AL67" s="4"/>
    </row>
    <row r="68" spans="1:38" x14ac:dyDescent="0.25">
      <c r="A68" s="3">
        <v>150249</v>
      </c>
      <c r="B68" s="2" t="s">
        <v>37</v>
      </c>
      <c r="C68" s="2">
        <v>211</v>
      </c>
      <c r="D68" s="1"/>
      <c r="E68" s="1"/>
      <c r="F68" s="1"/>
      <c r="G68" s="1"/>
      <c r="H68" s="1"/>
      <c r="I68" s="1"/>
      <c r="J68" s="1"/>
      <c r="K68" s="1"/>
      <c r="L68" s="2">
        <v>211</v>
      </c>
      <c r="M68" s="1"/>
      <c r="N68" s="1"/>
      <c r="O68" s="1"/>
      <c r="P68" s="1"/>
      <c r="Q68" s="1"/>
      <c r="R68" s="1"/>
      <c r="S68" s="1"/>
      <c r="T68" s="1"/>
      <c r="U68" s="2">
        <v>211</v>
      </c>
      <c r="V68" s="1"/>
      <c r="W68" s="1"/>
      <c r="X68" s="1"/>
      <c r="Y68" s="1"/>
      <c r="Z68" s="1"/>
      <c r="AA68" s="1"/>
      <c r="AB68" s="1"/>
      <c r="AC68" s="1"/>
      <c r="AD68" s="2">
        <v>211</v>
      </c>
      <c r="AE68" s="1"/>
      <c r="AF68" s="1"/>
      <c r="AG68" s="1"/>
      <c r="AH68" s="1"/>
      <c r="AI68" s="1"/>
      <c r="AJ68" s="1"/>
      <c r="AK68" s="1"/>
      <c r="AL68" s="4"/>
    </row>
    <row r="69" spans="1:38" x14ac:dyDescent="0.25">
      <c r="A69" s="3">
        <v>150245</v>
      </c>
      <c r="B69" s="2" t="s">
        <v>37</v>
      </c>
      <c r="C69" s="2">
        <v>679</v>
      </c>
      <c r="D69" s="1"/>
      <c r="E69" s="1"/>
      <c r="F69" s="1"/>
      <c r="G69" s="1"/>
      <c r="H69" s="1"/>
      <c r="I69" s="1"/>
      <c r="J69" s="1"/>
      <c r="K69" s="1"/>
      <c r="L69" s="2">
        <v>700</v>
      </c>
      <c r="M69" s="1"/>
      <c r="N69" s="1"/>
      <c r="O69" s="1"/>
      <c r="P69" s="1"/>
      <c r="Q69" s="1"/>
      <c r="R69" s="1"/>
      <c r="S69" s="1"/>
      <c r="T69" s="1"/>
      <c r="U69" s="2">
        <v>700</v>
      </c>
      <c r="V69" s="1"/>
      <c r="W69" s="1"/>
      <c r="X69" s="1"/>
      <c r="Y69" s="1"/>
      <c r="Z69" s="1"/>
      <c r="AA69" s="1"/>
      <c r="AB69" s="1"/>
      <c r="AC69" s="1"/>
      <c r="AD69" s="2">
        <v>700</v>
      </c>
      <c r="AE69" s="1"/>
      <c r="AF69" s="1"/>
      <c r="AG69" s="1"/>
      <c r="AH69" s="1"/>
      <c r="AI69" s="1"/>
      <c r="AJ69" s="1"/>
      <c r="AK69" s="1"/>
      <c r="AL69" s="4"/>
    </row>
    <row r="70" spans="1:38" x14ac:dyDescent="0.25">
      <c r="A70" s="3">
        <v>150260</v>
      </c>
      <c r="B70" s="2" t="s">
        <v>37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4"/>
    </row>
    <row r="71" spans="1:38" x14ac:dyDescent="0.25">
      <c r="A71" s="3">
        <v>150237</v>
      </c>
      <c r="B71" s="2" t="s">
        <v>37</v>
      </c>
      <c r="C71" s="2">
        <v>1025</v>
      </c>
      <c r="D71" s="1"/>
      <c r="E71" s="1"/>
      <c r="F71" s="1"/>
      <c r="G71" s="1"/>
      <c r="H71" s="1"/>
      <c r="I71" s="1"/>
      <c r="J71" s="1"/>
      <c r="K71" s="1"/>
      <c r="L71" s="2">
        <v>1025</v>
      </c>
      <c r="M71" s="1"/>
      <c r="N71" s="1"/>
      <c r="O71" s="1"/>
      <c r="P71" s="1"/>
      <c r="Q71" s="1"/>
      <c r="R71" s="1"/>
      <c r="S71" s="1"/>
      <c r="T71" s="1"/>
      <c r="U71" s="2">
        <v>1025</v>
      </c>
      <c r="V71" s="1"/>
      <c r="W71" s="1"/>
      <c r="X71" s="1"/>
      <c r="Y71" s="1"/>
      <c r="Z71" s="1"/>
      <c r="AA71" s="1"/>
      <c r="AB71" s="1"/>
      <c r="AC71" s="1"/>
      <c r="AD71" s="2">
        <v>1025</v>
      </c>
      <c r="AE71" s="1"/>
      <c r="AF71" s="1"/>
      <c r="AG71" s="1"/>
      <c r="AH71" s="1"/>
      <c r="AI71" s="1"/>
      <c r="AJ71" s="1"/>
      <c r="AK71" s="1"/>
      <c r="AL71" s="4"/>
    </row>
    <row r="72" spans="1:38" x14ac:dyDescent="0.25">
      <c r="A72" s="3">
        <v>150208</v>
      </c>
      <c r="B72" s="2" t="s">
        <v>37</v>
      </c>
      <c r="C72" s="1"/>
      <c r="D72" s="1"/>
      <c r="E72" s="1"/>
      <c r="F72" s="1"/>
      <c r="G72" s="1"/>
      <c r="H72" s="1"/>
      <c r="I72" s="2">
        <v>999</v>
      </c>
      <c r="J72" s="1"/>
      <c r="K72" s="1"/>
      <c r="L72" s="1"/>
      <c r="M72" s="1"/>
      <c r="N72" s="1"/>
      <c r="O72" s="1"/>
      <c r="P72" s="1"/>
      <c r="Q72" s="1"/>
      <c r="R72" s="2">
        <v>999</v>
      </c>
      <c r="S72" s="1"/>
      <c r="T72" s="1"/>
      <c r="U72" s="1"/>
      <c r="V72" s="1"/>
      <c r="W72" s="1"/>
      <c r="X72" s="1"/>
      <c r="Y72" s="1"/>
      <c r="Z72" s="1"/>
      <c r="AA72" s="2">
        <v>999</v>
      </c>
      <c r="AB72" s="1"/>
      <c r="AC72" s="1"/>
      <c r="AD72" s="1"/>
      <c r="AE72" s="1"/>
      <c r="AF72" s="1"/>
      <c r="AG72" s="1"/>
      <c r="AH72" s="1"/>
      <c r="AI72" s="1"/>
      <c r="AJ72" s="2">
        <v>999</v>
      </c>
      <c r="AK72" s="1"/>
      <c r="AL72" s="4"/>
    </row>
    <row r="73" spans="1:38" x14ac:dyDescent="0.25">
      <c r="A73" s="3">
        <v>150266</v>
      </c>
      <c r="B73" s="2" t="s">
        <v>37</v>
      </c>
      <c r="C73" s="2">
        <v>375</v>
      </c>
      <c r="D73" s="1"/>
      <c r="E73" s="1"/>
      <c r="F73" s="1"/>
      <c r="G73" s="1"/>
      <c r="H73" s="1"/>
      <c r="I73" s="1"/>
      <c r="J73" s="1"/>
      <c r="K73" s="1"/>
      <c r="L73" s="2">
        <v>375</v>
      </c>
      <c r="M73" s="1"/>
      <c r="N73" s="1"/>
      <c r="O73" s="1"/>
      <c r="P73" s="1"/>
      <c r="Q73" s="1"/>
      <c r="R73" s="1"/>
      <c r="S73" s="1"/>
      <c r="T73" s="1"/>
      <c r="U73" s="2">
        <v>375</v>
      </c>
      <c r="V73" s="1"/>
      <c r="W73" s="1"/>
      <c r="X73" s="1"/>
      <c r="Y73" s="1"/>
      <c r="Z73" s="1"/>
      <c r="AA73" s="1"/>
      <c r="AB73" s="1"/>
      <c r="AC73" s="1"/>
      <c r="AD73" s="2">
        <v>375</v>
      </c>
      <c r="AE73" s="1"/>
      <c r="AF73" s="1"/>
      <c r="AG73" s="1"/>
      <c r="AH73" s="1"/>
      <c r="AI73" s="1"/>
      <c r="AJ73" s="1"/>
      <c r="AK73" s="1"/>
      <c r="AL73" s="4"/>
    </row>
    <row r="74" spans="1:38" x14ac:dyDescent="0.25">
      <c r="A74" s="3">
        <v>150209</v>
      </c>
      <c r="B74" s="2" t="s">
        <v>37</v>
      </c>
      <c r="C74" s="1"/>
      <c r="D74" s="1"/>
      <c r="E74" s="1"/>
      <c r="F74" s="1"/>
      <c r="G74" s="1"/>
      <c r="H74" s="1"/>
      <c r="I74" s="2">
        <v>768</v>
      </c>
      <c r="J74" s="1"/>
      <c r="K74" s="1"/>
      <c r="L74" s="1"/>
      <c r="M74" s="1"/>
      <c r="N74" s="1"/>
      <c r="O74" s="1"/>
      <c r="P74" s="1"/>
      <c r="Q74" s="1"/>
      <c r="R74" s="2">
        <v>768</v>
      </c>
      <c r="S74" s="1"/>
      <c r="T74" s="1"/>
      <c r="U74" s="1"/>
      <c r="V74" s="1"/>
      <c r="W74" s="1"/>
      <c r="X74" s="1"/>
      <c r="Y74" s="1"/>
      <c r="Z74" s="1"/>
      <c r="AA74" s="2">
        <v>768</v>
      </c>
      <c r="AB74" s="1"/>
      <c r="AC74" s="1"/>
      <c r="AD74" s="1"/>
      <c r="AE74" s="1"/>
      <c r="AF74" s="1"/>
      <c r="AG74" s="1"/>
      <c r="AH74" s="1"/>
      <c r="AI74" s="1"/>
      <c r="AJ74" s="2">
        <v>768</v>
      </c>
      <c r="AK74" s="1"/>
      <c r="AL74" s="4"/>
    </row>
    <row r="75" spans="1:38" x14ac:dyDescent="0.25">
      <c r="A75" s="3">
        <v>150232</v>
      </c>
      <c r="B75" s="2" t="s">
        <v>37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4"/>
    </row>
    <row r="76" spans="1:38" x14ac:dyDescent="0.25">
      <c r="A76" s="3">
        <v>150247</v>
      </c>
      <c r="B76" s="2" t="s">
        <v>37</v>
      </c>
      <c r="C76" s="2">
        <v>350</v>
      </c>
      <c r="D76" s="1"/>
      <c r="E76" s="1"/>
      <c r="F76" s="1"/>
      <c r="G76" s="1"/>
      <c r="H76" s="1"/>
      <c r="I76" s="1"/>
      <c r="J76" s="1"/>
      <c r="K76" s="1"/>
      <c r="L76" s="2">
        <v>364</v>
      </c>
      <c r="M76" s="1"/>
      <c r="N76" s="1"/>
      <c r="O76" s="1"/>
      <c r="P76" s="1"/>
      <c r="Q76" s="1"/>
      <c r="R76" s="1"/>
      <c r="S76" s="1"/>
      <c r="T76" s="1"/>
      <c r="U76" s="2">
        <v>364</v>
      </c>
      <c r="V76" s="1"/>
      <c r="W76" s="1"/>
      <c r="X76" s="1"/>
      <c r="Y76" s="1"/>
      <c r="Z76" s="1"/>
      <c r="AA76" s="1"/>
      <c r="AB76" s="1"/>
      <c r="AC76" s="1"/>
      <c r="AD76" s="2">
        <v>364</v>
      </c>
      <c r="AE76" s="1"/>
      <c r="AF76" s="1"/>
      <c r="AG76" s="1"/>
      <c r="AH76" s="1"/>
      <c r="AI76" s="1"/>
      <c r="AJ76" s="1"/>
      <c r="AK76" s="1"/>
      <c r="AL76" s="4"/>
    </row>
    <row r="77" spans="1:38" x14ac:dyDescent="0.25">
      <c r="A77" s="3">
        <v>150265</v>
      </c>
      <c r="B77" s="2" t="s">
        <v>37</v>
      </c>
      <c r="C77" s="2">
        <v>375</v>
      </c>
      <c r="D77" s="1"/>
      <c r="E77" s="1"/>
      <c r="F77" s="1"/>
      <c r="G77" s="1"/>
      <c r="H77" s="1"/>
      <c r="I77" s="1"/>
      <c r="J77" s="1"/>
      <c r="K77" s="1"/>
      <c r="L77" s="2">
        <v>375</v>
      </c>
      <c r="M77" s="1"/>
      <c r="N77" s="1"/>
      <c r="O77" s="1"/>
      <c r="P77" s="1"/>
      <c r="Q77" s="1"/>
      <c r="R77" s="1"/>
      <c r="S77" s="1"/>
      <c r="T77" s="1"/>
      <c r="U77" s="2">
        <v>375</v>
      </c>
      <c r="V77" s="1"/>
      <c r="W77" s="1"/>
      <c r="X77" s="1"/>
      <c r="Y77" s="1"/>
      <c r="Z77" s="1"/>
      <c r="AA77" s="1"/>
      <c r="AB77" s="1"/>
      <c r="AC77" s="1"/>
      <c r="AD77" s="2">
        <v>375</v>
      </c>
      <c r="AE77" s="1"/>
      <c r="AF77" s="1"/>
      <c r="AG77" s="1"/>
      <c r="AH77" s="1"/>
      <c r="AI77" s="1"/>
      <c r="AJ77" s="1"/>
      <c r="AK77" s="1"/>
      <c r="AL77" s="4"/>
    </row>
    <row r="78" spans="1:38" x14ac:dyDescent="0.25">
      <c r="A78" s="3">
        <v>150372</v>
      </c>
      <c r="B78" s="2" t="s">
        <v>37</v>
      </c>
      <c r="C78" s="2">
        <v>386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4"/>
    </row>
    <row r="79" spans="1:38" x14ac:dyDescent="0.25">
      <c r="A79" s="3">
        <v>150347</v>
      </c>
      <c r="B79" s="2" t="s">
        <v>37</v>
      </c>
      <c r="C79" s="2">
        <v>121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4"/>
    </row>
    <row r="80" spans="1:38" x14ac:dyDescent="0.25">
      <c r="A80" s="3">
        <v>150385</v>
      </c>
      <c r="B80" s="2" t="s">
        <v>37</v>
      </c>
      <c r="C80" s="2">
        <v>650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4"/>
    </row>
    <row r="81" spans="1:38" x14ac:dyDescent="0.25">
      <c r="A81" s="3">
        <v>150352</v>
      </c>
      <c r="B81" s="2" t="s">
        <v>37</v>
      </c>
      <c r="C81" s="2">
        <v>816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4"/>
    </row>
    <row r="82" spans="1:38" x14ac:dyDescent="0.25">
      <c r="A82" s="3">
        <v>150337</v>
      </c>
      <c r="B82" s="2" t="s">
        <v>37</v>
      </c>
      <c r="C82" s="2">
        <v>1221</v>
      </c>
      <c r="D82" s="1"/>
      <c r="E82" s="1"/>
      <c r="F82" s="1"/>
      <c r="G82" s="1"/>
      <c r="H82" s="1"/>
      <c r="I82" s="1"/>
      <c r="J82" s="1"/>
      <c r="K82" s="1"/>
      <c r="L82" s="2">
        <v>1261</v>
      </c>
      <c r="M82" s="1"/>
      <c r="N82" s="1"/>
      <c r="O82" s="1"/>
      <c r="P82" s="1"/>
      <c r="Q82" s="1"/>
      <c r="R82" s="1"/>
      <c r="S82" s="1"/>
      <c r="T82" s="1"/>
      <c r="U82" s="2">
        <v>1261</v>
      </c>
      <c r="V82" s="1"/>
      <c r="W82" s="1"/>
      <c r="X82" s="1"/>
      <c r="Y82" s="1"/>
      <c r="Z82" s="1"/>
      <c r="AA82" s="1"/>
      <c r="AB82" s="1"/>
      <c r="AC82" s="1"/>
      <c r="AD82" s="2">
        <v>1261</v>
      </c>
      <c r="AE82" s="1"/>
      <c r="AF82" s="1"/>
      <c r="AG82" s="1"/>
      <c r="AH82" s="1"/>
      <c r="AI82" s="1"/>
      <c r="AJ82" s="1"/>
      <c r="AK82" s="1"/>
      <c r="AL82" s="4"/>
    </row>
    <row r="83" spans="1:38" x14ac:dyDescent="0.25">
      <c r="A83" s="3">
        <v>150349</v>
      </c>
      <c r="B83" s="2" t="s">
        <v>37</v>
      </c>
      <c r="C83" s="2">
        <v>815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4"/>
    </row>
    <row r="84" spans="1:38" x14ac:dyDescent="0.25">
      <c r="A84" s="3">
        <v>150301</v>
      </c>
      <c r="B84" s="2" t="s">
        <v>37</v>
      </c>
      <c r="C84" s="1"/>
      <c r="D84" s="1"/>
      <c r="E84" s="1"/>
      <c r="F84" s="1"/>
      <c r="G84" s="1"/>
      <c r="H84" s="1"/>
      <c r="I84" s="2">
        <v>1102</v>
      </c>
      <c r="J84" s="1"/>
      <c r="K84" s="1"/>
      <c r="L84" s="1"/>
      <c r="M84" s="1"/>
      <c r="N84" s="1"/>
      <c r="O84" s="1"/>
      <c r="P84" s="1"/>
      <c r="Q84" s="1"/>
      <c r="R84" s="2">
        <v>1142</v>
      </c>
      <c r="S84" s="1"/>
      <c r="T84" s="1"/>
      <c r="U84" s="1"/>
      <c r="V84" s="1"/>
      <c r="W84" s="1"/>
      <c r="X84" s="1"/>
      <c r="Y84" s="1"/>
      <c r="Z84" s="1"/>
      <c r="AA84" s="2">
        <v>1142</v>
      </c>
      <c r="AB84" s="1"/>
      <c r="AC84" s="1"/>
      <c r="AD84" s="1"/>
      <c r="AE84" s="1"/>
      <c r="AF84" s="1"/>
      <c r="AG84" s="1"/>
      <c r="AH84" s="1"/>
      <c r="AI84" s="1"/>
      <c r="AJ84" s="2">
        <v>1142</v>
      </c>
      <c r="AK84" s="1"/>
      <c r="AL84" s="4"/>
    </row>
    <row r="85" spans="1:38" x14ac:dyDescent="0.25">
      <c r="A85" s="3">
        <v>150305</v>
      </c>
      <c r="B85" s="2" t="s">
        <v>37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4"/>
    </row>
    <row r="86" spans="1:38" x14ac:dyDescent="0.25">
      <c r="A86" s="3">
        <v>150376</v>
      </c>
      <c r="B86" s="2" t="s">
        <v>37</v>
      </c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4"/>
    </row>
    <row r="87" spans="1:38" x14ac:dyDescent="0.25">
      <c r="A87" s="3">
        <v>150335</v>
      </c>
      <c r="B87" s="2" t="s">
        <v>37</v>
      </c>
      <c r="C87" s="2">
        <v>251.5</v>
      </c>
      <c r="D87" s="1"/>
      <c r="E87" s="1"/>
      <c r="F87" s="2">
        <v>251.5</v>
      </c>
      <c r="G87" s="1"/>
      <c r="H87" s="1"/>
      <c r="I87" s="2">
        <v>251.5</v>
      </c>
      <c r="J87" s="1"/>
      <c r="K87" s="1"/>
      <c r="L87" s="2">
        <v>260</v>
      </c>
      <c r="M87" s="1"/>
      <c r="N87" s="1"/>
      <c r="O87" s="2">
        <v>260</v>
      </c>
      <c r="P87" s="1"/>
      <c r="Q87" s="1"/>
      <c r="R87" s="2">
        <v>260</v>
      </c>
      <c r="S87" s="1"/>
      <c r="T87" s="1"/>
      <c r="U87" s="2">
        <v>260</v>
      </c>
      <c r="V87" s="1"/>
      <c r="W87" s="1"/>
      <c r="X87" s="2">
        <v>260</v>
      </c>
      <c r="Y87" s="1"/>
      <c r="Z87" s="1"/>
      <c r="AA87" s="2">
        <v>260</v>
      </c>
      <c r="AB87" s="1"/>
      <c r="AC87" s="1"/>
      <c r="AD87" s="2">
        <v>260</v>
      </c>
      <c r="AE87" s="1"/>
      <c r="AF87" s="1"/>
      <c r="AG87" s="2">
        <v>260</v>
      </c>
      <c r="AH87" s="1"/>
      <c r="AI87" s="1"/>
      <c r="AJ87" s="2">
        <v>260</v>
      </c>
      <c r="AK87" s="1"/>
      <c r="AL87" s="4"/>
    </row>
    <row r="88" spans="1:38" x14ac:dyDescent="0.25">
      <c r="A88" s="3">
        <v>150363</v>
      </c>
      <c r="B88" s="2" t="s">
        <v>37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4"/>
    </row>
    <row r="89" spans="1:38" x14ac:dyDescent="0.25">
      <c r="A89" s="3">
        <v>150353</v>
      </c>
      <c r="B89" s="2" t="s">
        <v>37</v>
      </c>
      <c r="C89" s="2">
        <v>869</v>
      </c>
      <c r="D89" s="1"/>
      <c r="E89" s="1"/>
      <c r="F89" s="1"/>
      <c r="G89" s="1"/>
      <c r="H89" s="1"/>
      <c r="I89" s="1"/>
      <c r="J89" s="1"/>
      <c r="K89" s="1"/>
      <c r="L89" s="2">
        <v>869</v>
      </c>
      <c r="M89" s="1"/>
      <c r="N89" s="1"/>
      <c r="O89" s="1"/>
      <c r="P89" s="1"/>
      <c r="Q89" s="1"/>
      <c r="R89" s="1"/>
      <c r="S89" s="1"/>
      <c r="T89" s="1"/>
      <c r="U89" s="2">
        <v>869</v>
      </c>
      <c r="V89" s="1"/>
      <c r="W89" s="1"/>
      <c r="X89" s="1"/>
      <c r="Y89" s="1"/>
      <c r="Z89" s="1"/>
      <c r="AA89" s="1"/>
      <c r="AB89" s="1"/>
      <c r="AC89" s="1"/>
      <c r="AD89" s="2">
        <v>869</v>
      </c>
      <c r="AE89" s="1"/>
      <c r="AF89" s="1"/>
      <c r="AG89" s="1"/>
      <c r="AH89" s="1"/>
      <c r="AI89" s="1"/>
      <c r="AJ89" s="1"/>
      <c r="AK89" s="1"/>
      <c r="AL89" s="4"/>
    </row>
    <row r="90" spans="1:38" x14ac:dyDescent="0.25">
      <c r="A90" s="3">
        <v>150320</v>
      </c>
      <c r="B90" s="2" t="s">
        <v>37</v>
      </c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4"/>
    </row>
    <row r="91" spans="1:38" x14ac:dyDescent="0.25">
      <c r="A91" s="3">
        <v>150325</v>
      </c>
      <c r="B91" s="2" t="s">
        <v>37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4"/>
    </row>
    <row r="92" spans="1:38" x14ac:dyDescent="0.25">
      <c r="A92" s="3">
        <v>150315</v>
      </c>
      <c r="B92" s="2" t="s">
        <v>37</v>
      </c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4"/>
    </row>
    <row r="93" spans="1:38" x14ac:dyDescent="0.25">
      <c r="A93" s="3">
        <v>150312</v>
      </c>
      <c r="B93" s="2" t="s">
        <v>37</v>
      </c>
      <c r="C93" s="1"/>
      <c r="D93" s="1"/>
      <c r="E93" s="1"/>
      <c r="F93" s="1"/>
      <c r="G93" s="1"/>
      <c r="H93" s="1"/>
      <c r="I93" s="2">
        <v>450</v>
      </c>
      <c r="J93" s="1"/>
      <c r="K93" s="1"/>
      <c r="L93" s="1"/>
      <c r="M93" s="1"/>
      <c r="N93" s="1"/>
      <c r="O93" s="1"/>
      <c r="P93" s="1"/>
      <c r="Q93" s="1"/>
      <c r="R93" s="2">
        <v>450</v>
      </c>
      <c r="S93" s="1"/>
      <c r="T93" s="1"/>
      <c r="U93" s="1"/>
      <c r="V93" s="1"/>
      <c r="W93" s="1"/>
      <c r="X93" s="1"/>
      <c r="Y93" s="1"/>
      <c r="Z93" s="1"/>
      <c r="AA93" s="2">
        <v>450</v>
      </c>
      <c r="AB93" s="1"/>
      <c r="AC93" s="1"/>
      <c r="AD93" s="1"/>
      <c r="AE93" s="1"/>
      <c r="AF93" s="1"/>
      <c r="AG93" s="1"/>
      <c r="AH93" s="1"/>
      <c r="AI93" s="1"/>
      <c r="AJ93" s="2">
        <v>450</v>
      </c>
      <c r="AK93" s="1"/>
      <c r="AL93" s="4"/>
    </row>
    <row r="94" spans="1:38" x14ac:dyDescent="0.25">
      <c r="A94" s="3">
        <v>150365</v>
      </c>
      <c r="B94" s="2" t="s">
        <v>37</v>
      </c>
      <c r="C94" s="2">
        <v>895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4"/>
    </row>
    <row r="95" spans="1:38" x14ac:dyDescent="0.25">
      <c r="A95" s="3">
        <v>150324</v>
      </c>
      <c r="B95" s="2" t="s">
        <v>37</v>
      </c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4"/>
    </row>
    <row r="96" spans="1:38" x14ac:dyDescent="0.25">
      <c r="A96" s="3">
        <v>150371</v>
      </c>
      <c r="B96" s="2" t="s">
        <v>37</v>
      </c>
      <c r="C96" s="2">
        <v>927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4"/>
    </row>
    <row r="97" spans="1:38" x14ac:dyDescent="0.25">
      <c r="A97" s="3">
        <v>150381</v>
      </c>
      <c r="B97" s="2" t="s">
        <v>37</v>
      </c>
      <c r="C97" s="2">
        <v>400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4"/>
    </row>
    <row r="98" spans="1:38" x14ac:dyDescent="0.25">
      <c r="A98" s="3">
        <v>150303</v>
      </c>
      <c r="B98" s="2" t="s">
        <v>37</v>
      </c>
      <c r="C98" s="2">
        <v>705</v>
      </c>
      <c r="D98" s="1"/>
      <c r="E98" s="1"/>
      <c r="F98" s="2">
        <v>705</v>
      </c>
      <c r="G98" s="1"/>
      <c r="H98" s="1"/>
      <c r="I98" s="2">
        <v>705</v>
      </c>
      <c r="J98" s="1"/>
      <c r="K98" s="1"/>
      <c r="L98" s="2">
        <v>705</v>
      </c>
      <c r="M98" s="1"/>
      <c r="N98" s="1"/>
      <c r="O98" s="2">
        <v>705</v>
      </c>
      <c r="P98" s="1"/>
      <c r="Q98" s="1"/>
      <c r="R98" s="2">
        <v>705</v>
      </c>
      <c r="S98" s="1"/>
      <c r="T98" s="1"/>
      <c r="U98" s="2">
        <v>705</v>
      </c>
      <c r="V98" s="1"/>
      <c r="W98" s="1"/>
      <c r="X98" s="2">
        <v>705</v>
      </c>
      <c r="Y98" s="1"/>
      <c r="Z98" s="1"/>
      <c r="AA98" s="2">
        <v>705</v>
      </c>
      <c r="AB98" s="1"/>
      <c r="AC98" s="1"/>
      <c r="AD98" s="2">
        <v>705</v>
      </c>
      <c r="AE98" s="1"/>
      <c r="AF98" s="1"/>
      <c r="AG98" s="2">
        <v>705</v>
      </c>
      <c r="AH98" s="1"/>
      <c r="AI98" s="1"/>
      <c r="AJ98" s="2">
        <v>705</v>
      </c>
      <c r="AK98" s="1"/>
      <c r="AL98" s="4"/>
    </row>
    <row r="99" spans="1:38" x14ac:dyDescent="0.25">
      <c r="A99" s="3">
        <v>150370</v>
      </c>
      <c r="B99" s="2" t="s">
        <v>37</v>
      </c>
      <c r="C99" s="2">
        <v>541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4"/>
    </row>
    <row r="100" spans="1:38" x14ac:dyDescent="0.25">
      <c r="A100" s="3">
        <v>150311</v>
      </c>
      <c r="B100" s="2" t="s">
        <v>37</v>
      </c>
      <c r="C100" s="2">
        <v>866</v>
      </c>
      <c r="D100" s="1"/>
      <c r="E100" s="1"/>
      <c r="F100" s="1"/>
      <c r="G100" s="1"/>
      <c r="H100" s="1"/>
      <c r="I100" s="1"/>
      <c r="J100" s="1"/>
      <c r="K100" s="1"/>
      <c r="L100" s="2">
        <v>892</v>
      </c>
      <c r="M100" s="1"/>
      <c r="N100" s="1"/>
      <c r="O100" s="1"/>
      <c r="P100" s="1"/>
      <c r="Q100" s="1"/>
      <c r="R100" s="1"/>
      <c r="S100" s="1"/>
      <c r="T100" s="1"/>
      <c r="U100" s="2">
        <v>892</v>
      </c>
      <c r="V100" s="1"/>
      <c r="W100" s="1"/>
      <c r="X100" s="1"/>
      <c r="Y100" s="1"/>
      <c r="Z100" s="1"/>
      <c r="AA100" s="1"/>
      <c r="AB100" s="1"/>
      <c r="AC100" s="1"/>
      <c r="AD100" s="2">
        <v>892</v>
      </c>
      <c r="AE100" s="1"/>
      <c r="AF100" s="1"/>
      <c r="AG100" s="1"/>
      <c r="AH100" s="1"/>
      <c r="AI100" s="1"/>
      <c r="AJ100" s="1"/>
      <c r="AK100" s="1"/>
      <c r="AL100" s="4"/>
    </row>
    <row r="101" spans="1:38" x14ac:dyDescent="0.25">
      <c r="A101" s="3">
        <v>150361</v>
      </c>
      <c r="B101" s="2" t="s">
        <v>37</v>
      </c>
      <c r="C101" s="2">
        <v>306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4"/>
    </row>
    <row r="102" spans="1:38" x14ac:dyDescent="0.25">
      <c r="A102" s="3">
        <v>150378</v>
      </c>
      <c r="B102" s="2" t="s">
        <v>37</v>
      </c>
      <c r="C102" s="2">
        <v>500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4"/>
    </row>
    <row r="103" spans="1:38" x14ac:dyDescent="0.25">
      <c r="A103" s="3">
        <v>150359</v>
      </c>
      <c r="B103" s="2" t="s">
        <v>37</v>
      </c>
      <c r="C103" s="2">
        <v>447</v>
      </c>
      <c r="D103" s="1"/>
      <c r="E103" s="1"/>
      <c r="F103" s="1"/>
      <c r="G103" s="1"/>
      <c r="H103" s="1"/>
      <c r="I103" s="1"/>
      <c r="J103" s="1"/>
      <c r="K103" s="1"/>
      <c r="L103" s="2">
        <v>447</v>
      </c>
      <c r="M103" s="1"/>
      <c r="N103" s="1"/>
      <c r="O103" s="1"/>
      <c r="P103" s="1"/>
      <c r="Q103" s="1"/>
      <c r="R103" s="1"/>
      <c r="S103" s="1"/>
      <c r="T103" s="1"/>
      <c r="U103" s="2">
        <v>447</v>
      </c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4"/>
    </row>
    <row r="104" spans="1:38" x14ac:dyDescent="0.25">
      <c r="A104" s="3">
        <v>150327</v>
      </c>
      <c r="B104" s="2" t="s">
        <v>37</v>
      </c>
      <c r="C104" s="2">
        <v>1765</v>
      </c>
      <c r="D104" s="1"/>
      <c r="E104" s="1"/>
      <c r="F104" s="1"/>
      <c r="G104" s="1"/>
      <c r="H104" s="1"/>
      <c r="I104" s="1"/>
      <c r="J104" s="1"/>
      <c r="K104" s="1"/>
      <c r="L104" s="2">
        <v>1765</v>
      </c>
      <c r="M104" s="1"/>
      <c r="N104" s="1"/>
      <c r="O104" s="1"/>
      <c r="P104" s="1"/>
      <c r="Q104" s="1"/>
      <c r="R104" s="1"/>
      <c r="S104" s="1"/>
      <c r="T104" s="1"/>
      <c r="U104" s="2">
        <v>1765</v>
      </c>
      <c r="V104" s="1"/>
      <c r="W104" s="1"/>
      <c r="X104" s="1"/>
      <c r="Y104" s="1"/>
      <c r="Z104" s="1"/>
      <c r="AA104" s="1"/>
      <c r="AB104" s="1"/>
      <c r="AC104" s="1"/>
      <c r="AD104" s="2">
        <v>1765</v>
      </c>
      <c r="AE104" s="1"/>
      <c r="AF104" s="1"/>
      <c r="AG104" s="1"/>
      <c r="AH104" s="1"/>
      <c r="AI104" s="1"/>
      <c r="AJ104" s="1"/>
      <c r="AK104" s="1"/>
      <c r="AL104" s="4"/>
    </row>
    <row r="105" spans="1:38" x14ac:dyDescent="0.25">
      <c r="A105" s="3">
        <v>150344</v>
      </c>
      <c r="B105" s="2" t="s">
        <v>37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2">
        <v>715</v>
      </c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4"/>
    </row>
    <row r="106" spans="1:38" x14ac:dyDescent="0.25">
      <c r="A106" s="3">
        <v>150336</v>
      </c>
      <c r="B106" s="2" t="s">
        <v>37</v>
      </c>
      <c r="C106" s="2">
        <v>684</v>
      </c>
      <c r="D106" s="1"/>
      <c r="E106" s="1"/>
      <c r="F106" s="1"/>
      <c r="G106" s="1"/>
      <c r="H106" s="1"/>
      <c r="I106" s="1"/>
      <c r="J106" s="1"/>
      <c r="K106" s="1"/>
      <c r="L106" s="2">
        <v>684</v>
      </c>
      <c r="M106" s="1"/>
      <c r="N106" s="1"/>
      <c r="O106" s="1"/>
      <c r="P106" s="1"/>
      <c r="Q106" s="1"/>
      <c r="R106" s="1"/>
      <c r="S106" s="1"/>
      <c r="T106" s="1"/>
      <c r="U106" s="2">
        <v>684</v>
      </c>
      <c r="V106" s="1"/>
      <c r="W106" s="1"/>
      <c r="X106" s="1"/>
      <c r="Y106" s="1"/>
      <c r="Z106" s="1"/>
      <c r="AA106" s="1"/>
      <c r="AB106" s="1"/>
      <c r="AC106" s="1"/>
      <c r="AD106" s="2">
        <v>684</v>
      </c>
      <c r="AE106" s="1"/>
      <c r="AF106" s="1"/>
      <c r="AG106" s="1"/>
      <c r="AH106" s="1"/>
      <c r="AI106" s="1"/>
      <c r="AJ106" s="1"/>
      <c r="AK106" s="1"/>
      <c r="AL106" s="4"/>
    </row>
    <row r="107" spans="1:38" x14ac:dyDescent="0.25">
      <c r="A107" s="3">
        <v>150310</v>
      </c>
      <c r="B107" s="2" t="s">
        <v>37</v>
      </c>
      <c r="C107" s="1"/>
      <c r="D107" s="1"/>
      <c r="E107" s="1"/>
      <c r="F107" s="1"/>
      <c r="G107" s="1"/>
      <c r="H107" s="1"/>
      <c r="I107" s="2">
        <v>647</v>
      </c>
      <c r="J107" s="1"/>
      <c r="K107" s="1"/>
      <c r="L107" s="1"/>
      <c r="M107" s="1"/>
      <c r="N107" s="1"/>
      <c r="O107" s="1"/>
      <c r="P107" s="1"/>
      <c r="Q107" s="1"/>
      <c r="R107" s="2">
        <v>647</v>
      </c>
      <c r="S107" s="1"/>
      <c r="T107" s="1"/>
      <c r="U107" s="1"/>
      <c r="V107" s="1"/>
      <c r="W107" s="1"/>
      <c r="X107" s="1"/>
      <c r="Y107" s="1"/>
      <c r="Z107" s="1"/>
      <c r="AA107" s="2">
        <v>647</v>
      </c>
      <c r="AB107" s="1"/>
      <c r="AC107" s="1"/>
      <c r="AD107" s="1"/>
      <c r="AE107" s="1"/>
      <c r="AF107" s="1"/>
      <c r="AG107" s="1"/>
      <c r="AH107" s="1"/>
      <c r="AI107" s="1"/>
      <c r="AJ107" s="2">
        <v>647</v>
      </c>
      <c r="AK107" s="1"/>
      <c r="AL107" s="4"/>
    </row>
    <row r="108" spans="1:38" x14ac:dyDescent="0.25">
      <c r="A108" s="3">
        <v>150406</v>
      </c>
      <c r="B108" s="2" t="s">
        <v>37</v>
      </c>
      <c r="C108" s="2">
        <v>681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4"/>
    </row>
    <row r="109" spans="1:38" x14ac:dyDescent="0.25">
      <c r="A109" s="3">
        <v>151407</v>
      </c>
      <c r="B109" s="2" t="s">
        <v>37</v>
      </c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4"/>
    </row>
    <row r="110" spans="1:38" x14ac:dyDescent="0.25">
      <c r="A110" s="3">
        <v>150401</v>
      </c>
      <c r="B110" s="2" t="s">
        <v>37</v>
      </c>
      <c r="C110" s="2">
        <v>258</v>
      </c>
      <c r="D110" s="1"/>
      <c r="E110" s="1"/>
      <c r="F110" s="2">
        <v>258</v>
      </c>
      <c r="G110" s="1"/>
      <c r="H110" s="1"/>
      <c r="I110" s="2">
        <v>258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4"/>
    </row>
    <row r="111" spans="1:38" x14ac:dyDescent="0.25">
      <c r="A111" s="3">
        <v>150421</v>
      </c>
      <c r="B111" s="2" t="s">
        <v>37</v>
      </c>
      <c r="C111" s="2">
        <v>976</v>
      </c>
      <c r="D111" s="1"/>
      <c r="E111" s="1"/>
      <c r="F111" s="1"/>
      <c r="G111" s="1"/>
      <c r="H111" s="1"/>
      <c r="I111" s="1"/>
      <c r="J111" s="1"/>
      <c r="K111" s="1"/>
      <c r="L111" s="2">
        <v>976</v>
      </c>
      <c r="M111" s="1"/>
      <c r="N111" s="1"/>
      <c r="O111" s="1"/>
      <c r="P111" s="1"/>
      <c r="Q111" s="1"/>
      <c r="R111" s="1"/>
      <c r="S111" s="1"/>
      <c r="T111" s="1"/>
      <c r="U111" s="2">
        <v>976</v>
      </c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4"/>
    </row>
    <row r="112" spans="1:38" x14ac:dyDescent="0.25">
      <c r="A112" s="3">
        <v>150453</v>
      </c>
      <c r="B112" s="2" t="s">
        <v>37</v>
      </c>
      <c r="C112" s="2">
        <v>1161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4"/>
    </row>
    <row r="113" spans="1:38" x14ac:dyDescent="0.25">
      <c r="A113" s="3">
        <v>150432</v>
      </c>
      <c r="B113" s="2" t="s">
        <v>37</v>
      </c>
      <c r="C113" s="2">
        <v>517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4"/>
    </row>
    <row r="114" spans="1:38" x14ac:dyDescent="0.25">
      <c r="A114" s="3">
        <v>150442</v>
      </c>
      <c r="B114" s="2" t="s">
        <v>37</v>
      </c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4"/>
    </row>
    <row r="115" spans="1:38" x14ac:dyDescent="0.25">
      <c r="A115" s="3">
        <v>150405</v>
      </c>
      <c r="B115" s="2" t="s">
        <v>37</v>
      </c>
      <c r="C115" s="1"/>
      <c r="D115" s="1"/>
      <c r="E115" s="1"/>
      <c r="F115" s="1"/>
      <c r="G115" s="1"/>
      <c r="H115" s="1"/>
      <c r="I115" s="2">
        <v>821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4"/>
    </row>
    <row r="116" spans="1:38" x14ac:dyDescent="0.25">
      <c r="A116" s="3">
        <v>150430</v>
      </c>
      <c r="B116" s="2" t="s">
        <v>37</v>
      </c>
      <c r="C116" s="2">
        <v>799</v>
      </c>
      <c r="D116" s="1"/>
      <c r="E116" s="1"/>
      <c r="F116" s="1"/>
      <c r="G116" s="1"/>
      <c r="H116" s="1"/>
      <c r="I116" s="1"/>
      <c r="J116" s="1"/>
      <c r="K116" s="1"/>
      <c r="L116" s="2">
        <v>799</v>
      </c>
      <c r="M116" s="1"/>
      <c r="N116" s="1"/>
      <c r="O116" s="1"/>
      <c r="P116" s="1"/>
      <c r="Q116" s="1"/>
      <c r="R116" s="1"/>
      <c r="S116" s="1"/>
      <c r="T116" s="1"/>
      <c r="U116" s="2">
        <v>799</v>
      </c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4"/>
    </row>
    <row r="117" spans="1:38" x14ac:dyDescent="0.25">
      <c r="A117" s="3">
        <v>150450</v>
      </c>
      <c r="B117" s="2" t="s">
        <v>37</v>
      </c>
      <c r="C117" s="2">
        <v>318</v>
      </c>
      <c r="D117" s="1"/>
      <c r="E117" s="1"/>
      <c r="F117" s="1"/>
      <c r="G117" s="1"/>
      <c r="H117" s="1"/>
      <c r="I117" s="1"/>
      <c r="J117" s="1"/>
      <c r="K117" s="1"/>
      <c r="L117" s="2">
        <v>318</v>
      </c>
      <c r="M117" s="1"/>
      <c r="N117" s="1"/>
      <c r="O117" s="1"/>
      <c r="P117" s="1"/>
      <c r="Q117" s="1"/>
      <c r="R117" s="1"/>
      <c r="S117" s="1"/>
      <c r="T117" s="1"/>
      <c r="U117" s="2">
        <v>318</v>
      </c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4"/>
    </row>
    <row r="118" spans="1:38" x14ac:dyDescent="0.25">
      <c r="A118" s="3">
        <v>150464</v>
      </c>
      <c r="B118" s="2" t="s">
        <v>37</v>
      </c>
      <c r="C118" s="2">
        <v>721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4"/>
    </row>
    <row r="119" spans="1:38" x14ac:dyDescent="0.25">
      <c r="A119" s="3">
        <v>150422</v>
      </c>
      <c r="B119" s="2" t="s">
        <v>37</v>
      </c>
      <c r="C119" s="2">
        <v>386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4"/>
    </row>
    <row r="120" spans="1:38" x14ac:dyDescent="0.25">
      <c r="A120" s="3">
        <v>150407</v>
      </c>
      <c r="B120" s="2" t="s">
        <v>37</v>
      </c>
      <c r="C120" s="2">
        <v>191</v>
      </c>
      <c r="D120" s="1"/>
      <c r="E120" s="1"/>
      <c r="F120" s="2">
        <v>191</v>
      </c>
      <c r="G120" s="1"/>
      <c r="H120" s="1"/>
      <c r="I120" s="2">
        <v>191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4"/>
    </row>
    <row r="121" spans="1:38" x14ac:dyDescent="0.25">
      <c r="A121" s="3">
        <v>150368</v>
      </c>
      <c r="B121" s="2" t="s">
        <v>37</v>
      </c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4"/>
    </row>
    <row r="122" spans="1:38" x14ac:dyDescent="0.25">
      <c r="A122" s="3">
        <v>150455</v>
      </c>
      <c r="B122" s="2" t="s">
        <v>37</v>
      </c>
      <c r="C122" s="2">
        <v>404</v>
      </c>
      <c r="D122" s="1"/>
      <c r="E122" s="1"/>
      <c r="F122" s="1"/>
      <c r="G122" s="1"/>
      <c r="H122" s="1"/>
      <c r="I122" s="1"/>
      <c r="J122" s="1"/>
      <c r="K122" s="1"/>
      <c r="L122" s="2">
        <v>404</v>
      </c>
      <c r="M122" s="1"/>
      <c r="N122" s="1"/>
      <c r="O122" s="1"/>
      <c r="P122" s="1"/>
      <c r="Q122" s="1"/>
      <c r="R122" s="1"/>
      <c r="S122" s="1"/>
      <c r="T122" s="1"/>
      <c r="U122" s="2">
        <v>404</v>
      </c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4"/>
    </row>
    <row r="123" spans="1:38" x14ac:dyDescent="0.25">
      <c r="A123" s="3">
        <v>150425</v>
      </c>
      <c r="B123" s="2" t="s">
        <v>37</v>
      </c>
      <c r="C123" s="2">
        <v>689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4"/>
    </row>
    <row r="124" spans="1:38" x14ac:dyDescent="0.25">
      <c r="A124" s="3">
        <v>150418</v>
      </c>
      <c r="B124" s="2" t="s">
        <v>37</v>
      </c>
      <c r="C124" s="2">
        <v>2138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4"/>
    </row>
    <row r="125" spans="1:38" x14ac:dyDescent="0.25">
      <c r="A125" s="3">
        <v>150410</v>
      </c>
      <c r="B125" s="2" t="s">
        <v>37</v>
      </c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4"/>
    </row>
    <row r="126" spans="1:38" x14ac:dyDescent="0.25">
      <c r="A126" s="3">
        <v>150411</v>
      </c>
      <c r="B126" s="2" t="s">
        <v>37</v>
      </c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4"/>
    </row>
    <row r="127" spans="1:38" x14ac:dyDescent="0.25">
      <c r="A127" s="3">
        <v>150409</v>
      </c>
      <c r="B127" s="2" t="s">
        <v>37</v>
      </c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4"/>
    </row>
    <row r="128" spans="1:38" x14ac:dyDescent="0.25">
      <c r="A128" s="3">
        <v>150461</v>
      </c>
      <c r="B128" s="2" t="s">
        <v>37</v>
      </c>
      <c r="C128" s="2">
        <v>625</v>
      </c>
      <c r="D128" s="1"/>
      <c r="E128" s="1"/>
      <c r="F128" s="1"/>
      <c r="G128" s="1"/>
      <c r="H128" s="1"/>
      <c r="I128" s="1"/>
      <c r="J128" s="1"/>
      <c r="K128" s="1"/>
      <c r="L128" s="2">
        <v>625</v>
      </c>
      <c r="M128" s="1"/>
      <c r="N128" s="1"/>
      <c r="O128" s="1"/>
      <c r="P128" s="1"/>
      <c r="Q128" s="1"/>
      <c r="R128" s="1"/>
      <c r="S128" s="1"/>
      <c r="T128" s="1"/>
      <c r="U128" s="2">
        <v>625</v>
      </c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4"/>
    </row>
    <row r="129" spans="1:38" x14ac:dyDescent="0.25">
      <c r="A129" s="3">
        <v>150444</v>
      </c>
      <c r="B129" s="2" t="s">
        <v>37</v>
      </c>
      <c r="C129" s="2">
        <v>400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4"/>
    </row>
    <row r="130" spans="1:38" x14ac:dyDescent="0.25">
      <c r="A130" s="3">
        <v>150440</v>
      </c>
      <c r="B130" s="2" t="s">
        <v>37</v>
      </c>
      <c r="C130" s="2">
        <v>1032</v>
      </c>
      <c r="D130" s="1"/>
      <c r="E130" s="1"/>
      <c r="F130" s="1"/>
      <c r="G130" s="1"/>
      <c r="H130" s="1"/>
      <c r="I130" s="1"/>
      <c r="J130" s="1"/>
      <c r="K130" s="1"/>
      <c r="L130" s="2">
        <v>1032</v>
      </c>
      <c r="M130" s="1"/>
      <c r="N130" s="1"/>
      <c r="O130" s="1"/>
      <c r="P130" s="1"/>
      <c r="Q130" s="1"/>
      <c r="R130" s="1"/>
      <c r="S130" s="1"/>
      <c r="T130" s="1"/>
      <c r="U130" s="2">
        <v>1032</v>
      </c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4"/>
    </row>
    <row r="131" spans="1:38" x14ac:dyDescent="0.25">
      <c r="A131" s="3">
        <v>150403</v>
      </c>
      <c r="B131" s="2" t="s">
        <v>37</v>
      </c>
      <c r="C131" s="1"/>
      <c r="D131" s="1"/>
      <c r="E131" s="1"/>
      <c r="F131" s="1"/>
      <c r="G131" s="1"/>
      <c r="H131" s="1"/>
      <c r="I131" s="2">
        <v>662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4"/>
    </row>
    <row r="132" spans="1:38" x14ac:dyDescent="0.25">
      <c r="A132" s="3">
        <v>150468</v>
      </c>
      <c r="B132" s="2" t="s">
        <v>37</v>
      </c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4"/>
    </row>
    <row r="133" spans="1:38" x14ac:dyDescent="0.25">
      <c r="A133" s="3">
        <v>150467</v>
      </c>
      <c r="B133" s="2" t="s">
        <v>37</v>
      </c>
      <c r="C133" s="2">
        <v>375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4"/>
    </row>
    <row r="134" spans="1:38" x14ac:dyDescent="0.25">
      <c r="A134" s="3">
        <v>150463</v>
      </c>
      <c r="B134" s="2" t="s">
        <v>37</v>
      </c>
      <c r="C134" s="2">
        <v>190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4"/>
    </row>
    <row r="135" spans="1:38" x14ac:dyDescent="0.25">
      <c r="A135" s="3">
        <v>150441</v>
      </c>
      <c r="B135" s="2" t="s">
        <v>37</v>
      </c>
      <c r="C135" s="2">
        <v>773</v>
      </c>
      <c r="D135" s="1"/>
      <c r="E135" s="1"/>
      <c r="F135" s="1"/>
      <c r="G135" s="1"/>
      <c r="H135" s="1"/>
      <c r="I135" s="1"/>
      <c r="J135" s="1"/>
      <c r="K135" s="1"/>
      <c r="L135" s="2">
        <v>773</v>
      </c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4"/>
    </row>
    <row r="136" spans="1:38" x14ac:dyDescent="0.25">
      <c r="A136" s="3">
        <v>150428</v>
      </c>
      <c r="B136" s="2" t="s">
        <v>37</v>
      </c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4"/>
    </row>
    <row r="137" spans="1:38" x14ac:dyDescent="0.25">
      <c r="A137" s="3">
        <v>150470</v>
      </c>
      <c r="B137" s="2" t="s">
        <v>37</v>
      </c>
      <c r="C137" s="2">
        <v>600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4"/>
    </row>
    <row r="138" spans="1:38" x14ac:dyDescent="0.25">
      <c r="A138" s="3">
        <v>150469</v>
      </c>
      <c r="B138" s="2" t="s">
        <v>37</v>
      </c>
      <c r="C138" s="2">
        <v>362.5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4"/>
    </row>
    <row r="139" spans="1:38" x14ac:dyDescent="0.25">
      <c r="A139" s="3">
        <v>151727</v>
      </c>
      <c r="B139" s="2" t="s">
        <v>37</v>
      </c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4"/>
    </row>
    <row r="140" spans="1:38" x14ac:dyDescent="0.25">
      <c r="A140" s="3">
        <v>151728</v>
      </c>
      <c r="B140" s="2" t="s">
        <v>37</v>
      </c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4"/>
    </row>
    <row r="141" spans="1:38" x14ac:dyDescent="0.25">
      <c r="A141" s="3">
        <v>150456</v>
      </c>
      <c r="B141" s="2" t="s">
        <v>37</v>
      </c>
      <c r="C141" s="2">
        <v>726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4"/>
    </row>
    <row r="142" spans="1:38" x14ac:dyDescent="0.25">
      <c r="A142" s="3">
        <v>150460</v>
      </c>
      <c r="B142" s="2" t="s">
        <v>37</v>
      </c>
      <c r="C142" s="2">
        <v>309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4"/>
    </row>
    <row r="143" spans="1:38" x14ac:dyDescent="0.25">
      <c r="A143" s="3">
        <v>150500</v>
      </c>
      <c r="B143" s="2" t="s">
        <v>37</v>
      </c>
      <c r="C143" s="1"/>
      <c r="D143" s="1"/>
      <c r="E143" s="1"/>
      <c r="F143" s="1"/>
      <c r="G143" s="1"/>
      <c r="H143" s="1"/>
      <c r="I143" s="2">
        <v>1518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4"/>
    </row>
    <row r="144" spans="1:38" x14ac:dyDescent="0.25">
      <c r="A144" s="3">
        <v>150509</v>
      </c>
      <c r="B144" s="2" t="s">
        <v>37</v>
      </c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4"/>
    </row>
    <row r="145" spans="1:38" x14ac:dyDescent="0.25">
      <c r="A145" s="3">
        <v>150527</v>
      </c>
      <c r="B145" s="2" t="s">
        <v>37</v>
      </c>
      <c r="C145" s="2">
        <v>1499</v>
      </c>
      <c r="D145" s="1"/>
      <c r="E145" s="1"/>
      <c r="F145" s="1"/>
      <c r="G145" s="1"/>
      <c r="H145" s="1"/>
      <c r="I145" s="1"/>
      <c r="J145" s="1"/>
      <c r="K145" s="1"/>
      <c r="L145" s="2">
        <v>1499</v>
      </c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4"/>
    </row>
    <row r="146" spans="1:38" x14ac:dyDescent="0.25">
      <c r="A146" s="3">
        <v>150534</v>
      </c>
      <c r="B146" s="2" t="s">
        <v>37</v>
      </c>
      <c r="C146" s="2">
        <v>450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4"/>
    </row>
    <row r="147" spans="1:38" x14ac:dyDescent="0.25">
      <c r="A147" s="3">
        <v>150531</v>
      </c>
      <c r="B147" s="2" t="s">
        <v>37</v>
      </c>
      <c r="C147" s="2">
        <v>375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4"/>
    </row>
    <row r="148" spans="1:38" x14ac:dyDescent="0.25">
      <c r="A148" s="3">
        <v>150519</v>
      </c>
      <c r="B148" s="2" t="s">
        <v>37</v>
      </c>
      <c r="C148" s="2">
        <v>193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4"/>
    </row>
    <row r="149" spans="1:38" x14ac:dyDescent="0.25">
      <c r="A149" s="3">
        <v>150466</v>
      </c>
      <c r="B149" s="2" t="s">
        <v>37</v>
      </c>
      <c r="C149" s="2">
        <v>375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4"/>
    </row>
    <row r="150" spans="1:38" x14ac:dyDescent="0.25">
      <c r="A150" s="3">
        <v>150517</v>
      </c>
      <c r="B150" s="2" t="s">
        <v>37</v>
      </c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4"/>
    </row>
    <row r="151" spans="1:38" x14ac:dyDescent="0.25">
      <c r="A151" s="3">
        <v>150504</v>
      </c>
      <c r="B151" s="2" t="s">
        <v>37</v>
      </c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4"/>
    </row>
    <row r="152" spans="1:38" x14ac:dyDescent="0.25">
      <c r="A152" s="3">
        <v>150511</v>
      </c>
      <c r="B152" s="2" t="s">
        <v>37</v>
      </c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4"/>
    </row>
    <row r="153" spans="1:38" x14ac:dyDescent="0.25">
      <c r="A153" s="3">
        <v>150225</v>
      </c>
      <c r="B153" s="2" t="s">
        <v>37</v>
      </c>
      <c r="C153" s="2">
        <v>1191</v>
      </c>
      <c r="D153" s="1"/>
      <c r="E153" s="1"/>
      <c r="F153" s="2">
        <v>0</v>
      </c>
      <c r="G153" s="1"/>
      <c r="H153" s="1"/>
      <c r="I153" s="2">
        <v>0</v>
      </c>
      <c r="J153" s="1"/>
      <c r="K153" s="1"/>
      <c r="L153" s="2">
        <v>1227</v>
      </c>
      <c r="M153" s="1"/>
      <c r="N153" s="1"/>
      <c r="O153" s="2">
        <v>0</v>
      </c>
      <c r="P153" s="1"/>
      <c r="Q153" s="1"/>
      <c r="R153" s="2">
        <v>0</v>
      </c>
      <c r="S153" s="1"/>
      <c r="T153" s="1"/>
      <c r="U153" s="2">
        <v>1227</v>
      </c>
      <c r="V153" s="1"/>
      <c r="W153" s="1"/>
      <c r="X153" s="1"/>
      <c r="Y153" s="1"/>
      <c r="Z153" s="1"/>
      <c r="AA153" s="1"/>
      <c r="AB153" s="1"/>
      <c r="AC153" s="1"/>
      <c r="AD153" s="2">
        <v>1227</v>
      </c>
      <c r="AE153" s="1"/>
      <c r="AF153" s="1"/>
      <c r="AG153" s="1"/>
      <c r="AH153" s="1"/>
      <c r="AI153" s="1"/>
      <c r="AJ153" s="1"/>
      <c r="AK153" s="1"/>
      <c r="AL153" s="4"/>
    </row>
    <row r="154" spans="1:38" x14ac:dyDescent="0.25">
      <c r="A154" s="3">
        <v>150515</v>
      </c>
      <c r="B154" s="2" t="s">
        <v>37</v>
      </c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4"/>
    </row>
    <row r="155" spans="1:38" x14ac:dyDescent="0.25">
      <c r="A155" s="3">
        <v>150529</v>
      </c>
      <c r="B155" s="2" t="s">
        <v>37</v>
      </c>
      <c r="C155" s="2">
        <v>850</v>
      </c>
      <c r="D155" s="1"/>
      <c r="E155" s="1"/>
      <c r="F155" s="1"/>
      <c r="G155" s="1"/>
      <c r="H155" s="1"/>
      <c r="I155" s="1"/>
      <c r="J155" s="1"/>
      <c r="K155" s="1"/>
      <c r="L155" s="2">
        <v>850</v>
      </c>
      <c r="M155" s="1"/>
      <c r="N155" s="1"/>
      <c r="O155" s="1"/>
      <c r="P155" s="1"/>
      <c r="Q155" s="1"/>
      <c r="R155" s="1"/>
      <c r="S155" s="1"/>
      <c r="T155" s="1"/>
      <c r="U155" s="2">
        <v>850</v>
      </c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4"/>
    </row>
    <row r="156" spans="1:38" x14ac:dyDescent="0.25">
      <c r="A156" s="3">
        <v>150528</v>
      </c>
      <c r="B156" s="2" t="s">
        <v>37</v>
      </c>
      <c r="C156" s="2">
        <v>464</v>
      </c>
      <c r="D156" s="1"/>
      <c r="E156" s="1"/>
      <c r="F156" s="1"/>
      <c r="G156" s="1"/>
      <c r="H156" s="1"/>
      <c r="I156" s="1"/>
      <c r="J156" s="1"/>
      <c r="K156" s="1"/>
      <c r="L156" s="2">
        <v>464</v>
      </c>
      <c r="M156" s="1"/>
      <c r="N156" s="1"/>
      <c r="O156" s="1"/>
      <c r="P156" s="1"/>
      <c r="Q156" s="1"/>
      <c r="R156" s="1"/>
      <c r="S156" s="1"/>
      <c r="T156" s="1"/>
      <c r="U156" s="2">
        <v>464</v>
      </c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4"/>
    </row>
    <row r="157" spans="1:38" x14ac:dyDescent="0.25">
      <c r="A157" s="3">
        <v>150533</v>
      </c>
      <c r="B157" s="2" t="s">
        <v>37</v>
      </c>
      <c r="C157" s="1"/>
      <c r="D157" s="1"/>
      <c r="E157" s="1"/>
      <c r="F157" s="1"/>
      <c r="G157" s="1"/>
      <c r="H157" s="1"/>
      <c r="I157" s="1"/>
      <c r="J157" s="1"/>
      <c r="K157" s="1"/>
      <c r="L157" s="2">
        <v>750</v>
      </c>
      <c r="M157" s="1"/>
      <c r="N157" s="1"/>
      <c r="O157" s="1"/>
      <c r="P157" s="1"/>
      <c r="Q157" s="1"/>
      <c r="R157" s="1"/>
      <c r="S157" s="1"/>
      <c r="T157" s="1"/>
      <c r="U157" s="2">
        <v>750</v>
      </c>
      <c r="V157" s="1"/>
      <c r="W157" s="1"/>
      <c r="X157" s="1"/>
      <c r="Y157" s="1"/>
      <c r="Z157" s="1"/>
      <c r="AA157" s="1"/>
      <c r="AB157" s="1"/>
      <c r="AC157" s="1"/>
      <c r="AD157" s="2">
        <v>750</v>
      </c>
      <c r="AE157" s="1"/>
      <c r="AF157" s="1"/>
      <c r="AG157" s="1"/>
      <c r="AH157" s="1"/>
      <c r="AI157" s="1"/>
      <c r="AJ157" s="1"/>
      <c r="AK157" s="1"/>
      <c r="AL157" s="4"/>
    </row>
    <row r="158" spans="1:38" x14ac:dyDescent="0.25">
      <c r="A158" s="3">
        <v>150634</v>
      </c>
      <c r="B158" s="2" t="s">
        <v>37</v>
      </c>
      <c r="C158" s="2">
        <v>129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4"/>
    </row>
    <row r="159" spans="1:38" x14ac:dyDescent="0.25">
      <c r="A159" s="3">
        <v>150609</v>
      </c>
      <c r="B159" s="2" t="s">
        <v>37</v>
      </c>
      <c r="C159" s="2">
        <v>264</v>
      </c>
      <c r="D159" s="1"/>
      <c r="E159" s="1"/>
      <c r="F159" s="2">
        <v>264</v>
      </c>
      <c r="G159" s="1"/>
      <c r="H159" s="1"/>
      <c r="I159" s="2">
        <v>264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4"/>
    </row>
    <row r="160" spans="1:38" x14ac:dyDescent="0.25">
      <c r="A160" s="3">
        <v>150611</v>
      </c>
      <c r="B160" s="2" t="s">
        <v>37</v>
      </c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4"/>
    </row>
    <row r="161" spans="1:38" x14ac:dyDescent="0.25">
      <c r="A161" s="3">
        <v>150608</v>
      </c>
      <c r="B161" s="2" t="s">
        <v>37</v>
      </c>
      <c r="C161" s="2">
        <v>611</v>
      </c>
      <c r="D161" s="1"/>
      <c r="E161" s="1"/>
      <c r="F161" s="2">
        <v>611</v>
      </c>
      <c r="G161" s="1"/>
      <c r="H161" s="1"/>
      <c r="I161" s="2">
        <v>611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4"/>
    </row>
    <row r="162" spans="1:38" x14ac:dyDescent="0.25">
      <c r="A162" s="3">
        <v>150624</v>
      </c>
      <c r="B162" s="2" t="s">
        <v>37</v>
      </c>
      <c r="C162" s="2">
        <v>558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4"/>
    </row>
    <row r="163" spans="1:38" x14ac:dyDescent="0.25">
      <c r="A163" s="3">
        <v>150606</v>
      </c>
      <c r="B163" s="2" t="s">
        <v>37</v>
      </c>
      <c r="C163" s="2">
        <v>456</v>
      </c>
      <c r="D163" s="1"/>
      <c r="E163" s="1"/>
      <c r="F163" s="2">
        <v>456</v>
      </c>
      <c r="G163" s="1"/>
      <c r="H163" s="1"/>
      <c r="I163" s="2">
        <v>456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4"/>
    </row>
    <row r="164" spans="1:38" x14ac:dyDescent="0.25">
      <c r="A164" s="3">
        <v>150617</v>
      </c>
      <c r="B164" s="2" t="s">
        <v>37</v>
      </c>
      <c r="C164" s="2">
        <v>167</v>
      </c>
      <c r="D164" s="1"/>
      <c r="E164" s="1"/>
      <c r="F164" s="2">
        <v>167</v>
      </c>
      <c r="G164" s="1"/>
      <c r="H164" s="1"/>
      <c r="I164" s="2">
        <v>167</v>
      </c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4"/>
    </row>
    <row r="165" spans="1:38" x14ac:dyDescent="0.25">
      <c r="A165" s="3">
        <v>150616</v>
      </c>
      <c r="B165" s="2" t="s">
        <v>37</v>
      </c>
      <c r="C165" s="2">
        <v>117</v>
      </c>
      <c r="D165" s="1"/>
      <c r="E165" s="1"/>
      <c r="F165" s="2">
        <v>117</v>
      </c>
      <c r="G165" s="1"/>
      <c r="H165" s="1"/>
      <c r="I165" s="2">
        <v>117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4"/>
    </row>
    <row r="166" spans="1:38" x14ac:dyDescent="0.25">
      <c r="A166" s="3">
        <v>150615</v>
      </c>
      <c r="B166" s="2" t="s">
        <v>37</v>
      </c>
      <c r="C166" s="2">
        <v>225</v>
      </c>
      <c r="D166" s="1"/>
      <c r="E166" s="1"/>
      <c r="F166" s="2">
        <v>225</v>
      </c>
      <c r="G166" s="1"/>
      <c r="H166" s="1"/>
      <c r="I166" s="2">
        <v>225</v>
      </c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4"/>
    </row>
    <row r="167" spans="1:38" x14ac:dyDescent="0.25">
      <c r="A167" s="3">
        <v>150607</v>
      </c>
      <c r="B167" s="2" t="s">
        <v>37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4"/>
    </row>
    <row r="168" spans="1:38" x14ac:dyDescent="0.25">
      <c r="A168" s="3">
        <v>150633</v>
      </c>
      <c r="B168" s="2" t="s">
        <v>37</v>
      </c>
      <c r="C168" s="2">
        <v>1159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4"/>
    </row>
    <row r="169" spans="1:38" x14ac:dyDescent="0.25">
      <c r="A169" s="3">
        <v>150637</v>
      </c>
      <c r="B169" s="2" t="s">
        <v>37</v>
      </c>
      <c r="C169" s="2">
        <v>375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4"/>
    </row>
    <row r="170" spans="1:38" x14ac:dyDescent="0.25">
      <c r="A170" s="3">
        <v>150733</v>
      </c>
      <c r="B170" s="2" t="s">
        <v>37</v>
      </c>
      <c r="C170" s="2">
        <v>115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4"/>
    </row>
    <row r="171" spans="1:38" x14ac:dyDescent="0.25">
      <c r="A171" s="3">
        <v>150700</v>
      </c>
      <c r="B171" s="2" t="s">
        <v>37</v>
      </c>
      <c r="C171" s="2">
        <v>271</v>
      </c>
      <c r="D171" s="1"/>
      <c r="E171" s="1"/>
      <c r="F171" s="2">
        <v>271</v>
      </c>
      <c r="G171" s="1"/>
      <c r="H171" s="1"/>
      <c r="I171" s="2">
        <v>271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4"/>
    </row>
    <row r="172" spans="1:38" x14ac:dyDescent="0.25">
      <c r="A172" s="3">
        <v>150710</v>
      </c>
      <c r="B172" s="2" t="s">
        <v>37</v>
      </c>
      <c r="C172" s="1"/>
      <c r="D172" s="1"/>
      <c r="E172" s="1"/>
      <c r="F172" s="1"/>
      <c r="G172" s="1"/>
      <c r="H172" s="1"/>
      <c r="I172" s="2">
        <v>657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4"/>
    </row>
    <row r="173" spans="1:38" x14ac:dyDescent="0.25">
      <c r="A173" s="3">
        <v>150703</v>
      </c>
      <c r="B173" s="2" t="s">
        <v>37</v>
      </c>
      <c r="C173" s="1"/>
      <c r="D173" s="1"/>
      <c r="E173" s="1"/>
      <c r="F173" s="1"/>
      <c r="G173" s="1"/>
      <c r="H173" s="1"/>
      <c r="I173" s="2">
        <v>2305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4"/>
    </row>
    <row r="174" spans="1:38" x14ac:dyDescent="0.25">
      <c r="A174" s="3">
        <v>150730</v>
      </c>
      <c r="B174" s="2" t="s">
        <v>37</v>
      </c>
      <c r="C174" s="2">
        <v>489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4"/>
    </row>
    <row r="175" spans="1:38" x14ac:dyDescent="0.25">
      <c r="A175" s="3">
        <v>150728</v>
      </c>
      <c r="B175" s="2" t="s">
        <v>37</v>
      </c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4"/>
    </row>
    <row r="176" spans="1:38" x14ac:dyDescent="0.25">
      <c r="A176" s="3">
        <v>150705</v>
      </c>
      <c r="B176" s="2" t="s">
        <v>37</v>
      </c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4"/>
    </row>
    <row r="177" spans="1:38" x14ac:dyDescent="0.25">
      <c r="A177" s="3">
        <v>150719</v>
      </c>
      <c r="B177" s="2" t="s">
        <v>37</v>
      </c>
      <c r="C177" s="2">
        <v>1578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4"/>
    </row>
    <row r="178" spans="1:38" x14ac:dyDescent="0.25">
      <c r="A178" s="3">
        <v>150747</v>
      </c>
      <c r="B178" s="2" t="s">
        <v>37</v>
      </c>
      <c r="C178" s="2">
        <v>335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4"/>
    </row>
    <row r="179" spans="1:38" x14ac:dyDescent="0.25">
      <c r="A179" s="3">
        <v>150712</v>
      </c>
      <c r="B179" s="2" t="s">
        <v>37</v>
      </c>
      <c r="C179" s="1"/>
      <c r="D179" s="1"/>
      <c r="E179" s="1"/>
      <c r="F179" s="1"/>
      <c r="G179" s="1"/>
      <c r="H179" s="1"/>
      <c r="I179" s="2">
        <v>618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4"/>
    </row>
    <row r="180" spans="1:38" x14ac:dyDescent="0.25">
      <c r="A180" s="3">
        <v>150244</v>
      </c>
      <c r="B180" s="2" t="s">
        <v>37</v>
      </c>
      <c r="C180" s="2">
        <v>489</v>
      </c>
      <c r="D180" s="1"/>
      <c r="E180" s="1"/>
      <c r="F180" s="1"/>
      <c r="G180" s="1"/>
      <c r="H180" s="1"/>
      <c r="I180" s="1"/>
      <c r="J180" s="1"/>
      <c r="K180" s="1"/>
      <c r="L180" s="2">
        <v>489</v>
      </c>
      <c r="M180" s="1"/>
      <c r="N180" s="1"/>
      <c r="O180" s="1"/>
      <c r="P180" s="1"/>
      <c r="Q180" s="1"/>
      <c r="R180" s="1"/>
      <c r="S180" s="1"/>
      <c r="T180" s="1"/>
      <c r="U180" s="2">
        <v>489</v>
      </c>
      <c r="V180" s="1"/>
      <c r="W180" s="1"/>
      <c r="X180" s="1"/>
      <c r="Y180" s="1"/>
      <c r="Z180" s="1"/>
      <c r="AA180" s="1"/>
      <c r="AB180" s="1"/>
      <c r="AC180" s="1"/>
      <c r="AD180" s="2">
        <v>489</v>
      </c>
      <c r="AE180" s="1"/>
      <c r="AF180" s="1"/>
      <c r="AG180" s="1"/>
      <c r="AH180" s="1"/>
      <c r="AI180" s="1"/>
      <c r="AJ180" s="1"/>
      <c r="AK180" s="1"/>
      <c r="AL180" s="4"/>
    </row>
    <row r="181" spans="1:38" x14ac:dyDescent="0.25">
      <c r="A181" s="3">
        <v>150745</v>
      </c>
      <c r="B181" s="2" t="s">
        <v>37</v>
      </c>
      <c r="C181" s="2">
        <v>260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4"/>
    </row>
    <row r="182" spans="1:38" x14ac:dyDescent="0.25">
      <c r="A182" s="3">
        <v>151547</v>
      </c>
      <c r="B182" s="2" t="s">
        <v>37</v>
      </c>
      <c r="C182" s="1"/>
      <c r="D182" s="1"/>
      <c r="E182" s="1"/>
      <c r="F182" s="1"/>
      <c r="G182" s="1"/>
      <c r="H182" s="1"/>
      <c r="I182" s="1"/>
      <c r="J182" s="1"/>
      <c r="K182" s="1"/>
      <c r="L182" s="2">
        <v>5356</v>
      </c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2">
        <v>3642</v>
      </c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4"/>
    </row>
    <row r="183" spans="1:38" x14ac:dyDescent="0.25">
      <c r="A183" s="3">
        <v>150713</v>
      </c>
      <c r="B183" s="2" t="s">
        <v>37</v>
      </c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4"/>
    </row>
    <row r="184" spans="1:38" x14ac:dyDescent="0.25">
      <c r="A184" s="3">
        <v>150749</v>
      </c>
      <c r="B184" s="2" t="s">
        <v>37</v>
      </c>
      <c r="C184" s="2">
        <v>375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4"/>
    </row>
    <row r="185" spans="1:38" x14ac:dyDescent="0.25">
      <c r="A185" s="3">
        <v>150806</v>
      </c>
      <c r="B185" s="2" t="s">
        <v>37</v>
      </c>
      <c r="C185" s="2">
        <v>117</v>
      </c>
      <c r="D185" s="1"/>
      <c r="E185" s="1"/>
      <c r="F185" s="2">
        <v>117</v>
      </c>
      <c r="G185" s="1"/>
      <c r="H185" s="1"/>
      <c r="I185" s="2">
        <v>117</v>
      </c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4"/>
    </row>
    <row r="186" spans="1:38" x14ac:dyDescent="0.25">
      <c r="A186" s="3">
        <v>150808</v>
      </c>
      <c r="B186" s="2" t="s">
        <v>37</v>
      </c>
      <c r="C186" s="2">
        <v>224</v>
      </c>
      <c r="D186" s="1"/>
      <c r="E186" s="1"/>
      <c r="F186" s="2">
        <v>224</v>
      </c>
      <c r="G186" s="1"/>
      <c r="H186" s="1"/>
      <c r="I186" s="2">
        <v>224</v>
      </c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4"/>
    </row>
    <row r="187" spans="1:38" x14ac:dyDescent="0.25">
      <c r="A187" s="3">
        <v>150804</v>
      </c>
      <c r="B187" s="2" t="s">
        <v>37</v>
      </c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4"/>
    </row>
    <row r="188" spans="1:38" x14ac:dyDescent="0.25">
      <c r="A188" s="3">
        <v>150501</v>
      </c>
      <c r="B188" s="2" t="s">
        <v>37</v>
      </c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4"/>
    </row>
    <row r="189" spans="1:38" x14ac:dyDescent="0.25">
      <c r="A189" s="3">
        <v>150801</v>
      </c>
      <c r="B189" s="2" t="s">
        <v>37</v>
      </c>
      <c r="C189" s="1"/>
      <c r="D189" s="1"/>
      <c r="E189" s="1"/>
      <c r="F189" s="1"/>
      <c r="G189" s="1"/>
      <c r="H189" s="1"/>
      <c r="I189" s="2">
        <v>528</v>
      </c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4"/>
    </row>
    <row r="190" spans="1:38" x14ac:dyDescent="0.25">
      <c r="A190" s="3">
        <v>150958</v>
      </c>
      <c r="B190" s="2" t="s">
        <v>37</v>
      </c>
      <c r="C190" s="2">
        <v>375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4"/>
    </row>
    <row r="191" spans="1:38" x14ac:dyDescent="0.25">
      <c r="A191" s="3">
        <v>150932</v>
      </c>
      <c r="B191" s="2" t="s">
        <v>37</v>
      </c>
      <c r="C191" s="2">
        <v>597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4"/>
    </row>
    <row r="192" spans="1:38" x14ac:dyDescent="0.25">
      <c r="A192" s="3">
        <v>150903</v>
      </c>
      <c r="B192" s="2" t="s">
        <v>37</v>
      </c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4"/>
    </row>
    <row r="193" spans="1:38" x14ac:dyDescent="0.25">
      <c r="A193" s="3">
        <v>150900</v>
      </c>
      <c r="B193" s="2" t="s">
        <v>37</v>
      </c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4"/>
    </row>
    <row r="194" spans="1:38" x14ac:dyDescent="0.25">
      <c r="A194" s="3">
        <v>151545</v>
      </c>
      <c r="B194" s="2" t="s">
        <v>37</v>
      </c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4"/>
    </row>
    <row r="195" spans="1:38" x14ac:dyDescent="0.25">
      <c r="A195" s="3">
        <v>150902</v>
      </c>
      <c r="B195" s="2" t="s">
        <v>37</v>
      </c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4"/>
    </row>
    <row r="196" spans="1:38" x14ac:dyDescent="0.25">
      <c r="A196" s="3">
        <v>150910</v>
      </c>
      <c r="B196" s="2" t="s">
        <v>37</v>
      </c>
      <c r="C196" s="2">
        <v>602</v>
      </c>
      <c r="D196" s="1"/>
      <c r="E196" s="1"/>
      <c r="F196" s="1"/>
      <c r="G196" s="1"/>
      <c r="H196" s="1"/>
      <c r="I196" s="1"/>
      <c r="J196" s="1"/>
      <c r="K196" s="1"/>
      <c r="L196" s="2">
        <v>602</v>
      </c>
      <c r="M196" s="1"/>
      <c r="N196" s="1"/>
      <c r="O196" s="1"/>
      <c r="P196" s="1"/>
      <c r="Q196" s="1"/>
      <c r="R196" s="1"/>
      <c r="S196" s="1"/>
      <c r="T196" s="1"/>
      <c r="U196" s="2">
        <v>602</v>
      </c>
      <c r="V196" s="1"/>
      <c r="W196" s="1"/>
      <c r="X196" s="1"/>
      <c r="Y196" s="1"/>
      <c r="Z196" s="1"/>
      <c r="AA196" s="1"/>
      <c r="AB196" s="1"/>
      <c r="AC196" s="1"/>
      <c r="AD196" s="2">
        <v>602</v>
      </c>
      <c r="AE196" s="1"/>
      <c r="AF196" s="1"/>
      <c r="AG196" s="1"/>
      <c r="AH196" s="1"/>
      <c r="AI196" s="1"/>
      <c r="AJ196" s="1"/>
      <c r="AK196" s="1"/>
      <c r="AL196" s="4"/>
    </row>
    <row r="197" spans="1:38" x14ac:dyDescent="0.25">
      <c r="A197" s="3">
        <v>150925</v>
      </c>
      <c r="B197" s="2" t="s">
        <v>37</v>
      </c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4"/>
    </row>
    <row r="198" spans="1:38" x14ac:dyDescent="0.25">
      <c r="A198" s="3">
        <v>150906</v>
      </c>
      <c r="B198" s="2" t="s">
        <v>37</v>
      </c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4"/>
    </row>
    <row r="199" spans="1:38" x14ac:dyDescent="0.25">
      <c r="A199" s="3">
        <v>150934</v>
      </c>
      <c r="B199" s="2" t="s">
        <v>37</v>
      </c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4"/>
    </row>
    <row r="200" spans="1:38" x14ac:dyDescent="0.25">
      <c r="A200" s="3">
        <v>150948</v>
      </c>
      <c r="B200" s="2" t="s">
        <v>37</v>
      </c>
      <c r="C200" s="2">
        <v>311</v>
      </c>
      <c r="D200" s="1"/>
      <c r="E200" s="1"/>
      <c r="F200" s="1"/>
      <c r="G200" s="1"/>
      <c r="H200" s="1"/>
      <c r="I200" s="1"/>
      <c r="J200" s="1"/>
      <c r="K200" s="1"/>
      <c r="L200" s="2">
        <v>386</v>
      </c>
      <c r="M200" s="1"/>
      <c r="N200" s="1"/>
      <c r="O200" s="1"/>
      <c r="P200" s="1"/>
      <c r="Q200" s="1"/>
      <c r="R200" s="1"/>
      <c r="S200" s="1"/>
      <c r="T200" s="1"/>
      <c r="U200" s="2">
        <v>386</v>
      </c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4"/>
    </row>
    <row r="201" spans="1:38" x14ac:dyDescent="0.25">
      <c r="A201" s="3">
        <v>150930</v>
      </c>
      <c r="B201" s="2" t="s">
        <v>37</v>
      </c>
      <c r="C201" s="2">
        <v>489</v>
      </c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4"/>
    </row>
    <row r="202" spans="1:38" x14ac:dyDescent="0.25">
      <c r="A202" s="3">
        <v>150931</v>
      </c>
      <c r="B202" s="2" t="s">
        <v>37</v>
      </c>
      <c r="C202" s="2">
        <v>489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4"/>
    </row>
    <row r="203" spans="1:38" x14ac:dyDescent="0.25">
      <c r="A203" s="3">
        <v>150922</v>
      </c>
      <c r="B203" s="2" t="s">
        <v>37</v>
      </c>
      <c r="C203" s="2">
        <v>935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4"/>
    </row>
    <row r="204" spans="1:38" x14ac:dyDescent="0.25">
      <c r="A204" s="3">
        <v>150952</v>
      </c>
      <c r="B204" s="2" t="s">
        <v>37</v>
      </c>
      <c r="C204" s="2">
        <v>276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4"/>
    </row>
    <row r="205" spans="1:38" x14ac:dyDescent="0.25">
      <c r="A205" s="3">
        <v>150946</v>
      </c>
      <c r="B205" s="2" t="s">
        <v>37</v>
      </c>
      <c r="C205" s="2">
        <v>212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4"/>
    </row>
    <row r="206" spans="1:38" x14ac:dyDescent="0.25">
      <c r="A206" s="3">
        <v>150933</v>
      </c>
      <c r="B206" s="2" t="s">
        <v>37</v>
      </c>
      <c r="C206" s="2">
        <v>489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4"/>
    </row>
    <row r="207" spans="1:38" x14ac:dyDescent="0.25">
      <c r="A207" s="3">
        <v>150908</v>
      </c>
      <c r="B207" s="2" t="s">
        <v>37</v>
      </c>
      <c r="C207" s="1"/>
      <c r="D207" s="1"/>
      <c r="E207" s="1"/>
      <c r="F207" s="1"/>
      <c r="G207" s="1"/>
      <c r="H207" s="1"/>
      <c r="I207" s="2">
        <v>513</v>
      </c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4"/>
    </row>
    <row r="208" spans="1:38" x14ac:dyDescent="0.25">
      <c r="A208" s="3">
        <v>150957</v>
      </c>
      <c r="B208" s="2" t="s">
        <v>37</v>
      </c>
      <c r="C208" s="2">
        <v>275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4"/>
    </row>
    <row r="209" spans="1:38" x14ac:dyDescent="0.25">
      <c r="A209" s="3">
        <v>150905</v>
      </c>
      <c r="B209" s="2" t="s">
        <v>37</v>
      </c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4"/>
    </row>
    <row r="210" spans="1:38" x14ac:dyDescent="0.25">
      <c r="A210" s="3">
        <v>150907</v>
      </c>
      <c r="B210" s="2" t="s">
        <v>37</v>
      </c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4"/>
    </row>
    <row r="211" spans="1:38" x14ac:dyDescent="0.25">
      <c r="A211" s="3">
        <v>150936</v>
      </c>
      <c r="B211" s="2" t="s">
        <v>37</v>
      </c>
      <c r="C211" s="2">
        <v>391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4"/>
    </row>
    <row r="212" spans="1:38" x14ac:dyDescent="0.25">
      <c r="A212" s="3">
        <v>150927</v>
      </c>
      <c r="B212" s="2" t="s">
        <v>37</v>
      </c>
      <c r="C212" s="2">
        <v>302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4"/>
    </row>
    <row r="213" spans="1:38" x14ac:dyDescent="0.25">
      <c r="A213" s="3">
        <v>150920</v>
      </c>
      <c r="B213" s="2" t="s">
        <v>37</v>
      </c>
      <c r="C213" s="2">
        <v>489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4"/>
    </row>
    <row r="214" spans="1:38" x14ac:dyDescent="0.25">
      <c r="A214" s="3">
        <v>150953</v>
      </c>
      <c r="B214" s="2" t="s">
        <v>37</v>
      </c>
      <c r="C214" s="2">
        <v>275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4"/>
    </row>
    <row r="215" spans="1:38" x14ac:dyDescent="0.25">
      <c r="A215" s="3">
        <v>151150</v>
      </c>
      <c r="B215" s="2" t="s">
        <v>37</v>
      </c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4"/>
    </row>
    <row r="216" spans="1:38" x14ac:dyDescent="0.25">
      <c r="A216" s="3">
        <v>151143</v>
      </c>
      <c r="B216" s="2" t="s">
        <v>37</v>
      </c>
      <c r="C216" s="2">
        <v>796</v>
      </c>
      <c r="D216" s="1"/>
      <c r="E216" s="1"/>
      <c r="F216" s="1"/>
      <c r="G216" s="1"/>
      <c r="H216" s="1"/>
      <c r="I216" s="1"/>
      <c r="J216" s="1"/>
      <c r="K216" s="1"/>
      <c r="L216" s="2">
        <v>796</v>
      </c>
      <c r="M216" s="1"/>
      <c r="N216" s="1"/>
      <c r="O216" s="1"/>
      <c r="P216" s="1"/>
      <c r="Q216" s="1"/>
      <c r="R216" s="1"/>
      <c r="S216" s="1"/>
      <c r="T216" s="1"/>
      <c r="U216" s="2">
        <v>796</v>
      </c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4"/>
    </row>
    <row r="217" spans="1:38" x14ac:dyDescent="0.25">
      <c r="A217" s="3">
        <v>151147</v>
      </c>
      <c r="B217" s="2" t="s">
        <v>37</v>
      </c>
      <c r="C217" s="2">
        <v>735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4"/>
    </row>
    <row r="218" spans="1:38" x14ac:dyDescent="0.25">
      <c r="A218" s="3">
        <v>151901</v>
      </c>
      <c r="B218" s="2" t="s">
        <v>37</v>
      </c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4"/>
    </row>
    <row r="219" spans="1:38" x14ac:dyDescent="0.25">
      <c r="A219" s="3">
        <v>151128</v>
      </c>
      <c r="B219" s="2" t="s">
        <v>37</v>
      </c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4"/>
    </row>
    <row r="220" spans="1:38" x14ac:dyDescent="0.25">
      <c r="A220" s="3">
        <v>151102</v>
      </c>
      <c r="B220" s="2" t="s">
        <v>37</v>
      </c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4"/>
    </row>
    <row r="221" spans="1:38" x14ac:dyDescent="0.25">
      <c r="A221" s="3">
        <v>151148</v>
      </c>
      <c r="B221" s="2" t="s">
        <v>37</v>
      </c>
      <c r="C221" s="2">
        <v>158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4"/>
    </row>
    <row r="222" spans="1:38" x14ac:dyDescent="0.25">
      <c r="A222" s="3">
        <v>151119</v>
      </c>
      <c r="B222" s="2" t="s">
        <v>37</v>
      </c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4"/>
    </row>
    <row r="223" spans="1:38" x14ac:dyDescent="0.25">
      <c r="A223" s="3">
        <v>151138</v>
      </c>
      <c r="B223" s="2" t="s">
        <v>37</v>
      </c>
      <c r="C223" s="2">
        <v>2506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4"/>
    </row>
    <row r="224" spans="1:38" x14ac:dyDescent="0.25">
      <c r="A224" s="3">
        <v>150233</v>
      </c>
      <c r="B224" s="2" t="s">
        <v>37</v>
      </c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4"/>
    </row>
    <row r="225" spans="1:38" x14ac:dyDescent="0.25">
      <c r="A225" s="3">
        <v>151552</v>
      </c>
      <c r="B225" s="2" t="s">
        <v>37</v>
      </c>
      <c r="C225" s="2">
        <v>900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4"/>
    </row>
    <row r="226" spans="1:38" x14ac:dyDescent="0.25">
      <c r="A226" s="3">
        <v>151638</v>
      </c>
      <c r="B226" s="2" t="s">
        <v>37</v>
      </c>
      <c r="C226" s="2">
        <v>900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4"/>
    </row>
    <row r="227" spans="1:38" x14ac:dyDescent="0.25">
      <c r="A227" s="3">
        <v>151127</v>
      </c>
      <c r="B227" s="2" t="s">
        <v>37</v>
      </c>
      <c r="C227" s="1"/>
      <c r="D227" s="1"/>
      <c r="E227" s="1"/>
      <c r="F227" s="1"/>
      <c r="G227" s="1"/>
      <c r="H227" s="1"/>
      <c r="I227" s="2">
        <v>588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4"/>
    </row>
    <row r="228" spans="1:38" x14ac:dyDescent="0.25">
      <c r="A228" s="3">
        <v>151156</v>
      </c>
      <c r="B228" s="2" t="s">
        <v>37</v>
      </c>
      <c r="C228" s="2">
        <v>450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4"/>
    </row>
    <row r="229" spans="1:38" x14ac:dyDescent="0.25">
      <c r="A229" s="3">
        <v>151105</v>
      </c>
      <c r="B229" s="2" t="s">
        <v>37</v>
      </c>
      <c r="C229" s="1"/>
      <c r="D229" s="1"/>
      <c r="E229" s="1"/>
      <c r="F229" s="1"/>
      <c r="G229" s="1"/>
      <c r="H229" s="1"/>
      <c r="I229" s="2">
        <v>796</v>
      </c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4"/>
    </row>
    <row r="230" spans="1:38" x14ac:dyDescent="0.25">
      <c r="A230" s="3">
        <v>151106</v>
      </c>
      <c r="B230" s="2" t="s">
        <v>37</v>
      </c>
      <c r="C230" s="2">
        <v>750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4"/>
    </row>
    <row r="231" spans="1:38" x14ac:dyDescent="0.25">
      <c r="A231" s="3">
        <v>151140</v>
      </c>
      <c r="B231" s="2" t="s">
        <v>37</v>
      </c>
      <c r="C231" s="2">
        <v>1107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4"/>
    </row>
    <row r="232" spans="1:38" x14ac:dyDescent="0.25">
      <c r="A232" s="3">
        <v>151117</v>
      </c>
      <c r="B232" s="2" t="s">
        <v>37</v>
      </c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4"/>
    </row>
    <row r="233" spans="1:38" x14ac:dyDescent="0.25">
      <c r="A233" s="3">
        <v>151130</v>
      </c>
      <c r="B233" s="2" t="s">
        <v>37</v>
      </c>
      <c r="C233" s="2">
        <v>651</v>
      </c>
      <c r="D233" s="1"/>
      <c r="E233" s="1"/>
      <c r="F233" s="1"/>
      <c r="G233" s="1"/>
      <c r="H233" s="1"/>
      <c r="I233" s="1"/>
      <c r="J233" s="1"/>
      <c r="K233" s="1"/>
      <c r="L233" s="2">
        <v>651</v>
      </c>
      <c r="M233" s="1"/>
      <c r="N233" s="1"/>
      <c r="O233" s="1"/>
      <c r="P233" s="1"/>
      <c r="Q233" s="1"/>
      <c r="R233" s="1"/>
      <c r="S233" s="1"/>
      <c r="T233" s="1"/>
      <c r="U233" s="2">
        <v>651</v>
      </c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4"/>
    </row>
    <row r="234" spans="1:38" x14ac:dyDescent="0.25">
      <c r="A234" s="3">
        <v>151123</v>
      </c>
      <c r="B234" s="2" t="s">
        <v>37</v>
      </c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4"/>
    </row>
    <row r="235" spans="1:38" x14ac:dyDescent="0.25">
      <c r="A235" s="3">
        <v>151144</v>
      </c>
      <c r="B235" s="2" t="s">
        <v>37</v>
      </c>
      <c r="C235" s="2">
        <v>268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4"/>
    </row>
    <row r="236" spans="1:38" x14ac:dyDescent="0.25">
      <c r="A236" s="3">
        <v>151124</v>
      </c>
      <c r="B236" s="2" t="s">
        <v>37</v>
      </c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4"/>
    </row>
    <row r="237" spans="1:38" x14ac:dyDescent="0.25">
      <c r="A237" s="3">
        <v>151221</v>
      </c>
      <c r="B237" s="2" t="s">
        <v>37</v>
      </c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4"/>
    </row>
    <row r="238" spans="1:38" x14ac:dyDescent="0.25">
      <c r="A238" s="3">
        <v>151255</v>
      </c>
      <c r="B238" s="2" t="s">
        <v>37</v>
      </c>
      <c r="C238" s="2">
        <v>489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4"/>
    </row>
    <row r="239" spans="1:38" x14ac:dyDescent="0.25">
      <c r="A239" s="3">
        <v>151265</v>
      </c>
      <c r="B239" s="2" t="s">
        <v>37</v>
      </c>
      <c r="C239" s="2">
        <v>901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4"/>
    </row>
    <row r="240" spans="1:38" x14ac:dyDescent="0.25">
      <c r="A240" s="3">
        <v>151280</v>
      </c>
      <c r="B240" s="2" t="s">
        <v>37</v>
      </c>
      <c r="C240" s="2">
        <v>901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4"/>
    </row>
    <row r="241" spans="1:38" x14ac:dyDescent="0.25">
      <c r="A241" s="3">
        <v>151201</v>
      </c>
      <c r="B241" s="2" t="s">
        <v>37</v>
      </c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4"/>
    </row>
    <row r="242" spans="1:38" x14ac:dyDescent="0.25">
      <c r="A242" s="3">
        <v>151259</v>
      </c>
      <c r="B242" s="2" t="s">
        <v>37</v>
      </c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4"/>
    </row>
    <row r="243" spans="1:38" x14ac:dyDescent="0.25">
      <c r="A243" s="3">
        <v>151268</v>
      </c>
      <c r="B243" s="2" t="s">
        <v>37</v>
      </c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4"/>
    </row>
    <row r="244" spans="1:38" x14ac:dyDescent="0.25">
      <c r="A244" s="3">
        <v>151270</v>
      </c>
      <c r="B244" s="2" t="s">
        <v>37</v>
      </c>
      <c r="C244" s="2">
        <v>173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4"/>
    </row>
    <row r="245" spans="1:38" x14ac:dyDescent="0.25">
      <c r="A245" s="3">
        <v>151272</v>
      </c>
      <c r="B245" s="2" t="s">
        <v>37</v>
      </c>
      <c r="C245" s="2">
        <v>964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4"/>
    </row>
    <row r="246" spans="1:38" x14ac:dyDescent="0.25">
      <c r="A246" s="3">
        <v>151223</v>
      </c>
      <c r="B246" s="2" t="s">
        <v>37</v>
      </c>
      <c r="C246" s="2">
        <v>346</v>
      </c>
      <c r="D246" s="1"/>
      <c r="E246" s="1"/>
      <c r="F246" s="2">
        <v>346</v>
      </c>
      <c r="G246" s="1"/>
      <c r="H246" s="1"/>
      <c r="I246" s="2">
        <v>346</v>
      </c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4"/>
    </row>
    <row r="247" spans="1:38" x14ac:dyDescent="0.25">
      <c r="A247" s="3">
        <v>151266</v>
      </c>
      <c r="B247" s="2" t="s">
        <v>37</v>
      </c>
      <c r="C247" s="2">
        <v>918</v>
      </c>
      <c r="D247" s="1"/>
      <c r="E247" s="1"/>
      <c r="F247" s="1"/>
      <c r="G247" s="1"/>
      <c r="H247" s="1"/>
      <c r="I247" s="1"/>
      <c r="J247" s="1"/>
      <c r="K247" s="1"/>
      <c r="L247" s="2">
        <v>918</v>
      </c>
      <c r="M247" s="1"/>
      <c r="N247" s="1"/>
      <c r="O247" s="1"/>
      <c r="P247" s="1"/>
      <c r="Q247" s="1"/>
      <c r="R247" s="1"/>
      <c r="S247" s="1"/>
      <c r="T247" s="1"/>
      <c r="U247" s="2">
        <v>918</v>
      </c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4"/>
    </row>
    <row r="248" spans="1:38" x14ac:dyDescent="0.25">
      <c r="A248" s="3">
        <v>151232</v>
      </c>
      <c r="B248" s="2" t="s">
        <v>37</v>
      </c>
      <c r="C248" s="2">
        <v>1176</v>
      </c>
      <c r="D248" s="1"/>
      <c r="E248" s="1"/>
      <c r="F248" s="1"/>
      <c r="G248" s="1"/>
      <c r="H248" s="1"/>
      <c r="I248" s="1"/>
      <c r="J248" s="1"/>
      <c r="K248" s="1"/>
      <c r="L248" s="2">
        <v>1176</v>
      </c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4"/>
    </row>
    <row r="249" spans="1:38" x14ac:dyDescent="0.25">
      <c r="A249" s="3">
        <v>151274</v>
      </c>
      <c r="B249" s="2" t="s">
        <v>37</v>
      </c>
      <c r="C249" s="2">
        <v>805</v>
      </c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4"/>
    </row>
    <row r="250" spans="1:38" x14ac:dyDescent="0.25">
      <c r="A250" s="3">
        <v>151229</v>
      </c>
      <c r="B250" s="2" t="s">
        <v>37</v>
      </c>
      <c r="C250" s="1"/>
      <c r="D250" s="1"/>
      <c r="E250" s="1"/>
      <c r="F250" s="1"/>
      <c r="G250" s="1"/>
      <c r="H250" s="1"/>
      <c r="I250" s="2">
        <v>589</v>
      </c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4"/>
    </row>
    <row r="251" spans="1:38" x14ac:dyDescent="0.25">
      <c r="A251" s="3">
        <v>151291</v>
      </c>
      <c r="B251" s="2" t="s">
        <v>37</v>
      </c>
      <c r="C251" s="2">
        <v>300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4"/>
    </row>
    <row r="252" spans="1:38" x14ac:dyDescent="0.25">
      <c r="A252" s="3">
        <v>151295</v>
      </c>
      <c r="B252" s="2" t="s">
        <v>37</v>
      </c>
      <c r="C252" s="2">
        <v>800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4"/>
    </row>
    <row r="253" spans="1:38" x14ac:dyDescent="0.25">
      <c r="A253" s="3">
        <v>151907</v>
      </c>
      <c r="B253" s="2" t="s">
        <v>37</v>
      </c>
      <c r="C253" s="2">
        <v>240</v>
      </c>
      <c r="D253" s="1"/>
      <c r="E253" s="1"/>
      <c r="F253" s="2">
        <v>240</v>
      </c>
      <c r="G253" s="1"/>
      <c r="H253" s="1"/>
      <c r="I253" s="2">
        <v>240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4"/>
    </row>
    <row r="254" spans="1:38" x14ac:dyDescent="0.25">
      <c r="A254" s="3">
        <v>151245</v>
      </c>
      <c r="B254" s="2" t="s">
        <v>37</v>
      </c>
      <c r="C254" s="2">
        <v>419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4"/>
    </row>
    <row r="255" spans="1:38" x14ac:dyDescent="0.25">
      <c r="A255" s="3">
        <v>151246</v>
      </c>
      <c r="B255" s="2" t="s">
        <v>37</v>
      </c>
      <c r="C255" s="2">
        <v>382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4"/>
    </row>
    <row r="256" spans="1:38" x14ac:dyDescent="0.25">
      <c r="A256" s="3">
        <v>151250</v>
      </c>
      <c r="B256" s="2" t="s">
        <v>37</v>
      </c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4"/>
    </row>
    <row r="257" spans="1:38" x14ac:dyDescent="0.25">
      <c r="A257" s="3">
        <v>151277</v>
      </c>
      <c r="B257" s="2" t="s">
        <v>37</v>
      </c>
      <c r="C257" s="2">
        <v>384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4"/>
    </row>
    <row r="258" spans="1:38" x14ac:dyDescent="0.25">
      <c r="A258" s="3">
        <v>151287</v>
      </c>
      <c r="B258" s="2" t="s">
        <v>37</v>
      </c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4"/>
    </row>
    <row r="259" spans="1:38" x14ac:dyDescent="0.25">
      <c r="A259" s="3">
        <v>151222</v>
      </c>
      <c r="B259" s="2" t="s">
        <v>37</v>
      </c>
      <c r="C259" s="1"/>
      <c r="D259" s="1"/>
      <c r="E259" s="1"/>
      <c r="F259" s="1"/>
      <c r="G259" s="1"/>
      <c r="H259" s="1"/>
      <c r="I259" s="2">
        <v>621</v>
      </c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4"/>
    </row>
    <row r="260" spans="1:38" x14ac:dyDescent="0.25">
      <c r="A260" s="3">
        <v>151248</v>
      </c>
      <c r="B260" s="2" t="s">
        <v>37</v>
      </c>
      <c r="C260" s="2">
        <v>928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4"/>
    </row>
    <row r="261" spans="1:38" x14ac:dyDescent="0.25">
      <c r="A261" s="3">
        <v>151284</v>
      </c>
      <c r="B261" s="2" t="s">
        <v>37</v>
      </c>
      <c r="C261" s="2">
        <v>716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4"/>
    </row>
    <row r="262" spans="1:38" x14ac:dyDescent="0.25">
      <c r="A262" s="3">
        <v>151206</v>
      </c>
      <c r="B262" s="2" t="s">
        <v>37</v>
      </c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4"/>
    </row>
    <row r="263" spans="1:38" x14ac:dyDescent="0.25">
      <c r="A263" s="3">
        <v>151262</v>
      </c>
      <c r="B263" s="2" t="s">
        <v>37</v>
      </c>
      <c r="C263" s="2">
        <v>452</v>
      </c>
      <c r="D263" s="1"/>
      <c r="E263" s="1"/>
      <c r="F263" s="2">
        <v>452</v>
      </c>
      <c r="G263" s="1"/>
      <c r="H263" s="1"/>
      <c r="I263" s="2">
        <v>452</v>
      </c>
      <c r="J263" s="1"/>
      <c r="K263" s="1"/>
      <c r="L263" s="2">
        <v>452</v>
      </c>
      <c r="M263" s="1"/>
      <c r="N263" s="1"/>
      <c r="O263" s="2">
        <v>452</v>
      </c>
      <c r="P263" s="1"/>
      <c r="Q263" s="1"/>
      <c r="R263" s="2">
        <v>452</v>
      </c>
      <c r="S263" s="1"/>
      <c r="T263" s="1"/>
      <c r="U263" s="2">
        <v>452</v>
      </c>
      <c r="V263" s="1"/>
      <c r="W263" s="1"/>
      <c r="X263" s="2">
        <v>452</v>
      </c>
      <c r="Y263" s="1"/>
      <c r="Z263" s="1"/>
      <c r="AA263" s="2">
        <v>452</v>
      </c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4"/>
    </row>
    <row r="264" spans="1:38" x14ac:dyDescent="0.25">
      <c r="A264" s="3">
        <v>151202</v>
      </c>
      <c r="B264" s="2" t="s">
        <v>37</v>
      </c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4"/>
    </row>
    <row r="265" spans="1:38" x14ac:dyDescent="0.25">
      <c r="A265" s="3">
        <v>151261</v>
      </c>
      <c r="B265" s="2" t="s">
        <v>37</v>
      </c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4"/>
    </row>
    <row r="266" spans="1:38" x14ac:dyDescent="0.25">
      <c r="A266" s="3">
        <v>151207</v>
      </c>
      <c r="B266" s="2" t="s">
        <v>37</v>
      </c>
      <c r="C266" s="2">
        <v>140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4"/>
    </row>
    <row r="267" spans="1:38" x14ac:dyDescent="0.25">
      <c r="A267" s="3">
        <v>151290</v>
      </c>
      <c r="B267" s="2" t="s">
        <v>37</v>
      </c>
      <c r="C267" s="2">
        <v>462.5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4"/>
    </row>
    <row r="268" spans="1:38" x14ac:dyDescent="0.25">
      <c r="A268" s="3">
        <v>151303</v>
      </c>
      <c r="B268" s="2" t="s">
        <v>37</v>
      </c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4"/>
    </row>
    <row r="269" spans="1:38" x14ac:dyDescent="0.25">
      <c r="A269" s="3">
        <v>151307</v>
      </c>
      <c r="B269" s="2" t="s">
        <v>37</v>
      </c>
      <c r="C269" s="2">
        <v>232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4"/>
    </row>
    <row r="270" spans="1:38" x14ac:dyDescent="0.25">
      <c r="A270" s="3">
        <v>151310</v>
      </c>
      <c r="B270" s="2" t="s">
        <v>37</v>
      </c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4"/>
    </row>
    <row r="271" spans="1:38" x14ac:dyDescent="0.25">
      <c r="A271" s="3">
        <v>151300</v>
      </c>
      <c r="B271" s="2" t="s">
        <v>37</v>
      </c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4"/>
    </row>
    <row r="272" spans="1:38" x14ac:dyDescent="0.25">
      <c r="A272" s="3">
        <v>151301</v>
      </c>
      <c r="B272" s="2" t="s">
        <v>37</v>
      </c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4"/>
    </row>
    <row r="273" spans="1:38" x14ac:dyDescent="0.25">
      <c r="A273" s="3">
        <v>151405</v>
      </c>
      <c r="B273" s="2" t="s">
        <v>37</v>
      </c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4"/>
    </row>
    <row r="274" spans="1:38" x14ac:dyDescent="0.25">
      <c r="A274" s="3">
        <v>151408</v>
      </c>
      <c r="B274" s="2" t="s">
        <v>37</v>
      </c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4"/>
    </row>
    <row r="275" spans="1:38" x14ac:dyDescent="0.25">
      <c r="A275" s="3">
        <v>151411</v>
      </c>
      <c r="B275" s="2" t="s">
        <v>37</v>
      </c>
      <c r="C275" s="2">
        <v>489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4"/>
    </row>
    <row r="276" spans="1:38" x14ac:dyDescent="0.25">
      <c r="A276" s="3">
        <v>151519</v>
      </c>
      <c r="B276" s="2" t="s">
        <v>37</v>
      </c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4"/>
    </row>
    <row r="277" spans="1:38" x14ac:dyDescent="0.25">
      <c r="A277" s="3">
        <v>151548</v>
      </c>
      <c r="B277" s="2" t="s">
        <v>37</v>
      </c>
      <c r="C277" s="2">
        <v>1713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4"/>
    </row>
    <row r="278" spans="1:38" x14ac:dyDescent="0.25">
      <c r="A278" s="3">
        <v>151556</v>
      </c>
      <c r="B278" s="2" t="s">
        <v>37</v>
      </c>
      <c r="C278" s="2">
        <v>360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4"/>
    </row>
    <row r="279" spans="1:38" x14ac:dyDescent="0.25">
      <c r="A279" s="3">
        <v>150717</v>
      </c>
      <c r="B279" s="2" t="s">
        <v>37</v>
      </c>
      <c r="C279" s="2">
        <v>271</v>
      </c>
      <c r="D279" s="1"/>
      <c r="E279" s="1"/>
      <c r="F279" s="1"/>
      <c r="G279" s="1"/>
      <c r="H279" s="1"/>
      <c r="I279" s="1"/>
      <c r="J279" s="1"/>
      <c r="K279" s="1"/>
      <c r="L279" s="2">
        <v>271</v>
      </c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4"/>
    </row>
    <row r="280" spans="1:38" x14ac:dyDescent="0.25">
      <c r="A280" s="3">
        <v>151502</v>
      </c>
      <c r="B280" s="2" t="s">
        <v>37</v>
      </c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4"/>
    </row>
    <row r="281" spans="1:38" x14ac:dyDescent="0.25">
      <c r="A281" s="3">
        <v>151546</v>
      </c>
      <c r="B281" s="2" t="s">
        <v>37</v>
      </c>
      <c r="C281" s="2">
        <v>1049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4"/>
    </row>
    <row r="282" spans="1:38" x14ac:dyDescent="0.25">
      <c r="A282" s="3">
        <v>151312</v>
      </c>
      <c r="B282" s="2" t="s">
        <v>37</v>
      </c>
      <c r="C282" s="2">
        <v>309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4"/>
    </row>
    <row r="283" spans="1:38" x14ac:dyDescent="0.25">
      <c r="A283" s="3">
        <v>151550</v>
      </c>
      <c r="B283" s="2" t="s">
        <v>37</v>
      </c>
      <c r="C283" s="2">
        <v>853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4"/>
    </row>
    <row r="284" spans="1:38" x14ac:dyDescent="0.25">
      <c r="A284" s="3">
        <v>151563</v>
      </c>
      <c r="B284" s="2" t="s">
        <v>37</v>
      </c>
      <c r="C284" s="2">
        <v>798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4"/>
    </row>
    <row r="285" spans="1:38" x14ac:dyDescent="0.25">
      <c r="A285" s="3">
        <v>151551</v>
      </c>
      <c r="B285" s="2" t="s">
        <v>37</v>
      </c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4"/>
    </row>
    <row r="286" spans="1:38" x14ac:dyDescent="0.25">
      <c r="A286" s="3">
        <v>151506</v>
      </c>
      <c r="B286" s="2" t="s">
        <v>37</v>
      </c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4"/>
    </row>
    <row r="287" spans="1:38" x14ac:dyDescent="0.25">
      <c r="A287" s="3">
        <v>151510</v>
      </c>
      <c r="B287" s="2" t="s">
        <v>37</v>
      </c>
      <c r="C287" s="1"/>
      <c r="D287" s="1"/>
      <c r="E287" s="1"/>
      <c r="F287" s="1"/>
      <c r="G287" s="1"/>
      <c r="H287" s="1"/>
      <c r="I287" s="2">
        <v>754</v>
      </c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4"/>
    </row>
    <row r="288" spans="1:38" x14ac:dyDescent="0.25">
      <c r="A288" s="3">
        <v>151549</v>
      </c>
      <c r="B288" s="2" t="s">
        <v>37</v>
      </c>
      <c r="C288" s="2">
        <v>379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4"/>
    </row>
    <row r="289" spans="1:38" x14ac:dyDescent="0.25">
      <c r="A289" s="3">
        <v>151523</v>
      </c>
      <c r="B289" s="2" t="s">
        <v>37</v>
      </c>
      <c r="C289" s="2">
        <v>366</v>
      </c>
      <c r="D289" s="1"/>
      <c r="E289" s="1"/>
      <c r="F289" s="2">
        <v>366</v>
      </c>
      <c r="G289" s="1"/>
      <c r="H289" s="1"/>
      <c r="I289" s="2">
        <v>366</v>
      </c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4"/>
    </row>
    <row r="290" spans="1:38" x14ac:dyDescent="0.25">
      <c r="A290" s="3">
        <v>151544</v>
      </c>
      <c r="B290" s="2" t="s">
        <v>37</v>
      </c>
      <c r="C290" s="2">
        <v>230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4"/>
    </row>
    <row r="291" spans="1:38" x14ac:dyDescent="0.25">
      <c r="A291" s="3">
        <v>151518</v>
      </c>
      <c r="B291" s="2" t="s">
        <v>37</v>
      </c>
      <c r="C291" s="1"/>
      <c r="D291" s="1"/>
      <c r="E291" s="1"/>
      <c r="F291" s="1"/>
      <c r="G291" s="1"/>
      <c r="H291" s="1"/>
      <c r="I291" s="2">
        <v>645</v>
      </c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4"/>
    </row>
    <row r="292" spans="1:38" x14ac:dyDescent="0.25">
      <c r="A292" s="3">
        <v>151532</v>
      </c>
      <c r="B292" s="2" t="s">
        <v>37</v>
      </c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4"/>
    </row>
    <row r="293" spans="1:38" x14ac:dyDescent="0.25">
      <c r="A293" s="3">
        <v>151540</v>
      </c>
      <c r="B293" s="2" t="s">
        <v>37</v>
      </c>
      <c r="C293" s="2">
        <v>1027</v>
      </c>
      <c r="D293" s="1"/>
      <c r="E293" s="1"/>
      <c r="F293" s="1"/>
      <c r="G293" s="1"/>
      <c r="H293" s="1"/>
      <c r="I293" s="1"/>
      <c r="J293" s="1"/>
      <c r="K293" s="1"/>
      <c r="L293" s="2">
        <v>1027</v>
      </c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4"/>
    </row>
    <row r="294" spans="1:38" x14ac:dyDescent="0.25">
      <c r="A294" s="3">
        <v>151541</v>
      </c>
      <c r="B294" s="2" t="s">
        <v>37</v>
      </c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4"/>
    </row>
    <row r="295" spans="1:38" x14ac:dyDescent="0.25">
      <c r="A295" s="3">
        <v>151533</v>
      </c>
      <c r="B295" s="2" t="s">
        <v>37</v>
      </c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4"/>
    </row>
    <row r="296" spans="1:38" x14ac:dyDescent="0.25">
      <c r="A296" s="3">
        <v>151553</v>
      </c>
      <c r="B296" s="2" t="s">
        <v>37</v>
      </c>
      <c r="C296" s="2">
        <v>1100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4"/>
    </row>
    <row r="297" spans="1:38" x14ac:dyDescent="0.25">
      <c r="A297" s="3">
        <v>151566</v>
      </c>
      <c r="B297" s="2" t="s">
        <v>37</v>
      </c>
      <c r="C297" s="2">
        <v>438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4"/>
    </row>
    <row r="298" spans="1:38" x14ac:dyDescent="0.25">
      <c r="A298" s="3">
        <v>151511</v>
      </c>
      <c r="B298" s="2" t="s">
        <v>37</v>
      </c>
      <c r="C298" s="1"/>
      <c r="D298" s="1"/>
      <c r="E298" s="1"/>
      <c r="F298" s="1"/>
      <c r="G298" s="1"/>
      <c r="H298" s="1"/>
      <c r="I298" s="2">
        <v>615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4"/>
    </row>
    <row r="299" spans="1:38" x14ac:dyDescent="0.25">
      <c r="A299" s="3">
        <v>151602</v>
      </c>
      <c r="B299" s="2" t="s">
        <v>37</v>
      </c>
      <c r="C299" s="2">
        <v>279</v>
      </c>
      <c r="D299" s="1"/>
      <c r="E299" s="1"/>
      <c r="F299" s="2">
        <v>279</v>
      </c>
      <c r="G299" s="1"/>
      <c r="H299" s="1"/>
      <c r="I299" s="2">
        <v>279</v>
      </c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4"/>
    </row>
    <row r="300" spans="1:38" x14ac:dyDescent="0.25">
      <c r="A300" s="3">
        <v>151631</v>
      </c>
      <c r="B300" s="2" t="s">
        <v>37</v>
      </c>
      <c r="C300" s="2">
        <v>1071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4"/>
    </row>
    <row r="301" spans="1:38" x14ac:dyDescent="0.25">
      <c r="A301" s="3">
        <v>151612</v>
      </c>
      <c r="B301" s="2" t="s">
        <v>37</v>
      </c>
      <c r="C301" s="1"/>
      <c r="D301" s="1"/>
      <c r="E301" s="1"/>
      <c r="F301" s="1"/>
      <c r="G301" s="1"/>
      <c r="H301" s="1"/>
      <c r="I301" s="2">
        <v>660</v>
      </c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4"/>
    </row>
    <row r="302" spans="1:38" x14ac:dyDescent="0.25">
      <c r="A302" s="3">
        <v>151636</v>
      </c>
      <c r="B302" s="2" t="s">
        <v>37</v>
      </c>
      <c r="C302" s="2">
        <v>750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4"/>
    </row>
    <row r="303" spans="1:38" x14ac:dyDescent="0.25">
      <c r="A303" s="3">
        <v>151628</v>
      </c>
      <c r="B303" s="2" t="s">
        <v>37</v>
      </c>
      <c r="C303" s="2">
        <v>530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4"/>
    </row>
    <row r="304" spans="1:38" x14ac:dyDescent="0.25">
      <c r="A304" s="3">
        <v>151626</v>
      </c>
      <c r="B304" s="2" t="s">
        <v>37</v>
      </c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4"/>
    </row>
    <row r="305" spans="1:38" x14ac:dyDescent="0.25">
      <c r="A305" s="3">
        <v>151613</v>
      </c>
      <c r="B305" s="2" t="s">
        <v>37</v>
      </c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4"/>
    </row>
    <row r="306" spans="1:38" x14ac:dyDescent="0.25">
      <c r="A306" s="3">
        <v>151611</v>
      </c>
      <c r="B306" s="2" t="s">
        <v>37</v>
      </c>
      <c r="C306" s="1"/>
      <c r="D306" s="1"/>
      <c r="E306" s="1"/>
      <c r="F306" s="1"/>
      <c r="G306" s="1"/>
      <c r="H306" s="1"/>
      <c r="I306" s="2">
        <v>826</v>
      </c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4"/>
    </row>
    <row r="307" spans="1:38" x14ac:dyDescent="0.25">
      <c r="A307" s="3">
        <v>151605</v>
      </c>
      <c r="B307" s="2" t="s">
        <v>37</v>
      </c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4"/>
    </row>
    <row r="308" spans="1:38" x14ac:dyDescent="0.25">
      <c r="A308" s="3">
        <v>151623</v>
      </c>
      <c r="B308" s="2" t="s">
        <v>37</v>
      </c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4"/>
    </row>
    <row r="309" spans="1:38" x14ac:dyDescent="0.25">
      <c r="A309" s="3">
        <v>151604</v>
      </c>
      <c r="B309" s="2" t="s">
        <v>37</v>
      </c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4"/>
    </row>
    <row r="310" spans="1:38" x14ac:dyDescent="0.25">
      <c r="A310" s="3">
        <v>151603</v>
      </c>
      <c r="B310" s="2" t="s">
        <v>37</v>
      </c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4"/>
    </row>
    <row r="311" spans="1:38" x14ac:dyDescent="0.25">
      <c r="A311" s="3">
        <v>151633</v>
      </c>
      <c r="B311" s="2" t="s">
        <v>37</v>
      </c>
      <c r="C311" s="2">
        <v>736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4"/>
    </row>
    <row r="312" spans="1:38" x14ac:dyDescent="0.25">
      <c r="A312" s="3">
        <v>151600</v>
      </c>
      <c r="B312" s="2" t="s">
        <v>37</v>
      </c>
      <c r="C312" s="2">
        <v>438</v>
      </c>
      <c r="D312" s="1"/>
      <c r="E312" s="1"/>
      <c r="F312" s="2">
        <v>438</v>
      </c>
      <c r="G312" s="1"/>
      <c r="H312" s="1"/>
      <c r="I312" s="2">
        <v>438</v>
      </c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4"/>
    </row>
    <row r="313" spans="1:38" x14ac:dyDescent="0.25">
      <c r="A313" s="3">
        <v>151606</v>
      </c>
      <c r="B313" s="2" t="s">
        <v>37</v>
      </c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4"/>
    </row>
    <row r="314" spans="1:38" x14ac:dyDescent="0.25">
      <c r="A314" s="3">
        <v>151624</v>
      </c>
      <c r="B314" s="2" t="s">
        <v>37</v>
      </c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4"/>
    </row>
    <row r="315" spans="1:38" x14ac:dyDescent="0.25">
      <c r="A315" s="3">
        <v>151618</v>
      </c>
      <c r="B315" s="2" t="s">
        <v>37</v>
      </c>
      <c r="C315" s="2">
        <v>577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4"/>
    </row>
    <row r="316" spans="1:38" x14ac:dyDescent="0.25">
      <c r="A316" s="3">
        <v>151608</v>
      </c>
      <c r="B316" s="2" t="s">
        <v>37</v>
      </c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4"/>
    </row>
    <row r="317" spans="1:38" x14ac:dyDescent="0.25">
      <c r="A317" s="3">
        <v>151735</v>
      </c>
      <c r="B317" s="2" t="s">
        <v>37</v>
      </c>
      <c r="C317" s="2">
        <v>489</v>
      </c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4"/>
    </row>
    <row r="318" spans="1:38" x14ac:dyDescent="0.25">
      <c r="A318" s="3">
        <v>151919</v>
      </c>
      <c r="B318" s="2" t="s">
        <v>37</v>
      </c>
      <c r="C318" s="2">
        <v>205</v>
      </c>
      <c r="D318" s="1"/>
      <c r="E318" s="1"/>
      <c r="F318" s="2">
        <v>205</v>
      </c>
      <c r="G318" s="1"/>
      <c r="H318" s="1"/>
      <c r="I318" s="2">
        <v>205</v>
      </c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4"/>
    </row>
    <row r="319" spans="1:38" x14ac:dyDescent="0.25">
      <c r="A319" s="3">
        <v>151704</v>
      </c>
      <c r="B319" s="2" t="s">
        <v>37</v>
      </c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4"/>
    </row>
    <row r="320" spans="1:38" x14ac:dyDescent="0.25">
      <c r="A320" s="3">
        <v>151712</v>
      </c>
      <c r="B320" s="2" t="s">
        <v>37</v>
      </c>
      <c r="C320" s="1"/>
      <c r="D320" s="1"/>
      <c r="E320" s="1"/>
      <c r="F320" s="1"/>
      <c r="G320" s="1"/>
      <c r="H320" s="1"/>
      <c r="I320" s="2">
        <v>1539</v>
      </c>
      <c r="J320" s="1"/>
      <c r="K320" s="1"/>
      <c r="L320" s="1"/>
      <c r="M320" s="1"/>
      <c r="N320" s="1"/>
      <c r="O320" s="1"/>
      <c r="P320" s="1"/>
      <c r="Q320" s="1"/>
      <c r="R320" s="2">
        <v>1539</v>
      </c>
      <c r="S320" s="1"/>
      <c r="T320" s="1"/>
      <c r="U320" s="1"/>
      <c r="V320" s="1"/>
      <c r="W320" s="1"/>
      <c r="X320" s="1"/>
      <c r="Y320" s="1"/>
      <c r="Z320" s="1"/>
      <c r="AA320" s="2">
        <v>1539</v>
      </c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4"/>
    </row>
    <row r="321" spans="1:38" x14ac:dyDescent="0.25">
      <c r="A321" s="3">
        <v>151910</v>
      </c>
      <c r="B321" s="2" t="s">
        <v>37</v>
      </c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4"/>
    </row>
    <row r="322" spans="1:38" x14ac:dyDescent="0.25">
      <c r="A322" s="3">
        <v>151731</v>
      </c>
      <c r="B322" s="2" t="s">
        <v>37</v>
      </c>
      <c r="C322" s="2">
        <v>1096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4"/>
    </row>
    <row r="323" spans="1:38" x14ac:dyDescent="0.25">
      <c r="A323" s="3">
        <v>151718</v>
      </c>
      <c r="B323" s="2" t="s">
        <v>37</v>
      </c>
      <c r="C323" s="2">
        <v>223</v>
      </c>
      <c r="D323" s="1"/>
      <c r="E323" s="1"/>
      <c r="F323" s="2">
        <v>223</v>
      </c>
      <c r="G323" s="1"/>
      <c r="H323" s="1"/>
      <c r="I323" s="2">
        <v>223</v>
      </c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4"/>
    </row>
    <row r="324" spans="1:38" x14ac:dyDescent="0.25">
      <c r="A324" s="3">
        <v>151738</v>
      </c>
      <c r="B324" s="2" t="s">
        <v>37</v>
      </c>
      <c r="C324" s="2">
        <v>1033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4"/>
    </row>
    <row r="325" spans="1:38" x14ac:dyDescent="0.25">
      <c r="A325" s="3">
        <v>151714</v>
      </c>
      <c r="B325" s="2" t="s">
        <v>37</v>
      </c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4"/>
    </row>
    <row r="326" spans="1:38" x14ac:dyDescent="0.25">
      <c r="A326" s="3">
        <v>151741</v>
      </c>
      <c r="B326" s="2" t="s">
        <v>37</v>
      </c>
      <c r="C326" s="2">
        <v>437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4"/>
    </row>
    <row r="327" spans="1:38" x14ac:dyDescent="0.25">
      <c r="A327" s="3">
        <v>151721</v>
      </c>
      <c r="B327" s="2" t="s">
        <v>37</v>
      </c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4"/>
    </row>
    <row r="328" spans="1:38" x14ac:dyDescent="0.25">
      <c r="A328" s="3">
        <v>151750</v>
      </c>
      <c r="B328" s="2" t="s">
        <v>37</v>
      </c>
      <c r="C328" s="2">
        <v>525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4"/>
    </row>
    <row r="329" spans="1:38" x14ac:dyDescent="0.25">
      <c r="A329" s="3">
        <v>151752</v>
      </c>
      <c r="B329" s="2" t="s">
        <v>37</v>
      </c>
      <c r="C329" s="2">
        <v>750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4"/>
    </row>
    <row r="330" spans="1:38" x14ac:dyDescent="0.25">
      <c r="A330" s="3">
        <v>151500</v>
      </c>
      <c r="B330" s="2" t="s">
        <v>37</v>
      </c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4"/>
    </row>
    <row r="331" spans="1:38" x14ac:dyDescent="0.25">
      <c r="A331" s="3">
        <v>151719</v>
      </c>
      <c r="B331" s="2" t="s">
        <v>37</v>
      </c>
      <c r="C331" s="2">
        <v>242</v>
      </c>
      <c r="D331" s="1"/>
      <c r="E331" s="1"/>
      <c r="F331" s="2">
        <v>242</v>
      </c>
      <c r="G331" s="1"/>
      <c r="H331" s="1"/>
      <c r="I331" s="2">
        <v>242</v>
      </c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4"/>
    </row>
    <row r="332" spans="1:38" x14ac:dyDescent="0.25">
      <c r="A332" s="3">
        <v>151708</v>
      </c>
      <c r="B332" s="2" t="s">
        <v>37</v>
      </c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4"/>
    </row>
    <row r="333" spans="1:38" x14ac:dyDescent="0.25">
      <c r="A333" s="3">
        <v>151722</v>
      </c>
      <c r="B333" s="2" t="s">
        <v>37</v>
      </c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4"/>
    </row>
    <row r="334" spans="1:38" x14ac:dyDescent="0.25">
      <c r="A334" s="3">
        <v>151734</v>
      </c>
      <c r="B334" s="2" t="s">
        <v>37</v>
      </c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4"/>
    </row>
    <row r="335" spans="1:38" x14ac:dyDescent="0.25">
      <c r="A335" s="3">
        <v>151754</v>
      </c>
      <c r="B335" s="2" t="s">
        <v>37</v>
      </c>
      <c r="C335" s="2">
        <v>625</v>
      </c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4"/>
    </row>
    <row r="336" spans="1:38" x14ac:dyDescent="0.25">
      <c r="A336" s="3">
        <v>151811</v>
      </c>
      <c r="B336" s="2" t="s">
        <v>37</v>
      </c>
      <c r="C336" s="2">
        <v>773</v>
      </c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4"/>
    </row>
    <row r="337" spans="1:38" x14ac:dyDescent="0.25">
      <c r="A337" s="3">
        <v>151812</v>
      </c>
      <c r="B337" s="2" t="s">
        <v>37</v>
      </c>
      <c r="C337" s="2">
        <v>1785</v>
      </c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4"/>
    </row>
    <row r="338" spans="1:38" x14ac:dyDescent="0.25">
      <c r="A338" s="3">
        <v>150951</v>
      </c>
      <c r="B338" s="2" t="s">
        <v>37</v>
      </c>
      <c r="C338" s="2">
        <v>775</v>
      </c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4"/>
    </row>
    <row r="339" spans="1:38" x14ac:dyDescent="0.25">
      <c r="A339" s="3">
        <v>151813</v>
      </c>
      <c r="B339" s="2" t="s">
        <v>37</v>
      </c>
      <c r="C339" s="2">
        <v>764</v>
      </c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4"/>
    </row>
    <row r="340" spans="1:38" x14ac:dyDescent="0.25">
      <c r="A340" s="3">
        <v>151819</v>
      </c>
      <c r="B340" s="2" t="s">
        <v>37</v>
      </c>
      <c r="C340" s="2">
        <v>637</v>
      </c>
      <c r="D340" s="1"/>
      <c r="E340" s="1"/>
      <c r="F340" s="1"/>
      <c r="G340" s="1"/>
      <c r="H340" s="1"/>
      <c r="I340" s="1"/>
      <c r="J340" s="1"/>
      <c r="K340" s="1"/>
      <c r="L340" s="2">
        <v>637</v>
      </c>
      <c r="M340" s="1"/>
      <c r="N340" s="1"/>
      <c r="O340" s="1"/>
      <c r="P340" s="1"/>
      <c r="Q340" s="1"/>
      <c r="R340" s="1"/>
      <c r="S340" s="1"/>
      <c r="T340" s="1"/>
      <c r="U340" s="2">
        <v>637</v>
      </c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4"/>
    </row>
    <row r="341" spans="1:38" x14ac:dyDescent="0.25">
      <c r="A341" s="3">
        <v>152005</v>
      </c>
      <c r="B341" s="2" t="s">
        <v>37</v>
      </c>
      <c r="C341" s="2">
        <v>546</v>
      </c>
      <c r="D341" s="1"/>
      <c r="E341" s="1"/>
      <c r="F341" s="1"/>
      <c r="G341" s="1"/>
      <c r="H341" s="1"/>
      <c r="I341" s="1"/>
      <c r="J341" s="1"/>
      <c r="K341" s="1"/>
      <c r="L341" s="2">
        <v>546</v>
      </c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4"/>
    </row>
    <row r="342" spans="1:38" x14ac:dyDescent="0.25">
      <c r="A342" s="3">
        <v>151821</v>
      </c>
      <c r="B342" s="2" t="s">
        <v>37</v>
      </c>
      <c r="C342" s="2">
        <v>311</v>
      </c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4"/>
    </row>
    <row r="343" spans="1:38" x14ac:dyDescent="0.25">
      <c r="A343" s="3">
        <v>151814</v>
      </c>
      <c r="B343" s="2" t="s">
        <v>37</v>
      </c>
      <c r="C343" s="2">
        <v>337</v>
      </c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4"/>
    </row>
    <row r="344" spans="1:38" x14ac:dyDescent="0.25">
      <c r="A344" s="3">
        <v>151803</v>
      </c>
      <c r="B344" s="2" t="s">
        <v>37</v>
      </c>
      <c r="C344" s="1"/>
      <c r="D344" s="1"/>
      <c r="E344" s="1"/>
      <c r="F344" s="1"/>
      <c r="G344" s="1"/>
      <c r="H344" s="1"/>
      <c r="I344" s="2">
        <v>715</v>
      </c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4"/>
    </row>
    <row r="345" spans="1:38" x14ac:dyDescent="0.25">
      <c r="A345" s="3">
        <v>151818</v>
      </c>
      <c r="B345" s="2" t="s">
        <v>37</v>
      </c>
      <c r="C345" s="2">
        <v>530</v>
      </c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4"/>
    </row>
    <row r="346" spans="1:38" x14ac:dyDescent="0.25">
      <c r="A346" s="3">
        <v>151816</v>
      </c>
      <c r="B346" s="2" t="s">
        <v>37</v>
      </c>
      <c r="C346" s="2">
        <v>268</v>
      </c>
      <c r="D346" s="1"/>
      <c r="E346" s="1"/>
      <c r="F346" s="2">
        <v>268</v>
      </c>
      <c r="G346" s="1"/>
      <c r="H346" s="1"/>
      <c r="I346" s="2">
        <v>268</v>
      </c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4"/>
    </row>
    <row r="347" spans="1:38" x14ac:dyDescent="0.25">
      <c r="A347" s="3">
        <v>151800</v>
      </c>
      <c r="B347" s="2" t="s">
        <v>37</v>
      </c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4"/>
    </row>
    <row r="348" spans="1:38" x14ac:dyDescent="0.25">
      <c r="A348" s="3">
        <v>151922</v>
      </c>
      <c r="B348" s="2" t="s">
        <v>37</v>
      </c>
      <c r="C348" s="2">
        <v>355</v>
      </c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4"/>
    </row>
    <row r="349" spans="1:38" x14ac:dyDescent="0.25">
      <c r="A349" s="3">
        <v>151923</v>
      </c>
      <c r="B349" s="2" t="s">
        <v>37</v>
      </c>
      <c r="C349" s="2">
        <v>464</v>
      </c>
      <c r="D349" s="1"/>
      <c r="E349" s="1"/>
      <c r="F349" s="1"/>
      <c r="G349" s="1"/>
      <c r="H349" s="1"/>
      <c r="I349" s="1"/>
      <c r="J349" s="1"/>
      <c r="K349" s="1"/>
      <c r="L349" s="2">
        <v>464</v>
      </c>
      <c r="M349" s="1"/>
      <c r="N349" s="1"/>
      <c r="O349" s="1"/>
      <c r="P349" s="1"/>
      <c r="Q349" s="1"/>
      <c r="R349" s="1"/>
      <c r="S349" s="1"/>
      <c r="T349" s="1"/>
      <c r="U349" s="2">
        <v>464</v>
      </c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4"/>
    </row>
    <row r="350" spans="1:38" x14ac:dyDescent="0.25">
      <c r="A350" s="3">
        <v>151905</v>
      </c>
      <c r="B350" s="2" t="s">
        <v>37</v>
      </c>
      <c r="C350" s="1"/>
      <c r="D350" s="1"/>
      <c r="E350" s="1"/>
      <c r="F350" s="1"/>
      <c r="G350" s="1"/>
      <c r="H350" s="1"/>
      <c r="I350" s="2">
        <v>769</v>
      </c>
      <c r="J350" s="1"/>
      <c r="K350" s="1"/>
      <c r="L350" s="1"/>
      <c r="M350" s="1"/>
      <c r="N350" s="1"/>
      <c r="O350" s="1"/>
      <c r="P350" s="1"/>
      <c r="Q350" s="1"/>
      <c r="R350" s="2">
        <v>769</v>
      </c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4"/>
    </row>
    <row r="351" spans="1:38" x14ac:dyDescent="0.25">
      <c r="A351" s="3">
        <v>151627</v>
      </c>
      <c r="B351" s="2" t="s">
        <v>37</v>
      </c>
      <c r="C351" s="2">
        <v>382</v>
      </c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4"/>
    </row>
    <row r="352" spans="1:38" x14ac:dyDescent="0.25">
      <c r="A352" s="3">
        <v>151915</v>
      </c>
      <c r="B352" s="2" t="s">
        <v>37</v>
      </c>
      <c r="C352" s="2">
        <v>649</v>
      </c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4"/>
    </row>
    <row r="353" spans="1:38" x14ac:dyDescent="0.25">
      <c r="A353" s="3">
        <v>151904</v>
      </c>
      <c r="B353" s="2" t="s">
        <v>37</v>
      </c>
      <c r="C353" s="2">
        <v>437</v>
      </c>
      <c r="D353" s="1"/>
      <c r="E353" s="1"/>
      <c r="F353" s="2">
        <v>437</v>
      </c>
      <c r="G353" s="1"/>
      <c r="H353" s="1"/>
      <c r="I353" s="2">
        <v>437</v>
      </c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4"/>
    </row>
    <row r="354" spans="1:38" x14ac:dyDescent="0.25">
      <c r="A354" s="3">
        <v>151909</v>
      </c>
      <c r="B354" s="2" t="s">
        <v>37</v>
      </c>
      <c r="C354" s="2">
        <v>275</v>
      </c>
      <c r="D354" s="1"/>
      <c r="E354" s="1"/>
      <c r="F354" s="2">
        <v>275</v>
      </c>
      <c r="G354" s="1"/>
      <c r="H354" s="1"/>
      <c r="I354" s="2">
        <v>275</v>
      </c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4"/>
    </row>
    <row r="355" spans="1:38" x14ac:dyDescent="0.25">
      <c r="A355" s="3">
        <v>151913</v>
      </c>
      <c r="B355" s="2" t="s">
        <v>37</v>
      </c>
      <c r="C355" s="2">
        <v>483</v>
      </c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4"/>
    </row>
    <row r="356" spans="1:38" x14ac:dyDescent="0.25">
      <c r="A356" s="3">
        <v>151908</v>
      </c>
      <c r="B356" s="2" t="s">
        <v>37</v>
      </c>
      <c r="C356" s="2">
        <v>330</v>
      </c>
      <c r="D356" s="1"/>
      <c r="E356" s="1"/>
      <c r="F356" s="2">
        <v>330</v>
      </c>
      <c r="G356" s="1"/>
      <c r="H356" s="1"/>
      <c r="I356" s="2">
        <v>330</v>
      </c>
      <c r="J356" s="1"/>
      <c r="K356" s="1"/>
      <c r="L356" s="2">
        <v>330</v>
      </c>
      <c r="M356" s="1"/>
      <c r="N356" s="1"/>
      <c r="O356" s="2">
        <v>330</v>
      </c>
      <c r="P356" s="1"/>
      <c r="Q356" s="1"/>
      <c r="R356" s="2">
        <v>330</v>
      </c>
      <c r="S356" s="1"/>
      <c r="T356" s="1"/>
      <c r="U356" s="2">
        <v>330</v>
      </c>
      <c r="V356" s="1"/>
      <c r="W356" s="1"/>
      <c r="X356" s="2">
        <v>330</v>
      </c>
      <c r="Y356" s="1"/>
      <c r="Z356" s="1"/>
      <c r="AA356" s="2">
        <v>330</v>
      </c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4"/>
    </row>
    <row r="357" spans="1:38" x14ac:dyDescent="0.25">
      <c r="A357" s="3">
        <v>151903</v>
      </c>
      <c r="B357" s="2" t="s">
        <v>37</v>
      </c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4"/>
    </row>
    <row r="358" spans="1:38" x14ac:dyDescent="0.25">
      <c r="A358" s="3">
        <v>152006</v>
      </c>
      <c r="B358" s="2" t="s">
        <v>37</v>
      </c>
      <c r="C358" s="2">
        <v>375</v>
      </c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4"/>
    </row>
    <row r="359" spans="1:38" x14ac:dyDescent="0.25">
      <c r="A359" s="3">
        <v>152003</v>
      </c>
      <c r="B359" s="2" t="s">
        <v>37</v>
      </c>
      <c r="C359" s="2">
        <v>757</v>
      </c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4"/>
    </row>
    <row r="360" spans="1:38" x14ac:dyDescent="0.25">
      <c r="A360" s="3">
        <v>152000</v>
      </c>
      <c r="B360" s="2" t="s">
        <v>37</v>
      </c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4"/>
    </row>
    <row r="361" spans="1:38" x14ac:dyDescent="0.25">
      <c r="A361" s="3">
        <v>152101</v>
      </c>
      <c r="B361" s="2" t="s">
        <v>37</v>
      </c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4"/>
    </row>
    <row r="362" spans="1:38" x14ac:dyDescent="0.25">
      <c r="A362" s="8">
        <v>152200</v>
      </c>
      <c r="B362" s="9" t="s">
        <v>37</v>
      </c>
      <c r="C362" s="9">
        <v>750</v>
      </c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L10"/>
  <sheetViews>
    <sheetView tabSelected="1" workbookViewId="0">
      <selection activeCell="C9" sqref="C9:I10"/>
    </sheetView>
  </sheetViews>
  <sheetFormatPr baseColWidth="10" defaultRowHeight="15" x14ac:dyDescent="0.25"/>
  <cols>
    <col min="3" max="3" width="17" bestFit="1" customWidth="1"/>
    <col min="4" max="4" width="19.28515625" bestFit="1" customWidth="1"/>
    <col min="5" max="5" width="18.42578125" bestFit="1" customWidth="1"/>
    <col min="6" max="6" width="11.85546875" customWidth="1"/>
  </cols>
  <sheetData>
    <row r="3" spans="2:38" x14ac:dyDescent="0.25">
      <c r="B3" t="s">
        <v>39</v>
      </c>
      <c r="C3" t="s">
        <v>40</v>
      </c>
    </row>
    <row r="4" spans="2:38" x14ac:dyDescent="0.25">
      <c r="B4" t="s">
        <v>41</v>
      </c>
      <c r="C4" s="12">
        <f>SUBTOTAL(109,Tableau2[Hono_C10_201510])</f>
        <v>136229.5</v>
      </c>
      <c r="D4" s="12">
        <f>SUBTOTAL(109,Tableau2[Nonabo_C10_201510])</f>
        <v>0</v>
      </c>
      <c r="E4" s="12">
        <f>SUBTOTAL(109,Tableau2[Lignfac_C10_201510])</f>
        <v>0</v>
      </c>
      <c r="F4" s="12">
        <f>SUBTOTAL(109,Tableau2[Hono_C10_201511])</f>
        <v>18586.5</v>
      </c>
      <c r="G4" s="12">
        <f>SUBTOTAL(109,Tableau2[Nonabo_C10_201510])</f>
        <v>0</v>
      </c>
      <c r="H4" s="12">
        <f>SUBTOTAL(109,Tableau2[Lignfac_C10_201510])</f>
        <v>0</v>
      </c>
      <c r="I4" s="12">
        <f>SUBTOTAL(109,Tableau2[Hono_C10_201511])</f>
        <v>18586.5</v>
      </c>
      <c r="J4" s="12">
        <f>SUBTOTAL(109,Tableau2[Nonabo_C10_201511])</f>
        <v>0</v>
      </c>
      <c r="K4" s="12">
        <f>SUBTOTAL(109,Tableau2[Lignfac_C10_201510])</f>
        <v>0</v>
      </c>
      <c r="L4" s="12">
        <f>SUBTOTAL(109,Tableau2[Hono_C10_201511])</f>
        <v>18586.5</v>
      </c>
      <c r="M4" s="12">
        <f>SUBTOTAL(109,Tableau2[Nonabo_C10_201511])</f>
        <v>0</v>
      </c>
      <c r="N4" s="12">
        <f>SUBTOTAL(109,Tableau2[Lignfac_C10_201511])</f>
        <v>0</v>
      </c>
      <c r="O4" s="12">
        <f>SUBTOTAL(109,Tableau2[Hono_C10_201511])</f>
        <v>18586.5</v>
      </c>
      <c r="P4" s="12">
        <f>SUBTOTAL(109,Tableau2[Nonabo_C10_201511])</f>
        <v>0</v>
      </c>
      <c r="Q4" s="12">
        <f>SUBTOTAL(109,Tableau2[Lignfac_C10_201511])</f>
        <v>0</v>
      </c>
      <c r="R4" s="12">
        <f>SUBTOTAL(109,Tableau2[Hono_C10_201512])</f>
        <v>40843.5</v>
      </c>
      <c r="S4" s="12">
        <f>SUBTOTAL(109,Tableau2[Nonabo_C10_201511])</f>
        <v>0</v>
      </c>
      <c r="T4" s="12">
        <f>SUBTOTAL(109,Tableau2[Lignfac_C10_201511])</f>
        <v>0</v>
      </c>
      <c r="U4" s="12">
        <f>SUBTOTAL(109,Tableau2[Hono_C10_201512])</f>
        <v>40843.5</v>
      </c>
      <c r="V4" s="12">
        <f>SUBTOTAL(109,Tableau2[Nonabo_C10_201512])</f>
        <v>0</v>
      </c>
      <c r="W4" s="12">
        <f>SUBTOTAL(109,Tableau2[Lignfac_C10_201511])</f>
        <v>0</v>
      </c>
      <c r="X4" s="12">
        <f>SUBTOTAL(109,Tableau2[Hono_C10_201512])</f>
        <v>40843.5</v>
      </c>
      <c r="Y4" s="12">
        <f>SUBTOTAL(109,Tableau2[Nonabo_C10_201512])</f>
        <v>0</v>
      </c>
      <c r="Z4" s="12">
        <f>SUBTOTAL(109,Tableau2[Lignfac_C10_201512])</f>
        <v>0</v>
      </c>
      <c r="AA4" s="12">
        <f>SUBTOTAL(109,Tableau2[Hono_C10_201512])</f>
        <v>40843.5</v>
      </c>
      <c r="AB4" s="12">
        <f>SUBTOTAL(109,Tableau2[Nonabo_C10_201512])</f>
        <v>0</v>
      </c>
      <c r="AC4" s="12">
        <f>SUBTOTAL(109,Tableau2[Lignfac_C10_201512])</f>
        <v>0</v>
      </c>
      <c r="AD4" s="12">
        <f>SUBTOTAL(109,Tableau2[Hono_C10_201601])</f>
        <v>63065</v>
      </c>
      <c r="AE4" s="12">
        <f>SUBTOTAL(109,Tableau2[Nonabo_C10_201512])</f>
        <v>0</v>
      </c>
      <c r="AF4" s="12">
        <f>SUBTOTAL(109,Tableau2[Lignfac_C10_201512])</f>
        <v>0</v>
      </c>
      <c r="AG4" s="12">
        <f>SUBTOTAL(109,Tableau2[Hono_C10_201601])</f>
        <v>63065</v>
      </c>
      <c r="AH4" s="12">
        <f>SUBTOTAL(109,Tableau2[Nonabo_C10_201601])</f>
        <v>0</v>
      </c>
      <c r="AI4" s="12">
        <f>SUBTOTAL(109,Tableau2[Lignfac_C10_201512])</f>
        <v>0</v>
      </c>
      <c r="AJ4" s="12">
        <f>SUBTOTAL(109,Tableau2[Hono_C10_201601])</f>
        <v>63065</v>
      </c>
      <c r="AK4" s="12">
        <f>SUBTOTAL(109,Tableau2[Nonabo_C10_201601])</f>
        <v>0</v>
      </c>
      <c r="AL4" s="12">
        <f>SUBTOTAL(109,Tableau2[Lignfac_C10_201601])</f>
        <v>0</v>
      </c>
    </row>
    <row r="5" spans="2:38" x14ac:dyDescent="0.25">
      <c r="B5" t="s">
        <v>42</v>
      </c>
    </row>
    <row r="9" spans="2:38" x14ac:dyDescent="0.25">
      <c r="C9" s="13" t="str">
        <f>Tableau2[[#Headers],[Hono_C10_201510]]</f>
        <v>Hono_C10_201510</v>
      </c>
      <c r="D9" s="13" t="str">
        <f>Tableau2[[#Headers],[Nonabo_C10_201510]]</f>
        <v>Nonabo_C10_201510</v>
      </c>
      <c r="E9" s="13" t="str">
        <f>Tableau2[[#Headers],[Lignfac_C10_201510]]</f>
        <v>Lignfac_C10_201510</v>
      </c>
      <c r="F9" s="13" t="str">
        <f>Tableau2[[#Headers],[Hono_C10_201511]]</f>
        <v>Hono_C10_201511</v>
      </c>
      <c r="G9" s="13" t="str">
        <f>Tableau2[[#Headers],[Nonabo_C10_201511]]</f>
        <v>Nonabo_C10_201511</v>
      </c>
      <c r="H9" s="13" t="str">
        <f>Tableau2[[#Headers],[Lignfac_C10_201511]]</f>
        <v>Lignfac_C10_201511</v>
      </c>
      <c r="I9" s="13" t="str">
        <f>Tableau2[[#Headers],[Hono_C10_201512]]</f>
        <v>Hono_C10_201512</v>
      </c>
    </row>
    <row r="10" spans="2:38" x14ac:dyDescent="0.25">
      <c r="B10" t="s">
        <v>41</v>
      </c>
      <c r="C10" s="13">
        <f>SUM(Tableau2[Hono_C10_201510])</f>
        <v>136229.5</v>
      </c>
      <c r="D10" s="13">
        <f>SUM(Tableau2[Nonabo_C10_201510])</f>
        <v>0</v>
      </c>
      <c r="E10" s="13">
        <f>SUM(Tableau2[Nonabo_C10_201510])</f>
        <v>0</v>
      </c>
      <c r="F10" s="13">
        <f>SUM(Tableau2[Lignfac_C10_201510])</f>
        <v>0</v>
      </c>
      <c r="G10" s="13">
        <f>SUM(Tableau2[Lignfac_C10_201510])</f>
        <v>0</v>
      </c>
      <c r="H10" s="13">
        <f>SUM(Tableau2[Hono_C10_201511])</f>
        <v>18586.5</v>
      </c>
      <c r="I10" s="13">
        <f>SUM(Tableau2[Hono_C10_201511])</f>
        <v>18586.5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C10</vt:lpstr>
      <vt:lpstr>Recap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MB. Bordet</dc:creator>
  <cp:lastModifiedBy>rtyui</cp:lastModifiedBy>
  <dcterms:created xsi:type="dcterms:W3CDTF">2015-09-08T22:12:35Z</dcterms:created>
  <dcterms:modified xsi:type="dcterms:W3CDTF">2015-10-03T10:03:35Z</dcterms:modified>
</cp:coreProperties>
</file>