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2"/>
  </bookViews>
  <sheets>
    <sheet name="Voiture" sheetId="24" r:id="rId1"/>
    <sheet name="Inventaire" sheetId="25" r:id="rId2"/>
    <sheet name="Feuil1" sheetId="2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6" l="1"/>
  <c r="C4" i="26"/>
  <c r="C5" i="26"/>
  <c r="C6" i="26"/>
  <c r="D6" i="26" s="1"/>
  <c r="E6" i="26" s="1"/>
  <c r="C7" i="26"/>
  <c r="C8" i="26"/>
  <c r="C9" i="26"/>
  <c r="C10" i="26"/>
  <c r="D10" i="26" s="1"/>
  <c r="E10" i="26" s="1"/>
  <c r="C11" i="26"/>
  <c r="C12" i="26"/>
  <c r="C13" i="26"/>
  <c r="C14" i="26"/>
  <c r="D14" i="26" s="1"/>
  <c r="E14" i="26" s="1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D29" i="26" s="1"/>
  <c r="E29" i="26" s="1"/>
  <c r="C30" i="26"/>
  <c r="D30" i="26" s="1"/>
  <c r="C31" i="26"/>
  <c r="C32" i="26"/>
  <c r="C33" i="26"/>
  <c r="C34" i="26"/>
  <c r="D34" i="26" s="1"/>
  <c r="C35" i="26"/>
  <c r="C36" i="26"/>
  <c r="D36" i="26" s="1"/>
  <c r="E36" i="26" s="1"/>
  <c r="C37" i="26"/>
  <c r="C38" i="26"/>
  <c r="D38" i="26" s="1"/>
  <c r="C39" i="26"/>
  <c r="C40" i="26"/>
  <c r="C41" i="26"/>
  <c r="D41" i="26" s="1"/>
  <c r="E41" i="26" s="1"/>
  <c r="C42" i="26"/>
  <c r="C43" i="26"/>
  <c r="C44" i="26"/>
  <c r="C2" i="26"/>
  <c r="D27" i="26"/>
  <c r="E27" i="26" s="1"/>
  <c r="D28" i="26"/>
  <c r="E28" i="26" s="1"/>
  <c r="D33" i="26"/>
  <c r="E33" i="26" s="1"/>
  <c r="D40" i="26"/>
  <c r="E40" i="26" s="1"/>
  <c r="D44" i="26"/>
  <c r="E44" i="26" s="1"/>
  <c r="D20" i="26"/>
  <c r="E20" i="26" s="1"/>
  <c r="D21" i="26"/>
  <c r="E21" i="26" s="1"/>
  <c r="D24" i="26"/>
  <c r="E24" i="26" s="1"/>
  <c r="D4" i="26"/>
  <c r="E4" i="26" s="1"/>
  <c r="D7" i="26"/>
  <c r="E7" i="26" s="1"/>
  <c r="D8" i="26"/>
  <c r="E8" i="26" s="1"/>
  <c r="D11" i="26"/>
  <c r="E11" i="26" s="1"/>
  <c r="D12" i="26"/>
  <c r="E12" i="26" s="1"/>
  <c r="D15" i="26"/>
  <c r="E15" i="26" s="1"/>
  <c r="D16" i="26"/>
  <c r="E16" i="26" s="1"/>
  <c r="D18" i="26"/>
  <c r="E18" i="26" s="1"/>
  <c r="D19" i="26"/>
  <c r="E19" i="26" s="1"/>
  <c r="D3" i="26"/>
  <c r="E3" i="26" s="1"/>
  <c r="J7" i="25"/>
  <c r="J8" i="25"/>
  <c r="J9" i="25"/>
  <c r="J6" i="25"/>
  <c r="D23" i="26" l="1"/>
  <c r="E23" i="26" s="1"/>
  <c r="D42" i="26"/>
  <c r="E42" i="26" s="1"/>
  <c r="D37" i="26"/>
  <c r="E37" i="26" s="1"/>
  <c r="D32" i="26"/>
  <c r="E32" i="26" s="1"/>
  <c r="D26" i="26"/>
  <c r="E26" i="26" s="1"/>
  <c r="D25" i="26"/>
  <c r="E25" i="26" s="1"/>
  <c r="D2" i="26"/>
  <c r="E2" i="26" s="1"/>
  <c r="D17" i="26"/>
  <c r="E17" i="26" s="1"/>
  <c r="D13" i="26"/>
  <c r="E13" i="26" s="1"/>
  <c r="D9" i="26"/>
  <c r="E9" i="26" s="1"/>
  <c r="D5" i="26"/>
  <c r="E5" i="26" s="1"/>
  <c r="D22" i="26"/>
  <c r="E22" i="26" s="1"/>
  <c r="D43" i="26"/>
  <c r="E43" i="26" s="1"/>
  <c r="D39" i="26"/>
  <c r="E39" i="26" s="1"/>
  <c r="D35" i="26"/>
  <c r="E35" i="26" s="1"/>
  <c r="D31" i="26"/>
  <c r="E31" i="26" s="1"/>
  <c r="E34" i="26"/>
  <c r="E30" i="26"/>
  <c r="E38" i="26"/>
  <c r="I8" i="26" l="1"/>
  <c r="I9" i="26"/>
  <c r="I10" i="26" l="1"/>
</calcChain>
</file>

<file path=xl/sharedStrings.xml><?xml version="1.0" encoding="utf-8"?>
<sst xmlns="http://schemas.openxmlformats.org/spreadsheetml/2006/main" count="67" uniqueCount="48">
  <si>
    <t>Projet</t>
  </si>
  <si>
    <t xml:space="preserve">Conducteur </t>
  </si>
  <si>
    <t>Date de départ</t>
  </si>
  <si>
    <t>Temps utilisation</t>
  </si>
  <si>
    <t>Frais carburant</t>
  </si>
  <si>
    <t>Frais péage</t>
  </si>
  <si>
    <t>Frais lavage</t>
  </si>
  <si>
    <t>Total</t>
  </si>
  <si>
    <t>Plaque d'immatriculation</t>
  </si>
  <si>
    <t>Km parcourus</t>
  </si>
  <si>
    <t>Modèle</t>
  </si>
  <si>
    <t>Date début location</t>
  </si>
  <si>
    <t>Date fin location</t>
  </si>
  <si>
    <t>Coût location</t>
  </si>
  <si>
    <t>Maintenance</t>
  </si>
  <si>
    <t>Coût assurance</t>
  </si>
  <si>
    <t>Nbr de km total</t>
  </si>
  <si>
    <t>Prochaine révision</t>
  </si>
  <si>
    <t>Citroën</t>
  </si>
  <si>
    <t>AM - 133 - PL</t>
  </si>
  <si>
    <t>A140 Mercedes</t>
  </si>
  <si>
    <t>01/50/1899</t>
  </si>
  <si>
    <t>14/78/1566</t>
  </si>
  <si>
    <t>PO 856 TRE</t>
  </si>
  <si>
    <t>75 85 AMP</t>
  </si>
  <si>
    <t>Du</t>
  </si>
  <si>
    <t>Au</t>
  </si>
  <si>
    <t>Prix de revient au km</t>
  </si>
  <si>
    <t>1452</t>
  </si>
  <si>
    <t>Bidule</t>
  </si>
  <si>
    <t>Bubu</t>
  </si>
  <si>
    <t>01/05/2016</t>
  </si>
  <si>
    <t>04/05/2016</t>
  </si>
  <si>
    <t>15/05/2016</t>
  </si>
  <si>
    <t>Machin</t>
  </si>
  <si>
    <t>17/05/2016</t>
  </si>
  <si>
    <t>1052</t>
  </si>
  <si>
    <t>Truc</t>
  </si>
  <si>
    <t>25/05/2016</t>
  </si>
  <si>
    <t>Heyyy</t>
  </si>
  <si>
    <t>COUT/KM</t>
  </si>
  <si>
    <t>Date retour</t>
  </si>
  <si>
    <t>début</t>
  </si>
  <si>
    <t>fin</t>
  </si>
  <si>
    <t>pointage</t>
  </si>
  <si>
    <t>pointé</t>
  </si>
  <si>
    <t>moyenne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</si>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</sst>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3" borderId="1" xfId="0" applyFill="1" applyBorder="1"/>
    <xf numFmtId="0" fontId="0" fillId="4" borderId="1" xfId="0" applyFill="1" applyBorder="1"/>
    <xf numFmtId="14" fontId="0" fillId="0" borderId="1" xfId="0" applyNumberFormat="1" applyFill="1" applyBorder="1"/>
    <xf numFmtId="0" fontId="0" fillId="2" borderId="1" xfId="0" applyFill="1" applyBorder="1"/>
    <xf numFmtId="0" fontId="0" fillId="0" borderId="1" xfId="0" applyFill="1" applyBorder="1"/>
    <xf numFmtId="0" fontId="0" fillId="5" borderId="2" xfId="0" applyNumberFormat="1" applyFont="1" applyFill="1" applyBorder="1"/>
    <xf numFmtId="0" fontId="0" fillId="0" borderId="2" xfId="0" applyNumberFormat="1" applyFont="1" applyBorder="1"/>
    <xf numFmtId="166" fontId="0" fillId="6" borderId="0" xfId="0" applyNumberFormat="1" applyFill="1"/>
    <xf numFmtId="0" fontId="2" fillId="6" borderId="0" xfId="0" applyFont="1" applyFill="1"/>
    <xf numFmtId="14" fontId="0" fillId="0" borderId="0" xfId="0" applyNumberFormat="1"/>
    <xf numFmtId="0" fontId="0" fillId="5" borderId="0" xfId="0" applyNumberFormat="1" applyFont="1" applyFill="1" applyBorder="1"/>
  </cellXfs>
  <cellStyles count="1">
    <cellStyle name="Normal" xfId="0" builtinId="0"/>
  </cellStyles>
  <dxfs count="14">
    <dxf>
      <numFmt numFmtId="0" formatCode="General"/>
    </dxf>
    <dxf>
      <numFmt numFmtId="166" formatCode="0.000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180975</xdr:rowOff>
        </xdr:from>
        <xdr:to>
          <xdr:col>3</xdr:col>
          <xdr:colOff>847725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d'une utilisation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0</xdr:rowOff>
        </xdr:from>
        <xdr:to>
          <xdr:col>5</xdr:col>
          <xdr:colOff>685800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0</xdr:rowOff>
        </xdr:from>
        <xdr:to>
          <xdr:col>1</xdr:col>
          <xdr:colOff>1066800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Voiture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1</xdr:row>
          <xdr:rowOff>0</xdr:rowOff>
        </xdr:from>
        <xdr:to>
          <xdr:col>2</xdr:col>
          <xdr:colOff>1304925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voiture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47624</xdr:colOff>
      <xdr:row>2</xdr:row>
      <xdr:rowOff>19051</xdr:rowOff>
    </xdr:from>
    <xdr:to>
      <xdr:col>6</xdr:col>
      <xdr:colOff>1085849</xdr:colOff>
      <xdr:row>2</xdr:row>
      <xdr:rowOff>161925</xdr:rowOff>
    </xdr:to>
    <xdr:sp macro="[0]!Inventaire_Bouton3_Cliquer" textlink="">
      <xdr:nvSpPr>
        <xdr:cNvPr id="2" name="Rectangle 1"/>
        <xdr:cNvSpPr/>
      </xdr:nvSpPr>
      <xdr:spPr>
        <a:xfrm>
          <a:off x="6305549" y="419101"/>
          <a:ext cx="2028825" cy="14287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4</xdr:row>
          <xdr:rowOff>0</xdr:rowOff>
        </xdr:from>
        <xdr:to>
          <xdr:col>11</xdr:col>
          <xdr:colOff>47625</xdr:colOff>
          <xdr:row>5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Simulation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</xdr:row>
          <xdr:rowOff>9525</xdr:rowOff>
        </xdr:from>
        <xdr:to>
          <xdr:col>4</xdr:col>
          <xdr:colOff>419100</xdr:colOff>
          <xdr:row>3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5:K10" totalsRowShown="0" headerRowDxfId="13" dataDxfId="12">
  <autoFilter ref="A5:K10"/>
  <tableColumns count="11">
    <tableColumn id="1" name="Plaque d'immatriculation" dataDxfId="11"/>
    <tableColumn id="2" name="Date de départ" dataDxfId="10"/>
    <tableColumn id="3" name="Projet" dataDxfId="9"/>
    <tableColumn id="4" name="Conducteur " dataDxfId="8"/>
    <tableColumn id="5" name="Temps utilisation" dataDxfId="7"/>
    <tableColumn id="6" name="Km parcourus" dataDxfId="6"/>
    <tableColumn id="7" name="Frais carburant" dataDxfId="5"/>
    <tableColumn id="8" name="Frais péage" dataDxfId="4"/>
    <tableColumn id="9" name="Frais lavage" dataDxfId="3"/>
    <tableColumn id="11" name="Date retour" dataDxfId="0"/>
    <tableColumn id="10" name="Total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J9" totalsRowShown="0">
  <autoFilter ref="A5:J9"/>
  <tableColumns count="10">
    <tableColumn id="1" name="Modèle"/>
    <tableColumn id="2" name="Plaque d'immatriculation"/>
    <tableColumn id="3" name="Date début location"/>
    <tableColumn id="4" name="Date fin location"/>
    <tableColumn id="5" name="Coût location"/>
    <tableColumn id="6" name="Maintenance"/>
    <tableColumn id="7" name="Coût assurance"/>
    <tableColumn id="8" name="Nbr de km total"/>
    <tableColumn id="9" name="Prochaine révision"/>
    <tableColumn id="10" name="COUT/KM" dataDxfId="1">
      <calculatedColumnFormula>(Tableau1[[#This Row],[Coût location]]+Tableau1[[#This Row],[Maintenance]]+Tableau1[[#This Row],[Coût assurance]])/Tableau1[[#This Row],[Nbr de km total]]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Q12"/>
  <sheetViews>
    <sheetView zoomScaleNormal="100" workbookViewId="0">
      <selection activeCell="J5" sqref="J5"/>
    </sheetView>
  </sheetViews>
  <sheetFormatPr baseColWidth="10" defaultRowHeight="15" x14ac:dyDescent="0.25"/>
  <cols>
    <col min="1" max="1" width="25.5703125" customWidth="1"/>
    <col min="2" max="2" width="16.28515625" style="1" customWidth="1"/>
    <col min="3" max="3" width="9.140625" customWidth="1"/>
    <col min="4" max="4" width="13.85546875" customWidth="1"/>
    <col min="5" max="5" width="18.42578125" customWidth="1"/>
    <col min="6" max="6" width="15.140625" customWidth="1"/>
    <col min="7" max="7" width="16.140625" style="1" customWidth="1"/>
    <col min="8" max="8" width="13.140625" style="1" customWidth="1"/>
    <col min="9" max="10" width="13.42578125" style="1" customWidth="1"/>
  </cols>
  <sheetData>
    <row r="5" spans="1:17" x14ac:dyDescent="0.25">
      <c r="A5" s="1" t="s">
        <v>8</v>
      </c>
      <c r="B5" s="1" t="s">
        <v>2</v>
      </c>
      <c r="C5" s="1" t="s">
        <v>0</v>
      </c>
      <c r="D5" s="1" t="s">
        <v>1</v>
      </c>
      <c r="E5" s="1" t="s">
        <v>3</v>
      </c>
      <c r="F5" s="1" t="s">
        <v>9</v>
      </c>
      <c r="G5" s="1" t="s">
        <v>4</v>
      </c>
      <c r="H5" s="1" t="s">
        <v>5</v>
      </c>
      <c r="I5" s="1" t="s">
        <v>6</v>
      </c>
      <c r="J5" s="1" t="s">
        <v>41</v>
      </c>
      <c r="K5" s="1" t="s">
        <v>7</v>
      </c>
    </row>
    <row r="6" spans="1:17" x14ac:dyDescent="0.25">
      <c r="A6" s="1" t="s">
        <v>19</v>
      </c>
      <c r="B6" s="1" t="s">
        <v>31</v>
      </c>
      <c r="C6" s="1" t="s">
        <v>28</v>
      </c>
      <c r="D6" s="1" t="s">
        <v>30</v>
      </c>
      <c r="E6" s="1">
        <v>2</v>
      </c>
      <c r="F6" s="1">
        <v>20</v>
      </c>
      <c r="G6" s="1">
        <v>5</v>
      </c>
      <c r="H6" s="1">
        <v>5</v>
      </c>
      <c r="I6" s="1">
        <v>5</v>
      </c>
      <c r="K6" s="1">
        <v>15</v>
      </c>
    </row>
    <row r="7" spans="1:17" x14ac:dyDescent="0.25">
      <c r="A7" s="1" t="s">
        <v>23</v>
      </c>
      <c r="B7" s="1" t="s">
        <v>32</v>
      </c>
      <c r="C7" s="1" t="s">
        <v>28</v>
      </c>
      <c r="D7" s="1" t="s">
        <v>29</v>
      </c>
      <c r="E7" s="1">
        <v>5</v>
      </c>
      <c r="F7" s="1">
        <v>500</v>
      </c>
      <c r="G7" s="1">
        <v>10</v>
      </c>
      <c r="H7" s="1">
        <v>10</v>
      </c>
      <c r="I7" s="1">
        <v>10</v>
      </c>
      <c r="K7" s="1">
        <v>30</v>
      </c>
    </row>
    <row r="8" spans="1:17" x14ac:dyDescent="0.25">
      <c r="A8" s="1" t="s">
        <v>19</v>
      </c>
      <c r="B8" s="1" t="s">
        <v>33</v>
      </c>
      <c r="C8" s="1" t="s">
        <v>28</v>
      </c>
      <c r="D8" s="1" t="s">
        <v>34</v>
      </c>
      <c r="E8" s="1">
        <v>2</v>
      </c>
      <c r="F8" s="1">
        <v>700</v>
      </c>
      <c r="G8" s="1">
        <v>10</v>
      </c>
      <c r="H8" s="1">
        <v>10</v>
      </c>
      <c r="I8" s="1">
        <v>10</v>
      </c>
      <c r="K8" s="1">
        <v>30</v>
      </c>
    </row>
    <row r="9" spans="1:17" x14ac:dyDescent="0.25">
      <c r="A9" s="1" t="s">
        <v>24</v>
      </c>
      <c r="B9" s="1" t="s">
        <v>35</v>
      </c>
      <c r="C9" s="1" t="s">
        <v>36</v>
      </c>
      <c r="D9" s="1" t="s">
        <v>37</v>
      </c>
      <c r="E9" s="1">
        <v>1</v>
      </c>
      <c r="F9" s="1">
        <v>5</v>
      </c>
      <c r="G9" s="1">
        <v>1</v>
      </c>
      <c r="H9" s="1">
        <v>1</v>
      </c>
      <c r="I9" s="1">
        <v>1</v>
      </c>
      <c r="K9" s="1">
        <v>3</v>
      </c>
    </row>
    <row r="10" spans="1:17" x14ac:dyDescent="0.25">
      <c r="A10" s="1" t="s">
        <v>19</v>
      </c>
      <c r="B10" s="1" t="s">
        <v>38</v>
      </c>
      <c r="C10" s="1" t="s">
        <v>28</v>
      </c>
      <c r="D10" s="1" t="s">
        <v>39</v>
      </c>
      <c r="E10" s="1">
        <v>5</v>
      </c>
      <c r="F10" s="1">
        <v>500</v>
      </c>
      <c r="G10" s="1">
        <v>10</v>
      </c>
      <c r="H10" s="1">
        <v>10</v>
      </c>
      <c r="I10" s="1">
        <v>15</v>
      </c>
      <c r="K10" s="1">
        <v>35</v>
      </c>
    </row>
    <row r="12" spans="1:17" x14ac:dyDescent="0.25">
      <c r="Q12">
        <v>1000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504825</xdr:colOff>
                    <xdr:row>0</xdr:row>
                    <xdr:rowOff>180975</xdr:rowOff>
                  </from>
                  <to>
                    <xdr:col>3</xdr:col>
                    <xdr:colOff>847725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180975</xdr:colOff>
                    <xdr:row>1</xdr:row>
                    <xdr:rowOff>0</xdr:rowOff>
                  </from>
                  <to>
                    <xdr:col>5</xdr:col>
                    <xdr:colOff>685800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9"/>
  <sheetViews>
    <sheetView zoomScaleNormal="100" workbookViewId="0">
      <selection activeCell="E8" sqref="E8"/>
    </sheetView>
  </sheetViews>
  <sheetFormatPr baseColWidth="10" defaultRowHeight="15" x14ac:dyDescent="0.25"/>
  <cols>
    <col min="1" max="1" width="15.140625" customWidth="1"/>
    <col min="2" max="2" width="25.5703125" customWidth="1"/>
    <col min="3" max="3" width="20.5703125" customWidth="1"/>
    <col min="4" max="4" width="17.7109375" customWidth="1"/>
    <col min="5" max="6" width="14.85546875" customWidth="1"/>
    <col min="7" max="7" width="16.42578125" customWidth="1"/>
    <col min="8" max="8" width="16.85546875" customWidth="1"/>
    <col min="9" max="9" width="19.5703125" customWidth="1"/>
    <col min="10" max="10" width="13.28515625" customWidth="1"/>
    <col min="11" max="11" width="20.28515625" customWidth="1"/>
  </cols>
  <sheetData>
    <row r="1" spans="1:11" ht="15.75" thickBot="1" x14ac:dyDescent="0.3">
      <c r="F1" s="2"/>
    </row>
    <row r="2" spans="1:11" ht="15.75" thickBot="1" x14ac:dyDescent="0.3">
      <c r="F2" s="6" t="s">
        <v>8</v>
      </c>
      <c r="G2" s="6"/>
      <c r="H2" s="3" t="s">
        <v>25</v>
      </c>
      <c r="I2" s="3" t="s">
        <v>26</v>
      </c>
      <c r="J2" s="3"/>
      <c r="K2" s="4" t="s">
        <v>27</v>
      </c>
    </row>
    <row r="3" spans="1:11" ht="15.75" thickBot="1" x14ac:dyDescent="0.3">
      <c r="F3" s="7"/>
      <c r="G3" s="7"/>
      <c r="H3" s="5"/>
      <c r="I3" s="5"/>
      <c r="J3" s="5"/>
      <c r="K3" s="4"/>
    </row>
    <row r="5" spans="1:11" x14ac:dyDescent="0.25">
      <c r="A5" t="s">
        <v>10</v>
      </c>
      <c r="B5" t="s">
        <v>8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s="11" t="s">
        <v>40</v>
      </c>
    </row>
    <row r="6" spans="1:11" x14ac:dyDescent="0.25">
      <c r="A6" t="s">
        <v>18</v>
      </c>
      <c r="B6" t="s">
        <v>19</v>
      </c>
      <c r="C6" s="12">
        <v>42370</v>
      </c>
      <c r="D6" s="12">
        <v>42384</v>
      </c>
      <c r="E6" s="1">
        <v>10000</v>
      </c>
      <c r="F6" s="1">
        <v>10</v>
      </c>
      <c r="G6" s="1">
        <v>200</v>
      </c>
      <c r="H6" s="1">
        <v>22220</v>
      </c>
      <c r="I6" s="1">
        <v>140000</v>
      </c>
      <c r="J6" s="10">
        <f>(Tableau1[[#This Row],[Coût location]]+Tableau1[[#This Row],[Maintenance]]+Tableau1[[#This Row],[Coût assurance]])/Tableau1[[#This Row],[Nbr de km total]]</f>
        <v>0.45949594959495949</v>
      </c>
    </row>
    <row r="7" spans="1:11" x14ac:dyDescent="0.25">
      <c r="A7" t="s">
        <v>20</v>
      </c>
      <c r="B7" t="s">
        <v>23</v>
      </c>
      <c r="C7" t="s">
        <v>21</v>
      </c>
      <c r="D7" t="s">
        <v>22</v>
      </c>
      <c r="E7">
        <v>14</v>
      </c>
      <c r="F7">
        <v>140</v>
      </c>
      <c r="G7" s="1">
        <v>15</v>
      </c>
      <c r="H7" s="1">
        <v>14500</v>
      </c>
      <c r="I7" s="1">
        <v>150000</v>
      </c>
      <c r="J7" s="10">
        <f>(Tableau1[[#This Row],[Coût location]]+Tableau1[[#This Row],[Maintenance]]+Tableau1[[#This Row],[Coût assurance]])/Tableau1[[#This Row],[Nbr de km total]]</f>
        <v>1.1655172413793104E-2</v>
      </c>
    </row>
    <row r="8" spans="1:11" x14ac:dyDescent="0.25">
      <c r="A8" t="s">
        <v>18</v>
      </c>
      <c r="B8" t="s">
        <v>19</v>
      </c>
      <c r="C8" s="12">
        <v>42402</v>
      </c>
      <c r="D8" s="12">
        <v>42405</v>
      </c>
      <c r="E8">
        <v>100</v>
      </c>
      <c r="F8">
        <v>100</v>
      </c>
      <c r="G8">
        <v>100</v>
      </c>
      <c r="H8">
        <v>10005</v>
      </c>
      <c r="I8">
        <v>145000</v>
      </c>
      <c r="J8" s="10">
        <f>(Tableau1[[#This Row],[Coût location]]+Tableau1[[#This Row],[Maintenance]]+Tableau1[[#This Row],[Coût assurance]])/Tableau1[[#This Row],[Nbr de km total]]</f>
        <v>2.9985007496251874E-2</v>
      </c>
    </row>
    <row r="9" spans="1:11" x14ac:dyDescent="0.25">
      <c r="A9" t="s">
        <v>20</v>
      </c>
      <c r="B9" t="s">
        <v>23</v>
      </c>
      <c r="C9" t="s">
        <v>21</v>
      </c>
      <c r="D9" t="s">
        <v>22</v>
      </c>
      <c r="E9">
        <v>14</v>
      </c>
      <c r="F9">
        <v>0</v>
      </c>
      <c r="G9">
        <v>15</v>
      </c>
      <c r="H9">
        <v>14000</v>
      </c>
      <c r="I9">
        <v>150000</v>
      </c>
      <c r="J9" s="10">
        <f>(Tableau1[[#This Row],[Coût location]]+Tableau1[[#This Row],[Maintenance]]+Tableau1[[#This Row],[Coût assurance]])/Tableau1[[#This Row],[Nbr de km total]]</f>
        <v>2.0714285714285713E-3</v>
      </c>
    </row>
  </sheetData>
  <mergeCells count="2">
    <mergeCell ref="F2:G2"/>
    <mergeCell ref="F3:G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295275</xdr:colOff>
                    <xdr:row>1</xdr:row>
                    <xdr:rowOff>0</xdr:rowOff>
                  </from>
                  <to>
                    <xdr:col>1</xdr:col>
                    <xdr:colOff>1066800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nventaire_Bouton2_Cliquer">
                <anchor moveWithCells="1" sizeWithCells="1">
                  <from>
                    <xdr:col>1</xdr:col>
                    <xdr:colOff>1295400</xdr:colOff>
                    <xdr:row>1</xdr:row>
                    <xdr:rowOff>0</xdr:rowOff>
                  </from>
                  <to>
                    <xdr:col>2</xdr:col>
                    <xdr:colOff>1304925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nventaire_Bouton3_2_Cliquer">
                <anchor moveWithCells="1" sizeWithCells="1">
                  <from>
                    <xdr:col>10</xdr:col>
                    <xdr:colOff>161925</xdr:colOff>
                    <xdr:row>4</xdr:row>
                    <xdr:rowOff>0</xdr:rowOff>
                  </from>
                  <to>
                    <xdr:col>11</xdr:col>
                    <xdr:colOff>47625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180975</xdr:colOff>
                    <xdr:row>1</xdr:row>
                    <xdr:rowOff>9525</xdr:rowOff>
                  </from>
                  <to>
                    <xdr:col>4</xdr:col>
                    <xdr:colOff>419100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zoomScale="70" zoomScaleNormal="70" workbookViewId="0">
      <selection activeCell="I17" sqref="I17"/>
    </sheetView>
  </sheetViews>
  <sheetFormatPr baseColWidth="10" defaultRowHeight="15" x14ac:dyDescent="0.25"/>
  <cols>
    <col min="2" max="2" width="15.28515625" customWidth="1"/>
    <col min="3" max="3" width="15.7109375" customWidth="1"/>
    <col min="4" max="4" width="13.85546875" customWidth="1"/>
    <col min="5" max="5" width="16.85546875" customWidth="1"/>
    <col min="8" max="8" width="15.7109375" customWidth="1"/>
    <col min="9" max="9" width="13.7109375" customWidth="1"/>
    <col min="10" max="10" width="16.140625" customWidth="1"/>
  </cols>
  <sheetData>
    <row r="1" spans="2:10" x14ac:dyDescent="0.25">
      <c r="B1" t="s">
        <v>47</v>
      </c>
      <c r="C1" s="13" t="s">
        <v>46</v>
      </c>
      <c r="D1" s="9" t="s">
        <v>44</v>
      </c>
      <c r="E1" t="s">
        <v>45</v>
      </c>
    </row>
    <row r="2" spans="2:10" x14ac:dyDescent="0.25">
      <c r="B2" s="12">
        <v>42370</v>
      </c>
      <c r="C2">
        <f>SUMPRODUCT(($H$6=Tableau1[Plaque d''immatriculation])*(Feuil1!B2&gt;=Tableau1[Date début location])*(Feuil1!B2&lt;=Tableau1[Date fin location])*Tableau1[COUT/KM])</f>
        <v>0.45949594959495949</v>
      </c>
      <c r="D2">
        <f>IF(AND(B2&gt;=$I$6,B2&lt;=$J$6,C2&lt;&gt;0),1,0)</f>
        <v>0</v>
      </c>
      <c r="E2">
        <f>D2*C2</f>
        <v>0</v>
      </c>
    </row>
    <row r="3" spans="2:10" x14ac:dyDescent="0.25">
      <c r="B3" s="12">
        <v>42371</v>
      </c>
      <c r="C3">
        <f>SUMPRODUCT(($H$6=Tableau1[Plaque d''immatriculation])*(Feuil1!B3&gt;=Tableau1[Date début location])*(Feuil1!B3&lt;=Tableau1[Date fin location])*Tableau1[COUT/KM])</f>
        <v>0.45949594959495949</v>
      </c>
      <c r="D3">
        <f t="shared" ref="D3:D44" si="0">IF(AND(B3&gt;=$I$6,B3&lt;=$J$6,C3&lt;&gt;0),1,0)</f>
        <v>0</v>
      </c>
      <c r="E3">
        <f t="shared" ref="E3:E44" si="1">D3*C3</f>
        <v>0</v>
      </c>
    </row>
    <row r="4" spans="2:10" x14ac:dyDescent="0.25">
      <c r="B4" s="12">
        <v>42372</v>
      </c>
      <c r="C4">
        <f>SUMPRODUCT(($H$6=Tableau1[Plaque d''immatriculation])*(Feuil1!B4&gt;=Tableau1[Date début location])*(Feuil1!B4&lt;=Tableau1[Date fin location])*Tableau1[COUT/KM])</f>
        <v>0.45949594959495949</v>
      </c>
      <c r="D4">
        <f t="shared" si="0"/>
        <v>0</v>
      </c>
      <c r="E4">
        <f t="shared" si="1"/>
        <v>0</v>
      </c>
    </row>
    <row r="5" spans="2:10" x14ac:dyDescent="0.25">
      <c r="B5" s="12">
        <v>42373</v>
      </c>
      <c r="C5">
        <f>SUMPRODUCT(($H$6=Tableau1[Plaque d''immatriculation])*(Feuil1!B5&gt;=Tableau1[Date début location])*(Feuil1!B5&lt;=Tableau1[Date fin location])*Tableau1[COUT/KM])</f>
        <v>0.45949594959495949</v>
      </c>
      <c r="D5">
        <f t="shared" si="0"/>
        <v>0</v>
      </c>
      <c r="E5">
        <f t="shared" si="1"/>
        <v>0</v>
      </c>
      <c r="I5" t="s">
        <v>42</v>
      </c>
      <c r="J5" t="s">
        <v>43</v>
      </c>
    </row>
    <row r="6" spans="2:10" x14ac:dyDescent="0.25">
      <c r="B6" s="12">
        <v>42374</v>
      </c>
      <c r="C6">
        <f>SUMPRODUCT(($H$6=Tableau1[Plaque d''immatriculation])*(Feuil1!B6&gt;=Tableau1[Date début location])*(Feuil1!B6&lt;=Tableau1[Date fin location])*Tableau1[COUT/KM])</f>
        <v>0.45949594959495949</v>
      </c>
      <c r="D6">
        <f t="shared" si="0"/>
        <v>1</v>
      </c>
      <c r="E6">
        <f t="shared" si="1"/>
        <v>0.45949594959495949</v>
      </c>
      <c r="H6" s="8" t="s">
        <v>19</v>
      </c>
      <c r="I6" s="12">
        <v>42374</v>
      </c>
      <c r="J6" s="12">
        <v>42404</v>
      </c>
    </row>
    <row r="7" spans="2:10" x14ac:dyDescent="0.25">
      <c r="B7" s="12">
        <v>42375</v>
      </c>
      <c r="C7">
        <f>SUMPRODUCT(($H$6=Tableau1[Plaque d''immatriculation])*(Feuil1!B7&gt;=Tableau1[Date début location])*(Feuil1!B7&lt;=Tableau1[Date fin location])*Tableau1[COUT/KM])</f>
        <v>0.45949594959495949</v>
      </c>
      <c r="D7">
        <f t="shared" si="0"/>
        <v>1</v>
      </c>
      <c r="E7">
        <f t="shared" si="1"/>
        <v>0.45949594959495949</v>
      </c>
    </row>
    <row r="8" spans="2:10" x14ac:dyDescent="0.25">
      <c r="B8" s="12">
        <v>42376</v>
      </c>
      <c r="C8">
        <f>SUMPRODUCT(($H$6=Tableau1[Plaque d''immatriculation])*(Feuil1!B8&gt;=Tableau1[Date début location])*(Feuil1!B8&lt;=Tableau1[Date fin location])*Tableau1[COUT/KM])</f>
        <v>0.45949594959495949</v>
      </c>
      <c r="D8">
        <f t="shared" si="0"/>
        <v>1</v>
      </c>
      <c r="E8">
        <f t="shared" si="1"/>
        <v>0.45949594959495949</v>
      </c>
      <c r="H8" t="s">
        <v>44</v>
      </c>
      <c r="I8">
        <f>SUM(D2:D44)</f>
        <v>14</v>
      </c>
    </row>
    <row r="9" spans="2:10" x14ac:dyDescent="0.25">
      <c r="B9" s="12">
        <v>42377</v>
      </c>
      <c r="C9">
        <f>SUMPRODUCT(($H$6=Tableau1[Plaque d''immatriculation])*(Feuil1!B9&gt;=Tableau1[Date début location])*(Feuil1!B9&lt;=Tableau1[Date fin location])*Tableau1[COUT/KM])</f>
        <v>0.45949594959495949</v>
      </c>
      <c r="D9">
        <f t="shared" si="0"/>
        <v>1</v>
      </c>
      <c r="E9">
        <f t="shared" si="1"/>
        <v>0.45949594959495949</v>
      </c>
      <c r="H9" t="s">
        <v>45</v>
      </c>
      <c r="I9">
        <f>SUM(E2:E44)</f>
        <v>5.1444104680333087</v>
      </c>
    </row>
    <row r="10" spans="2:10" x14ac:dyDescent="0.25">
      <c r="B10" s="12">
        <v>42378</v>
      </c>
      <c r="C10">
        <f>SUMPRODUCT(($H$6=Tableau1[Plaque d''immatriculation])*(Feuil1!B10&gt;=Tableau1[Date début location])*(Feuil1!B10&lt;=Tableau1[Date fin location])*Tableau1[COUT/KM])</f>
        <v>0.45949594959495949</v>
      </c>
      <c r="D10">
        <f t="shared" si="0"/>
        <v>1</v>
      </c>
      <c r="E10">
        <f t="shared" si="1"/>
        <v>0.45949594959495949</v>
      </c>
      <c r="H10" t="s">
        <v>46</v>
      </c>
      <c r="I10">
        <f>I9/I8</f>
        <v>0.36745789057380779</v>
      </c>
    </row>
    <row r="11" spans="2:10" x14ac:dyDescent="0.25">
      <c r="B11" s="12">
        <v>42379</v>
      </c>
      <c r="C11">
        <f>SUMPRODUCT(($H$6=Tableau1[Plaque d''immatriculation])*(Feuil1!B11&gt;=Tableau1[Date début location])*(Feuil1!B11&lt;=Tableau1[Date fin location])*Tableau1[COUT/KM])</f>
        <v>0.45949594959495949</v>
      </c>
      <c r="D11">
        <f t="shared" si="0"/>
        <v>1</v>
      </c>
      <c r="E11">
        <f t="shared" si="1"/>
        <v>0.45949594959495949</v>
      </c>
    </row>
    <row r="12" spans="2:10" x14ac:dyDescent="0.25">
      <c r="B12" s="12">
        <v>42380</v>
      </c>
      <c r="C12">
        <f>SUMPRODUCT(($H$6=Tableau1[Plaque d''immatriculation])*(Feuil1!B12&gt;=Tableau1[Date début location])*(Feuil1!B12&lt;=Tableau1[Date fin location])*Tableau1[COUT/KM])</f>
        <v>0.45949594959495949</v>
      </c>
      <c r="D12">
        <f t="shared" si="0"/>
        <v>1</v>
      </c>
      <c r="E12">
        <f t="shared" si="1"/>
        <v>0.45949594959495949</v>
      </c>
    </row>
    <row r="13" spans="2:10" x14ac:dyDescent="0.25">
      <c r="B13" s="12">
        <v>42381</v>
      </c>
      <c r="C13">
        <f>SUMPRODUCT(($H$6=Tableau1[Plaque d''immatriculation])*(Feuil1!B13&gt;=Tableau1[Date début location])*(Feuil1!B13&lt;=Tableau1[Date fin location])*Tableau1[COUT/KM])</f>
        <v>0.45949594959495949</v>
      </c>
      <c r="D13">
        <f t="shared" si="0"/>
        <v>1</v>
      </c>
      <c r="E13">
        <f t="shared" si="1"/>
        <v>0.45949594959495949</v>
      </c>
    </row>
    <row r="14" spans="2:10" x14ac:dyDescent="0.25">
      <c r="B14" s="12">
        <v>42382</v>
      </c>
      <c r="C14">
        <f>SUMPRODUCT(($H$6=Tableau1[Plaque d''immatriculation])*(Feuil1!B14&gt;=Tableau1[Date début location])*(Feuil1!B14&lt;=Tableau1[Date fin location])*Tableau1[COUT/KM])</f>
        <v>0.45949594959495949</v>
      </c>
      <c r="D14">
        <f t="shared" si="0"/>
        <v>1</v>
      </c>
      <c r="E14">
        <f t="shared" si="1"/>
        <v>0.45949594959495949</v>
      </c>
    </row>
    <row r="15" spans="2:10" x14ac:dyDescent="0.25">
      <c r="B15" s="12">
        <v>42383</v>
      </c>
      <c r="C15">
        <f>SUMPRODUCT(($H$6=Tableau1[Plaque d''immatriculation])*(Feuil1!B15&gt;=Tableau1[Date début location])*(Feuil1!B15&lt;=Tableau1[Date fin location])*Tableau1[COUT/KM])</f>
        <v>0.45949594959495949</v>
      </c>
      <c r="D15">
        <f t="shared" si="0"/>
        <v>1</v>
      </c>
      <c r="E15">
        <f t="shared" si="1"/>
        <v>0.45949594959495949</v>
      </c>
    </row>
    <row r="16" spans="2:10" x14ac:dyDescent="0.25">
      <c r="B16" s="12">
        <v>42384</v>
      </c>
      <c r="C16">
        <f>SUMPRODUCT(($H$6=Tableau1[Plaque d''immatriculation])*(Feuil1!B16&gt;=Tableau1[Date début location])*(Feuil1!B16&lt;=Tableau1[Date fin location])*Tableau1[COUT/KM])</f>
        <v>0.45949594959495949</v>
      </c>
      <c r="D16">
        <f t="shared" si="0"/>
        <v>1</v>
      </c>
      <c r="E16">
        <f t="shared" si="1"/>
        <v>0.45949594959495949</v>
      </c>
    </row>
    <row r="17" spans="2:5" x14ac:dyDescent="0.25">
      <c r="B17" s="12">
        <v>42385</v>
      </c>
      <c r="C17">
        <f>SUMPRODUCT(($H$6=Tableau1[Plaque d''immatriculation])*(Feuil1!B17&gt;=Tableau1[Date début location])*(Feuil1!B17&lt;=Tableau1[Date fin location])*Tableau1[COUT/KM])</f>
        <v>0</v>
      </c>
      <c r="D17">
        <f t="shared" si="0"/>
        <v>0</v>
      </c>
      <c r="E17">
        <f t="shared" si="1"/>
        <v>0</v>
      </c>
    </row>
    <row r="18" spans="2:5" x14ac:dyDescent="0.25">
      <c r="B18" s="12">
        <v>42386</v>
      </c>
      <c r="C18">
        <f>SUMPRODUCT(($H$6=Tableau1[Plaque d''immatriculation])*(Feuil1!B18&gt;=Tableau1[Date début location])*(Feuil1!B18&lt;=Tableau1[Date fin location])*Tableau1[COUT/KM])</f>
        <v>0</v>
      </c>
      <c r="D18">
        <f t="shared" si="0"/>
        <v>0</v>
      </c>
      <c r="E18">
        <f t="shared" si="1"/>
        <v>0</v>
      </c>
    </row>
    <row r="19" spans="2:5" x14ac:dyDescent="0.25">
      <c r="B19" s="12">
        <v>42387</v>
      </c>
      <c r="C19">
        <f>SUMPRODUCT(($H$6=Tableau1[Plaque d''immatriculation])*(Feuil1!B19&gt;=Tableau1[Date début location])*(Feuil1!B19&lt;=Tableau1[Date fin location])*Tableau1[COUT/KM])</f>
        <v>0</v>
      </c>
      <c r="D19">
        <f t="shared" si="0"/>
        <v>0</v>
      </c>
      <c r="E19">
        <f t="shared" si="1"/>
        <v>0</v>
      </c>
    </row>
    <row r="20" spans="2:5" x14ac:dyDescent="0.25">
      <c r="B20" s="12">
        <v>42388</v>
      </c>
      <c r="C20">
        <f>SUMPRODUCT(($H$6=Tableau1[Plaque d''immatriculation])*(Feuil1!B20&gt;=Tableau1[Date début location])*(Feuil1!B20&lt;=Tableau1[Date fin location])*Tableau1[COUT/KM])</f>
        <v>0</v>
      </c>
      <c r="D20">
        <f t="shared" si="0"/>
        <v>0</v>
      </c>
      <c r="E20">
        <f t="shared" si="1"/>
        <v>0</v>
      </c>
    </row>
    <row r="21" spans="2:5" x14ac:dyDescent="0.25">
      <c r="B21" s="12">
        <v>42389</v>
      </c>
      <c r="C21">
        <f>SUMPRODUCT(($H$6=Tableau1[Plaque d''immatriculation])*(Feuil1!B21&gt;=Tableau1[Date début location])*(Feuil1!B21&lt;=Tableau1[Date fin location])*Tableau1[COUT/KM])</f>
        <v>0</v>
      </c>
      <c r="D21">
        <f t="shared" si="0"/>
        <v>0</v>
      </c>
      <c r="E21">
        <f t="shared" si="1"/>
        <v>0</v>
      </c>
    </row>
    <row r="22" spans="2:5" x14ac:dyDescent="0.25">
      <c r="B22" s="12">
        <v>42390</v>
      </c>
      <c r="C22">
        <f>SUMPRODUCT(($H$6=Tableau1[Plaque d''immatriculation])*(Feuil1!B22&gt;=Tableau1[Date début location])*(Feuil1!B22&lt;=Tableau1[Date fin location])*Tableau1[COUT/KM])</f>
        <v>0</v>
      </c>
      <c r="D22">
        <f t="shared" si="0"/>
        <v>0</v>
      </c>
      <c r="E22">
        <f t="shared" si="1"/>
        <v>0</v>
      </c>
    </row>
    <row r="23" spans="2:5" x14ac:dyDescent="0.25">
      <c r="B23" s="12">
        <v>42391</v>
      </c>
      <c r="C23">
        <f>SUMPRODUCT(($H$6=Tableau1[Plaque d''immatriculation])*(Feuil1!B23&gt;=Tableau1[Date début location])*(Feuil1!B23&lt;=Tableau1[Date fin location])*Tableau1[COUT/KM])</f>
        <v>0</v>
      </c>
      <c r="D23">
        <f t="shared" si="0"/>
        <v>0</v>
      </c>
      <c r="E23">
        <f t="shared" si="1"/>
        <v>0</v>
      </c>
    </row>
    <row r="24" spans="2:5" x14ac:dyDescent="0.25">
      <c r="B24" s="12">
        <v>42392</v>
      </c>
      <c r="C24">
        <f>SUMPRODUCT(($H$6=Tableau1[Plaque d''immatriculation])*(Feuil1!B24&gt;=Tableau1[Date début location])*(Feuil1!B24&lt;=Tableau1[Date fin location])*Tableau1[COUT/KM])</f>
        <v>0</v>
      </c>
      <c r="D24">
        <f t="shared" si="0"/>
        <v>0</v>
      </c>
      <c r="E24">
        <f t="shared" si="1"/>
        <v>0</v>
      </c>
    </row>
    <row r="25" spans="2:5" x14ac:dyDescent="0.25">
      <c r="B25" s="12">
        <v>42393</v>
      </c>
      <c r="C25">
        <f>SUMPRODUCT(($H$6=Tableau1[Plaque d''immatriculation])*(Feuil1!B25&gt;=Tableau1[Date début location])*(Feuil1!B25&lt;=Tableau1[Date fin location])*Tableau1[COUT/KM])</f>
        <v>0</v>
      </c>
      <c r="D25">
        <f t="shared" si="0"/>
        <v>0</v>
      </c>
      <c r="E25">
        <f t="shared" si="1"/>
        <v>0</v>
      </c>
    </row>
    <row r="26" spans="2:5" x14ac:dyDescent="0.25">
      <c r="B26" s="12">
        <v>42394</v>
      </c>
      <c r="C26">
        <f>SUMPRODUCT(($H$6=Tableau1[Plaque d''immatriculation])*(Feuil1!B26&gt;=Tableau1[Date début location])*(Feuil1!B26&lt;=Tableau1[Date fin location])*Tableau1[COUT/KM])</f>
        <v>0</v>
      </c>
      <c r="D26">
        <f t="shared" si="0"/>
        <v>0</v>
      </c>
      <c r="E26">
        <f t="shared" si="1"/>
        <v>0</v>
      </c>
    </row>
    <row r="27" spans="2:5" x14ac:dyDescent="0.25">
      <c r="B27" s="12">
        <v>42395</v>
      </c>
      <c r="C27">
        <f>SUMPRODUCT(($H$6=Tableau1[Plaque d''immatriculation])*(Feuil1!B27&gt;=Tableau1[Date début location])*(Feuil1!B27&lt;=Tableau1[Date fin location])*Tableau1[COUT/KM])</f>
        <v>0</v>
      </c>
      <c r="D27">
        <f t="shared" si="0"/>
        <v>0</v>
      </c>
      <c r="E27">
        <f t="shared" si="1"/>
        <v>0</v>
      </c>
    </row>
    <row r="28" spans="2:5" x14ac:dyDescent="0.25">
      <c r="B28" s="12">
        <v>42396</v>
      </c>
      <c r="C28">
        <f>SUMPRODUCT(($H$6=Tableau1[Plaque d''immatriculation])*(Feuil1!B28&gt;=Tableau1[Date début location])*(Feuil1!B28&lt;=Tableau1[Date fin location])*Tableau1[COUT/KM])</f>
        <v>0</v>
      </c>
      <c r="D28">
        <f t="shared" si="0"/>
        <v>0</v>
      </c>
      <c r="E28">
        <f t="shared" si="1"/>
        <v>0</v>
      </c>
    </row>
    <row r="29" spans="2:5" x14ac:dyDescent="0.25">
      <c r="B29" s="12">
        <v>42397</v>
      </c>
      <c r="C29">
        <f>SUMPRODUCT(($H$6=Tableau1[Plaque d''immatriculation])*(Feuil1!B29&gt;=Tableau1[Date début location])*(Feuil1!B29&lt;=Tableau1[Date fin location])*Tableau1[COUT/KM])</f>
        <v>0</v>
      </c>
      <c r="D29">
        <f t="shared" si="0"/>
        <v>0</v>
      </c>
      <c r="E29">
        <f t="shared" si="1"/>
        <v>0</v>
      </c>
    </row>
    <row r="30" spans="2:5" x14ac:dyDescent="0.25">
      <c r="B30" s="12">
        <v>42398</v>
      </c>
      <c r="C30">
        <f>SUMPRODUCT(($H$6=Tableau1[Plaque d''immatriculation])*(Feuil1!B30&gt;=Tableau1[Date début location])*(Feuil1!B30&lt;=Tableau1[Date fin location])*Tableau1[COUT/KM])</f>
        <v>0</v>
      </c>
      <c r="D30">
        <f t="shared" si="0"/>
        <v>0</v>
      </c>
      <c r="E30">
        <f t="shared" si="1"/>
        <v>0</v>
      </c>
    </row>
    <row r="31" spans="2:5" x14ac:dyDescent="0.25">
      <c r="B31" s="12">
        <v>42399</v>
      </c>
      <c r="C31">
        <f>SUMPRODUCT(($H$6=Tableau1[Plaque d''immatriculation])*(Feuil1!B31&gt;=Tableau1[Date début location])*(Feuil1!B31&lt;=Tableau1[Date fin location])*Tableau1[COUT/KM])</f>
        <v>0</v>
      </c>
      <c r="D31">
        <f t="shared" si="0"/>
        <v>0</v>
      </c>
      <c r="E31">
        <f t="shared" si="1"/>
        <v>0</v>
      </c>
    </row>
    <row r="32" spans="2:5" x14ac:dyDescent="0.25">
      <c r="B32" s="12">
        <v>42400</v>
      </c>
      <c r="C32">
        <f>SUMPRODUCT(($H$6=Tableau1[Plaque d''immatriculation])*(Feuil1!B32&gt;=Tableau1[Date début location])*(Feuil1!B32&lt;=Tableau1[Date fin location])*Tableau1[COUT/KM])</f>
        <v>0</v>
      </c>
      <c r="D32">
        <f t="shared" si="0"/>
        <v>0</v>
      </c>
      <c r="E32">
        <f t="shared" si="1"/>
        <v>0</v>
      </c>
    </row>
    <row r="33" spans="2:5" x14ac:dyDescent="0.25">
      <c r="B33" s="12">
        <v>42401</v>
      </c>
      <c r="C33">
        <f>SUMPRODUCT(($H$6=Tableau1[Plaque d''immatriculation])*(Feuil1!B33&gt;=Tableau1[Date début location])*(Feuil1!B33&lt;=Tableau1[Date fin location])*Tableau1[COUT/KM])</f>
        <v>0</v>
      </c>
      <c r="D33">
        <f t="shared" si="0"/>
        <v>0</v>
      </c>
      <c r="E33">
        <f t="shared" si="1"/>
        <v>0</v>
      </c>
    </row>
    <row r="34" spans="2:5" x14ac:dyDescent="0.25">
      <c r="B34" s="12">
        <v>42402</v>
      </c>
      <c r="C34">
        <f>SUMPRODUCT(($H$6=Tableau1[Plaque d''immatriculation])*(Feuil1!B34&gt;=Tableau1[Date début location])*(Feuil1!B34&lt;=Tableau1[Date fin location])*Tableau1[COUT/KM])</f>
        <v>2.9985007496251874E-2</v>
      </c>
      <c r="D34">
        <f t="shared" si="0"/>
        <v>1</v>
      </c>
      <c r="E34">
        <f t="shared" si="1"/>
        <v>2.9985007496251874E-2</v>
      </c>
    </row>
    <row r="35" spans="2:5" x14ac:dyDescent="0.25">
      <c r="B35" s="12">
        <v>42403</v>
      </c>
      <c r="C35">
        <f>SUMPRODUCT(($H$6=Tableau1[Plaque d''immatriculation])*(Feuil1!B35&gt;=Tableau1[Date début location])*(Feuil1!B35&lt;=Tableau1[Date fin location])*Tableau1[COUT/KM])</f>
        <v>2.9985007496251874E-2</v>
      </c>
      <c r="D35">
        <f t="shared" si="0"/>
        <v>1</v>
      </c>
      <c r="E35">
        <f t="shared" si="1"/>
        <v>2.9985007496251874E-2</v>
      </c>
    </row>
    <row r="36" spans="2:5" x14ac:dyDescent="0.25">
      <c r="B36" s="12">
        <v>42404</v>
      </c>
      <c r="C36">
        <f>SUMPRODUCT(($H$6=Tableau1[Plaque d''immatriculation])*(Feuil1!B36&gt;=Tableau1[Date début location])*(Feuil1!B36&lt;=Tableau1[Date fin location])*Tableau1[COUT/KM])</f>
        <v>2.9985007496251874E-2</v>
      </c>
      <c r="D36">
        <f t="shared" si="0"/>
        <v>1</v>
      </c>
      <c r="E36">
        <f t="shared" si="1"/>
        <v>2.9985007496251874E-2</v>
      </c>
    </row>
    <row r="37" spans="2:5" x14ac:dyDescent="0.25">
      <c r="B37" s="12">
        <v>42405</v>
      </c>
      <c r="C37">
        <f>SUMPRODUCT(($H$6=Tableau1[Plaque d''immatriculation])*(Feuil1!B37&gt;=Tableau1[Date début location])*(Feuil1!B37&lt;=Tableau1[Date fin location])*Tableau1[COUT/KM])</f>
        <v>2.9985007496251874E-2</v>
      </c>
      <c r="D37">
        <f t="shared" si="0"/>
        <v>0</v>
      </c>
      <c r="E37">
        <f t="shared" si="1"/>
        <v>0</v>
      </c>
    </row>
    <row r="38" spans="2:5" x14ac:dyDescent="0.25">
      <c r="B38" s="12">
        <v>42406</v>
      </c>
      <c r="C38">
        <f>SUMPRODUCT(($H$6=Tableau1[Plaque d''immatriculation])*(Feuil1!B38&gt;=Tableau1[Date début location])*(Feuil1!B38&lt;=Tableau1[Date fin location])*Tableau1[COUT/KM])</f>
        <v>0</v>
      </c>
      <c r="D38">
        <f t="shared" si="0"/>
        <v>0</v>
      </c>
      <c r="E38">
        <f t="shared" si="1"/>
        <v>0</v>
      </c>
    </row>
    <row r="39" spans="2:5" x14ac:dyDescent="0.25">
      <c r="B39" s="12">
        <v>42407</v>
      </c>
      <c r="C39">
        <f>SUMPRODUCT(($H$6=Tableau1[Plaque d''immatriculation])*(Feuil1!B39&gt;=Tableau1[Date début location])*(Feuil1!B39&lt;=Tableau1[Date fin location])*Tableau1[COUT/KM])</f>
        <v>0</v>
      </c>
      <c r="D39">
        <f t="shared" si="0"/>
        <v>0</v>
      </c>
      <c r="E39">
        <f t="shared" si="1"/>
        <v>0</v>
      </c>
    </row>
    <row r="40" spans="2:5" x14ac:dyDescent="0.25">
      <c r="B40" s="12">
        <v>42408</v>
      </c>
      <c r="C40">
        <f>SUMPRODUCT(($H$6=Tableau1[Plaque d''immatriculation])*(Feuil1!B40&gt;=Tableau1[Date début location])*(Feuil1!B40&lt;=Tableau1[Date fin location])*Tableau1[COUT/KM])</f>
        <v>0</v>
      </c>
      <c r="D40">
        <f t="shared" si="0"/>
        <v>0</v>
      </c>
      <c r="E40">
        <f t="shared" si="1"/>
        <v>0</v>
      </c>
    </row>
    <row r="41" spans="2:5" x14ac:dyDescent="0.25">
      <c r="B41" s="12">
        <v>42409</v>
      </c>
      <c r="C41">
        <f>SUMPRODUCT(($H$6=Tableau1[Plaque d''immatriculation])*(Feuil1!B41&gt;=Tableau1[Date début location])*(Feuil1!B41&lt;=Tableau1[Date fin location])*Tableau1[COUT/KM])</f>
        <v>0</v>
      </c>
      <c r="D41">
        <f t="shared" si="0"/>
        <v>0</v>
      </c>
      <c r="E41">
        <f t="shared" si="1"/>
        <v>0</v>
      </c>
    </row>
    <row r="42" spans="2:5" x14ac:dyDescent="0.25">
      <c r="B42" s="12">
        <v>42410</v>
      </c>
      <c r="C42">
        <f>SUMPRODUCT(($H$6=Tableau1[Plaque d''immatriculation])*(Feuil1!B42&gt;=Tableau1[Date début location])*(Feuil1!B42&lt;=Tableau1[Date fin location])*Tableau1[COUT/KM])</f>
        <v>0</v>
      </c>
      <c r="D42">
        <f t="shared" si="0"/>
        <v>0</v>
      </c>
      <c r="E42">
        <f t="shared" si="1"/>
        <v>0</v>
      </c>
    </row>
    <row r="43" spans="2:5" x14ac:dyDescent="0.25">
      <c r="B43" s="12">
        <v>42411</v>
      </c>
      <c r="C43">
        <f>SUMPRODUCT(($H$6=Tableau1[Plaque d''immatriculation])*(Feuil1!B43&gt;=Tableau1[Date début location])*(Feuil1!B43&lt;=Tableau1[Date fin location])*Tableau1[COUT/KM])</f>
        <v>0</v>
      </c>
      <c r="D43">
        <f t="shared" si="0"/>
        <v>0</v>
      </c>
      <c r="E43">
        <f t="shared" si="1"/>
        <v>0</v>
      </c>
    </row>
    <row r="44" spans="2:5" x14ac:dyDescent="0.25">
      <c r="B44" s="12">
        <v>42412</v>
      </c>
      <c r="C44">
        <f>SUMPRODUCT(($H$6=Tableau1[Plaque d''immatriculation])*(Feuil1!B44&gt;=Tableau1[Date début location])*(Feuil1!B44&lt;=Tableau1[Date fin location])*Tableau1[COUT/KM])</f>
        <v>0</v>
      </c>
      <c r="D44">
        <f t="shared" si="0"/>
        <v>0</v>
      </c>
      <c r="E44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Voiture</vt:lpstr>
      <vt:lpstr>Inventaire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</dc:creator>
  <cp:lastModifiedBy>rtyui</cp:lastModifiedBy>
  <dcterms:created xsi:type="dcterms:W3CDTF">2016-02-10T17:16:04Z</dcterms:created>
  <dcterms:modified xsi:type="dcterms:W3CDTF">2016-03-19T17:57:52Z</dcterms:modified>
</cp:coreProperties>
</file>