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280D1208-0D39-4DAE-8DD0-CEE7E6A994A0}" xr6:coauthVersionLast="41" xr6:coauthVersionMax="41" xr10:uidLastSave="{00000000-0000-0000-0000-000000000000}"/>
  <bookViews>
    <workbookView xWindow="-120" yWindow="-120" windowWidth="28095" windowHeight="16440" firstSheet="1" activeTab="4" xr2:uid="{A112473A-D9E5-4BCB-B63A-7D042D83AEAF}"/>
  </bookViews>
  <sheets>
    <sheet name="Base de donnée" sheetId="2" state="hidden" r:id="rId1"/>
    <sheet name="Feuil3" sheetId="8" r:id="rId2"/>
    <sheet name="Feuil1" sheetId="6" r:id="rId3"/>
    <sheet name="essai1" sheetId="1" r:id="rId4"/>
    <sheet name="Feuil4" sheetId="9" r:id="rId5"/>
    <sheet name="Feuil2" sheetId="7" r:id="rId6"/>
    <sheet name="essai2" sheetId="3" r:id="rId7"/>
    <sheet name="ce que je veux" sheetId="4" r:id="rId8"/>
    <sheet name="ce que je ne veux pas" sheetId="5" r:id="rId9"/>
  </sheets>
  <definedNames>
    <definedName name="DonnéesExternes_1" localSheetId="2" hidden="1">Feuil1!$A$1:$G$35</definedName>
    <definedName name="DonnéesExternes_1" localSheetId="5" hidden="1">Feuil2!$A$1:$G$36</definedName>
    <definedName name="DonnéesExternes_2" localSheetId="4" hidden="1">Feuil4!$A$1:$D$17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2" i="5" l="1"/>
  <c r="B51" i="5"/>
  <c r="B50" i="5"/>
  <c r="B49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42" i="4" l="1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M25" i="3" l="1"/>
  <c r="L25" i="3"/>
  <c r="K25" i="3"/>
  <c r="J25" i="3"/>
  <c r="I25" i="3"/>
  <c r="H25" i="3"/>
  <c r="B25" i="3"/>
  <c r="M24" i="3"/>
  <c r="L24" i="3"/>
  <c r="K24" i="3"/>
  <c r="J24" i="3"/>
  <c r="I24" i="3"/>
  <c r="H24" i="3"/>
  <c r="B24" i="3"/>
  <c r="M23" i="3"/>
  <c r="L23" i="3"/>
  <c r="K23" i="3"/>
  <c r="J23" i="3"/>
  <c r="I23" i="3"/>
  <c r="H23" i="3"/>
  <c r="B23" i="3"/>
  <c r="M22" i="3"/>
  <c r="L22" i="3"/>
  <c r="K22" i="3"/>
  <c r="J22" i="3"/>
  <c r="I22" i="3"/>
  <c r="H22" i="3"/>
  <c r="B22" i="3"/>
  <c r="M21" i="3"/>
  <c r="L21" i="3"/>
  <c r="K21" i="3"/>
  <c r="J21" i="3"/>
  <c r="I21" i="3"/>
  <c r="H21" i="3"/>
  <c r="B21" i="3"/>
  <c r="M20" i="3"/>
  <c r="L20" i="3"/>
  <c r="K20" i="3"/>
  <c r="J20" i="3"/>
  <c r="I20" i="3"/>
  <c r="H20" i="3"/>
  <c r="B20" i="3"/>
  <c r="M19" i="3"/>
  <c r="L19" i="3"/>
  <c r="K19" i="3"/>
  <c r="J19" i="3"/>
  <c r="I19" i="3"/>
  <c r="H19" i="3"/>
  <c r="B19" i="3"/>
  <c r="M18" i="3"/>
  <c r="L18" i="3"/>
  <c r="K18" i="3"/>
  <c r="J18" i="3"/>
  <c r="I18" i="3"/>
  <c r="H18" i="3"/>
  <c r="B18" i="3"/>
  <c r="M17" i="3"/>
  <c r="L17" i="3"/>
  <c r="K17" i="3"/>
  <c r="J17" i="3"/>
  <c r="I17" i="3"/>
  <c r="H17" i="3"/>
  <c r="B17" i="3"/>
  <c r="M16" i="3"/>
  <c r="L16" i="3"/>
  <c r="K16" i="3"/>
  <c r="J16" i="3"/>
  <c r="I16" i="3"/>
  <c r="H16" i="3"/>
  <c r="B16" i="3"/>
  <c r="M15" i="3"/>
  <c r="L15" i="3"/>
  <c r="K15" i="3"/>
  <c r="J15" i="3"/>
  <c r="I15" i="3"/>
  <c r="H15" i="3"/>
  <c r="B15" i="3"/>
  <c r="M14" i="3"/>
  <c r="L14" i="3"/>
  <c r="K14" i="3"/>
  <c r="J14" i="3"/>
  <c r="I14" i="3"/>
  <c r="H14" i="3"/>
  <c r="B14" i="3"/>
  <c r="M13" i="3"/>
  <c r="L13" i="3"/>
  <c r="K13" i="3"/>
  <c r="J13" i="3"/>
  <c r="I13" i="3"/>
  <c r="H13" i="3"/>
  <c r="B13" i="3"/>
  <c r="M12" i="3"/>
  <c r="L12" i="3"/>
  <c r="K12" i="3"/>
  <c r="J12" i="3"/>
  <c r="I12" i="3"/>
  <c r="H12" i="3"/>
  <c r="B12" i="3"/>
  <c r="M11" i="3"/>
  <c r="L11" i="3"/>
  <c r="K11" i="3"/>
  <c r="J11" i="3"/>
  <c r="I11" i="3"/>
  <c r="H11" i="3"/>
  <c r="B11" i="3"/>
  <c r="M10" i="3"/>
  <c r="L10" i="3"/>
  <c r="K10" i="3"/>
  <c r="J10" i="3"/>
  <c r="I10" i="3"/>
  <c r="H10" i="3"/>
  <c r="B10" i="3"/>
  <c r="M9" i="3"/>
  <c r="L9" i="3"/>
  <c r="K9" i="3"/>
  <c r="J9" i="3"/>
  <c r="I9" i="3"/>
  <c r="H9" i="3"/>
  <c r="B9" i="3"/>
  <c r="M8" i="3"/>
  <c r="L8" i="3"/>
  <c r="K8" i="3"/>
  <c r="J8" i="3"/>
  <c r="I8" i="3"/>
  <c r="H8" i="3"/>
  <c r="B8" i="3"/>
  <c r="M7" i="3"/>
  <c r="L7" i="3"/>
  <c r="K7" i="3"/>
  <c r="J7" i="3"/>
  <c r="I7" i="3"/>
  <c r="H7" i="3"/>
  <c r="B7" i="3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7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30A4B0-F306-49C1-BD13-3E309CD76DEC}" keepAlive="1" name="Requête - Append1" description="Connexion à la requête « Append1 » dans le classeur." type="5" refreshedVersion="6" background="1" saveData="1">
    <dbPr connection="Provider=Microsoft.Mashup.OleDb.1;Data Source=$Workbook$;Location=Append1;Extended Properties=&quot;&quot;" command="SELECT * FROM [Append1]"/>
  </connection>
  <connection id="2" xr16:uid="{8F6283AC-83AD-47C2-82DF-7B7151D938DE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3" xr16:uid="{5F1F8845-9B0B-440C-AB39-E21C0D997250}" keepAlive="1" name="Requête - Tableau3" description="Connexion à la requête « Tableau3 » dans le classeur." type="5" refreshedVersion="6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<sst xmlns="http://schemas.openxmlformats.org/spreadsheetml/2006/main" count="257" uniqueCount="22">
  <si>
    <t>diamètre</t>
  </si>
  <si>
    <t>référence</t>
  </si>
  <si>
    <t>désignation</t>
  </si>
  <si>
    <t>quantité</t>
  </si>
  <si>
    <t>x</t>
  </si>
  <si>
    <t>carottes</t>
  </si>
  <si>
    <t>poireaux</t>
  </si>
  <si>
    <t>concombres</t>
  </si>
  <si>
    <t>tomates</t>
  </si>
  <si>
    <t>voiture</t>
  </si>
  <si>
    <t>bois</t>
  </si>
  <si>
    <t>vélo</t>
  </si>
  <si>
    <t>essai  2</t>
  </si>
  <si>
    <t>essai 1</t>
  </si>
  <si>
    <t>essai 2</t>
  </si>
  <si>
    <t>Colonne1</t>
  </si>
  <si>
    <t>Colonne2</t>
  </si>
  <si>
    <t>Colonne3</t>
  </si>
  <si>
    <t/>
  </si>
  <si>
    <t>Personnalisé</t>
  </si>
  <si>
    <t>Essai 1</t>
  </si>
  <si>
    <t>Essai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</si>
</sst>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/>
    <xf numFmtId="0" fontId="0" fillId="0" borderId="2" xfId="0" applyBorder="1" applyAlignment="1"/>
    <xf numFmtId="0" fontId="0" fillId="0" borderId="5" xfId="0" applyBorder="1" applyAlignment="1"/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2" xfId="0" applyBorder="1" applyAlignment="1"/>
    <xf numFmtId="0" fontId="0" fillId="0" borderId="5" xfId="0" applyBorder="1" applyAlignmen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border outline="0">
        <top style="medium">
          <color auto="1"/>
        </top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border outline="0">
        <top style="medium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442FB2D-FC39-42BB-A510-8CC88AD696F6}" autoFormatId="16" applyNumberFormats="0" applyBorderFormats="0" applyFontFormats="0" applyPatternFormats="0" applyAlignmentFormats="0" applyWidthHeightFormats="0">
  <queryTableRefresh nextId="8">
    <queryTableFields count="7">
      <queryTableField id="1" name="référence" tableColumnId="1"/>
      <queryTableField id="2" name="désignation" tableColumnId="2"/>
      <queryTableField id="3" name="Colonne1" tableColumnId="3"/>
      <queryTableField id="4" name="Colonne2" tableColumnId="4"/>
      <queryTableField id="5" name="Colonne3" tableColumnId="5"/>
      <queryTableField id="6" name="quantité" tableColumnId="6"/>
      <queryTableField id="7" name="Personnalisé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4922F7E5-B86D-465A-A93D-C2305F578615}" autoFormatId="16" applyNumberFormats="0" applyBorderFormats="0" applyFontFormats="0" applyPatternFormats="0" applyAlignmentFormats="0" applyWidthHeightFormats="0">
  <queryTableRefresh nextId="5">
    <queryTableFields count="4">
      <queryTableField id="1" name="Personnalisé" tableColumnId="1"/>
      <queryTableField id="2" name="référence" tableColumnId="2"/>
      <queryTableField id="3" name="désignation" tableColumnId="3"/>
      <queryTableField id="4" name="quantité" tableColumnId="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F7F6176A-CA10-4934-A382-784CC37D2945}" autoFormatId="16" applyNumberFormats="0" applyBorderFormats="0" applyFontFormats="0" applyPatternFormats="0" applyAlignmentFormats="0" applyWidthHeightFormats="0">
  <queryTableRefresh nextId="8">
    <queryTableFields count="7">
      <queryTableField id="1" name="référence" tableColumnId="1"/>
      <queryTableField id="2" name="désignation" tableColumnId="2"/>
      <queryTableField id="3" name="Colonne1" tableColumnId="3"/>
      <queryTableField id="4" name="Colonne2" tableColumnId="4"/>
      <queryTableField id="5" name="Colonne3" tableColumnId="5"/>
      <queryTableField id="6" name="quantité" tableColumnId="6"/>
      <queryTableField id="7" name="Personnalisé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611478B-C230-4EBA-BCBF-CF1231B38C9A}" name="Append1" displayName="Append1" ref="A1:F70" totalsRowShown="0">
  <autoFilter ref="A1:F70" xr:uid="{EBA9FED2-0B2A-46A0-A701-BB072AEF9B78}"/>
  <tableColumns count="6">
    <tableColumn id="1" xr3:uid="{7E19E745-0C89-46B1-BC44-1B340D24779D}" name="référence"/>
    <tableColumn id="2" xr3:uid="{96BE718F-AB5A-4426-83B7-D9330CE3CA40}" name="désignation" dataDxfId="6"/>
    <tableColumn id="3" xr3:uid="{7603F290-4B19-4799-A8BC-24E2ACAA7E5D}" name="Colonne1"/>
    <tableColumn id="4" xr3:uid="{DA8CD021-1B17-48D5-AFCA-5F02C9FEEDF8}" name="Colonne2"/>
    <tableColumn id="5" xr3:uid="{3ACA9B8B-D0E2-4390-AFAE-3B40C6492801}" name="Colonne3"/>
    <tableColumn id="6" xr3:uid="{D4BC5050-33D7-4122-AD10-25DDE274D663}" name="quantité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E9DF8D5-52E4-4416-AEB0-1872AD1D9366}" name="Tableau1_2" displayName="Tableau1_2" ref="A1:G35" tableType="queryTable" totalsRowShown="0">
  <autoFilter ref="A1:G35" xr:uid="{41B597C1-4784-473C-A85F-B8E1EEE780A0}"/>
  <tableColumns count="7">
    <tableColumn id="1" xr3:uid="{9AD04E40-A070-418D-A316-FD3A12ED2136}" uniqueName="1" name="référence" queryTableFieldId="1"/>
    <tableColumn id="2" xr3:uid="{B760FDD9-5E7E-4203-83FB-0521693C0354}" uniqueName="2" name="désignation" queryTableFieldId="2" dataDxfId="5"/>
    <tableColumn id="3" xr3:uid="{6AD55090-25AD-441E-99F5-4F0DDF47CDEB}" uniqueName="3" name="Colonne1" queryTableFieldId="3"/>
    <tableColumn id="4" xr3:uid="{3C6F259B-DAD5-4BDB-A7C7-AEB18DAE4B07}" uniqueName="4" name="Colonne2" queryTableFieldId="4"/>
    <tableColumn id="5" xr3:uid="{CB3CFAC3-412A-429B-A5C3-E1FA32BF1221}" uniqueName="5" name="Colonne3" queryTableFieldId="5"/>
    <tableColumn id="6" xr3:uid="{9B011905-F289-41BA-8591-1F43465D1CBE}" uniqueName="6" name="quantité" queryTableFieldId="6"/>
    <tableColumn id="7" xr3:uid="{71B612AD-3E91-42AF-A645-3953579BA918}" uniqueName="7" name="Personnalisé" queryTableFieldId="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C1BF17-2188-4236-B5AA-8B00F21AEE8A}" name="Tableau1" displayName="Tableau1" ref="A5:F39" totalsRowShown="0" headerRowDxfId="10" headerRowBorderDxfId="11" tableBorderDxfId="12">
  <autoFilter ref="A5:F39" xr:uid="{D5B0B84C-515A-4ADD-9163-655F90B5B739}"/>
  <tableColumns count="6">
    <tableColumn id="1" xr3:uid="{4D2DA7CE-1D8E-43DB-A996-2ABD4DCD79C9}" name="référence"/>
    <tableColumn id="2" xr3:uid="{D0E9CFAA-FAA3-4A47-BFE0-85098FA78B83}" name="désignation"/>
    <tableColumn id="3" xr3:uid="{CE7E34B9-0710-4B4C-8B22-C47D4FB076B7}" name="Colonne1"/>
    <tableColumn id="4" xr3:uid="{E161E3A6-DF38-4206-87C2-A8A1D19D97AF}" name="Colonne2"/>
    <tableColumn id="5" xr3:uid="{459A410A-CA87-4DCF-99DE-1BC0F6762307}" name="Colonne3"/>
    <tableColumn id="6" xr3:uid="{986498A1-DF8C-4A99-97AB-9AD42C5BB789}" name="quant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81A8DAF-4948-4262-9F30-42F5F7A5F76E}" name="Append1_2" displayName="Append1_2" ref="A1:D17" tableType="queryTable" totalsRowShown="0">
  <autoFilter ref="A1:D17" xr:uid="{26B94A2B-7AC0-4494-BCF0-BA1047CC8E1F}"/>
  <tableColumns count="4">
    <tableColumn id="1" xr3:uid="{9645E56A-61C1-4F52-9C3B-7BFD31B6C7C1}" uniqueName="1" name="Personnalisé" queryTableFieldId="1"/>
    <tableColumn id="2" xr3:uid="{F98A5269-180A-4597-844E-AFABD31594A6}" uniqueName="2" name="référence" queryTableFieldId="2"/>
    <tableColumn id="3" xr3:uid="{5753E0F9-621F-4DA1-9A9F-77779CECF2F4}" uniqueName="3" name="désignation" queryTableFieldId="3" dataDxfId="0"/>
    <tableColumn id="4" xr3:uid="{9836AC33-060B-455A-923D-F7CF979DC3A0}" uniqueName="4" name="quantité" queryTableFieldId="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1B68759-0394-4A35-94B4-9E4F4AE20FE2}" name="Tableau3_2" displayName="Tableau3_2" ref="A1:G36" tableType="queryTable" totalsRowShown="0">
  <autoFilter ref="A1:G36" xr:uid="{35B1B022-B3BB-48DB-8195-7630E2BADF75}"/>
  <tableColumns count="7">
    <tableColumn id="1" xr3:uid="{C3075485-4BB0-4F4C-829F-BBE346205DCF}" uniqueName="1" name="référence" queryTableFieldId="1"/>
    <tableColumn id="2" xr3:uid="{48B303B9-BE77-4314-9EB3-6514AB076853}" uniqueName="2" name="désignation" queryTableFieldId="2" dataDxfId="1"/>
    <tableColumn id="3" xr3:uid="{8271C90C-EE45-40E5-A687-254D3EB33057}" uniqueName="3" name="Colonne1" queryTableFieldId="3"/>
    <tableColumn id="4" xr3:uid="{11427DA3-7F57-4A8B-867E-17897D01AFDF}" uniqueName="4" name="Colonne2" queryTableFieldId="4"/>
    <tableColumn id="5" xr3:uid="{A31B2C7D-9E4C-4FFE-B6A8-4CF935FB327E}" uniqueName="5" name="Colonne3" queryTableFieldId="5"/>
    <tableColumn id="6" xr3:uid="{B8E1C2DE-1497-4D56-BC80-342F66B3AAD2}" uniqueName="6" name="quantité" queryTableFieldId="6"/>
    <tableColumn id="7" xr3:uid="{009A6CF2-5316-4C27-8E56-D2694941B1DF}" uniqueName="7" name="Personnalisé" queryTableFieldId="7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15F115-611F-4C15-9988-2E832FA16D94}" name="Tableau3" displayName="Tableau3" ref="A5:F40" totalsRowShown="0" headerRowDxfId="7" headerRowBorderDxfId="8" tableBorderDxfId="9">
  <autoFilter ref="A5:F40" xr:uid="{D718E89F-98EB-47EE-A683-D74E673E84A9}"/>
  <tableColumns count="6">
    <tableColumn id="1" xr3:uid="{627F205B-7CDB-426E-B47B-58F2F106B051}" name="référence"/>
    <tableColumn id="2" xr3:uid="{E546C523-B296-4871-8E93-AB2ED2C9D58B}" name="désignation"/>
    <tableColumn id="3" xr3:uid="{44434BB6-4EDB-423F-A31B-2F63F93BF15E}" name="Colonne1"/>
    <tableColumn id="4" xr3:uid="{D3D6507B-6146-4327-9AA1-BFE13305F6FC}" name="Colonne2"/>
    <tableColumn id="5" xr3:uid="{7717CD10-EA1C-4A42-854F-8FF7769D9E68}" name="Colonne3"/>
    <tableColumn id="6" xr3:uid="{D6F8127B-C5FC-4A66-AD84-32AAD8C42BB3}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13996-A36B-4327-9731-4EEB2D6F3AA0}">
  <dimension ref="A3:K70"/>
  <sheetViews>
    <sheetView workbookViewId="0">
      <selection activeCell="B19" sqref="B19:E19"/>
    </sheetView>
  </sheetViews>
  <sheetFormatPr baseColWidth="10" defaultRowHeight="15" x14ac:dyDescent="0.25"/>
  <sheetData>
    <row r="3" spans="1:11" ht="15.75" thickBot="1" x14ac:dyDescent="0.3">
      <c r="F3" s="28" t="s">
        <v>0</v>
      </c>
      <c r="G3" s="28"/>
      <c r="H3" s="28"/>
      <c r="I3" s="28"/>
      <c r="J3" s="28"/>
      <c r="K3" s="28"/>
    </row>
    <row r="4" spans="1:11" ht="15.75" thickBot="1" x14ac:dyDescent="0.3">
      <c r="A4" s="6" t="s">
        <v>1</v>
      </c>
      <c r="B4" s="28" t="s">
        <v>2</v>
      </c>
      <c r="C4" s="28"/>
      <c r="D4" s="28"/>
      <c r="E4" s="28"/>
      <c r="F4" s="5">
        <v>2.7</v>
      </c>
      <c r="G4" s="5">
        <v>3.9</v>
      </c>
      <c r="H4" s="5">
        <v>4.9000000000000004</v>
      </c>
      <c r="I4" s="5">
        <v>5.9</v>
      </c>
      <c r="J4" s="5">
        <v>7</v>
      </c>
      <c r="K4" s="5">
        <v>8</v>
      </c>
    </row>
    <row r="5" spans="1:11" ht="5.0999999999999996" customHeight="1" thickBot="1" x14ac:dyDescent="0.3">
      <c r="A5" s="5"/>
      <c r="B5" s="25"/>
      <c r="C5" s="26"/>
      <c r="D5" s="26"/>
      <c r="E5" s="27"/>
      <c r="F5" s="8"/>
      <c r="G5" s="9"/>
      <c r="H5" s="9"/>
      <c r="I5" s="9"/>
      <c r="J5" s="9"/>
      <c r="K5" s="10"/>
    </row>
    <row r="6" spans="1:11" ht="15.75" thickBot="1" x14ac:dyDescent="0.3">
      <c r="A6" s="5">
        <v>7430199810</v>
      </c>
      <c r="B6" s="25" t="s">
        <v>5</v>
      </c>
      <c r="C6" s="26"/>
      <c r="D6" s="26"/>
      <c r="E6" s="27"/>
      <c r="F6" s="11"/>
      <c r="G6" s="11"/>
      <c r="H6" s="5" t="s">
        <v>4</v>
      </c>
      <c r="I6" s="11"/>
      <c r="J6" s="5"/>
      <c r="K6" s="5" t="s">
        <v>4</v>
      </c>
    </row>
    <row r="7" spans="1:11" ht="5.0999999999999996" customHeight="1" thickBot="1" x14ac:dyDescent="0.3">
      <c r="A7" s="4"/>
      <c r="B7" s="25"/>
      <c r="C7" s="26"/>
      <c r="D7" s="26"/>
      <c r="E7" s="27"/>
      <c r="F7" s="8"/>
      <c r="G7" s="9"/>
      <c r="H7" s="9"/>
      <c r="I7" s="9"/>
      <c r="J7" s="9"/>
      <c r="K7" s="10"/>
    </row>
    <row r="8" spans="1:11" ht="15.75" thickBot="1" x14ac:dyDescent="0.3">
      <c r="A8" s="4">
        <v>74301931</v>
      </c>
      <c r="B8" s="25" t="s">
        <v>6</v>
      </c>
      <c r="C8" s="26"/>
      <c r="D8" s="26"/>
      <c r="E8" s="27"/>
      <c r="F8" s="5"/>
      <c r="G8" s="11"/>
      <c r="H8" s="5" t="s">
        <v>4</v>
      </c>
      <c r="I8" s="11"/>
      <c r="J8" s="5"/>
      <c r="K8" s="11" t="s">
        <v>4</v>
      </c>
    </row>
    <row r="9" spans="1:11" ht="5.0999999999999996" customHeight="1" thickBot="1" x14ac:dyDescent="0.3">
      <c r="A9" s="4"/>
      <c r="B9" s="25"/>
      <c r="C9" s="26"/>
      <c r="D9" s="26"/>
      <c r="E9" s="27"/>
      <c r="F9" s="8"/>
      <c r="G9" s="9"/>
      <c r="H9" s="9"/>
      <c r="I9" s="9"/>
      <c r="J9" s="9"/>
      <c r="K9" s="10"/>
    </row>
    <row r="10" spans="1:11" ht="15.75" thickBot="1" x14ac:dyDescent="0.3">
      <c r="A10" s="4">
        <v>7330048320</v>
      </c>
      <c r="B10" s="25" t="s">
        <v>7</v>
      </c>
      <c r="C10" s="26"/>
      <c r="D10" s="26"/>
      <c r="E10" s="27"/>
      <c r="F10" s="11"/>
      <c r="G10" s="5"/>
      <c r="H10" s="5" t="s">
        <v>4</v>
      </c>
      <c r="I10" s="5"/>
      <c r="J10" s="11"/>
      <c r="K10" s="5" t="s">
        <v>4</v>
      </c>
    </row>
    <row r="11" spans="1:11" ht="5.0999999999999996" customHeight="1" thickBot="1" x14ac:dyDescent="0.3">
      <c r="A11" s="4"/>
      <c r="B11" s="25"/>
      <c r="C11" s="26"/>
      <c r="D11" s="26"/>
      <c r="E11" s="27"/>
      <c r="F11" s="8"/>
      <c r="G11" s="9"/>
      <c r="H11" s="9"/>
      <c r="I11" s="9"/>
      <c r="J11" s="9"/>
      <c r="K11" s="10"/>
    </row>
    <row r="12" spans="1:11" ht="15.75" thickBot="1" x14ac:dyDescent="0.3">
      <c r="A12" s="4">
        <v>7330048310</v>
      </c>
      <c r="B12" s="25" t="s">
        <v>8</v>
      </c>
      <c r="C12" s="26"/>
      <c r="D12" s="26"/>
      <c r="E12" s="27"/>
      <c r="F12" s="5"/>
      <c r="G12" s="5"/>
      <c r="H12" s="11"/>
      <c r="I12" s="11"/>
      <c r="J12" s="5"/>
      <c r="K12" s="5" t="s">
        <v>4</v>
      </c>
    </row>
    <row r="13" spans="1:11" ht="5.0999999999999996" customHeight="1" thickBot="1" x14ac:dyDescent="0.3">
      <c r="A13" s="5"/>
      <c r="B13" s="25"/>
      <c r="C13" s="26"/>
      <c r="D13" s="26"/>
      <c r="E13" s="27"/>
      <c r="F13" s="8"/>
      <c r="G13" s="9"/>
      <c r="H13" s="9"/>
      <c r="I13" s="9"/>
      <c r="J13" s="9"/>
      <c r="K13" s="10"/>
    </row>
    <row r="14" spans="1:11" ht="15.75" thickBot="1" x14ac:dyDescent="0.3">
      <c r="A14" s="5">
        <v>7330065310</v>
      </c>
      <c r="B14" s="25" t="s">
        <v>9</v>
      </c>
      <c r="C14" s="26"/>
      <c r="D14" s="26"/>
      <c r="E14" s="27"/>
      <c r="F14" s="5"/>
      <c r="G14" s="5" t="s">
        <v>4</v>
      </c>
      <c r="H14" s="5"/>
      <c r="I14" s="5"/>
      <c r="J14" s="5"/>
      <c r="K14" s="5" t="s">
        <v>4</v>
      </c>
    </row>
    <row r="15" spans="1:11" ht="5.0999999999999996" customHeight="1" thickBot="1" x14ac:dyDescent="0.3">
      <c r="A15" s="5"/>
      <c r="B15" s="25"/>
      <c r="C15" s="26"/>
      <c r="D15" s="26"/>
      <c r="E15" s="27"/>
      <c r="F15" s="8"/>
      <c r="G15" s="9"/>
      <c r="H15" s="9"/>
      <c r="I15" s="9"/>
      <c r="J15" s="9"/>
      <c r="K15" s="10"/>
    </row>
    <row r="16" spans="1:11" ht="15.75" thickBot="1" x14ac:dyDescent="0.3">
      <c r="A16" s="5">
        <v>7110002</v>
      </c>
      <c r="B16" s="25" t="s">
        <v>10</v>
      </c>
      <c r="C16" s="26"/>
      <c r="D16" s="26"/>
      <c r="E16" s="27"/>
      <c r="F16" s="5" t="s">
        <v>4</v>
      </c>
      <c r="G16" s="5"/>
      <c r="H16" s="5"/>
      <c r="I16" s="5"/>
      <c r="J16" s="5" t="s">
        <v>4</v>
      </c>
      <c r="K16" s="5"/>
    </row>
    <row r="17" spans="1:11" ht="5.0999999999999996" customHeight="1" thickBot="1" x14ac:dyDescent="0.3">
      <c r="A17" s="5"/>
      <c r="B17" s="25"/>
      <c r="C17" s="26"/>
      <c r="D17" s="26"/>
      <c r="E17" s="27"/>
      <c r="F17" s="8"/>
      <c r="G17" s="9"/>
      <c r="H17" s="9"/>
      <c r="I17" s="9"/>
      <c r="J17" s="9"/>
      <c r="K17" s="10"/>
    </row>
    <row r="18" spans="1:11" ht="15.75" thickBot="1" x14ac:dyDescent="0.3">
      <c r="A18" s="5">
        <v>72300008</v>
      </c>
      <c r="B18" s="25" t="s">
        <v>11</v>
      </c>
      <c r="C18" s="26"/>
      <c r="D18" s="26"/>
      <c r="E18" s="27"/>
      <c r="F18" s="5"/>
      <c r="G18" s="5" t="s">
        <v>4</v>
      </c>
      <c r="H18" s="5"/>
      <c r="I18" s="5" t="s">
        <v>4</v>
      </c>
      <c r="J18" s="5"/>
      <c r="K18" s="5" t="s">
        <v>4</v>
      </c>
    </row>
    <row r="19" spans="1:11" ht="5.0999999999999996" customHeight="1" thickBot="1" x14ac:dyDescent="0.3">
      <c r="A19" s="5"/>
      <c r="B19" s="25"/>
      <c r="C19" s="26"/>
      <c r="D19" s="26"/>
      <c r="E19" s="27"/>
      <c r="F19" s="8"/>
      <c r="G19" s="9"/>
      <c r="H19" s="9"/>
      <c r="I19" s="9"/>
      <c r="J19" s="9"/>
      <c r="K19" s="10"/>
    </row>
    <row r="20" spans="1:11" ht="15.75" thickBot="1" x14ac:dyDescent="0.3">
      <c r="A20" s="5"/>
      <c r="B20" s="25"/>
      <c r="C20" s="26"/>
      <c r="D20" s="26"/>
      <c r="E20" s="27"/>
      <c r="F20" s="5"/>
      <c r="G20" s="5"/>
      <c r="H20" s="5"/>
      <c r="I20" s="5"/>
      <c r="J20" s="5"/>
      <c r="K20" s="5"/>
    </row>
    <row r="21" spans="1:11" ht="5.0999999999999996" customHeight="1" thickBot="1" x14ac:dyDescent="0.3">
      <c r="A21" s="5"/>
      <c r="B21" s="25"/>
      <c r="C21" s="26"/>
      <c r="D21" s="26"/>
      <c r="E21" s="27"/>
      <c r="F21" s="8"/>
      <c r="G21" s="9"/>
      <c r="H21" s="9"/>
      <c r="I21" s="9"/>
      <c r="J21" s="9"/>
      <c r="K21" s="10"/>
    </row>
    <row r="22" spans="1:11" ht="15.75" thickBot="1" x14ac:dyDescent="0.3">
      <c r="A22" s="5"/>
      <c r="B22" s="25"/>
      <c r="C22" s="26"/>
      <c r="D22" s="26"/>
      <c r="E22" s="27"/>
      <c r="F22" s="5"/>
      <c r="G22" s="5"/>
      <c r="H22" s="5"/>
      <c r="I22" s="5"/>
      <c r="J22" s="5"/>
      <c r="K22" s="5"/>
    </row>
    <row r="23" spans="1:11" ht="5.0999999999999996" customHeight="1" thickBot="1" x14ac:dyDescent="0.3">
      <c r="A23" s="5"/>
      <c r="B23" s="25"/>
      <c r="C23" s="26"/>
      <c r="D23" s="26"/>
      <c r="E23" s="27"/>
      <c r="F23" s="8"/>
      <c r="G23" s="9"/>
      <c r="H23" s="9"/>
      <c r="I23" s="9"/>
      <c r="J23" s="9"/>
      <c r="K23" s="10"/>
    </row>
    <row r="24" spans="1:11" ht="15.75" thickBot="1" x14ac:dyDescent="0.3">
      <c r="A24" s="5"/>
      <c r="B24" s="25"/>
      <c r="C24" s="26"/>
      <c r="D24" s="26"/>
      <c r="E24" s="27"/>
      <c r="F24" s="5"/>
      <c r="G24" s="5"/>
      <c r="H24" s="5"/>
      <c r="I24" s="5"/>
      <c r="J24" s="5"/>
      <c r="K24" s="5"/>
    </row>
    <row r="25" spans="1:11" ht="5.0999999999999996" customHeight="1" thickBot="1" x14ac:dyDescent="0.3">
      <c r="A25" s="5"/>
      <c r="B25" s="25"/>
      <c r="C25" s="26"/>
      <c r="D25" s="26"/>
      <c r="E25" s="27"/>
      <c r="F25" s="8"/>
      <c r="G25" s="9"/>
      <c r="H25" s="9"/>
      <c r="I25" s="9"/>
      <c r="J25" s="9"/>
      <c r="K25" s="10"/>
    </row>
    <row r="26" spans="1:11" ht="15.75" thickBot="1" x14ac:dyDescent="0.3">
      <c r="A26" s="5"/>
      <c r="B26" s="25"/>
      <c r="C26" s="26"/>
      <c r="D26" s="26"/>
      <c r="E26" s="27"/>
      <c r="F26" s="5"/>
      <c r="G26" s="5"/>
      <c r="H26" s="5"/>
      <c r="I26" s="5"/>
      <c r="J26" s="5"/>
      <c r="K26" s="5"/>
    </row>
    <row r="27" spans="1:11" ht="5.0999999999999996" customHeight="1" thickBot="1" x14ac:dyDescent="0.3">
      <c r="A27" s="5"/>
      <c r="B27" s="25"/>
      <c r="C27" s="26"/>
      <c r="D27" s="26"/>
      <c r="E27" s="27"/>
      <c r="F27" s="8"/>
      <c r="G27" s="9"/>
      <c r="H27" s="9"/>
      <c r="I27" s="9"/>
      <c r="J27" s="9"/>
      <c r="K27" s="10"/>
    </row>
    <row r="28" spans="1:11" ht="15.75" thickBot="1" x14ac:dyDescent="0.3">
      <c r="A28" s="5"/>
      <c r="B28" s="25"/>
      <c r="C28" s="26"/>
      <c r="D28" s="26"/>
      <c r="E28" s="27"/>
      <c r="F28" s="5"/>
      <c r="G28" s="5"/>
      <c r="H28" s="5"/>
      <c r="I28" s="5"/>
      <c r="J28" s="5"/>
      <c r="K28" s="5"/>
    </row>
    <row r="29" spans="1:11" ht="5.0999999999999996" customHeight="1" thickBot="1" x14ac:dyDescent="0.3">
      <c r="A29" s="5"/>
      <c r="B29" s="25"/>
      <c r="C29" s="26"/>
      <c r="D29" s="26"/>
      <c r="E29" s="27"/>
      <c r="F29" s="8"/>
      <c r="G29" s="9"/>
      <c r="H29" s="9"/>
      <c r="I29" s="9"/>
      <c r="J29" s="9"/>
      <c r="K29" s="10"/>
    </row>
    <row r="30" spans="1:11" ht="15.75" thickBot="1" x14ac:dyDescent="0.3">
      <c r="A30" s="5"/>
      <c r="B30" s="25"/>
      <c r="C30" s="26"/>
      <c r="D30" s="26"/>
      <c r="E30" s="27"/>
      <c r="F30" s="5"/>
      <c r="G30" s="5"/>
      <c r="H30" s="5"/>
      <c r="I30" s="5"/>
      <c r="J30" s="5"/>
      <c r="K30" s="5"/>
    </row>
    <row r="31" spans="1:11" ht="5.0999999999999996" customHeight="1" thickBot="1" x14ac:dyDescent="0.3">
      <c r="A31" s="5"/>
      <c r="B31" s="25"/>
      <c r="C31" s="26"/>
      <c r="D31" s="26"/>
      <c r="E31" s="27"/>
      <c r="F31" s="8"/>
      <c r="G31" s="9"/>
      <c r="H31" s="9"/>
      <c r="I31" s="9"/>
      <c r="J31" s="9"/>
      <c r="K31" s="10"/>
    </row>
    <row r="32" spans="1:11" ht="15.75" thickBot="1" x14ac:dyDescent="0.3">
      <c r="A32" s="5"/>
      <c r="B32" s="25"/>
      <c r="C32" s="26"/>
      <c r="D32" s="26"/>
      <c r="E32" s="27"/>
      <c r="F32" s="5"/>
      <c r="G32" s="5"/>
      <c r="H32" s="5"/>
      <c r="I32" s="5"/>
      <c r="J32" s="5"/>
      <c r="K32" s="5"/>
    </row>
    <row r="33" spans="1:11" ht="5.0999999999999996" customHeight="1" thickBot="1" x14ac:dyDescent="0.3">
      <c r="A33" s="5"/>
      <c r="B33" s="25"/>
      <c r="C33" s="26"/>
      <c r="D33" s="26"/>
      <c r="E33" s="27"/>
      <c r="F33" s="8"/>
      <c r="G33" s="9"/>
      <c r="H33" s="9"/>
      <c r="I33" s="9"/>
      <c r="J33" s="9"/>
      <c r="K33" s="10"/>
    </row>
    <row r="34" spans="1:11" ht="15.75" thickBot="1" x14ac:dyDescent="0.3">
      <c r="A34" s="5"/>
      <c r="B34" s="25"/>
      <c r="C34" s="26"/>
      <c r="D34" s="26"/>
      <c r="E34" s="27"/>
      <c r="F34" s="5"/>
      <c r="G34" s="5"/>
      <c r="H34" s="5"/>
      <c r="I34" s="5"/>
      <c r="J34" s="5"/>
      <c r="K34" s="5"/>
    </row>
    <row r="35" spans="1:11" ht="5.0999999999999996" customHeight="1" thickBot="1" x14ac:dyDescent="0.3">
      <c r="A35" s="5"/>
      <c r="B35" s="25"/>
      <c r="C35" s="26"/>
      <c r="D35" s="26"/>
      <c r="E35" s="27"/>
      <c r="F35" s="8"/>
      <c r="G35" s="9"/>
      <c r="H35" s="9"/>
      <c r="I35" s="9"/>
      <c r="J35" s="9"/>
      <c r="K35" s="10"/>
    </row>
    <row r="36" spans="1:11" ht="15.75" thickBot="1" x14ac:dyDescent="0.3">
      <c r="A36" s="5"/>
      <c r="B36" s="25"/>
      <c r="C36" s="26"/>
      <c r="D36" s="26"/>
      <c r="E36" s="27"/>
      <c r="F36" s="5"/>
      <c r="G36" s="5"/>
      <c r="H36" s="5"/>
      <c r="I36" s="5"/>
      <c r="J36" s="5"/>
      <c r="K36" s="5"/>
    </row>
    <row r="37" spans="1:11" ht="5.0999999999999996" customHeight="1" thickBot="1" x14ac:dyDescent="0.3">
      <c r="A37" s="5"/>
      <c r="B37" s="25"/>
      <c r="C37" s="26"/>
      <c r="D37" s="26"/>
      <c r="E37" s="27"/>
      <c r="F37" s="8"/>
      <c r="G37" s="9"/>
      <c r="H37" s="9"/>
      <c r="I37" s="9"/>
      <c r="J37" s="9"/>
      <c r="K37" s="10"/>
    </row>
    <row r="38" spans="1:11" ht="15.75" thickBot="1" x14ac:dyDescent="0.3">
      <c r="A38" s="5"/>
      <c r="B38" s="25"/>
      <c r="C38" s="26"/>
      <c r="D38" s="26"/>
      <c r="E38" s="27"/>
      <c r="F38" s="5"/>
      <c r="G38" s="5"/>
      <c r="H38" s="5"/>
      <c r="I38" s="5"/>
      <c r="J38" s="5"/>
      <c r="K38" s="5"/>
    </row>
    <row r="39" spans="1:11" ht="5.0999999999999996" customHeight="1" thickBot="1" x14ac:dyDescent="0.3">
      <c r="A39" s="5"/>
      <c r="B39" s="25"/>
      <c r="C39" s="26"/>
      <c r="D39" s="26"/>
      <c r="E39" s="27"/>
      <c r="F39" s="8"/>
      <c r="G39" s="9"/>
      <c r="H39" s="9"/>
      <c r="I39" s="9"/>
      <c r="J39" s="9"/>
      <c r="K39" s="10"/>
    </row>
    <row r="40" spans="1:11" ht="15.75" thickBot="1" x14ac:dyDescent="0.3">
      <c r="A40" s="5"/>
      <c r="B40" s="25"/>
      <c r="C40" s="26"/>
      <c r="D40" s="26"/>
      <c r="E40" s="27"/>
      <c r="F40" s="5"/>
      <c r="G40" s="5"/>
      <c r="H40" s="5"/>
      <c r="I40" s="5"/>
      <c r="J40" s="5"/>
      <c r="K40" s="5"/>
    </row>
    <row r="41" spans="1:11" ht="5.0999999999999996" customHeight="1" thickBot="1" x14ac:dyDescent="0.3">
      <c r="A41" s="5"/>
      <c r="B41" s="25"/>
      <c r="C41" s="26"/>
      <c r="D41" s="26"/>
      <c r="E41" s="27"/>
      <c r="F41" s="8"/>
      <c r="G41" s="9"/>
      <c r="H41" s="9"/>
      <c r="I41" s="9"/>
      <c r="J41" s="9"/>
      <c r="K41" s="10"/>
    </row>
    <row r="42" spans="1:11" ht="15.75" thickBot="1" x14ac:dyDescent="0.3">
      <c r="A42" s="5"/>
      <c r="B42" s="25"/>
      <c r="C42" s="26"/>
      <c r="D42" s="26"/>
      <c r="E42" s="27"/>
      <c r="F42" s="5"/>
      <c r="G42" s="5"/>
      <c r="H42" s="5"/>
      <c r="I42" s="5"/>
      <c r="J42" s="5"/>
      <c r="K42" s="5"/>
    </row>
    <row r="43" spans="1:11" ht="5.0999999999999996" customHeight="1" thickBot="1" x14ac:dyDescent="0.3">
      <c r="A43" s="5"/>
      <c r="B43" s="25"/>
      <c r="C43" s="26"/>
      <c r="D43" s="26"/>
      <c r="E43" s="27"/>
      <c r="F43" s="8"/>
      <c r="G43" s="9"/>
      <c r="H43" s="9"/>
      <c r="I43" s="9"/>
      <c r="J43" s="9"/>
      <c r="K43" s="10"/>
    </row>
    <row r="44" spans="1:11" ht="15.75" thickBot="1" x14ac:dyDescent="0.3">
      <c r="A44" s="5"/>
      <c r="B44" s="25"/>
      <c r="C44" s="26"/>
      <c r="D44" s="26"/>
      <c r="E44" s="27"/>
      <c r="F44" s="5"/>
      <c r="G44" s="5"/>
      <c r="H44" s="5"/>
      <c r="I44" s="5"/>
      <c r="J44" s="5"/>
      <c r="K44" s="5"/>
    </row>
    <row r="45" spans="1:11" ht="5.0999999999999996" customHeight="1" thickBot="1" x14ac:dyDescent="0.3">
      <c r="A45" s="5"/>
      <c r="B45" s="25"/>
      <c r="C45" s="26"/>
      <c r="D45" s="26"/>
      <c r="E45" s="27"/>
      <c r="F45" s="8"/>
      <c r="G45" s="9"/>
      <c r="H45" s="9"/>
      <c r="I45" s="9"/>
      <c r="J45" s="9"/>
      <c r="K45" s="10"/>
    </row>
    <row r="46" spans="1:11" ht="15.75" thickBot="1" x14ac:dyDescent="0.3">
      <c r="A46" s="5"/>
      <c r="B46" s="25"/>
      <c r="C46" s="26"/>
      <c r="D46" s="26"/>
      <c r="E46" s="27"/>
      <c r="F46" s="5"/>
      <c r="G46" s="5"/>
      <c r="H46" s="5"/>
      <c r="I46" s="5"/>
      <c r="J46" s="5"/>
      <c r="K46" s="5"/>
    </row>
    <row r="47" spans="1:11" ht="5.0999999999999996" customHeight="1" thickBot="1" x14ac:dyDescent="0.3">
      <c r="A47" s="5"/>
      <c r="B47" s="25"/>
      <c r="C47" s="26"/>
      <c r="D47" s="26"/>
      <c r="E47" s="27"/>
      <c r="F47" s="8"/>
      <c r="G47" s="9"/>
      <c r="H47" s="9"/>
      <c r="I47" s="9"/>
      <c r="J47" s="9"/>
      <c r="K47" s="10"/>
    </row>
    <row r="48" spans="1:11" ht="15.75" thickBot="1" x14ac:dyDescent="0.3">
      <c r="A48" s="5"/>
      <c r="B48" s="25"/>
      <c r="C48" s="26"/>
      <c r="D48" s="26"/>
      <c r="E48" s="27"/>
      <c r="F48" s="5"/>
      <c r="G48" s="5"/>
      <c r="H48" s="5"/>
      <c r="I48" s="5"/>
      <c r="J48" s="5"/>
      <c r="K48" s="5"/>
    </row>
    <row r="49" spans="1:11" ht="5.0999999999999996" customHeight="1" thickBot="1" x14ac:dyDescent="0.3">
      <c r="A49" s="5"/>
      <c r="B49" s="25"/>
      <c r="C49" s="26"/>
      <c r="D49" s="26"/>
      <c r="E49" s="27"/>
      <c r="F49" s="8"/>
      <c r="G49" s="9"/>
      <c r="H49" s="9"/>
      <c r="I49" s="9"/>
      <c r="J49" s="9"/>
      <c r="K49" s="10"/>
    </row>
    <row r="50" spans="1:11" ht="15.75" thickBot="1" x14ac:dyDescent="0.3">
      <c r="A50" s="5"/>
      <c r="B50" s="25"/>
      <c r="C50" s="26"/>
      <c r="D50" s="26"/>
      <c r="E50" s="27"/>
      <c r="F50" s="5"/>
      <c r="G50" s="5"/>
      <c r="H50" s="5"/>
      <c r="I50" s="5"/>
      <c r="J50" s="5"/>
      <c r="K50" s="5"/>
    </row>
    <row r="51" spans="1:11" ht="5.0999999999999996" customHeight="1" thickBot="1" x14ac:dyDescent="0.3">
      <c r="A51" s="5"/>
      <c r="B51" s="25"/>
      <c r="C51" s="26"/>
      <c r="D51" s="26"/>
      <c r="E51" s="27"/>
      <c r="F51" s="8"/>
      <c r="G51" s="9"/>
      <c r="H51" s="9"/>
      <c r="I51" s="9"/>
      <c r="J51" s="9"/>
      <c r="K51" s="10"/>
    </row>
    <row r="52" spans="1:11" ht="15.75" thickBot="1" x14ac:dyDescent="0.3">
      <c r="A52" s="5"/>
      <c r="B52" s="25"/>
      <c r="C52" s="26"/>
      <c r="D52" s="26"/>
      <c r="E52" s="27"/>
      <c r="F52" s="5"/>
      <c r="G52" s="5"/>
      <c r="H52" s="5"/>
      <c r="I52" s="5"/>
      <c r="J52" s="5"/>
      <c r="K52" s="5"/>
    </row>
    <row r="53" spans="1:11" ht="5.0999999999999996" customHeight="1" thickBot="1" x14ac:dyDescent="0.3">
      <c r="A53" s="5"/>
      <c r="B53" s="25"/>
      <c r="C53" s="26"/>
      <c r="D53" s="26"/>
      <c r="E53" s="27"/>
      <c r="F53" s="8"/>
      <c r="G53" s="9"/>
      <c r="H53" s="9"/>
      <c r="I53" s="9"/>
      <c r="J53" s="9"/>
      <c r="K53" s="10"/>
    </row>
    <row r="54" spans="1:11" ht="15.75" thickBot="1" x14ac:dyDescent="0.3">
      <c r="A54" s="5"/>
      <c r="B54" s="25"/>
      <c r="C54" s="26"/>
      <c r="D54" s="26"/>
      <c r="E54" s="27"/>
      <c r="F54" s="5"/>
      <c r="G54" s="5"/>
      <c r="H54" s="5"/>
      <c r="I54" s="5"/>
      <c r="J54" s="5"/>
      <c r="K54" s="5"/>
    </row>
    <row r="55" spans="1:11" ht="5.0999999999999996" customHeight="1" thickBot="1" x14ac:dyDescent="0.3">
      <c r="A55" s="5"/>
      <c r="B55" s="25"/>
      <c r="C55" s="26"/>
      <c r="D55" s="26"/>
      <c r="E55" s="27"/>
      <c r="F55" s="8"/>
      <c r="G55" s="9"/>
      <c r="H55" s="9"/>
      <c r="I55" s="9"/>
      <c r="J55" s="9"/>
      <c r="K55" s="10"/>
    </row>
    <row r="56" spans="1:11" ht="15.75" thickBot="1" x14ac:dyDescent="0.3">
      <c r="A56" s="5"/>
      <c r="B56" s="25"/>
      <c r="C56" s="26"/>
      <c r="D56" s="26"/>
      <c r="E56" s="27"/>
      <c r="F56" s="5"/>
      <c r="G56" s="5"/>
      <c r="H56" s="5"/>
      <c r="I56" s="5"/>
      <c r="J56" s="5"/>
      <c r="K56" s="5"/>
    </row>
    <row r="57" spans="1:11" ht="5.0999999999999996" customHeight="1" thickBot="1" x14ac:dyDescent="0.3">
      <c r="A57" s="5"/>
      <c r="B57" s="25"/>
      <c r="C57" s="26"/>
      <c r="D57" s="26"/>
      <c r="E57" s="27"/>
      <c r="F57" s="8"/>
      <c r="G57" s="9"/>
      <c r="H57" s="9"/>
      <c r="I57" s="9"/>
      <c r="J57" s="9"/>
      <c r="K57" s="10"/>
    </row>
    <row r="58" spans="1:11" ht="15.75" thickBot="1" x14ac:dyDescent="0.3">
      <c r="A58" s="5"/>
      <c r="B58" s="25"/>
      <c r="C58" s="26"/>
      <c r="D58" s="26"/>
      <c r="E58" s="27"/>
      <c r="F58" s="5"/>
      <c r="G58" s="5"/>
      <c r="H58" s="5"/>
      <c r="I58" s="5"/>
      <c r="J58" s="5"/>
      <c r="K58" s="5"/>
    </row>
    <row r="59" spans="1:11" ht="5.0999999999999996" customHeight="1" thickBot="1" x14ac:dyDescent="0.3">
      <c r="A59" s="5"/>
      <c r="B59" s="25"/>
      <c r="C59" s="26"/>
      <c r="D59" s="26"/>
      <c r="E59" s="27"/>
      <c r="F59" s="8"/>
      <c r="G59" s="9"/>
      <c r="H59" s="9"/>
      <c r="I59" s="9"/>
      <c r="J59" s="9"/>
      <c r="K59" s="10"/>
    </row>
    <row r="60" spans="1:11" ht="15.75" thickBot="1" x14ac:dyDescent="0.3">
      <c r="A60" s="5"/>
      <c r="B60" s="25"/>
      <c r="C60" s="26"/>
      <c r="D60" s="26"/>
      <c r="E60" s="27"/>
      <c r="F60" s="5"/>
      <c r="G60" s="5"/>
      <c r="H60" s="5"/>
      <c r="I60" s="5"/>
      <c r="J60" s="5"/>
      <c r="K60" s="5"/>
    </row>
    <row r="61" spans="1:11" ht="5.0999999999999996" customHeight="1" thickBot="1" x14ac:dyDescent="0.3">
      <c r="A61" s="5"/>
      <c r="B61" s="25"/>
      <c r="C61" s="26"/>
      <c r="D61" s="26"/>
      <c r="E61" s="27"/>
      <c r="F61" s="8"/>
      <c r="G61" s="9"/>
      <c r="H61" s="9"/>
      <c r="I61" s="9"/>
      <c r="J61" s="9"/>
      <c r="K61" s="10"/>
    </row>
    <row r="62" spans="1:11" ht="15.75" thickBot="1" x14ac:dyDescent="0.3">
      <c r="A62" s="5"/>
      <c r="B62" s="25"/>
      <c r="C62" s="26"/>
      <c r="D62" s="26"/>
      <c r="E62" s="27"/>
      <c r="F62" s="5"/>
      <c r="G62" s="5"/>
      <c r="H62" s="5"/>
      <c r="I62" s="5"/>
      <c r="J62" s="5"/>
      <c r="K62" s="5"/>
    </row>
    <row r="63" spans="1:11" ht="5.0999999999999996" customHeight="1" thickBot="1" x14ac:dyDescent="0.3">
      <c r="A63" s="5"/>
      <c r="B63" s="25"/>
      <c r="C63" s="26"/>
      <c r="D63" s="26"/>
      <c r="E63" s="27"/>
      <c r="F63" s="8"/>
      <c r="G63" s="9"/>
      <c r="H63" s="9"/>
      <c r="I63" s="9"/>
      <c r="J63" s="9"/>
      <c r="K63" s="10"/>
    </row>
    <row r="64" spans="1:11" ht="15.75" thickBot="1" x14ac:dyDescent="0.3">
      <c r="A64" s="5"/>
      <c r="B64" s="25"/>
      <c r="C64" s="26"/>
      <c r="D64" s="26"/>
      <c r="E64" s="27"/>
      <c r="F64" s="5"/>
      <c r="G64" s="5"/>
      <c r="H64" s="5"/>
      <c r="I64" s="5"/>
      <c r="J64" s="5"/>
      <c r="K64" s="5"/>
    </row>
    <row r="65" spans="1:11" ht="5.0999999999999996" customHeight="1" thickBot="1" x14ac:dyDescent="0.3">
      <c r="A65" s="5"/>
      <c r="B65" s="25"/>
      <c r="C65" s="26"/>
      <c r="D65" s="26"/>
      <c r="E65" s="27"/>
      <c r="F65" s="8"/>
      <c r="G65" s="9"/>
      <c r="H65" s="9"/>
      <c r="I65" s="9"/>
      <c r="J65" s="9"/>
      <c r="K65" s="10"/>
    </row>
    <row r="66" spans="1:11" ht="15.75" thickBot="1" x14ac:dyDescent="0.3">
      <c r="A66" s="5"/>
      <c r="B66" s="25"/>
      <c r="C66" s="26"/>
      <c r="D66" s="26"/>
      <c r="E66" s="27"/>
      <c r="F66" s="5"/>
      <c r="G66" s="5"/>
      <c r="H66" s="5"/>
      <c r="I66" s="5"/>
      <c r="J66" s="5"/>
      <c r="K66" s="5"/>
    </row>
    <row r="67" spans="1:11" ht="5.0999999999999996" customHeight="1" thickBot="1" x14ac:dyDescent="0.3">
      <c r="A67" s="5"/>
      <c r="B67" s="25"/>
      <c r="C67" s="26"/>
      <c r="D67" s="26"/>
      <c r="E67" s="27"/>
      <c r="F67" s="8"/>
      <c r="G67" s="9"/>
      <c r="H67" s="9"/>
      <c r="I67" s="9"/>
      <c r="J67" s="9"/>
      <c r="K67" s="10"/>
    </row>
    <row r="68" spans="1:11" ht="15.75" thickBot="1" x14ac:dyDescent="0.3">
      <c r="A68" s="5"/>
      <c r="B68" s="25"/>
      <c r="C68" s="26"/>
      <c r="D68" s="26"/>
      <c r="E68" s="27"/>
      <c r="F68" s="5"/>
      <c r="G68" s="5"/>
      <c r="H68" s="5"/>
      <c r="I68" s="5"/>
      <c r="J68" s="5"/>
      <c r="K68" s="5"/>
    </row>
    <row r="69" spans="1:11" ht="5.0999999999999996" customHeight="1" thickBot="1" x14ac:dyDescent="0.3">
      <c r="A69" s="5"/>
      <c r="B69" s="25"/>
      <c r="C69" s="26"/>
      <c r="D69" s="26"/>
      <c r="E69" s="27"/>
      <c r="F69" s="8"/>
      <c r="G69" s="9"/>
      <c r="H69" s="9"/>
      <c r="I69" s="9"/>
      <c r="J69" s="9"/>
      <c r="K69" s="10"/>
    </row>
    <row r="70" spans="1:11" ht="15.75" thickBot="1" x14ac:dyDescent="0.3">
      <c r="A70" s="5"/>
      <c r="B70" s="25"/>
      <c r="C70" s="26"/>
      <c r="D70" s="26"/>
      <c r="E70" s="27"/>
      <c r="F70" s="5"/>
      <c r="G70" s="5"/>
      <c r="H70" s="5"/>
      <c r="I70" s="5"/>
      <c r="J70" s="5"/>
      <c r="K70" s="5"/>
    </row>
  </sheetData>
  <mergeCells count="68">
    <mergeCell ref="B68:E68"/>
    <mergeCell ref="B69:E69"/>
    <mergeCell ref="B70:E70"/>
    <mergeCell ref="B62:E62"/>
    <mergeCell ref="B63:E63"/>
    <mergeCell ref="B64:E64"/>
    <mergeCell ref="B65:E65"/>
    <mergeCell ref="B66:E66"/>
    <mergeCell ref="B67:E67"/>
    <mergeCell ref="B61:E61"/>
    <mergeCell ref="B50:E50"/>
    <mergeCell ref="B51:E51"/>
    <mergeCell ref="B52:E52"/>
    <mergeCell ref="B53:E53"/>
    <mergeCell ref="B54:E54"/>
    <mergeCell ref="B55:E55"/>
    <mergeCell ref="B56:E56"/>
    <mergeCell ref="B57:E57"/>
    <mergeCell ref="B58:E58"/>
    <mergeCell ref="B59:E59"/>
    <mergeCell ref="B60:E60"/>
    <mergeCell ref="B49:E49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14:E14"/>
    <mergeCell ref="B11:E11"/>
    <mergeCell ref="B12:E12"/>
    <mergeCell ref="B37:E37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25:E25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10:E10"/>
    <mergeCell ref="B13:E13"/>
    <mergeCell ref="F3:K3"/>
    <mergeCell ref="B4:E4"/>
    <mergeCell ref="B5:E5"/>
    <mergeCell ref="B6:E6"/>
    <mergeCell ref="B7:E7"/>
    <mergeCell ref="B8:E8"/>
    <mergeCell ref="B9:E9"/>
  </mergeCells>
  <conditionalFormatting sqref="F6:K70">
    <cfRule type="containsText" dxfId="4" priority="1" operator="containsText" text="x">
      <formula>NOT(ISERROR(SEARCH("x",F6)))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C7269-B38F-441D-9530-4225331BE04F}">
  <dimension ref="A1:F70"/>
  <sheetViews>
    <sheetView workbookViewId="0">
      <selection activeCell="C9" sqref="C9"/>
    </sheetView>
  </sheetViews>
  <sheetFormatPr baseColWidth="10" defaultRowHeight="15" x14ac:dyDescent="0.25"/>
  <cols>
    <col min="1" max="1" width="12" bestFit="1" customWidth="1"/>
    <col min="2" max="2" width="13.7109375" bestFit="1" customWidth="1"/>
    <col min="3" max="5" width="11.7109375" bestFit="1" customWidth="1"/>
    <col min="6" max="6" width="10.85546875" bestFit="1" customWidth="1"/>
  </cols>
  <sheetData>
    <row r="1" spans="1:6" x14ac:dyDescent="0.25">
      <c r="A1" t="s">
        <v>1</v>
      </c>
      <c r="B1" t="s">
        <v>2</v>
      </c>
      <c r="C1" t="s">
        <v>15</v>
      </c>
      <c r="D1" t="s">
        <v>16</v>
      </c>
      <c r="E1" t="s">
        <v>17</v>
      </c>
      <c r="F1" t="s">
        <v>3</v>
      </c>
    </row>
    <row r="2" spans="1:6" x14ac:dyDescent="0.25">
      <c r="B2" s="38"/>
    </row>
    <row r="3" spans="1:6" x14ac:dyDescent="0.25">
      <c r="A3">
        <v>7430199810</v>
      </c>
      <c r="B3" s="38" t="s">
        <v>5</v>
      </c>
      <c r="F3">
        <v>100</v>
      </c>
    </row>
    <row r="4" spans="1:6" x14ac:dyDescent="0.25">
      <c r="B4" s="38" t="s">
        <v>18</v>
      </c>
    </row>
    <row r="5" spans="1:6" x14ac:dyDescent="0.25">
      <c r="A5">
        <v>74301931</v>
      </c>
      <c r="B5" s="38" t="s">
        <v>6</v>
      </c>
    </row>
    <row r="6" spans="1:6" x14ac:dyDescent="0.25">
      <c r="B6" s="38" t="s">
        <v>18</v>
      </c>
    </row>
    <row r="7" spans="1:6" x14ac:dyDescent="0.25">
      <c r="A7">
        <v>7330048320</v>
      </c>
      <c r="B7" s="38" t="s">
        <v>7</v>
      </c>
    </row>
    <row r="8" spans="1:6" x14ac:dyDescent="0.25">
      <c r="B8" s="38" t="s">
        <v>18</v>
      </c>
    </row>
    <row r="9" spans="1:6" x14ac:dyDescent="0.25">
      <c r="A9">
        <v>7330048310</v>
      </c>
      <c r="B9" s="38" t="s">
        <v>8</v>
      </c>
    </row>
    <row r="10" spans="1:6" x14ac:dyDescent="0.25">
      <c r="B10" s="38" t="s">
        <v>18</v>
      </c>
    </row>
    <row r="11" spans="1:6" x14ac:dyDescent="0.25">
      <c r="A11">
        <v>74301931</v>
      </c>
      <c r="B11" s="38" t="s">
        <v>6</v>
      </c>
    </row>
    <row r="12" spans="1:6" x14ac:dyDescent="0.25">
      <c r="B12" s="38" t="s">
        <v>18</v>
      </c>
    </row>
    <row r="13" spans="1:6" x14ac:dyDescent="0.25">
      <c r="A13">
        <v>7330065310</v>
      </c>
      <c r="B13" s="38" t="s">
        <v>9</v>
      </c>
    </row>
    <row r="14" spans="1:6" x14ac:dyDescent="0.25">
      <c r="B14" s="38" t="s">
        <v>18</v>
      </c>
    </row>
    <row r="15" spans="1:6" x14ac:dyDescent="0.25">
      <c r="A15">
        <v>7110002</v>
      </c>
      <c r="B15" s="38" t="s">
        <v>10</v>
      </c>
      <c r="F15">
        <v>300</v>
      </c>
    </row>
    <row r="16" spans="1:6" x14ac:dyDescent="0.25">
      <c r="B16" s="38" t="s">
        <v>18</v>
      </c>
    </row>
    <row r="17" spans="1:2" x14ac:dyDescent="0.25">
      <c r="A17">
        <v>72300008</v>
      </c>
      <c r="B17" s="38" t="s">
        <v>11</v>
      </c>
    </row>
    <row r="18" spans="1:2" x14ac:dyDescent="0.25">
      <c r="B18" s="38" t="s">
        <v>18</v>
      </c>
    </row>
    <row r="19" spans="1:2" x14ac:dyDescent="0.25">
      <c r="B19" s="38" t="s">
        <v>18</v>
      </c>
    </row>
    <row r="20" spans="1:2" x14ac:dyDescent="0.25">
      <c r="B20" s="38" t="s">
        <v>18</v>
      </c>
    </row>
    <row r="21" spans="1:2" x14ac:dyDescent="0.25">
      <c r="B21" s="38" t="s">
        <v>18</v>
      </c>
    </row>
    <row r="22" spans="1:2" x14ac:dyDescent="0.25">
      <c r="B22" s="38"/>
    </row>
    <row r="23" spans="1:2" x14ac:dyDescent="0.25">
      <c r="B23" s="38"/>
    </row>
    <row r="24" spans="1:2" x14ac:dyDescent="0.25">
      <c r="B24" s="38"/>
    </row>
    <row r="25" spans="1:2" x14ac:dyDescent="0.25">
      <c r="B25" s="38"/>
    </row>
    <row r="26" spans="1:2" x14ac:dyDescent="0.25">
      <c r="B26" s="38"/>
    </row>
    <row r="27" spans="1:2" x14ac:dyDescent="0.25">
      <c r="B27" s="38"/>
    </row>
    <row r="28" spans="1:2" x14ac:dyDescent="0.25">
      <c r="B28" s="38"/>
    </row>
    <row r="29" spans="1:2" x14ac:dyDescent="0.25">
      <c r="B29" s="38"/>
    </row>
    <row r="30" spans="1:2" x14ac:dyDescent="0.25">
      <c r="B30" s="38"/>
    </row>
    <row r="31" spans="1:2" x14ac:dyDescent="0.25">
      <c r="B31" s="38"/>
    </row>
    <row r="32" spans="1:2" x14ac:dyDescent="0.25">
      <c r="B32" s="38"/>
    </row>
    <row r="33" spans="1:6" x14ac:dyDescent="0.25">
      <c r="B33" s="38"/>
    </row>
    <row r="34" spans="1:6" x14ac:dyDescent="0.25">
      <c r="B34" s="38"/>
    </row>
    <row r="35" spans="1:6" x14ac:dyDescent="0.25">
      <c r="B35" s="38"/>
    </row>
    <row r="36" spans="1:6" x14ac:dyDescent="0.25">
      <c r="B36" s="38"/>
    </row>
    <row r="37" spans="1:6" x14ac:dyDescent="0.25">
      <c r="A37">
        <v>7430199810</v>
      </c>
      <c r="B37" s="38" t="s">
        <v>5</v>
      </c>
      <c r="F37">
        <v>100</v>
      </c>
    </row>
    <row r="38" spans="1:6" x14ac:dyDescent="0.25">
      <c r="B38" s="38" t="s">
        <v>18</v>
      </c>
    </row>
    <row r="39" spans="1:6" x14ac:dyDescent="0.25">
      <c r="A39">
        <v>74301931</v>
      </c>
      <c r="B39" s="38" t="s">
        <v>6</v>
      </c>
    </row>
    <row r="40" spans="1:6" x14ac:dyDescent="0.25">
      <c r="B40" s="38" t="s">
        <v>18</v>
      </c>
    </row>
    <row r="41" spans="1:6" x14ac:dyDescent="0.25">
      <c r="A41">
        <v>7330048320</v>
      </c>
      <c r="B41" s="38" t="s">
        <v>7</v>
      </c>
    </row>
    <row r="42" spans="1:6" x14ac:dyDescent="0.25">
      <c r="B42" s="38" t="s">
        <v>18</v>
      </c>
    </row>
    <row r="43" spans="1:6" x14ac:dyDescent="0.25">
      <c r="A43">
        <v>7330048310</v>
      </c>
      <c r="B43" s="38" t="s">
        <v>8</v>
      </c>
    </row>
    <row r="44" spans="1:6" x14ac:dyDescent="0.25">
      <c r="B44" s="38" t="s">
        <v>18</v>
      </c>
    </row>
    <row r="45" spans="1:6" x14ac:dyDescent="0.25">
      <c r="A45">
        <v>74301931</v>
      </c>
      <c r="B45" s="38" t="s">
        <v>6</v>
      </c>
    </row>
    <row r="46" spans="1:6" x14ac:dyDescent="0.25">
      <c r="B46" s="38" t="s">
        <v>18</v>
      </c>
    </row>
    <row r="47" spans="1:6" x14ac:dyDescent="0.25">
      <c r="A47">
        <v>7330065310</v>
      </c>
      <c r="B47" s="38" t="s">
        <v>9</v>
      </c>
    </row>
    <row r="48" spans="1:6" x14ac:dyDescent="0.25">
      <c r="B48" s="38" t="s">
        <v>18</v>
      </c>
    </row>
    <row r="49" spans="1:6" x14ac:dyDescent="0.25">
      <c r="A49">
        <v>7110002</v>
      </c>
      <c r="B49" s="38" t="s">
        <v>10</v>
      </c>
      <c r="F49">
        <v>300</v>
      </c>
    </row>
    <row r="50" spans="1:6" x14ac:dyDescent="0.25">
      <c r="B50" s="38" t="s">
        <v>18</v>
      </c>
    </row>
    <row r="51" spans="1:6" x14ac:dyDescent="0.25">
      <c r="A51">
        <v>72300008</v>
      </c>
      <c r="B51" s="38" t="s">
        <v>11</v>
      </c>
    </row>
    <row r="52" spans="1:6" x14ac:dyDescent="0.25">
      <c r="B52" s="38" t="s">
        <v>18</v>
      </c>
    </row>
    <row r="53" spans="1:6" x14ac:dyDescent="0.25">
      <c r="B53" s="38" t="s">
        <v>18</v>
      </c>
    </row>
    <row r="54" spans="1:6" x14ac:dyDescent="0.25">
      <c r="B54" s="38" t="s">
        <v>18</v>
      </c>
    </row>
    <row r="55" spans="1:6" x14ac:dyDescent="0.25">
      <c r="B55" s="38" t="s">
        <v>18</v>
      </c>
    </row>
    <row r="56" spans="1:6" x14ac:dyDescent="0.25">
      <c r="B56" s="38"/>
    </row>
    <row r="57" spans="1:6" x14ac:dyDescent="0.25">
      <c r="B57" s="38"/>
    </row>
    <row r="58" spans="1:6" x14ac:dyDescent="0.25">
      <c r="B58" s="38"/>
    </row>
    <row r="59" spans="1:6" x14ac:dyDescent="0.25">
      <c r="B59" s="38"/>
    </row>
    <row r="60" spans="1:6" x14ac:dyDescent="0.25">
      <c r="B60" s="38"/>
    </row>
    <row r="61" spans="1:6" x14ac:dyDescent="0.25">
      <c r="B61" s="38"/>
    </row>
    <row r="62" spans="1:6" x14ac:dyDescent="0.25">
      <c r="B62" s="38"/>
    </row>
    <row r="63" spans="1:6" x14ac:dyDescent="0.25">
      <c r="B63" s="38"/>
    </row>
    <row r="64" spans="1:6" x14ac:dyDescent="0.25">
      <c r="B64" s="38"/>
    </row>
    <row r="65" spans="2:2" x14ac:dyDescent="0.25">
      <c r="B65" s="38"/>
    </row>
    <row r="66" spans="2:2" x14ac:dyDescent="0.25">
      <c r="B66" s="38"/>
    </row>
    <row r="67" spans="2:2" x14ac:dyDescent="0.25">
      <c r="B67" s="38"/>
    </row>
    <row r="68" spans="2:2" x14ac:dyDescent="0.25">
      <c r="B68" s="38"/>
    </row>
    <row r="69" spans="2:2" x14ac:dyDescent="0.25">
      <c r="B69" s="38"/>
    </row>
    <row r="70" spans="2:2" x14ac:dyDescent="0.25">
      <c r="B70" s="3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5BC0F-28F9-423C-BD5F-487231978B3B}">
  <dimension ref="A1:G35"/>
  <sheetViews>
    <sheetView workbookViewId="0">
      <selection sqref="A1:F35"/>
    </sheetView>
  </sheetViews>
  <sheetFormatPr baseColWidth="10" defaultRowHeight="15" x14ac:dyDescent="0.25"/>
  <cols>
    <col min="1" max="1" width="12" bestFit="1" customWidth="1"/>
    <col min="2" max="2" width="13.7109375" bestFit="1" customWidth="1"/>
    <col min="3" max="5" width="11.7109375" bestFit="1" customWidth="1"/>
    <col min="6" max="6" width="10.85546875" bestFit="1" customWidth="1"/>
    <col min="7" max="7" width="14.7109375" bestFit="1" customWidth="1"/>
  </cols>
  <sheetData>
    <row r="1" spans="1:7" x14ac:dyDescent="0.25">
      <c r="A1" t="s">
        <v>1</v>
      </c>
      <c r="B1" t="s">
        <v>2</v>
      </c>
      <c r="C1" t="s">
        <v>15</v>
      </c>
      <c r="D1" t="s">
        <v>16</v>
      </c>
      <c r="E1" t="s">
        <v>17</v>
      </c>
      <c r="F1" t="s">
        <v>3</v>
      </c>
      <c r="G1" t="s">
        <v>19</v>
      </c>
    </row>
    <row r="2" spans="1:7" x14ac:dyDescent="0.25">
      <c r="B2" s="38"/>
      <c r="G2" t="s">
        <v>20</v>
      </c>
    </row>
    <row r="3" spans="1:7" x14ac:dyDescent="0.25">
      <c r="A3">
        <v>7430199810</v>
      </c>
      <c r="B3" s="38" t="s">
        <v>5</v>
      </c>
      <c r="F3">
        <v>100</v>
      </c>
      <c r="G3" t="s">
        <v>20</v>
      </c>
    </row>
    <row r="4" spans="1:7" x14ac:dyDescent="0.25">
      <c r="B4" s="38" t="s">
        <v>18</v>
      </c>
      <c r="G4" t="s">
        <v>20</v>
      </c>
    </row>
    <row r="5" spans="1:7" x14ac:dyDescent="0.25">
      <c r="A5">
        <v>74301931</v>
      </c>
      <c r="B5" s="38" t="s">
        <v>6</v>
      </c>
      <c r="G5" t="s">
        <v>20</v>
      </c>
    </row>
    <row r="6" spans="1:7" x14ac:dyDescent="0.25">
      <c r="B6" s="38" t="s">
        <v>18</v>
      </c>
      <c r="G6" t="s">
        <v>20</v>
      </c>
    </row>
    <row r="7" spans="1:7" x14ac:dyDescent="0.25">
      <c r="A7">
        <v>7330048320</v>
      </c>
      <c r="B7" s="38" t="s">
        <v>7</v>
      </c>
      <c r="G7" t="s">
        <v>20</v>
      </c>
    </row>
    <row r="8" spans="1:7" x14ac:dyDescent="0.25">
      <c r="B8" s="38" t="s">
        <v>18</v>
      </c>
      <c r="G8" t="s">
        <v>20</v>
      </c>
    </row>
    <row r="9" spans="1:7" x14ac:dyDescent="0.25">
      <c r="A9">
        <v>7330048310</v>
      </c>
      <c r="B9" s="38" t="s">
        <v>8</v>
      </c>
      <c r="G9" t="s">
        <v>20</v>
      </c>
    </row>
    <row r="10" spans="1:7" x14ac:dyDescent="0.25">
      <c r="B10" s="38" t="s">
        <v>18</v>
      </c>
      <c r="G10" t="s">
        <v>20</v>
      </c>
    </row>
    <row r="11" spans="1:7" x14ac:dyDescent="0.25">
      <c r="A11">
        <v>74301931</v>
      </c>
      <c r="B11" s="38" t="s">
        <v>6</v>
      </c>
      <c r="G11" t="s">
        <v>20</v>
      </c>
    </row>
    <row r="12" spans="1:7" x14ac:dyDescent="0.25">
      <c r="B12" s="38" t="s">
        <v>18</v>
      </c>
      <c r="G12" t="s">
        <v>20</v>
      </c>
    </row>
    <row r="13" spans="1:7" x14ac:dyDescent="0.25">
      <c r="A13">
        <v>7330065310</v>
      </c>
      <c r="B13" s="38" t="s">
        <v>9</v>
      </c>
      <c r="G13" t="s">
        <v>20</v>
      </c>
    </row>
    <row r="14" spans="1:7" x14ac:dyDescent="0.25">
      <c r="B14" s="38" t="s">
        <v>18</v>
      </c>
      <c r="G14" t="s">
        <v>20</v>
      </c>
    </row>
    <row r="15" spans="1:7" x14ac:dyDescent="0.25">
      <c r="A15">
        <v>7110002</v>
      </c>
      <c r="B15" s="38" t="s">
        <v>10</v>
      </c>
      <c r="F15">
        <v>300</v>
      </c>
      <c r="G15" t="s">
        <v>20</v>
      </c>
    </row>
    <row r="16" spans="1:7" x14ac:dyDescent="0.25">
      <c r="B16" s="38" t="s">
        <v>18</v>
      </c>
      <c r="G16" t="s">
        <v>20</v>
      </c>
    </row>
    <row r="17" spans="1:7" x14ac:dyDescent="0.25">
      <c r="A17">
        <v>72300008</v>
      </c>
      <c r="B17" s="38" t="s">
        <v>11</v>
      </c>
      <c r="G17" t="s">
        <v>20</v>
      </c>
    </row>
    <row r="18" spans="1:7" x14ac:dyDescent="0.25">
      <c r="B18" s="38" t="s">
        <v>18</v>
      </c>
      <c r="G18" t="s">
        <v>20</v>
      </c>
    </row>
    <row r="19" spans="1:7" x14ac:dyDescent="0.25">
      <c r="B19" s="38" t="s">
        <v>18</v>
      </c>
      <c r="G19" t="s">
        <v>20</v>
      </c>
    </row>
    <row r="20" spans="1:7" x14ac:dyDescent="0.25">
      <c r="B20" s="38" t="s">
        <v>18</v>
      </c>
      <c r="G20" t="s">
        <v>20</v>
      </c>
    </row>
    <row r="21" spans="1:7" x14ac:dyDescent="0.25">
      <c r="B21" s="38" t="s">
        <v>18</v>
      </c>
      <c r="G21" t="s">
        <v>20</v>
      </c>
    </row>
    <row r="22" spans="1:7" x14ac:dyDescent="0.25">
      <c r="B22" s="38"/>
      <c r="G22" t="s">
        <v>20</v>
      </c>
    </row>
    <row r="23" spans="1:7" x14ac:dyDescent="0.25">
      <c r="B23" s="38"/>
      <c r="G23" t="s">
        <v>20</v>
      </c>
    </row>
    <row r="24" spans="1:7" x14ac:dyDescent="0.25">
      <c r="B24" s="38"/>
      <c r="G24" t="s">
        <v>20</v>
      </c>
    </row>
    <row r="25" spans="1:7" x14ac:dyDescent="0.25">
      <c r="B25" s="38"/>
      <c r="G25" t="s">
        <v>20</v>
      </c>
    </row>
    <row r="26" spans="1:7" x14ac:dyDescent="0.25">
      <c r="B26" s="38"/>
      <c r="G26" t="s">
        <v>20</v>
      </c>
    </row>
    <row r="27" spans="1:7" x14ac:dyDescent="0.25">
      <c r="B27" s="38"/>
      <c r="G27" t="s">
        <v>20</v>
      </c>
    </row>
    <row r="28" spans="1:7" x14ac:dyDescent="0.25">
      <c r="B28" s="38"/>
      <c r="G28" t="s">
        <v>20</v>
      </c>
    </row>
    <row r="29" spans="1:7" x14ac:dyDescent="0.25">
      <c r="B29" s="38"/>
      <c r="G29" t="s">
        <v>20</v>
      </c>
    </row>
    <row r="30" spans="1:7" x14ac:dyDescent="0.25">
      <c r="B30" s="38"/>
      <c r="G30" t="s">
        <v>20</v>
      </c>
    </row>
    <row r="31" spans="1:7" x14ac:dyDescent="0.25">
      <c r="B31" s="38"/>
      <c r="G31" t="s">
        <v>20</v>
      </c>
    </row>
    <row r="32" spans="1:7" x14ac:dyDescent="0.25">
      <c r="B32" s="38"/>
      <c r="G32" t="s">
        <v>20</v>
      </c>
    </row>
    <row r="33" spans="2:7" x14ac:dyDescent="0.25">
      <c r="B33" s="38"/>
      <c r="G33" t="s">
        <v>20</v>
      </c>
    </row>
    <row r="34" spans="2:7" x14ac:dyDescent="0.25">
      <c r="B34" s="38"/>
      <c r="G34" t="s">
        <v>20</v>
      </c>
    </row>
    <row r="35" spans="2:7" x14ac:dyDescent="0.25">
      <c r="B35" s="38"/>
      <c r="G35" t="s">
        <v>20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7C8E8-49F7-4682-B122-6B8BE3C8172F}">
  <dimension ref="A3:M26"/>
  <sheetViews>
    <sheetView workbookViewId="0">
      <selection activeCell="A5" sqref="A5:F39"/>
    </sheetView>
  </sheetViews>
  <sheetFormatPr baseColWidth="10" defaultRowHeight="15" x14ac:dyDescent="0.25"/>
  <cols>
    <col min="1" max="1" width="11.85546875" customWidth="1"/>
    <col min="2" max="2" width="13.5703125" customWidth="1"/>
    <col min="3" max="5" width="11.5703125" customWidth="1"/>
    <col min="7" max="7" width="1.85546875" customWidth="1"/>
  </cols>
  <sheetData>
    <row r="3" spans="1:13" x14ac:dyDescent="0.25">
      <c r="A3" s="28" t="s">
        <v>13</v>
      </c>
      <c r="B3" s="28"/>
      <c r="C3" s="28"/>
      <c r="D3" s="28"/>
      <c r="E3" s="28"/>
      <c r="F3" s="28"/>
    </row>
    <row r="4" spans="1:13" ht="15.75" thickBot="1" x14ac:dyDescent="0.3">
      <c r="F4" s="6"/>
      <c r="H4" s="28" t="s">
        <v>0</v>
      </c>
      <c r="I4" s="28"/>
      <c r="J4" s="28"/>
      <c r="K4" s="28"/>
      <c r="L4" s="28"/>
      <c r="M4" s="28"/>
    </row>
    <row r="5" spans="1:13" ht="15" customHeight="1" thickBot="1" x14ac:dyDescent="0.3">
      <c r="A5" s="35" t="s">
        <v>1</v>
      </c>
      <c r="B5" s="36" t="s">
        <v>2</v>
      </c>
      <c r="C5" s="24" t="s">
        <v>15</v>
      </c>
      <c r="D5" s="24" t="s">
        <v>16</v>
      </c>
      <c r="E5" s="37" t="s">
        <v>17</v>
      </c>
      <c r="F5" s="37" t="s">
        <v>3</v>
      </c>
      <c r="H5" s="5">
        <v>2.7</v>
      </c>
      <c r="I5" s="5">
        <v>3.9</v>
      </c>
      <c r="J5" s="5">
        <v>4.9000000000000004</v>
      </c>
      <c r="K5" s="5">
        <v>5.9</v>
      </c>
      <c r="L5" s="5">
        <v>7</v>
      </c>
      <c r="M5" s="5">
        <v>8</v>
      </c>
    </row>
    <row r="6" spans="1:13" ht="5.0999999999999996" customHeight="1" thickBot="1" x14ac:dyDescent="0.3">
      <c r="A6" s="4"/>
      <c r="B6" s="22"/>
      <c r="C6" s="22"/>
      <c r="D6" s="22"/>
      <c r="E6" s="23"/>
      <c r="F6" s="5"/>
      <c r="H6" s="1"/>
      <c r="I6" s="2"/>
      <c r="J6" s="2"/>
      <c r="K6" s="2"/>
      <c r="L6" s="2"/>
      <c r="M6" s="3"/>
    </row>
    <row r="7" spans="1:13" ht="15" customHeight="1" thickBot="1" x14ac:dyDescent="0.3">
      <c r="A7" s="5">
        <v>7430199810</v>
      </c>
      <c r="B7" s="18" t="str">
        <f>IF(ISNA(IF(VLOOKUP(A7,'Base de donnée'!A:K,2,FALSE)=0,"",VLOOKUP(A7,'Base de donnée'!A:K,2,FALSE)))=FALSE,IF(VLOOKUP(A7,'Base de donnée'!A:K,2,FALSE)=0,"",VLOOKUP(A7,'Base de donnée'!A:K,2,FALSE)),"")</f>
        <v>carottes</v>
      </c>
      <c r="C7" s="19"/>
      <c r="D7" s="19"/>
      <c r="E7" s="20"/>
      <c r="F7" s="5">
        <v>100</v>
      </c>
      <c r="H7" s="12" t="str">
        <f>IF(ISNA(IF(VLOOKUP(A7,'Base de donnée'!A:K,6,FALSE)=0,"",VLOOKUP(A7,'Base de donnée'!A:K,6,FALSE)))=FALSE,IF(VLOOKUP(A7,'Base de donnée'!A:K,6,FALSE)=0,"",VLOOKUP(A7,'Base de donnée'!A:K,6,FALSE)),"")</f>
        <v/>
      </c>
      <c r="I7" s="4" t="str">
        <f>IF(ISNA(IF(VLOOKUP(A7,'Base de donnée'!A:K,7,FALSE)=0,"",VLOOKUP(A7,'Base de donnée'!A:K,7,FALSE)))=FALSE,IF(VLOOKUP(A7,'Base de donnée'!A:K,7,FALSE)=0,"",VLOOKUP(A7,'Base de donnée'!A:K,7,FALSE)),"")</f>
        <v/>
      </c>
      <c r="J7" s="4" t="str">
        <f>IF(ISNA(IF(VLOOKUP(A7,'Base de donnée'!A:K,8,FALSE)=0,"",VLOOKUP(A7,'Base de donnée'!A:K,8,FALSE)))=FALSE,IF(VLOOKUP(A7,'Base de donnée'!A:K,8,FALSE)=0,"",VLOOKUP(A7,'Base de donnée'!A:K,8,FALSE)),"")</f>
        <v>x</v>
      </c>
      <c r="K7" s="4" t="str">
        <f>IF(ISNA(IF(VLOOKUP(A7,'Base de donnée'!A:K,9,FALSE)=0,"",VLOOKUP(A7,'Base de donnée'!A:K,9,FALSE)))=FALSE,IF(VLOOKUP(A7,'Base de donnée'!A:K,9,FALSE)=0,"",VLOOKUP(A7,'Base de donnée'!A:K,9,FALSE)),"")</f>
        <v/>
      </c>
      <c r="L7" s="12" t="str">
        <f>IF(ISNA(IF(VLOOKUP(A7,'Base de donnée'!A:K,10,FALSE)=0,"",VLOOKUP(A7,'Base de donnée'!A:K,10,FALSE)))=FALSE,IF(VLOOKUP(A7,'Base de donnée'!A:K,10,FALSE)=0,"",VLOOKUP(A7,'Base de donnée'!A:K,10,FALSE)),"")</f>
        <v/>
      </c>
      <c r="M7" s="4" t="str">
        <f>IF(ISNA(IF(VLOOKUP(A7,'Base de donnée'!A:K,11,FALSE)=0,"",VLOOKUP(A7,'Base de donnée'!A:K,11,FALSE)))=FALSE,IF(VLOOKUP(A7,'Base de donnée'!A:K,11,FALSE)=0,"",VLOOKUP(A7,'Base de donnée'!A:K,11,FALSE)),"")</f>
        <v>x</v>
      </c>
    </row>
    <row r="8" spans="1:13" ht="5.0999999999999996" customHeight="1" thickBot="1" x14ac:dyDescent="0.3">
      <c r="A8" s="4"/>
      <c r="B8" s="18" t="str">
        <f>IF(ISNA(IF(VLOOKUP(A8,'Base de donnée'!A:K,2,FALSE)=0,"",VLOOKUP(A8,'Base de donnée'!A:K,2,FALSE)))=FALSE,IF(VLOOKUP(A8,'Base de donnée'!A:K,2,FALSE)=0,"",VLOOKUP(A8,'Base de donnée'!A:K,2,FALSE)),"")</f>
        <v/>
      </c>
      <c r="C8" s="19"/>
      <c r="D8" s="19"/>
      <c r="E8" s="20"/>
      <c r="F8" s="5"/>
      <c r="H8" s="12" t="str">
        <f>IF(ISNA(IF(VLOOKUP(A8,'Base de donnée'!A:K,6,FALSE)=0,"",VLOOKUP(A8,'Base de donnée'!A:K,6,FALSE)))=FALSE,IF(VLOOKUP(A8,'Base de donnée'!A:K,6,FALSE)=0,"",VLOOKUP(A8,'Base de donnée'!A:K,6,FALSE)),"")</f>
        <v/>
      </c>
      <c r="I8" s="4" t="str">
        <f>IF(ISNA(IF(VLOOKUP(A8,'Base de donnée'!A:K,7,FALSE)=0,"",VLOOKUP(A8,'Base de donnée'!A:K,7,FALSE)))=FALSE,IF(VLOOKUP(A8,'Base de donnée'!A:K,7,FALSE)=0,"",VLOOKUP(A8,'Base de donnée'!A:K,7,FALSE)),"")</f>
        <v/>
      </c>
      <c r="J8" s="4" t="str">
        <f>IF(ISNA(IF(VLOOKUP(A8,'Base de donnée'!A:K,8,FALSE)=0,"",VLOOKUP(A8,'Base de donnée'!A:K,8,FALSE)))=FALSE,IF(VLOOKUP(A8,'Base de donnée'!A:K,8,FALSE)=0,"",VLOOKUP(A8,'Base de donnée'!A:K,8,FALSE)),"")</f>
        <v/>
      </c>
      <c r="K8" s="4" t="str">
        <f>IF(ISNA(IF(VLOOKUP(A8,'Base de donnée'!A:K,9,FALSE)=0,"",VLOOKUP(A8,'Base de donnée'!A:K,9,FALSE)))=FALSE,IF(VLOOKUP(A8,'Base de donnée'!A:K,9,FALSE)=0,"",VLOOKUP(A8,'Base de donnée'!A:K,9,FALSE)),"")</f>
        <v/>
      </c>
      <c r="L8" s="12" t="str">
        <f>IF(ISNA(IF(VLOOKUP(A8,'Base de donnée'!A:K,10,FALSE)=0,"",VLOOKUP(A8,'Base de donnée'!A:K,10,FALSE)))=FALSE,IF(VLOOKUP(A8,'Base de donnée'!A:K,10,FALSE)=0,"",VLOOKUP(A8,'Base de donnée'!A:K,10,FALSE)),"")</f>
        <v/>
      </c>
      <c r="M8" s="4" t="str">
        <f>IF(ISNA(IF(VLOOKUP(A8,'Base de donnée'!A:K,11,FALSE)=0,"",VLOOKUP(A8,'Base de donnée'!A:K,11,FALSE)))=FALSE,IF(VLOOKUP(A8,'Base de donnée'!A:K,11,FALSE)=0,"",VLOOKUP(A8,'Base de donnée'!A:K,11,FALSE)),"")</f>
        <v/>
      </c>
    </row>
    <row r="9" spans="1:13" ht="15" customHeight="1" thickBot="1" x14ac:dyDescent="0.3">
      <c r="A9" s="4">
        <v>74301931</v>
      </c>
      <c r="B9" s="18" t="str">
        <f>IF(ISNA(IF(VLOOKUP(A9,'Base de donnée'!A:K,2,FALSE)=0,"",VLOOKUP(A9,'Base de donnée'!A:K,2,FALSE)))=FALSE,IF(VLOOKUP(A9,'Base de donnée'!A:K,2,FALSE)=0,"",VLOOKUP(A9,'Base de donnée'!A:K,2,FALSE)),"")</f>
        <v>poireaux</v>
      </c>
      <c r="C9" s="19"/>
      <c r="D9" s="19"/>
      <c r="E9" s="20"/>
      <c r="F9" s="5"/>
      <c r="H9" s="12" t="str">
        <f>IF(ISNA(IF(VLOOKUP(A9,'Base de donnée'!A:K,6,FALSE)=0,"",VLOOKUP(A9,'Base de donnée'!A:K,6,FALSE)))=FALSE,IF(VLOOKUP(A9,'Base de donnée'!A:K,6,FALSE)=0,"",VLOOKUP(A9,'Base de donnée'!A:K,6,FALSE)),"")</f>
        <v/>
      </c>
      <c r="I9" s="4" t="str">
        <f>IF(ISNA(IF(VLOOKUP(A9,'Base de donnée'!A:K,7,FALSE)=0,"",VLOOKUP(A9,'Base de donnée'!A:K,7,FALSE)))=FALSE,IF(VLOOKUP(A9,'Base de donnée'!A:K,7,FALSE)=0,"",VLOOKUP(A9,'Base de donnée'!A:K,7,FALSE)),"")</f>
        <v/>
      </c>
      <c r="J9" s="4" t="str">
        <f>IF(ISNA(IF(VLOOKUP(A9,'Base de donnée'!A:K,8,FALSE)=0,"",VLOOKUP(A9,'Base de donnée'!A:K,8,FALSE)))=FALSE,IF(VLOOKUP(A9,'Base de donnée'!A:K,8,FALSE)=0,"",VLOOKUP(A9,'Base de donnée'!A:K,8,FALSE)),"")</f>
        <v>x</v>
      </c>
      <c r="K9" s="4" t="str">
        <f>IF(ISNA(IF(VLOOKUP(A9,'Base de donnée'!A:K,9,FALSE)=0,"",VLOOKUP(A9,'Base de donnée'!A:K,9,FALSE)))=FALSE,IF(VLOOKUP(A9,'Base de donnée'!A:K,9,FALSE)=0,"",VLOOKUP(A9,'Base de donnée'!A:K,9,FALSE)),"")</f>
        <v/>
      </c>
      <c r="L9" s="12" t="str">
        <f>IF(ISNA(IF(VLOOKUP(A9,'Base de donnée'!A:K,10,FALSE)=0,"",VLOOKUP(A9,'Base de donnée'!A:K,10,FALSE)))=FALSE,IF(VLOOKUP(A9,'Base de donnée'!A:K,10,FALSE)=0,"",VLOOKUP(A9,'Base de donnée'!A:K,10,FALSE)),"")</f>
        <v/>
      </c>
      <c r="M9" s="4" t="str">
        <f>IF(ISNA(IF(VLOOKUP(A9,'Base de donnée'!A:K,11,FALSE)=0,"",VLOOKUP(A9,'Base de donnée'!A:K,11,FALSE)))=FALSE,IF(VLOOKUP(A9,'Base de donnée'!A:K,11,FALSE)=0,"",VLOOKUP(A9,'Base de donnée'!A:K,11,FALSE)),"")</f>
        <v>x</v>
      </c>
    </row>
    <row r="10" spans="1:13" ht="5.0999999999999996" customHeight="1" thickBot="1" x14ac:dyDescent="0.3">
      <c r="A10" s="4"/>
      <c r="B10" s="18" t="str">
        <f>IF(ISNA(IF(VLOOKUP(A10,'Base de donnée'!A:K,2,FALSE)=0,"",VLOOKUP(A10,'Base de donnée'!A:K,2,FALSE)))=FALSE,IF(VLOOKUP(A10,'Base de donnée'!A:K,2,FALSE)=0,"",VLOOKUP(A10,'Base de donnée'!A:K,2,FALSE)),"")</f>
        <v/>
      </c>
      <c r="C10" s="19"/>
      <c r="D10" s="19"/>
      <c r="E10" s="20"/>
      <c r="F10" s="5"/>
      <c r="H10" s="12" t="str">
        <f>IF(ISNA(IF(VLOOKUP(A10,'Base de donnée'!A:K,6,FALSE)=0,"",VLOOKUP(A10,'Base de donnée'!A:K,6,FALSE)))=FALSE,IF(VLOOKUP(A10,'Base de donnée'!A:K,6,FALSE)=0,"",VLOOKUP(A10,'Base de donnée'!A:K,6,FALSE)),"")</f>
        <v/>
      </c>
      <c r="I10" s="4" t="str">
        <f>IF(ISNA(IF(VLOOKUP(A10,'Base de donnée'!A:K,7,FALSE)=0,"",VLOOKUP(A10,'Base de donnée'!A:K,7,FALSE)))=FALSE,IF(VLOOKUP(A10,'Base de donnée'!A:K,7,FALSE)=0,"",VLOOKUP(A10,'Base de donnée'!A:K,7,FALSE)),"")</f>
        <v/>
      </c>
      <c r="J10" s="4" t="str">
        <f>IF(ISNA(IF(VLOOKUP(A10,'Base de donnée'!A:K,8,FALSE)=0,"",VLOOKUP(A10,'Base de donnée'!A:K,8,FALSE)))=FALSE,IF(VLOOKUP(A10,'Base de donnée'!A:K,8,FALSE)=0,"",VLOOKUP(A10,'Base de donnée'!A:K,8,FALSE)),"")</f>
        <v/>
      </c>
      <c r="K10" s="4" t="str">
        <f>IF(ISNA(IF(VLOOKUP(A10,'Base de donnée'!A:K,9,FALSE)=0,"",VLOOKUP(A10,'Base de donnée'!A:K,9,FALSE)))=FALSE,IF(VLOOKUP(A10,'Base de donnée'!A:K,9,FALSE)=0,"",VLOOKUP(A10,'Base de donnée'!A:K,9,FALSE)),"")</f>
        <v/>
      </c>
      <c r="L10" s="12" t="str">
        <f>IF(ISNA(IF(VLOOKUP(A10,'Base de donnée'!A:K,10,FALSE)=0,"",VLOOKUP(A10,'Base de donnée'!A:K,10,FALSE)))=FALSE,IF(VLOOKUP(A10,'Base de donnée'!A:K,10,FALSE)=0,"",VLOOKUP(A10,'Base de donnée'!A:K,10,FALSE)),"")</f>
        <v/>
      </c>
      <c r="M10" s="4" t="str">
        <f>IF(ISNA(IF(VLOOKUP(A10,'Base de donnée'!A:K,11,FALSE)=0,"",VLOOKUP(A10,'Base de donnée'!A:K,11,FALSE)))=FALSE,IF(VLOOKUP(A10,'Base de donnée'!A:K,11,FALSE)=0,"",VLOOKUP(A10,'Base de donnée'!A:K,11,FALSE)),"")</f>
        <v/>
      </c>
    </row>
    <row r="11" spans="1:13" ht="15" customHeight="1" thickBot="1" x14ac:dyDescent="0.3">
      <c r="A11" s="4">
        <v>7330048320</v>
      </c>
      <c r="B11" s="18" t="str">
        <f>IF(ISNA(IF(VLOOKUP(A11,'Base de donnée'!A:K,2,FALSE)=0,"",VLOOKUP(A11,'Base de donnée'!A:K,2,FALSE)))=FALSE,IF(VLOOKUP(A11,'Base de donnée'!A:K,2,FALSE)=0,"",VLOOKUP(A11,'Base de donnée'!A:K,2,FALSE)),"")</f>
        <v>concombres</v>
      </c>
      <c r="C11" s="19"/>
      <c r="D11" s="19"/>
      <c r="E11" s="20"/>
      <c r="F11" s="5"/>
      <c r="H11" s="12" t="str">
        <f>IF(ISNA(IF(VLOOKUP(A11,'Base de donnée'!A:K,6,FALSE)=0,"",VLOOKUP(A11,'Base de donnée'!A:K,6,FALSE)))=FALSE,IF(VLOOKUP(A11,'Base de donnée'!A:K,6,FALSE)=0,"",VLOOKUP(A11,'Base de donnée'!A:K,6,FALSE)),"")</f>
        <v/>
      </c>
      <c r="I11" s="4" t="str">
        <f>IF(ISNA(IF(VLOOKUP(A11,'Base de donnée'!A:K,7,FALSE)=0,"",VLOOKUP(A11,'Base de donnée'!A:K,7,FALSE)))=FALSE,IF(VLOOKUP(A11,'Base de donnée'!A:K,7,FALSE)=0,"",VLOOKUP(A11,'Base de donnée'!A:K,7,FALSE)),"")</f>
        <v/>
      </c>
      <c r="J11" s="4" t="str">
        <f>IF(ISNA(IF(VLOOKUP(A11,'Base de donnée'!A:K,8,FALSE)=0,"",VLOOKUP(A11,'Base de donnée'!A:K,8,FALSE)))=FALSE,IF(VLOOKUP(A11,'Base de donnée'!A:K,8,FALSE)=0,"",VLOOKUP(A11,'Base de donnée'!A:K,8,FALSE)),"")</f>
        <v>x</v>
      </c>
      <c r="K11" s="4" t="str">
        <f>IF(ISNA(IF(VLOOKUP(A11,'Base de donnée'!A:K,9,FALSE)=0,"",VLOOKUP(A11,'Base de donnée'!A:K,9,FALSE)))=FALSE,IF(VLOOKUP(A11,'Base de donnée'!A:K,9,FALSE)=0,"",VLOOKUP(A11,'Base de donnée'!A:K,9,FALSE)),"")</f>
        <v/>
      </c>
      <c r="L11" s="12" t="str">
        <f>IF(ISNA(IF(VLOOKUP(A11,'Base de donnée'!A:K,10,FALSE)=0,"",VLOOKUP(A11,'Base de donnée'!A:K,10,FALSE)))=FALSE,IF(VLOOKUP(A11,'Base de donnée'!A:K,10,FALSE)=0,"",VLOOKUP(A11,'Base de donnée'!A:K,10,FALSE)),"")</f>
        <v/>
      </c>
      <c r="M11" s="4" t="str">
        <f>IF(ISNA(IF(VLOOKUP(A11,'Base de donnée'!A:K,11,FALSE)=0,"",VLOOKUP(A11,'Base de donnée'!A:K,11,FALSE)))=FALSE,IF(VLOOKUP(A11,'Base de donnée'!A:K,11,FALSE)=0,"",VLOOKUP(A11,'Base de donnée'!A:K,11,FALSE)),"")</f>
        <v>x</v>
      </c>
    </row>
    <row r="12" spans="1:13" ht="5.0999999999999996" customHeight="1" thickBot="1" x14ac:dyDescent="0.3">
      <c r="A12" s="4"/>
      <c r="B12" s="18" t="str">
        <f>IF(ISNA(IF(VLOOKUP(A12,'Base de donnée'!A:K,2,FALSE)=0,"",VLOOKUP(A12,'Base de donnée'!A:K,2,FALSE)))=FALSE,IF(VLOOKUP(A12,'Base de donnée'!A:K,2,FALSE)=0,"",VLOOKUP(A12,'Base de donnée'!A:K,2,FALSE)),"")</f>
        <v/>
      </c>
      <c r="C12" s="19"/>
      <c r="D12" s="19"/>
      <c r="E12" s="20"/>
      <c r="F12" s="5"/>
      <c r="H12" s="12" t="str">
        <f>IF(ISNA(IF(VLOOKUP(A12,'Base de donnée'!A:K,6,FALSE)=0,"",VLOOKUP(A12,'Base de donnée'!A:K,6,FALSE)))=FALSE,IF(VLOOKUP(A12,'Base de donnée'!A:K,6,FALSE)=0,"",VLOOKUP(A12,'Base de donnée'!A:K,6,FALSE)),"")</f>
        <v/>
      </c>
      <c r="I12" s="4" t="str">
        <f>IF(ISNA(IF(VLOOKUP(A12,'Base de donnée'!A:K,7,FALSE)=0,"",VLOOKUP(A12,'Base de donnée'!A:K,7,FALSE)))=FALSE,IF(VLOOKUP(A12,'Base de donnée'!A:K,7,FALSE)=0,"",VLOOKUP(A12,'Base de donnée'!A:K,7,FALSE)),"")</f>
        <v/>
      </c>
      <c r="J12" s="4" t="str">
        <f>IF(ISNA(IF(VLOOKUP(A12,'Base de donnée'!A:K,8,FALSE)=0,"",VLOOKUP(A12,'Base de donnée'!A:K,8,FALSE)))=FALSE,IF(VLOOKUP(A12,'Base de donnée'!A:K,8,FALSE)=0,"",VLOOKUP(A12,'Base de donnée'!A:K,8,FALSE)),"")</f>
        <v/>
      </c>
      <c r="K12" s="4" t="str">
        <f>IF(ISNA(IF(VLOOKUP(A12,'Base de donnée'!A:K,9,FALSE)=0,"",VLOOKUP(A12,'Base de donnée'!A:K,9,FALSE)))=FALSE,IF(VLOOKUP(A12,'Base de donnée'!A:K,9,FALSE)=0,"",VLOOKUP(A12,'Base de donnée'!A:K,9,FALSE)),"")</f>
        <v/>
      </c>
      <c r="L12" s="12" t="str">
        <f>IF(ISNA(IF(VLOOKUP(A12,'Base de donnée'!A:K,10,FALSE)=0,"",VLOOKUP(A12,'Base de donnée'!A:K,10,FALSE)))=FALSE,IF(VLOOKUP(A12,'Base de donnée'!A:K,10,FALSE)=0,"",VLOOKUP(A12,'Base de donnée'!A:K,10,FALSE)),"")</f>
        <v/>
      </c>
      <c r="M12" s="4" t="str">
        <f>IF(ISNA(IF(VLOOKUP(A12,'Base de donnée'!A:K,11,FALSE)=0,"",VLOOKUP(A12,'Base de donnée'!A:K,11,FALSE)))=FALSE,IF(VLOOKUP(A12,'Base de donnée'!A:K,11,FALSE)=0,"",VLOOKUP(A12,'Base de donnée'!A:K,11,FALSE)),"")</f>
        <v/>
      </c>
    </row>
    <row r="13" spans="1:13" ht="15" customHeight="1" thickBot="1" x14ac:dyDescent="0.3">
      <c r="A13" s="4">
        <v>7330048310</v>
      </c>
      <c r="B13" s="18" t="str">
        <f>IF(ISNA(IF(VLOOKUP(A13,'Base de donnée'!A:K,2,FALSE)=0,"",VLOOKUP(A13,'Base de donnée'!A:K,2,FALSE)))=FALSE,IF(VLOOKUP(A13,'Base de donnée'!A:K,2,FALSE)=0,"",VLOOKUP(A13,'Base de donnée'!A:K,2,FALSE)),"")</f>
        <v>tomates</v>
      </c>
      <c r="C13" s="19"/>
      <c r="D13" s="19"/>
      <c r="E13" s="20"/>
      <c r="F13" s="5"/>
      <c r="H13" s="12" t="str">
        <f>IF(ISNA(IF(VLOOKUP(A13,'Base de donnée'!A:K,6,FALSE)=0,"",VLOOKUP(A13,'Base de donnée'!A:K,6,FALSE)))=FALSE,IF(VLOOKUP(A13,'Base de donnée'!A:K,6,FALSE)=0,"",VLOOKUP(A13,'Base de donnée'!A:K,6,FALSE)),"")</f>
        <v/>
      </c>
      <c r="I13" s="4" t="str">
        <f>IF(ISNA(IF(VLOOKUP(A13,'Base de donnée'!A:K,7,FALSE)=0,"",VLOOKUP(A13,'Base de donnée'!A:K,7,FALSE)))=FALSE,IF(VLOOKUP(A13,'Base de donnée'!A:K,7,FALSE)=0,"",VLOOKUP(A13,'Base de donnée'!A:K,7,FALSE)),"")</f>
        <v/>
      </c>
      <c r="J13" s="4" t="str">
        <f>IF(ISNA(IF(VLOOKUP(A13,'Base de donnée'!A:K,8,FALSE)=0,"",VLOOKUP(A13,'Base de donnée'!A:K,8,FALSE)))=FALSE,IF(VLOOKUP(A13,'Base de donnée'!A:K,8,FALSE)=0,"",VLOOKUP(A13,'Base de donnée'!A:K,8,FALSE)),"")</f>
        <v/>
      </c>
      <c r="K13" s="4" t="str">
        <f>IF(ISNA(IF(VLOOKUP(A13,'Base de donnée'!A:K,9,FALSE)=0,"",VLOOKUP(A13,'Base de donnée'!A:K,9,FALSE)))=FALSE,IF(VLOOKUP(A13,'Base de donnée'!A:K,9,FALSE)=0,"",VLOOKUP(A13,'Base de donnée'!A:K,9,FALSE)),"")</f>
        <v/>
      </c>
      <c r="L13" s="12" t="str">
        <f>IF(ISNA(IF(VLOOKUP(A13,'Base de donnée'!A:K,10,FALSE)=0,"",VLOOKUP(A13,'Base de donnée'!A:K,10,FALSE)))=FALSE,IF(VLOOKUP(A13,'Base de donnée'!A:K,10,FALSE)=0,"",VLOOKUP(A13,'Base de donnée'!A:K,10,FALSE)),"")</f>
        <v/>
      </c>
      <c r="M13" s="4" t="str">
        <f>IF(ISNA(IF(VLOOKUP(A13,'Base de donnée'!A:K,11,FALSE)=0,"",VLOOKUP(A13,'Base de donnée'!A:K,11,FALSE)))=FALSE,IF(VLOOKUP(A13,'Base de donnée'!A:K,11,FALSE)=0,"",VLOOKUP(A13,'Base de donnée'!A:K,11,FALSE)),"")</f>
        <v>x</v>
      </c>
    </row>
    <row r="14" spans="1:13" ht="5.0999999999999996" customHeight="1" thickBot="1" x14ac:dyDescent="0.3">
      <c r="A14" s="4"/>
      <c r="B14" s="18" t="str">
        <f>IF(ISNA(IF(VLOOKUP(A14,'Base de donnée'!A:K,2,FALSE)=0,"",VLOOKUP(A14,'Base de donnée'!A:K,2,FALSE)))=FALSE,IF(VLOOKUP(A14,'Base de donnée'!A:K,2,FALSE)=0,"",VLOOKUP(A14,'Base de donnée'!A:K,2,FALSE)),"")</f>
        <v/>
      </c>
      <c r="C14" s="19"/>
      <c r="D14" s="19"/>
      <c r="E14" s="20"/>
      <c r="F14" s="5"/>
      <c r="H14" s="12" t="str">
        <f>IF(ISNA(IF(VLOOKUP(A14,'Base de donnée'!A:K,6,FALSE)=0,"",VLOOKUP(A14,'Base de donnée'!A:K,6,FALSE)))=FALSE,IF(VLOOKUP(A14,'Base de donnée'!A:K,6,FALSE)=0,"",VLOOKUP(A14,'Base de donnée'!A:K,6,FALSE)),"")</f>
        <v/>
      </c>
      <c r="I14" s="4" t="str">
        <f>IF(ISNA(IF(VLOOKUP(A14,'Base de donnée'!A:K,7,FALSE)=0,"",VLOOKUP(A14,'Base de donnée'!A:K,7,FALSE)))=FALSE,IF(VLOOKUP(A14,'Base de donnée'!A:K,7,FALSE)=0,"",VLOOKUP(A14,'Base de donnée'!A:K,7,FALSE)),"")</f>
        <v/>
      </c>
      <c r="J14" s="4" t="str">
        <f>IF(ISNA(IF(VLOOKUP(A14,'Base de donnée'!A:K,8,FALSE)=0,"",VLOOKUP(A14,'Base de donnée'!A:K,8,FALSE)))=FALSE,IF(VLOOKUP(A14,'Base de donnée'!A:K,8,FALSE)=0,"",VLOOKUP(A14,'Base de donnée'!A:K,8,FALSE)),"")</f>
        <v/>
      </c>
      <c r="K14" s="4" t="str">
        <f>IF(ISNA(IF(VLOOKUP(A14,'Base de donnée'!A:K,9,FALSE)=0,"",VLOOKUP(A14,'Base de donnée'!A:K,9,FALSE)))=FALSE,IF(VLOOKUP(A14,'Base de donnée'!A:K,9,FALSE)=0,"",VLOOKUP(A14,'Base de donnée'!A:K,9,FALSE)),"")</f>
        <v/>
      </c>
      <c r="L14" s="12" t="str">
        <f>IF(ISNA(IF(VLOOKUP(A14,'Base de donnée'!A:K,10,FALSE)=0,"",VLOOKUP(A14,'Base de donnée'!A:K,10,FALSE)))=FALSE,IF(VLOOKUP(A14,'Base de donnée'!A:K,10,FALSE)=0,"",VLOOKUP(A14,'Base de donnée'!A:K,10,FALSE)),"")</f>
        <v/>
      </c>
      <c r="M14" s="4" t="str">
        <f>IF(ISNA(IF(VLOOKUP(A14,'Base de donnée'!A:K,11,FALSE)=0,"",VLOOKUP(A14,'Base de donnée'!A:K,11,FALSE)))=FALSE,IF(VLOOKUP(A14,'Base de donnée'!A:K,11,FALSE)=0,"",VLOOKUP(A14,'Base de donnée'!A:K,11,FALSE)),"")</f>
        <v/>
      </c>
    </row>
    <row r="15" spans="1:13" ht="15" customHeight="1" thickBot="1" x14ac:dyDescent="0.3">
      <c r="A15" s="4">
        <v>74301931</v>
      </c>
      <c r="B15" s="18" t="str">
        <f>IF(ISNA(IF(VLOOKUP(A15,'Base de donnée'!A:K,2,FALSE)=0,"",VLOOKUP(A15,'Base de donnée'!A:K,2,FALSE)))=FALSE,IF(VLOOKUP(A15,'Base de donnée'!A:K,2,FALSE)=0,"",VLOOKUP(A15,'Base de donnée'!A:K,2,FALSE)),"")</f>
        <v>poireaux</v>
      </c>
      <c r="C15" s="19"/>
      <c r="D15" s="19"/>
      <c r="E15" s="20"/>
      <c r="F15" s="5"/>
      <c r="H15" s="12" t="str">
        <f>IF(ISNA(IF(VLOOKUP(A15,'Base de donnée'!A:K,6,FALSE)=0,"",VLOOKUP(A15,'Base de donnée'!A:K,6,FALSE)))=FALSE,IF(VLOOKUP(A15,'Base de donnée'!A:K,6,FALSE)=0,"",VLOOKUP(A15,'Base de donnée'!A:K,6,FALSE)),"")</f>
        <v/>
      </c>
      <c r="I15" s="4" t="str">
        <f>IF(ISNA(IF(VLOOKUP(A15,'Base de donnée'!A:K,7,FALSE)=0,"",VLOOKUP(A15,'Base de donnée'!A:K,7,FALSE)))=FALSE,IF(VLOOKUP(A15,'Base de donnée'!A:K,7,FALSE)=0,"",VLOOKUP(A15,'Base de donnée'!A:K,7,FALSE)),"")</f>
        <v/>
      </c>
      <c r="J15" s="4" t="str">
        <f>IF(ISNA(IF(VLOOKUP(A15,'Base de donnée'!A:K,8,FALSE)=0,"",VLOOKUP(A15,'Base de donnée'!A:K,8,FALSE)))=FALSE,IF(VLOOKUP(A15,'Base de donnée'!A:K,8,FALSE)=0,"",VLOOKUP(A15,'Base de donnée'!A:K,8,FALSE)),"")</f>
        <v>x</v>
      </c>
      <c r="K15" s="4" t="str">
        <f>IF(ISNA(IF(VLOOKUP(A15,'Base de donnée'!A:K,9,FALSE)=0,"",VLOOKUP(A15,'Base de donnée'!A:K,9,FALSE)))=FALSE,IF(VLOOKUP(A15,'Base de donnée'!A:K,9,FALSE)=0,"",VLOOKUP(A15,'Base de donnée'!A:K,9,FALSE)),"")</f>
        <v/>
      </c>
      <c r="L15" s="12" t="str">
        <f>IF(ISNA(IF(VLOOKUP(A15,'Base de donnée'!A:K,10,FALSE)=0,"",VLOOKUP(A15,'Base de donnée'!A:K,10,FALSE)))=FALSE,IF(VLOOKUP(A15,'Base de donnée'!A:K,10,FALSE)=0,"",VLOOKUP(A15,'Base de donnée'!A:K,10,FALSE)),"")</f>
        <v/>
      </c>
      <c r="M15" s="4" t="str">
        <f>IF(ISNA(IF(VLOOKUP(A15,'Base de donnée'!A:K,11,FALSE)=0,"",VLOOKUP(A15,'Base de donnée'!A:K,11,FALSE)))=FALSE,IF(VLOOKUP(A15,'Base de donnée'!A:K,11,FALSE)=0,"",VLOOKUP(A15,'Base de donnée'!A:K,11,FALSE)),"")</f>
        <v>x</v>
      </c>
    </row>
    <row r="16" spans="1:13" ht="5.0999999999999996" customHeight="1" thickBot="1" x14ac:dyDescent="0.3">
      <c r="A16" s="4"/>
      <c r="B16" s="18" t="str">
        <f>IF(ISNA(IF(VLOOKUP(A16,'Base de donnée'!A:K,2,FALSE)=0,"",VLOOKUP(A16,'Base de donnée'!A:K,2,FALSE)))=FALSE,IF(VLOOKUP(A16,'Base de donnée'!A:K,2,FALSE)=0,"",VLOOKUP(A16,'Base de donnée'!A:K,2,FALSE)),"")</f>
        <v/>
      </c>
      <c r="C16" s="19"/>
      <c r="D16" s="19"/>
      <c r="E16" s="20"/>
      <c r="F16" s="5"/>
      <c r="H16" s="12" t="str">
        <f>IF(ISNA(IF(VLOOKUP(A16,'Base de donnée'!A:K,6,FALSE)=0,"",VLOOKUP(A16,'Base de donnée'!A:K,6,FALSE)))=FALSE,IF(VLOOKUP(A16,'Base de donnée'!A:K,6,FALSE)=0,"",VLOOKUP(A16,'Base de donnée'!A:K,6,FALSE)),"")</f>
        <v/>
      </c>
      <c r="I16" s="4" t="str">
        <f>IF(ISNA(IF(VLOOKUP(A16,'Base de donnée'!A:K,7,FALSE)=0,"",VLOOKUP(A16,'Base de donnée'!A:K,7,FALSE)))=FALSE,IF(VLOOKUP(A16,'Base de donnée'!A:K,7,FALSE)=0,"",VLOOKUP(A16,'Base de donnée'!A:K,7,FALSE)),"")</f>
        <v/>
      </c>
      <c r="J16" s="4" t="str">
        <f>IF(ISNA(IF(VLOOKUP(A16,'Base de donnée'!A:K,8,FALSE)=0,"",VLOOKUP(A16,'Base de donnée'!A:K,8,FALSE)))=FALSE,IF(VLOOKUP(A16,'Base de donnée'!A:K,8,FALSE)=0,"",VLOOKUP(A16,'Base de donnée'!A:K,8,FALSE)),"")</f>
        <v/>
      </c>
      <c r="K16" s="4" t="str">
        <f>IF(ISNA(IF(VLOOKUP(A16,'Base de donnée'!A:K,9,FALSE)=0,"",VLOOKUP(A16,'Base de donnée'!A:K,9,FALSE)))=FALSE,IF(VLOOKUP(A16,'Base de donnée'!A:K,9,FALSE)=0,"",VLOOKUP(A16,'Base de donnée'!A:K,9,FALSE)),"")</f>
        <v/>
      </c>
      <c r="L16" s="12" t="str">
        <f>IF(ISNA(IF(VLOOKUP(A16,'Base de donnée'!A:K,10,FALSE)=0,"",VLOOKUP(A16,'Base de donnée'!A:K,10,FALSE)))=FALSE,IF(VLOOKUP(A16,'Base de donnée'!A:K,10,FALSE)=0,"",VLOOKUP(A16,'Base de donnée'!A:K,10,FALSE)),"")</f>
        <v/>
      </c>
      <c r="M16" s="4" t="str">
        <f>IF(ISNA(IF(VLOOKUP(A16,'Base de donnée'!A:K,11,FALSE)=0,"",VLOOKUP(A16,'Base de donnée'!A:K,11,FALSE)))=FALSE,IF(VLOOKUP(A16,'Base de donnée'!A:K,11,FALSE)=0,"",VLOOKUP(A16,'Base de donnée'!A:K,11,FALSE)),"")</f>
        <v/>
      </c>
    </row>
    <row r="17" spans="1:13" ht="15" customHeight="1" thickBot="1" x14ac:dyDescent="0.3">
      <c r="A17" s="4">
        <v>7330065310</v>
      </c>
      <c r="B17" s="18" t="str">
        <f>IF(ISNA(IF(VLOOKUP(A17,'Base de donnée'!A:K,2,FALSE)=0,"",VLOOKUP(A17,'Base de donnée'!A:K,2,FALSE)))=FALSE,IF(VLOOKUP(A17,'Base de donnée'!A:K,2,FALSE)=0,"",VLOOKUP(A17,'Base de donnée'!A:K,2,FALSE)),"")</f>
        <v>voiture</v>
      </c>
      <c r="C17" s="19"/>
      <c r="D17" s="19"/>
      <c r="E17" s="20"/>
      <c r="F17" s="5"/>
      <c r="H17" s="12" t="str">
        <f>IF(ISNA(IF(VLOOKUP(A17,'Base de donnée'!A:K,6,FALSE)=0,"",VLOOKUP(A17,'Base de donnée'!A:K,6,FALSE)))=FALSE,IF(VLOOKUP(A17,'Base de donnée'!A:K,6,FALSE)=0,"",VLOOKUP(A17,'Base de donnée'!A:K,6,FALSE)),"")</f>
        <v/>
      </c>
      <c r="I17" s="4" t="str">
        <f>IF(ISNA(IF(VLOOKUP(A17,'Base de donnée'!A:K,7,FALSE)=0,"",VLOOKUP(A17,'Base de donnée'!A:K,7,FALSE)))=FALSE,IF(VLOOKUP(A17,'Base de donnée'!A:K,7,FALSE)=0,"",VLOOKUP(A17,'Base de donnée'!A:K,7,FALSE)),"")</f>
        <v>x</v>
      </c>
      <c r="J17" s="4" t="str">
        <f>IF(ISNA(IF(VLOOKUP(A17,'Base de donnée'!A:K,8,FALSE)=0,"",VLOOKUP(A17,'Base de donnée'!A:K,8,FALSE)))=FALSE,IF(VLOOKUP(A17,'Base de donnée'!A:K,8,FALSE)=0,"",VLOOKUP(A17,'Base de donnée'!A:K,8,FALSE)),"")</f>
        <v/>
      </c>
      <c r="K17" s="4" t="str">
        <f>IF(ISNA(IF(VLOOKUP(A17,'Base de donnée'!A:K,9,FALSE)=0,"",VLOOKUP(A17,'Base de donnée'!A:K,9,FALSE)))=FALSE,IF(VLOOKUP(A17,'Base de donnée'!A:K,9,FALSE)=0,"",VLOOKUP(A17,'Base de donnée'!A:K,9,FALSE)),"")</f>
        <v/>
      </c>
      <c r="L17" s="12" t="str">
        <f>IF(ISNA(IF(VLOOKUP(A17,'Base de donnée'!A:K,10,FALSE)=0,"",VLOOKUP(A17,'Base de donnée'!A:K,10,FALSE)))=FALSE,IF(VLOOKUP(A17,'Base de donnée'!A:K,10,FALSE)=0,"",VLOOKUP(A17,'Base de donnée'!A:K,10,FALSE)),"")</f>
        <v/>
      </c>
      <c r="M17" s="4" t="str">
        <f>IF(ISNA(IF(VLOOKUP(A17,'Base de donnée'!A:K,11,FALSE)=0,"",VLOOKUP(A17,'Base de donnée'!A:K,11,FALSE)))=FALSE,IF(VLOOKUP(A17,'Base de donnée'!A:K,11,FALSE)=0,"",VLOOKUP(A17,'Base de donnée'!A:K,11,FALSE)),"")</f>
        <v>x</v>
      </c>
    </row>
    <row r="18" spans="1:13" ht="5.0999999999999996" customHeight="1" thickBot="1" x14ac:dyDescent="0.3">
      <c r="A18" s="4"/>
      <c r="B18" s="18" t="str">
        <f>IF(ISNA(IF(VLOOKUP(A18,'Base de donnée'!A:K,2,FALSE)=0,"",VLOOKUP(A18,'Base de donnée'!A:K,2,FALSE)))=FALSE,IF(VLOOKUP(A18,'Base de donnée'!A:K,2,FALSE)=0,"",VLOOKUP(A18,'Base de donnée'!A:K,2,FALSE)),"")</f>
        <v/>
      </c>
      <c r="C18" s="19"/>
      <c r="D18" s="19"/>
      <c r="E18" s="20"/>
      <c r="F18" s="5"/>
      <c r="H18" s="12" t="str">
        <f>IF(ISNA(IF(VLOOKUP(A18,'Base de donnée'!A:K,6,FALSE)=0,"",VLOOKUP(A18,'Base de donnée'!A:K,6,FALSE)))=FALSE,IF(VLOOKUP(A18,'Base de donnée'!A:K,6,FALSE)=0,"",VLOOKUP(A18,'Base de donnée'!A:K,6,FALSE)),"")</f>
        <v/>
      </c>
      <c r="I18" s="4" t="str">
        <f>IF(ISNA(IF(VLOOKUP(A18,'Base de donnée'!A:K,7,FALSE)=0,"",VLOOKUP(A18,'Base de donnée'!A:K,7,FALSE)))=FALSE,IF(VLOOKUP(A18,'Base de donnée'!A:K,7,FALSE)=0,"",VLOOKUP(A18,'Base de donnée'!A:K,7,FALSE)),"")</f>
        <v/>
      </c>
      <c r="J18" s="4" t="str">
        <f>IF(ISNA(IF(VLOOKUP(A18,'Base de donnée'!A:K,8,FALSE)=0,"",VLOOKUP(A18,'Base de donnée'!A:K,8,FALSE)))=FALSE,IF(VLOOKUP(A18,'Base de donnée'!A:K,8,FALSE)=0,"",VLOOKUP(A18,'Base de donnée'!A:K,8,FALSE)),"")</f>
        <v/>
      </c>
      <c r="K18" s="4" t="str">
        <f>IF(ISNA(IF(VLOOKUP(A18,'Base de donnée'!A:K,9,FALSE)=0,"",VLOOKUP(A18,'Base de donnée'!A:K,9,FALSE)))=FALSE,IF(VLOOKUP(A18,'Base de donnée'!A:K,9,FALSE)=0,"",VLOOKUP(A18,'Base de donnée'!A:K,9,FALSE)),"")</f>
        <v/>
      </c>
      <c r="L18" s="12" t="str">
        <f>IF(ISNA(IF(VLOOKUP(A18,'Base de donnée'!A:K,10,FALSE)=0,"",VLOOKUP(A18,'Base de donnée'!A:K,10,FALSE)))=FALSE,IF(VLOOKUP(A18,'Base de donnée'!A:K,10,FALSE)=0,"",VLOOKUP(A18,'Base de donnée'!A:K,10,FALSE)),"")</f>
        <v/>
      </c>
      <c r="M18" s="4" t="str">
        <f>IF(ISNA(IF(VLOOKUP(A18,'Base de donnée'!A:K,11,FALSE)=0,"",VLOOKUP(A18,'Base de donnée'!A:K,11,FALSE)))=FALSE,IF(VLOOKUP(A18,'Base de donnée'!A:K,11,FALSE)=0,"",VLOOKUP(A18,'Base de donnée'!A:K,11,FALSE)),"")</f>
        <v/>
      </c>
    </row>
    <row r="19" spans="1:13" ht="15" customHeight="1" thickBot="1" x14ac:dyDescent="0.3">
      <c r="A19" s="4">
        <v>7110002</v>
      </c>
      <c r="B19" s="18" t="str">
        <f>IF(ISNA(IF(VLOOKUP(A19,'Base de donnée'!A:K,2,FALSE)=0,"",VLOOKUP(A19,'Base de donnée'!A:K,2,FALSE)))=FALSE,IF(VLOOKUP(A19,'Base de donnée'!A:K,2,FALSE)=0,"",VLOOKUP(A19,'Base de donnée'!A:K,2,FALSE)),"")</f>
        <v>bois</v>
      </c>
      <c r="C19" s="19"/>
      <c r="D19" s="19"/>
      <c r="E19" s="20"/>
      <c r="F19" s="5">
        <v>300</v>
      </c>
      <c r="H19" s="12" t="str">
        <f>IF(ISNA(IF(VLOOKUP(A19,'Base de donnée'!A:K,6,FALSE)=0,"",VLOOKUP(A19,'Base de donnée'!A:K,6,FALSE)))=FALSE,IF(VLOOKUP(A19,'Base de donnée'!A:K,6,FALSE)=0,"",VLOOKUP(A19,'Base de donnée'!A:K,6,FALSE)),"")</f>
        <v>x</v>
      </c>
      <c r="I19" s="4" t="str">
        <f>IF(ISNA(IF(VLOOKUP(A19,'Base de donnée'!A:K,7,FALSE)=0,"",VLOOKUP(A19,'Base de donnée'!A:K,7,FALSE)))=FALSE,IF(VLOOKUP(A19,'Base de donnée'!A:K,7,FALSE)=0,"",VLOOKUP(A19,'Base de donnée'!A:K,7,FALSE)),"")</f>
        <v/>
      </c>
      <c r="J19" s="4" t="str">
        <f>IF(ISNA(IF(VLOOKUP(A19,'Base de donnée'!A:K,8,FALSE)=0,"",VLOOKUP(A19,'Base de donnée'!A:K,8,FALSE)))=FALSE,IF(VLOOKUP(A19,'Base de donnée'!A:K,8,FALSE)=0,"",VLOOKUP(A19,'Base de donnée'!A:K,8,FALSE)),"")</f>
        <v/>
      </c>
      <c r="K19" s="4" t="str">
        <f>IF(ISNA(IF(VLOOKUP(A19,'Base de donnée'!A:K,9,FALSE)=0,"",VLOOKUP(A19,'Base de donnée'!A:K,9,FALSE)))=FALSE,IF(VLOOKUP(A19,'Base de donnée'!A:K,9,FALSE)=0,"",VLOOKUP(A19,'Base de donnée'!A:K,9,FALSE)),"")</f>
        <v/>
      </c>
      <c r="L19" s="12" t="str">
        <f>IF(ISNA(IF(VLOOKUP(A19,'Base de donnée'!A:K,10,FALSE)=0,"",VLOOKUP(A19,'Base de donnée'!A:K,10,FALSE)))=FALSE,IF(VLOOKUP(A19,'Base de donnée'!A:K,10,FALSE)=0,"",VLOOKUP(A19,'Base de donnée'!A:K,10,FALSE)),"")</f>
        <v>x</v>
      </c>
      <c r="M19" s="4" t="str">
        <f>IF(ISNA(IF(VLOOKUP(A19,'Base de donnée'!A:K,11,FALSE)=0,"",VLOOKUP(A19,'Base de donnée'!A:K,11,FALSE)))=FALSE,IF(VLOOKUP(A19,'Base de donnée'!A:K,11,FALSE)=0,"",VLOOKUP(A19,'Base de donnée'!A:K,11,FALSE)),"")</f>
        <v/>
      </c>
    </row>
    <row r="20" spans="1:13" ht="5.0999999999999996" customHeight="1" thickBot="1" x14ac:dyDescent="0.3">
      <c r="A20" s="4"/>
      <c r="B20" s="18" t="str">
        <f>IF(ISNA(IF(VLOOKUP(A20,'Base de donnée'!A:K,2,FALSE)=0,"",VLOOKUP(A20,'Base de donnée'!A:K,2,FALSE)))=FALSE,IF(VLOOKUP(A20,'Base de donnée'!A:K,2,FALSE)=0,"",VLOOKUP(A20,'Base de donnée'!A:K,2,FALSE)),"")</f>
        <v/>
      </c>
      <c r="C20" s="19"/>
      <c r="D20" s="19"/>
      <c r="E20" s="20"/>
      <c r="F20" s="5"/>
      <c r="H20" s="12" t="str">
        <f>IF(ISNA(IF(VLOOKUP(A20,'Base de donnée'!A:K,6,FALSE)=0,"",VLOOKUP(A20,'Base de donnée'!A:K,6,FALSE)))=FALSE,IF(VLOOKUP(A20,'Base de donnée'!A:K,6,FALSE)=0,"",VLOOKUP(A20,'Base de donnée'!A:K,6,FALSE)),"")</f>
        <v/>
      </c>
      <c r="I20" s="4" t="str">
        <f>IF(ISNA(IF(VLOOKUP(A20,'Base de donnée'!A:K,7,FALSE)=0,"",VLOOKUP(A20,'Base de donnée'!A:K,7,FALSE)))=FALSE,IF(VLOOKUP(A20,'Base de donnée'!A:K,7,FALSE)=0,"",VLOOKUP(A20,'Base de donnée'!A:K,7,FALSE)),"")</f>
        <v/>
      </c>
      <c r="J20" s="4" t="str">
        <f>IF(ISNA(IF(VLOOKUP(A20,'Base de donnée'!A:K,8,FALSE)=0,"",VLOOKUP(A20,'Base de donnée'!A:K,8,FALSE)))=FALSE,IF(VLOOKUP(A20,'Base de donnée'!A:K,8,FALSE)=0,"",VLOOKUP(A20,'Base de donnée'!A:K,8,FALSE)),"")</f>
        <v/>
      </c>
      <c r="K20" s="4" t="str">
        <f>IF(ISNA(IF(VLOOKUP(A20,'Base de donnée'!A:K,9,FALSE)=0,"",VLOOKUP(A20,'Base de donnée'!A:K,9,FALSE)))=FALSE,IF(VLOOKUP(A20,'Base de donnée'!A:K,9,FALSE)=0,"",VLOOKUP(A20,'Base de donnée'!A:K,9,FALSE)),"")</f>
        <v/>
      </c>
      <c r="L20" s="12" t="str">
        <f>IF(ISNA(IF(VLOOKUP(A20,'Base de donnée'!A:K,10,FALSE)=0,"",VLOOKUP(A20,'Base de donnée'!A:K,10,FALSE)))=FALSE,IF(VLOOKUP(A20,'Base de donnée'!A:K,10,FALSE)=0,"",VLOOKUP(A20,'Base de donnée'!A:K,10,FALSE)),"")</f>
        <v/>
      </c>
      <c r="M20" s="4" t="str">
        <f>IF(ISNA(IF(VLOOKUP(A20,'Base de donnée'!A:K,11,FALSE)=0,"",VLOOKUP(A20,'Base de donnée'!A:K,11,FALSE)))=FALSE,IF(VLOOKUP(A20,'Base de donnée'!A:K,11,FALSE)=0,"",VLOOKUP(A20,'Base de donnée'!A:K,11,FALSE)),"")</f>
        <v/>
      </c>
    </row>
    <row r="21" spans="1:13" ht="15" customHeight="1" thickBot="1" x14ac:dyDescent="0.3">
      <c r="A21" s="4">
        <v>72300008</v>
      </c>
      <c r="B21" s="18" t="str">
        <f>IF(ISNA(IF(VLOOKUP(A21,'Base de donnée'!A:K,2,FALSE)=0,"",VLOOKUP(A21,'Base de donnée'!A:K,2,FALSE)))=FALSE,IF(VLOOKUP(A21,'Base de donnée'!A:K,2,FALSE)=0,"",VLOOKUP(A21,'Base de donnée'!A:K,2,FALSE)),"")</f>
        <v>vélo</v>
      </c>
      <c r="C21" s="19"/>
      <c r="D21" s="19"/>
      <c r="E21" s="20"/>
      <c r="F21" s="5"/>
      <c r="H21" s="12" t="str">
        <f>IF(ISNA(IF(VLOOKUP(A21,'Base de donnée'!A:K,6,FALSE)=0,"",VLOOKUP(A21,'Base de donnée'!A:K,6,FALSE)))=FALSE,IF(VLOOKUP(A21,'Base de donnée'!A:K,6,FALSE)=0,"",VLOOKUP(A21,'Base de donnée'!A:K,6,FALSE)),"")</f>
        <v/>
      </c>
      <c r="I21" s="4" t="str">
        <f>IF(ISNA(IF(VLOOKUP(A21,'Base de donnée'!A:K,7,FALSE)=0,"",VLOOKUP(A21,'Base de donnée'!A:K,7,FALSE)))=FALSE,IF(VLOOKUP(A21,'Base de donnée'!A:K,7,FALSE)=0,"",VLOOKUP(A21,'Base de donnée'!A:K,7,FALSE)),"")</f>
        <v>x</v>
      </c>
      <c r="J21" s="4" t="str">
        <f>IF(ISNA(IF(VLOOKUP(A21,'Base de donnée'!A:K,8,FALSE)=0,"",VLOOKUP(A21,'Base de donnée'!A:K,8,FALSE)))=FALSE,IF(VLOOKUP(A21,'Base de donnée'!A:K,8,FALSE)=0,"",VLOOKUP(A21,'Base de donnée'!A:K,8,FALSE)),"")</f>
        <v/>
      </c>
      <c r="K21" s="4" t="str">
        <f>IF(ISNA(IF(VLOOKUP(A21,'Base de donnée'!A:K,9,FALSE)=0,"",VLOOKUP(A21,'Base de donnée'!A:K,9,FALSE)))=FALSE,IF(VLOOKUP(A21,'Base de donnée'!A:K,9,FALSE)=0,"",VLOOKUP(A21,'Base de donnée'!A:K,9,FALSE)),"")</f>
        <v>x</v>
      </c>
      <c r="L21" s="12" t="str">
        <f>IF(ISNA(IF(VLOOKUP(A21,'Base de donnée'!A:K,10,FALSE)=0,"",VLOOKUP(A21,'Base de donnée'!A:K,10,FALSE)))=FALSE,IF(VLOOKUP(A21,'Base de donnée'!A:K,10,FALSE)=0,"",VLOOKUP(A21,'Base de donnée'!A:K,10,FALSE)),"")</f>
        <v/>
      </c>
      <c r="M21" s="4" t="str">
        <f>IF(ISNA(IF(VLOOKUP(A21,'Base de donnée'!A:K,11,FALSE)=0,"",VLOOKUP(A21,'Base de donnée'!A:K,11,FALSE)))=FALSE,IF(VLOOKUP(A21,'Base de donnée'!A:K,11,FALSE)=0,"",VLOOKUP(A21,'Base de donnée'!A:K,11,FALSE)),"")</f>
        <v>x</v>
      </c>
    </row>
    <row r="22" spans="1:13" ht="5.0999999999999996" customHeight="1" thickBot="1" x14ac:dyDescent="0.3">
      <c r="A22" s="4"/>
      <c r="B22" s="18" t="str">
        <f>IF(ISNA(IF(VLOOKUP(A22,'Base de donnée'!A:K,2,FALSE)=0,"",VLOOKUP(A22,'Base de donnée'!A:K,2,FALSE)))=FALSE,IF(VLOOKUP(A22,'Base de donnée'!A:K,2,FALSE)=0,"",VLOOKUP(A22,'Base de donnée'!A:K,2,FALSE)),"")</f>
        <v/>
      </c>
      <c r="C22" s="19"/>
      <c r="D22" s="19"/>
      <c r="E22" s="20"/>
      <c r="F22" s="5"/>
      <c r="H22" s="12" t="str">
        <f>IF(ISNA(IF(VLOOKUP(A22,'Base de donnée'!A:K,6,FALSE)=0,"",VLOOKUP(A22,'Base de donnée'!A:K,6,FALSE)))=FALSE,IF(VLOOKUP(A22,'Base de donnée'!A:K,6,FALSE)=0,"",VLOOKUP(A22,'Base de donnée'!A:K,6,FALSE)),"")</f>
        <v/>
      </c>
      <c r="I22" s="4" t="str">
        <f>IF(ISNA(IF(VLOOKUP(A22,'Base de donnée'!A:K,7,FALSE)=0,"",VLOOKUP(A22,'Base de donnée'!A:K,7,FALSE)))=FALSE,IF(VLOOKUP(A22,'Base de donnée'!A:K,7,FALSE)=0,"",VLOOKUP(A22,'Base de donnée'!A:K,7,FALSE)),"")</f>
        <v/>
      </c>
      <c r="J22" s="4" t="str">
        <f>IF(ISNA(IF(VLOOKUP(A22,'Base de donnée'!A:K,8,FALSE)=0,"",VLOOKUP(A22,'Base de donnée'!A:K,8,FALSE)))=FALSE,IF(VLOOKUP(A22,'Base de donnée'!A:K,8,FALSE)=0,"",VLOOKUP(A22,'Base de donnée'!A:K,8,FALSE)),"")</f>
        <v/>
      </c>
      <c r="K22" s="4" t="str">
        <f>IF(ISNA(IF(VLOOKUP(A22,'Base de donnée'!A:K,9,FALSE)=0,"",VLOOKUP(A22,'Base de donnée'!A:K,9,FALSE)))=FALSE,IF(VLOOKUP(A22,'Base de donnée'!A:K,9,FALSE)=0,"",VLOOKUP(A22,'Base de donnée'!A:K,9,FALSE)),"")</f>
        <v/>
      </c>
      <c r="L22" s="12" t="str">
        <f>IF(ISNA(IF(VLOOKUP(A22,'Base de donnée'!A:K,10,FALSE)=0,"",VLOOKUP(A22,'Base de donnée'!A:K,10,FALSE)))=FALSE,IF(VLOOKUP(A22,'Base de donnée'!A:K,10,FALSE)=0,"",VLOOKUP(A22,'Base de donnée'!A:K,10,FALSE)),"")</f>
        <v/>
      </c>
      <c r="M22" s="4" t="str">
        <f>IF(ISNA(IF(VLOOKUP(A22,'Base de donnée'!A:K,11,FALSE)=0,"",VLOOKUP(A22,'Base de donnée'!A:K,11,FALSE)))=FALSE,IF(VLOOKUP(A22,'Base de donnée'!A:K,11,FALSE)=0,"",VLOOKUP(A22,'Base de donnée'!A:K,11,FALSE)),"")</f>
        <v/>
      </c>
    </row>
    <row r="23" spans="1:13" ht="15" customHeight="1" thickBot="1" x14ac:dyDescent="0.3">
      <c r="A23" s="4"/>
      <c r="B23" s="18" t="str">
        <f>IF(ISNA(IF(VLOOKUP(A23,'Base de donnée'!A:K,2,FALSE)=0,"",VLOOKUP(A23,'Base de donnée'!A:K,2,FALSE)))=FALSE,IF(VLOOKUP(A23,'Base de donnée'!A:K,2,FALSE)=0,"",VLOOKUP(A23,'Base de donnée'!A:K,2,FALSE)),"")</f>
        <v/>
      </c>
      <c r="C23" s="19"/>
      <c r="D23" s="19"/>
      <c r="E23" s="20"/>
      <c r="F23" s="5"/>
      <c r="H23" s="12" t="str">
        <f>IF(ISNA(IF(VLOOKUP(A23,'Base de donnée'!A:K,6,FALSE)=0,"",VLOOKUP(A23,'Base de donnée'!A:K,6,FALSE)))=FALSE,IF(VLOOKUP(A23,'Base de donnée'!A:K,6,FALSE)=0,"",VLOOKUP(A23,'Base de donnée'!A:K,6,FALSE)),"")</f>
        <v/>
      </c>
      <c r="I23" s="4" t="str">
        <f>IF(ISNA(IF(VLOOKUP(A23,'Base de donnée'!A:K,7,FALSE)=0,"",VLOOKUP(A23,'Base de donnée'!A:K,7,FALSE)))=FALSE,IF(VLOOKUP(A23,'Base de donnée'!A:K,7,FALSE)=0,"",VLOOKUP(A23,'Base de donnée'!A:K,7,FALSE)),"")</f>
        <v/>
      </c>
      <c r="J23" s="4" t="str">
        <f>IF(ISNA(IF(VLOOKUP(A23,'Base de donnée'!A:K,8,FALSE)=0,"",VLOOKUP(A23,'Base de donnée'!A:K,8,FALSE)))=FALSE,IF(VLOOKUP(A23,'Base de donnée'!A:K,8,FALSE)=0,"",VLOOKUP(A23,'Base de donnée'!A:K,8,FALSE)),"")</f>
        <v/>
      </c>
      <c r="K23" s="4" t="str">
        <f>IF(ISNA(IF(VLOOKUP(A23,'Base de donnée'!A:K,9,FALSE)=0,"",VLOOKUP(A23,'Base de donnée'!A:K,9,FALSE)))=FALSE,IF(VLOOKUP(A23,'Base de donnée'!A:K,9,FALSE)=0,"",VLOOKUP(A23,'Base de donnée'!A:K,9,FALSE)),"")</f>
        <v/>
      </c>
      <c r="L23" s="12" t="str">
        <f>IF(ISNA(IF(VLOOKUP(A23,'Base de donnée'!A:K,10,FALSE)=0,"",VLOOKUP(A23,'Base de donnée'!A:K,10,FALSE)))=FALSE,IF(VLOOKUP(A23,'Base de donnée'!A:K,10,FALSE)=0,"",VLOOKUP(A23,'Base de donnée'!A:K,10,FALSE)),"")</f>
        <v/>
      </c>
      <c r="M23" s="4" t="str">
        <f>IF(ISNA(IF(VLOOKUP(A23,'Base de donnée'!A:K,11,FALSE)=0,"",VLOOKUP(A23,'Base de donnée'!A:K,11,FALSE)))=FALSE,IF(VLOOKUP(A23,'Base de donnée'!A:K,11,FALSE)=0,"",VLOOKUP(A23,'Base de donnée'!A:K,11,FALSE)),"")</f>
        <v/>
      </c>
    </row>
    <row r="24" spans="1:13" ht="5.0999999999999996" customHeight="1" thickBot="1" x14ac:dyDescent="0.3">
      <c r="A24" s="4"/>
      <c r="B24" s="18" t="str">
        <f>IF(ISNA(IF(VLOOKUP(A24,'Base de donnée'!A:K,2,FALSE)=0,"",VLOOKUP(A24,'Base de donnée'!A:K,2,FALSE)))=FALSE,IF(VLOOKUP(A24,'Base de donnée'!A:K,2,FALSE)=0,"",VLOOKUP(A24,'Base de donnée'!A:K,2,FALSE)),"")</f>
        <v/>
      </c>
      <c r="C24" s="19"/>
      <c r="D24" s="19"/>
      <c r="E24" s="20"/>
      <c r="F24" s="5"/>
      <c r="H24" s="12" t="str">
        <f>IF(ISNA(IF(VLOOKUP(A24,'Base de donnée'!A:K,6,FALSE)=0,"",VLOOKUP(A24,'Base de donnée'!A:K,6,FALSE)))=FALSE,IF(VLOOKUP(A24,'Base de donnée'!A:K,6,FALSE)=0,"",VLOOKUP(A24,'Base de donnée'!A:K,6,FALSE)),"")</f>
        <v/>
      </c>
      <c r="I24" s="4" t="str">
        <f>IF(ISNA(IF(VLOOKUP(A24,'Base de donnée'!A:K,7,FALSE)=0,"",VLOOKUP(A24,'Base de donnée'!A:K,7,FALSE)))=FALSE,IF(VLOOKUP(A24,'Base de donnée'!A:K,7,FALSE)=0,"",VLOOKUP(A24,'Base de donnée'!A:K,7,FALSE)),"")</f>
        <v/>
      </c>
      <c r="J24" s="4" t="str">
        <f>IF(ISNA(IF(VLOOKUP(A24,'Base de donnée'!A:K,8,FALSE)=0,"",VLOOKUP(A24,'Base de donnée'!A:K,8,FALSE)))=FALSE,IF(VLOOKUP(A24,'Base de donnée'!A:K,8,FALSE)=0,"",VLOOKUP(A24,'Base de donnée'!A:K,8,FALSE)),"")</f>
        <v/>
      </c>
      <c r="K24" s="4" t="str">
        <f>IF(ISNA(IF(VLOOKUP(A24,'Base de donnée'!A:K,9,FALSE)=0,"",VLOOKUP(A24,'Base de donnée'!A:K,9,FALSE)))=FALSE,IF(VLOOKUP(A24,'Base de donnée'!A:K,9,FALSE)=0,"",VLOOKUP(A24,'Base de donnée'!A:K,9,FALSE)),"")</f>
        <v/>
      </c>
      <c r="L24" s="12" t="str">
        <f>IF(ISNA(IF(VLOOKUP(A24,'Base de donnée'!A:K,10,FALSE)=0,"",VLOOKUP(A24,'Base de donnée'!A:K,10,FALSE)))=FALSE,IF(VLOOKUP(A24,'Base de donnée'!A:K,10,FALSE)=0,"",VLOOKUP(A24,'Base de donnée'!A:K,10,FALSE)),"")</f>
        <v/>
      </c>
      <c r="M24" s="4" t="str">
        <f>IF(ISNA(IF(VLOOKUP(A24,'Base de donnée'!A:K,11,FALSE)=0,"",VLOOKUP(A24,'Base de donnée'!A:K,11,FALSE)))=FALSE,IF(VLOOKUP(A24,'Base de donnée'!A:K,11,FALSE)=0,"",VLOOKUP(A24,'Base de donnée'!A:K,11,FALSE)),"")</f>
        <v/>
      </c>
    </row>
    <row r="25" spans="1:13" ht="15" customHeight="1" thickBot="1" x14ac:dyDescent="0.3">
      <c r="A25" s="4"/>
      <c r="B25" s="18" t="str">
        <f>IF(ISNA(IF(VLOOKUP(A25,'Base de donnée'!A:K,2,FALSE)=0,"",VLOOKUP(A25,'Base de donnée'!A:K,2,FALSE)))=FALSE,IF(VLOOKUP(A25,'Base de donnée'!A:K,2,FALSE)=0,"",VLOOKUP(A25,'Base de donnée'!A:K,2,FALSE)),"")</f>
        <v/>
      </c>
      <c r="C25" s="19"/>
      <c r="D25" s="19"/>
      <c r="E25" s="20"/>
      <c r="F25" s="5"/>
      <c r="H25" s="12" t="str">
        <f>IF(ISNA(IF(VLOOKUP(A25,'Base de donnée'!A:K,6,FALSE)=0,"",VLOOKUP(A25,'Base de donnée'!A:K,6,FALSE)))=FALSE,IF(VLOOKUP(A25,'Base de donnée'!A:K,6,FALSE)=0,"",VLOOKUP(A25,'Base de donnée'!A:K,6,FALSE)),"")</f>
        <v/>
      </c>
      <c r="I25" s="4" t="str">
        <f>IF(ISNA(IF(VLOOKUP(A25,'Base de donnée'!A:K,7,FALSE)=0,"",VLOOKUP(A25,'Base de donnée'!A:K,7,FALSE)))=FALSE,IF(VLOOKUP(A25,'Base de donnée'!A:K,7,FALSE)=0,"",VLOOKUP(A25,'Base de donnée'!A:K,7,FALSE)),"")</f>
        <v/>
      </c>
      <c r="J25" s="4" t="str">
        <f>IF(ISNA(IF(VLOOKUP(A25,'Base de donnée'!A:K,8,FALSE)=0,"",VLOOKUP(A25,'Base de donnée'!A:K,8,FALSE)))=FALSE,IF(VLOOKUP(A25,'Base de donnée'!A:K,8,FALSE)=0,"",VLOOKUP(A25,'Base de donnée'!A:K,8,FALSE)),"")</f>
        <v/>
      </c>
      <c r="K25" s="4" t="str">
        <f>IF(ISNA(IF(VLOOKUP(A25,'Base de donnée'!A:K,9,FALSE)=0,"",VLOOKUP(A25,'Base de donnée'!A:K,9,FALSE)))=FALSE,IF(VLOOKUP(A25,'Base de donnée'!A:K,9,FALSE)=0,"",VLOOKUP(A25,'Base de donnée'!A:K,9,FALSE)),"")</f>
        <v/>
      </c>
      <c r="L25" s="12" t="str">
        <f>IF(ISNA(IF(VLOOKUP(A25,'Base de donnée'!A:K,10,FALSE)=0,"",VLOOKUP(A25,'Base de donnée'!A:K,10,FALSE)))=FALSE,IF(VLOOKUP(A25,'Base de donnée'!A:K,10,FALSE)=0,"",VLOOKUP(A25,'Base de donnée'!A:K,10,FALSE)),"")</f>
        <v/>
      </c>
      <c r="M25" s="4" t="str">
        <f>IF(ISNA(IF(VLOOKUP(A25,'Base de donnée'!A:K,11,FALSE)=0,"",VLOOKUP(A25,'Base de donnée'!A:K,11,FALSE)))=FALSE,IF(VLOOKUP(A25,'Base de donnée'!A:K,11,FALSE)=0,"",VLOOKUP(A25,'Base de donnée'!A:K,11,FALSE)),"")</f>
        <v/>
      </c>
    </row>
    <row r="26" spans="1:13" ht="5.0999999999999996" customHeight="1" thickBot="1" x14ac:dyDescent="0.3">
      <c r="A26" s="4"/>
      <c r="B26" s="21"/>
      <c r="C26" s="22"/>
      <c r="D26" s="22"/>
      <c r="E26" s="23"/>
      <c r="F26" s="7"/>
      <c r="H26" s="1"/>
      <c r="I26" s="2"/>
      <c r="J26" s="2"/>
      <c r="K26" s="2"/>
      <c r="L26" s="2"/>
      <c r="M26" s="3"/>
    </row>
  </sheetData>
  <mergeCells count="2">
    <mergeCell ref="A3:F3"/>
    <mergeCell ref="H4:M4"/>
  </mergeCells>
  <conditionalFormatting sqref="H7:M25">
    <cfRule type="containsText" dxfId="3" priority="1" operator="containsText" text="x">
      <formula>NOT(ISERROR(SEARCH("x",H7)))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221F2-0CA4-488A-9D08-C906FE814732}">
  <dimension ref="A1:D17"/>
  <sheetViews>
    <sheetView tabSelected="1" workbookViewId="0">
      <selection activeCell="A22" sqref="A22"/>
    </sheetView>
  </sheetViews>
  <sheetFormatPr baseColWidth="10" defaultRowHeight="15" x14ac:dyDescent="0.25"/>
  <cols>
    <col min="1" max="1" width="14.7109375" bestFit="1" customWidth="1"/>
    <col min="2" max="2" width="12" bestFit="1" customWidth="1"/>
    <col min="3" max="3" width="13.7109375" bestFit="1" customWidth="1"/>
    <col min="4" max="4" width="10.85546875" bestFit="1" customWidth="1"/>
  </cols>
  <sheetData>
    <row r="1" spans="1:4" x14ac:dyDescent="0.25">
      <c r="A1" t="s">
        <v>19</v>
      </c>
      <c r="B1" t="s">
        <v>1</v>
      </c>
      <c r="C1" t="s">
        <v>2</v>
      </c>
      <c r="D1" t="s">
        <v>3</v>
      </c>
    </row>
    <row r="2" spans="1:4" x14ac:dyDescent="0.25">
      <c r="A2" t="s">
        <v>20</v>
      </c>
      <c r="B2">
        <v>7430199810</v>
      </c>
      <c r="C2" s="38" t="s">
        <v>5</v>
      </c>
      <c r="D2">
        <v>100</v>
      </c>
    </row>
    <row r="3" spans="1:4" x14ac:dyDescent="0.25">
      <c r="A3" t="s">
        <v>20</v>
      </c>
      <c r="B3">
        <v>74301931</v>
      </c>
      <c r="C3" s="38" t="s">
        <v>6</v>
      </c>
    </row>
    <row r="4" spans="1:4" x14ac:dyDescent="0.25">
      <c r="A4" t="s">
        <v>20</v>
      </c>
      <c r="B4">
        <v>7330048320</v>
      </c>
      <c r="C4" s="38" t="s">
        <v>7</v>
      </c>
    </row>
    <row r="5" spans="1:4" x14ac:dyDescent="0.25">
      <c r="A5" t="s">
        <v>20</v>
      </c>
      <c r="B5">
        <v>7330048310</v>
      </c>
      <c r="C5" s="38" t="s">
        <v>8</v>
      </c>
    </row>
    <row r="6" spans="1:4" x14ac:dyDescent="0.25">
      <c r="A6" t="s">
        <v>20</v>
      </c>
      <c r="B6">
        <v>74301931</v>
      </c>
      <c r="C6" s="38" t="s">
        <v>6</v>
      </c>
    </row>
    <row r="7" spans="1:4" x14ac:dyDescent="0.25">
      <c r="A7" t="s">
        <v>20</v>
      </c>
      <c r="B7">
        <v>7330065310</v>
      </c>
      <c r="C7" s="38" t="s">
        <v>9</v>
      </c>
    </row>
    <row r="8" spans="1:4" x14ac:dyDescent="0.25">
      <c r="A8" t="s">
        <v>20</v>
      </c>
      <c r="B8">
        <v>7110002</v>
      </c>
      <c r="C8" s="38" t="s">
        <v>10</v>
      </c>
      <c r="D8">
        <v>300</v>
      </c>
    </row>
    <row r="9" spans="1:4" x14ac:dyDescent="0.25">
      <c r="A9" t="s">
        <v>20</v>
      </c>
      <c r="B9">
        <v>72300008</v>
      </c>
      <c r="C9" s="38" t="s">
        <v>11</v>
      </c>
    </row>
    <row r="10" spans="1:4" x14ac:dyDescent="0.25">
      <c r="A10" t="s">
        <v>21</v>
      </c>
      <c r="B10">
        <v>7430199810</v>
      </c>
      <c r="C10" s="38" t="s">
        <v>5</v>
      </c>
      <c r="D10">
        <v>100</v>
      </c>
    </row>
    <row r="11" spans="1:4" x14ac:dyDescent="0.25">
      <c r="A11" t="s">
        <v>21</v>
      </c>
      <c r="B11">
        <v>74301931</v>
      </c>
      <c r="C11" s="38" t="s">
        <v>6</v>
      </c>
    </row>
    <row r="12" spans="1:4" x14ac:dyDescent="0.25">
      <c r="A12" t="s">
        <v>21</v>
      </c>
      <c r="B12">
        <v>7330048320</v>
      </c>
      <c r="C12" s="38" t="s">
        <v>7</v>
      </c>
    </row>
    <row r="13" spans="1:4" x14ac:dyDescent="0.25">
      <c r="A13" t="s">
        <v>21</v>
      </c>
      <c r="B13">
        <v>7330048310</v>
      </c>
      <c r="C13" s="38" t="s">
        <v>8</v>
      </c>
    </row>
    <row r="14" spans="1:4" x14ac:dyDescent="0.25">
      <c r="A14" t="s">
        <v>21</v>
      </c>
      <c r="B14">
        <v>74301931</v>
      </c>
      <c r="C14" s="38" t="s">
        <v>6</v>
      </c>
    </row>
    <row r="15" spans="1:4" x14ac:dyDescent="0.25">
      <c r="A15" t="s">
        <v>21</v>
      </c>
      <c r="B15">
        <v>7330065310</v>
      </c>
      <c r="C15" s="38" t="s">
        <v>9</v>
      </c>
    </row>
    <row r="16" spans="1:4" x14ac:dyDescent="0.25">
      <c r="A16" t="s">
        <v>21</v>
      </c>
      <c r="B16">
        <v>7110002</v>
      </c>
      <c r="C16" s="38" t="s">
        <v>10</v>
      </c>
      <c r="D16">
        <v>300</v>
      </c>
    </row>
    <row r="17" spans="1:3" x14ac:dyDescent="0.25">
      <c r="A17" t="s">
        <v>21</v>
      </c>
      <c r="B17">
        <v>72300008</v>
      </c>
      <c r="C17" s="38" t="s">
        <v>11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D5312-4C8F-4D7D-9C0C-066A715B4EB3}">
  <dimension ref="A1:G36"/>
  <sheetViews>
    <sheetView workbookViewId="0">
      <selection sqref="A1:F36"/>
    </sheetView>
  </sheetViews>
  <sheetFormatPr baseColWidth="10" defaultRowHeight="15" x14ac:dyDescent="0.25"/>
  <cols>
    <col min="1" max="1" width="12" bestFit="1" customWidth="1"/>
    <col min="2" max="2" width="13.7109375" bestFit="1" customWidth="1"/>
    <col min="3" max="5" width="11.7109375" bestFit="1" customWidth="1"/>
    <col min="6" max="6" width="10.85546875" bestFit="1" customWidth="1"/>
    <col min="7" max="7" width="14.7109375" bestFit="1" customWidth="1"/>
  </cols>
  <sheetData>
    <row r="1" spans="1:7" x14ac:dyDescent="0.25">
      <c r="A1" t="s">
        <v>1</v>
      </c>
      <c r="B1" t="s">
        <v>2</v>
      </c>
      <c r="C1" t="s">
        <v>15</v>
      </c>
      <c r="D1" t="s">
        <v>16</v>
      </c>
      <c r="E1" t="s">
        <v>17</v>
      </c>
      <c r="F1" t="s">
        <v>3</v>
      </c>
      <c r="G1" t="s">
        <v>19</v>
      </c>
    </row>
    <row r="2" spans="1:7" x14ac:dyDescent="0.25">
      <c r="B2" s="38"/>
      <c r="G2" t="s">
        <v>21</v>
      </c>
    </row>
    <row r="3" spans="1:7" x14ac:dyDescent="0.25">
      <c r="A3">
        <v>7430199810</v>
      </c>
      <c r="B3" s="38" t="s">
        <v>5</v>
      </c>
      <c r="F3">
        <v>100</v>
      </c>
      <c r="G3" t="s">
        <v>21</v>
      </c>
    </row>
    <row r="4" spans="1:7" x14ac:dyDescent="0.25">
      <c r="B4" s="38" t="s">
        <v>18</v>
      </c>
      <c r="G4" t="s">
        <v>21</v>
      </c>
    </row>
    <row r="5" spans="1:7" x14ac:dyDescent="0.25">
      <c r="A5">
        <v>74301931</v>
      </c>
      <c r="B5" s="38" t="s">
        <v>6</v>
      </c>
      <c r="G5" t="s">
        <v>21</v>
      </c>
    </row>
    <row r="6" spans="1:7" x14ac:dyDescent="0.25">
      <c r="B6" s="38" t="s">
        <v>18</v>
      </c>
      <c r="G6" t="s">
        <v>21</v>
      </c>
    </row>
    <row r="7" spans="1:7" x14ac:dyDescent="0.25">
      <c r="A7">
        <v>7330048320</v>
      </c>
      <c r="B7" s="38" t="s">
        <v>7</v>
      </c>
      <c r="G7" t="s">
        <v>21</v>
      </c>
    </row>
    <row r="8" spans="1:7" x14ac:dyDescent="0.25">
      <c r="B8" s="38" t="s">
        <v>18</v>
      </c>
      <c r="G8" t="s">
        <v>21</v>
      </c>
    </row>
    <row r="9" spans="1:7" x14ac:dyDescent="0.25">
      <c r="A9">
        <v>7330048310</v>
      </c>
      <c r="B9" s="38" t="s">
        <v>8</v>
      </c>
      <c r="G9" t="s">
        <v>21</v>
      </c>
    </row>
    <row r="10" spans="1:7" x14ac:dyDescent="0.25">
      <c r="B10" s="38" t="s">
        <v>18</v>
      </c>
      <c r="G10" t="s">
        <v>21</v>
      </c>
    </row>
    <row r="11" spans="1:7" x14ac:dyDescent="0.25">
      <c r="A11">
        <v>74301931</v>
      </c>
      <c r="B11" s="38" t="s">
        <v>6</v>
      </c>
      <c r="G11" t="s">
        <v>21</v>
      </c>
    </row>
    <row r="12" spans="1:7" x14ac:dyDescent="0.25">
      <c r="B12" s="38" t="s">
        <v>18</v>
      </c>
      <c r="G12" t="s">
        <v>21</v>
      </c>
    </row>
    <row r="13" spans="1:7" x14ac:dyDescent="0.25">
      <c r="A13">
        <v>7330065310</v>
      </c>
      <c r="B13" s="38" t="s">
        <v>9</v>
      </c>
      <c r="G13" t="s">
        <v>21</v>
      </c>
    </row>
    <row r="14" spans="1:7" x14ac:dyDescent="0.25">
      <c r="B14" s="38" t="s">
        <v>18</v>
      </c>
      <c r="G14" t="s">
        <v>21</v>
      </c>
    </row>
    <row r="15" spans="1:7" x14ac:dyDescent="0.25">
      <c r="A15">
        <v>7110002</v>
      </c>
      <c r="B15" s="38" t="s">
        <v>10</v>
      </c>
      <c r="F15">
        <v>300</v>
      </c>
      <c r="G15" t="s">
        <v>21</v>
      </c>
    </row>
    <row r="16" spans="1:7" x14ac:dyDescent="0.25">
      <c r="B16" s="38" t="s">
        <v>18</v>
      </c>
      <c r="G16" t="s">
        <v>21</v>
      </c>
    </row>
    <row r="17" spans="1:7" x14ac:dyDescent="0.25">
      <c r="A17">
        <v>72300008</v>
      </c>
      <c r="B17" s="38" t="s">
        <v>11</v>
      </c>
      <c r="G17" t="s">
        <v>21</v>
      </c>
    </row>
    <row r="18" spans="1:7" x14ac:dyDescent="0.25">
      <c r="B18" s="38" t="s">
        <v>18</v>
      </c>
      <c r="G18" t="s">
        <v>21</v>
      </c>
    </row>
    <row r="19" spans="1:7" x14ac:dyDescent="0.25">
      <c r="B19" s="38" t="s">
        <v>18</v>
      </c>
      <c r="G19" t="s">
        <v>21</v>
      </c>
    </row>
    <row r="20" spans="1:7" x14ac:dyDescent="0.25">
      <c r="B20" s="38" t="s">
        <v>18</v>
      </c>
      <c r="G20" t="s">
        <v>21</v>
      </c>
    </row>
    <row r="21" spans="1:7" x14ac:dyDescent="0.25">
      <c r="B21" s="38" t="s">
        <v>18</v>
      </c>
      <c r="G21" t="s">
        <v>21</v>
      </c>
    </row>
    <row r="22" spans="1:7" x14ac:dyDescent="0.25">
      <c r="B22" s="38"/>
      <c r="G22" t="s">
        <v>21</v>
      </c>
    </row>
    <row r="23" spans="1:7" x14ac:dyDescent="0.25">
      <c r="B23" s="38"/>
      <c r="G23" t="s">
        <v>21</v>
      </c>
    </row>
    <row r="24" spans="1:7" x14ac:dyDescent="0.25">
      <c r="B24" s="38"/>
      <c r="G24" t="s">
        <v>21</v>
      </c>
    </row>
    <row r="25" spans="1:7" x14ac:dyDescent="0.25">
      <c r="B25" s="38"/>
      <c r="G25" t="s">
        <v>21</v>
      </c>
    </row>
    <row r="26" spans="1:7" x14ac:dyDescent="0.25">
      <c r="B26" s="38"/>
      <c r="G26" t="s">
        <v>21</v>
      </c>
    </row>
    <row r="27" spans="1:7" x14ac:dyDescent="0.25">
      <c r="B27" s="38"/>
      <c r="G27" t="s">
        <v>21</v>
      </c>
    </row>
    <row r="28" spans="1:7" x14ac:dyDescent="0.25">
      <c r="B28" s="38"/>
      <c r="G28" t="s">
        <v>21</v>
      </c>
    </row>
    <row r="29" spans="1:7" x14ac:dyDescent="0.25">
      <c r="B29" s="38"/>
      <c r="G29" t="s">
        <v>21</v>
      </c>
    </row>
    <row r="30" spans="1:7" x14ac:dyDescent="0.25">
      <c r="B30" s="38"/>
      <c r="G30" t="s">
        <v>21</v>
      </c>
    </row>
    <row r="31" spans="1:7" x14ac:dyDescent="0.25">
      <c r="B31" s="38"/>
      <c r="G31" t="s">
        <v>21</v>
      </c>
    </row>
    <row r="32" spans="1:7" x14ac:dyDescent="0.25">
      <c r="B32" s="38"/>
      <c r="G32" t="s">
        <v>21</v>
      </c>
    </row>
    <row r="33" spans="2:7" x14ac:dyDescent="0.25">
      <c r="B33" s="38"/>
      <c r="G33" t="s">
        <v>21</v>
      </c>
    </row>
    <row r="34" spans="2:7" x14ac:dyDescent="0.25">
      <c r="B34" s="38"/>
      <c r="G34" t="s">
        <v>21</v>
      </c>
    </row>
    <row r="35" spans="2:7" x14ac:dyDescent="0.25">
      <c r="B35" s="38"/>
      <c r="G35" t="s">
        <v>21</v>
      </c>
    </row>
    <row r="36" spans="2:7" x14ac:dyDescent="0.25">
      <c r="B36" s="38"/>
      <c r="G36" t="s">
        <v>21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D2B81-DC3D-4C82-983E-1529312AF55B}">
  <dimension ref="A3:M26"/>
  <sheetViews>
    <sheetView workbookViewId="0">
      <selection activeCell="A5" sqref="A5:F40"/>
    </sheetView>
  </sheetViews>
  <sheetFormatPr baseColWidth="10" defaultRowHeight="15" x14ac:dyDescent="0.25"/>
  <cols>
    <col min="1" max="1" width="11.85546875" customWidth="1"/>
    <col min="2" max="2" width="13.5703125" customWidth="1"/>
    <col min="3" max="5" width="11.5703125" customWidth="1"/>
    <col min="7" max="7" width="1.85546875" customWidth="1"/>
  </cols>
  <sheetData>
    <row r="3" spans="1:13" x14ac:dyDescent="0.25">
      <c r="A3" s="28" t="s">
        <v>12</v>
      </c>
      <c r="B3" s="28"/>
      <c r="C3" s="28"/>
      <c r="D3" s="28"/>
      <c r="E3" s="28"/>
      <c r="F3" s="28"/>
    </row>
    <row r="4" spans="1:13" ht="15.75" thickBot="1" x14ac:dyDescent="0.3">
      <c r="F4" s="13"/>
      <c r="H4" s="28" t="s">
        <v>0</v>
      </c>
      <c r="I4" s="28"/>
      <c r="J4" s="28"/>
      <c r="K4" s="28"/>
      <c r="L4" s="28"/>
      <c r="M4" s="28"/>
    </row>
    <row r="5" spans="1:13" ht="15" customHeight="1" thickBot="1" x14ac:dyDescent="0.3">
      <c r="A5" s="35" t="s">
        <v>1</v>
      </c>
      <c r="B5" s="36" t="s">
        <v>2</v>
      </c>
      <c r="C5" s="24" t="s">
        <v>15</v>
      </c>
      <c r="D5" s="24" t="s">
        <v>16</v>
      </c>
      <c r="E5" s="37" t="s">
        <v>17</v>
      </c>
      <c r="F5" s="37" t="s">
        <v>3</v>
      </c>
      <c r="H5" s="5">
        <v>2.7</v>
      </c>
      <c r="I5" s="5">
        <v>3.9</v>
      </c>
      <c r="J5" s="5">
        <v>4.9000000000000004</v>
      </c>
      <c r="K5" s="5">
        <v>5.9</v>
      </c>
      <c r="L5" s="5">
        <v>7</v>
      </c>
      <c r="M5" s="5">
        <v>8</v>
      </c>
    </row>
    <row r="6" spans="1:13" ht="5.0999999999999996" customHeight="1" thickBot="1" x14ac:dyDescent="0.3">
      <c r="A6" s="4"/>
      <c r="B6" s="22"/>
      <c r="C6" s="22"/>
      <c r="D6" s="22"/>
      <c r="E6" s="23"/>
      <c r="F6" s="5"/>
      <c r="H6" s="1"/>
      <c r="I6" s="2"/>
      <c r="J6" s="2"/>
      <c r="K6" s="2"/>
      <c r="L6" s="2"/>
      <c r="M6" s="3"/>
    </row>
    <row r="7" spans="1:13" ht="15" customHeight="1" thickBot="1" x14ac:dyDescent="0.3">
      <c r="A7" s="5">
        <v>7430199810</v>
      </c>
      <c r="B7" s="18" t="str">
        <f>IF(ISNA(IF(VLOOKUP(A7,'Base de donnée'!A:K,2,FALSE)=0,"",VLOOKUP(A7,'Base de donnée'!A:K,2,FALSE)))=FALSE,IF(VLOOKUP(A7,'Base de donnée'!A:K,2,FALSE)=0,"",VLOOKUP(A7,'Base de donnée'!A:K,2,FALSE)),"")</f>
        <v>carottes</v>
      </c>
      <c r="C7" s="19"/>
      <c r="D7" s="19"/>
      <c r="E7" s="20"/>
      <c r="F7" s="5">
        <v>100</v>
      </c>
      <c r="H7" s="12" t="str">
        <f>IF(ISNA(IF(VLOOKUP(A7,'Base de donnée'!A:K,6,FALSE)=0,"",VLOOKUP(A7,'Base de donnée'!A:K,6,FALSE)))=FALSE,IF(VLOOKUP(A7,'Base de donnée'!A:K,6,FALSE)=0,"",VLOOKUP(A7,'Base de donnée'!A:K,6,FALSE)),"")</f>
        <v/>
      </c>
      <c r="I7" s="4" t="str">
        <f>IF(ISNA(IF(VLOOKUP(A7,'Base de donnée'!A:K,7,FALSE)=0,"",VLOOKUP(A7,'Base de donnée'!A:K,7,FALSE)))=FALSE,IF(VLOOKUP(A7,'Base de donnée'!A:K,7,FALSE)=0,"",VLOOKUP(A7,'Base de donnée'!A:K,7,FALSE)),"")</f>
        <v/>
      </c>
      <c r="J7" s="4" t="str">
        <f>IF(ISNA(IF(VLOOKUP(A7,'Base de donnée'!A:K,8,FALSE)=0,"",VLOOKUP(A7,'Base de donnée'!A:K,8,FALSE)))=FALSE,IF(VLOOKUP(A7,'Base de donnée'!A:K,8,FALSE)=0,"",VLOOKUP(A7,'Base de donnée'!A:K,8,FALSE)),"")</f>
        <v>x</v>
      </c>
      <c r="K7" s="4" t="str">
        <f>IF(ISNA(IF(VLOOKUP(A7,'Base de donnée'!A:K,9,FALSE)=0,"",VLOOKUP(A7,'Base de donnée'!A:K,9,FALSE)))=FALSE,IF(VLOOKUP(A7,'Base de donnée'!A:K,9,FALSE)=0,"",VLOOKUP(A7,'Base de donnée'!A:K,9,FALSE)),"")</f>
        <v/>
      </c>
      <c r="L7" s="12" t="str">
        <f>IF(ISNA(IF(VLOOKUP(A7,'Base de donnée'!A:K,10,FALSE)=0,"",VLOOKUP(A7,'Base de donnée'!A:K,10,FALSE)))=FALSE,IF(VLOOKUP(A7,'Base de donnée'!A:K,10,FALSE)=0,"",VLOOKUP(A7,'Base de donnée'!A:K,10,FALSE)),"")</f>
        <v/>
      </c>
      <c r="M7" s="4" t="str">
        <f>IF(ISNA(IF(VLOOKUP(A7,'Base de donnée'!A:K,11,FALSE)=0,"",VLOOKUP(A7,'Base de donnée'!A:K,11,FALSE)))=FALSE,IF(VLOOKUP(A7,'Base de donnée'!A:K,11,FALSE)=0,"",VLOOKUP(A7,'Base de donnée'!A:K,11,FALSE)),"")</f>
        <v>x</v>
      </c>
    </row>
    <row r="8" spans="1:13" ht="5.0999999999999996" customHeight="1" thickBot="1" x14ac:dyDescent="0.3">
      <c r="A8" s="4"/>
      <c r="B8" s="18" t="str">
        <f>IF(ISNA(IF(VLOOKUP(A8,'Base de donnée'!A:K,2,FALSE)=0,"",VLOOKUP(A8,'Base de donnée'!A:K,2,FALSE)))=FALSE,IF(VLOOKUP(A8,'Base de donnée'!A:K,2,FALSE)=0,"",VLOOKUP(A8,'Base de donnée'!A:K,2,FALSE)),"")</f>
        <v/>
      </c>
      <c r="C8" s="19"/>
      <c r="D8" s="19"/>
      <c r="E8" s="20"/>
      <c r="F8" s="5"/>
      <c r="H8" s="12" t="str">
        <f>IF(ISNA(IF(VLOOKUP(A8,'Base de donnée'!A:K,6,FALSE)=0,"",VLOOKUP(A8,'Base de donnée'!A:K,6,FALSE)))=FALSE,IF(VLOOKUP(A8,'Base de donnée'!A:K,6,FALSE)=0,"",VLOOKUP(A8,'Base de donnée'!A:K,6,FALSE)),"")</f>
        <v/>
      </c>
      <c r="I8" s="4" t="str">
        <f>IF(ISNA(IF(VLOOKUP(A8,'Base de donnée'!A:K,7,FALSE)=0,"",VLOOKUP(A8,'Base de donnée'!A:K,7,FALSE)))=FALSE,IF(VLOOKUP(A8,'Base de donnée'!A:K,7,FALSE)=0,"",VLOOKUP(A8,'Base de donnée'!A:K,7,FALSE)),"")</f>
        <v/>
      </c>
      <c r="J8" s="4" t="str">
        <f>IF(ISNA(IF(VLOOKUP(A8,'Base de donnée'!A:K,8,FALSE)=0,"",VLOOKUP(A8,'Base de donnée'!A:K,8,FALSE)))=FALSE,IF(VLOOKUP(A8,'Base de donnée'!A:K,8,FALSE)=0,"",VLOOKUP(A8,'Base de donnée'!A:K,8,FALSE)),"")</f>
        <v/>
      </c>
      <c r="K8" s="4" t="str">
        <f>IF(ISNA(IF(VLOOKUP(A8,'Base de donnée'!A:K,9,FALSE)=0,"",VLOOKUP(A8,'Base de donnée'!A:K,9,FALSE)))=FALSE,IF(VLOOKUP(A8,'Base de donnée'!A:K,9,FALSE)=0,"",VLOOKUP(A8,'Base de donnée'!A:K,9,FALSE)),"")</f>
        <v/>
      </c>
      <c r="L8" s="12" t="str">
        <f>IF(ISNA(IF(VLOOKUP(A8,'Base de donnée'!A:K,10,FALSE)=0,"",VLOOKUP(A8,'Base de donnée'!A:K,10,FALSE)))=FALSE,IF(VLOOKUP(A8,'Base de donnée'!A:K,10,FALSE)=0,"",VLOOKUP(A8,'Base de donnée'!A:K,10,FALSE)),"")</f>
        <v/>
      </c>
      <c r="M8" s="4" t="str">
        <f>IF(ISNA(IF(VLOOKUP(A8,'Base de donnée'!A:K,11,FALSE)=0,"",VLOOKUP(A8,'Base de donnée'!A:K,11,FALSE)))=FALSE,IF(VLOOKUP(A8,'Base de donnée'!A:K,11,FALSE)=0,"",VLOOKUP(A8,'Base de donnée'!A:K,11,FALSE)),"")</f>
        <v/>
      </c>
    </row>
    <row r="9" spans="1:13" ht="15" customHeight="1" thickBot="1" x14ac:dyDescent="0.3">
      <c r="A9" s="4">
        <v>74301931</v>
      </c>
      <c r="B9" s="18" t="str">
        <f>IF(ISNA(IF(VLOOKUP(A9,'Base de donnée'!A:K,2,FALSE)=0,"",VLOOKUP(A9,'Base de donnée'!A:K,2,FALSE)))=FALSE,IF(VLOOKUP(A9,'Base de donnée'!A:K,2,FALSE)=0,"",VLOOKUP(A9,'Base de donnée'!A:K,2,FALSE)),"")</f>
        <v>poireaux</v>
      </c>
      <c r="C9" s="19"/>
      <c r="D9" s="19"/>
      <c r="E9" s="20"/>
      <c r="F9" s="5"/>
      <c r="H9" s="12" t="str">
        <f>IF(ISNA(IF(VLOOKUP(A9,'Base de donnée'!A:K,6,FALSE)=0,"",VLOOKUP(A9,'Base de donnée'!A:K,6,FALSE)))=FALSE,IF(VLOOKUP(A9,'Base de donnée'!A:K,6,FALSE)=0,"",VLOOKUP(A9,'Base de donnée'!A:K,6,FALSE)),"")</f>
        <v/>
      </c>
      <c r="I9" s="4" t="str">
        <f>IF(ISNA(IF(VLOOKUP(A9,'Base de donnée'!A:K,7,FALSE)=0,"",VLOOKUP(A9,'Base de donnée'!A:K,7,FALSE)))=FALSE,IF(VLOOKUP(A9,'Base de donnée'!A:K,7,FALSE)=0,"",VLOOKUP(A9,'Base de donnée'!A:K,7,FALSE)),"")</f>
        <v/>
      </c>
      <c r="J9" s="4" t="str">
        <f>IF(ISNA(IF(VLOOKUP(A9,'Base de donnée'!A:K,8,FALSE)=0,"",VLOOKUP(A9,'Base de donnée'!A:K,8,FALSE)))=FALSE,IF(VLOOKUP(A9,'Base de donnée'!A:K,8,FALSE)=0,"",VLOOKUP(A9,'Base de donnée'!A:K,8,FALSE)),"")</f>
        <v>x</v>
      </c>
      <c r="K9" s="4" t="str">
        <f>IF(ISNA(IF(VLOOKUP(A9,'Base de donnée'!A:K,9,FALSE)=0,"",VLOOKUP(A9,'Base de donnée'!A:K,9,FALSE)))=FALSE,IF(VLOOKUP(A9,'Base de donnée'!A:K,9,FALSE)=0,"",VLOOKUP(A9,'Base de donnée'!A:K,9,FALSE)),"")</f>
        <v/>
      </c>
      <c r="L9" s="12" t="str">
        <f>IF(ISNA(IF(VLOOKUP(A9,'Base de donnée'!A:K,10,FALSE)=0,"",VLOOKUP(A9,'Base de donnée'!A:K,10,FALSE)))=FALSE,IF(VLOOKUP(A9,'Base de donnée'!A:K,10,FALSE)=0,"",VLOOKUP(A9,'Base de donnée'!A:K,10,FALSE)),"")</f>
        <v/>
      </c>
      <c r="M9" s="4" t="str">
        <f>IF(ISNA(IF(VLOOKUP(A9,'Base de donnée'!A:K,11,FALSE)=0,"",VLOOKUP(A9,'Base de donnée'!A:K,11,FALSE)))=FALSE,IF(VLOOKUP(A9,'Base de donnée'!A:K,11,FALSE)=0,"",VLOOKUP(A9,'Base de donnée'!A:K,11,FALSE)),"")</f>
        <v>x</v>
      </c>
    </row>
    <row r="10" spans="1:13" ht="5.0999999999999996" customHeight="1" thickBot="1" x14ac:dyDescent="0.3">
      <c r="A10" s="4"/>
      <c r="B10" s="18" t="str">
        <f>IF(ISNA(IF(VLOOKUP(A10,'Base de donnée'!A:K,2,FALSE)=0,"",VLOOKUP(A10,'Base de donnée'!A:K,2,FALSE)))=FALSE,IF(VLOOKUP(A10,'Base de donnée'!A:K,2,FALSE)=0,"",VLOOKUP(A10,'Base de donnée'!A:K,2,FALSE)),"")</f>
        <v/>
      </c>
      <c r="C10" s="19"/>
      <c r="D10" s="19"/>
      <c r="E10" s="20"/>
      <c r="F10" s="5"/>
      <c r="H10" s="12" t="str">
        <f>IF(ISNA(IF(VLOOKUP(A10,'Base de donnée'!A:K,6,FALSE)=0,"",VLOOKUP(A10,'Base de donnée'!A:K,6,FALSE)))=FALSE,IF(VLOOKUP(A10,'Base de donnée'!A:K,6,FALSE)=0,"",VLOOKUP(A10,'Base de donnée'!A:K,6,FALSE)),"")</f>
        <v/>
      </c>
      <c r="I10" s="4" t="str">
        <f>IF(ISNA(IF(VLOOKUP(A10,'Base de donnée'!A:K,7,FALSE)=0,"",VLOOKUP(A10,'Base de donnée'!A:K,7,FALSE)))=FALSE,IF(VLOOKUP(A10,'Base de donnée'!A:K,7,FALSE)=0,"",VLOOKUP(A10,'Base de donnée'!A:K,7,FALSE)),"")</f>
        <v/>
      </c>
      <c r="J10" s="4" t="str">
        <f>IF(ISNA(IF(VLOOKUP(A10,'Base de donnée'!A:K,8,FALSE)=0,"",VLOOKUP(A10,'Base de donnée'!A:K,8,FALSE)))=FALSE,IF(VLOOKUP(A10,'Base de donnée'!A:K,8,FALSE)=0,"",VLOOKUP(A10,'Base de donnée'!A:K,8,FALSE)),"")</f>
        <v/>
      </c>
      <c r="K10" s="4" t="str">
        <f>IF(ISNA(IF(VLOOKUP(A10,'Base de donnée'!A:K,9,FALSE)=0,"",VLOOKUP(A10,'Base de donnée'!A:K,9,FALSE)))=FALSE,IF(VLOOKUP(A10,'Base de donnée'!A:K,9,FALSE)=0,"",VLOOKUP(A10,'Base de donnée'!A:K,9,FALSE)),"")</f>
        <v/>
      </c>
      <c r="L10" s="12" t="str">
        <f>IF(ISNA(IF(VLOOKUP(A10,'Base de donnée'!A:K,10,FALSE)=0,"",VLOOKUP(A10,'Base de donnée'!A:K,10,FALSE)))=FALSE,IF(VLOOKUP(A10,'Base de donnée'!A:K,10,FALSE)=0,"",VLOOKUP(A10,'Base de donnée'!A:K,10,FALSE)),"")</f>
        <v/>
      </c>
      <c r="M10" s="4" t="str">
        <f>IF(ISNA(IF(VLOOKUP(A10,'Base de donnée'!A:K,11,FALSE)=0,"",VLOOKUP(A10,'Base de donnée'!A:K,11,FALSE)))=FALSE,IF(VLOOKUP(A10,'Base de donnée'!A:K,11,FALSE)=0,"",VLOOKUP(A10,'Base de donnée'!A:K,11,FALSE)),"")</f>
        <v/>
      </c>
    </row>
    <row r="11" spans="1:13" ht="15" customHeight="1" thickBot="1" x14ac:dyDescent="0.3">
      <c r="A11" s="4">
        <v>7330048320</v>
      </c>
      <c r="B11" s="18" t="str">
        <f>IF(ISNA(IF(VLOOKUP(A11,'Base de donnée'!A:K,2,FALSE)=0,"",VLOOKUP(A11,'Base de donnée'!A:K,2,FALSE)))=FALSE,IF(VLOOKUP(A11,'Base de donnée'!A:K,2,FALSE)=0,"",VLOOKUP(A11,'Base de donnée'!A:K,2,FALSE)),"")</f>
        <v>concombres</v>
      </c>
      <c r="C11" s="19"/>
      <c r="D11" s="19"/>
      <c r="E11" s="20"/>
      <c r="F11" s="5"/>
      <c r="H11" s="12" t="str">
        <f>IF(ISNA(IF(VLOOKUP(A11,'Base de donnée'!A:K,6,FALSE)=0,"",VLOOKUP(A11,'Base de donnée'!A:K,6,FALSE)))=FALSE,IF(VLOOKUP(A11,'Base de donnée'!A:K,6,FALSE)=0,"",VLOOKUP(A11,'Base de donnée'!A:K,6,FALSE)),"")</f>
        <v/>
      </c>
      <c r="I11" s="4" t="str">
        <f>IF(ISNA(IF(VLOOKUP(A11,'Base de donnée'!A:K,7,FALSE)=0,"",VLOOKUP(A11,'Base de donnée'!A:K,7,FALSE)))=FALSE,IF(VLOOKUP(A11,'Base de donnée'!A:K,7,FALSE)=0,"",VLOOKUP(A11,'Base de donnée'!A:K,7,FALSE)),"")</f>
        <v/>
      </c>
      <c r="J11" s="4" t="str">
        <f>IF(ISNA(IF(VLOOKUP(A11,'Base de donnée'!A:K,8,FALSE)=0,"",VLOOKUP(A11,'Base de donnée'!A:K,8,FALSE)))=FALSE,IF(VLOOKUP(A11,'Base de donnée'!A:K,8,FALSE)=0,"",VLOOKUP(A11,'Base de donnée'!A:K,8,FALSE)),"")</f>
        <v>x</v>
      </c>
      <c r="K11" s="4" t="str">
        <f>IF(ISNA(IF(VLOOKUP(A11,'Base de donnée'!A:K,9,FALSE)=0,"",VLOOKUP(A11,'Base de donnée'!A:K,9,FALSE)))=FALSE,IF(VLOOKUP(A11,'Base de donnée'!A:K,9,FALSE)=0,"",VLOOKUP(A11,'Base de donnée'!A:K,9,FALSE)),"")</f>
        <v/>
      </c>
      <c r="L11" s="12" t="str">
        <f>IF(ISNA(IF(VLOOKUP(A11,'Base de donnée'!A:K,10,FALSE)=0,"",VLOOKUP(A11,'Base de donnée'!A:K,10,FALSE)))=FALSE,IF(VLOOKUP(A11,'Base de donnée'!A:K,10,FALSE)=0,"",VLOOKUP(A11,'Base de donnée'!A:K,10,FALSE)),"")</f>
        <v/>
      </c>
      <c r="M11" s="4" t="str">
        <f>IF(ISNA(IF(VLOOKUP(A11,'Base de donnée'!A:K,11,FALSE)=0,"",VLOOKUP(A11,'Base de donnée'!A:K,11,FALSE)))=FALSE,IF(VLOOKUP(A11,'Base de donnée'!A:K,11,FALSE)=0,"",VLOOKUP(A11,'Base de donnée'!A:K,11,FALSE)),"")</f>
        <v>x</v>
      </c>
    </row>
    <row r="12" spans="1:13" ht="5.0999999999999996" customHeight="1" thickBot="1" x14ac:dyDescent="0.3">
      <c r="A12" s="4"/>
      <c r="B12" s="18" t="str">
        <f>IF(ISNA(IF(VLOOKUP(A12,'Base de donnée'!A:K,2,FALSE)=0,"",VLOOKUP(A12,'Base de donnée'!A:K,2,FALSE)))=FALSE,IF(VLOOKUP(A12,'Base de donnée'!A:K,2,FALSE)=0,"",VLOOKUP(A12,'Base de donnée'!A:K,2,FALSE)),"")</f>
        <v/>
      </c>
      <c r="C12" s="19"/>
      <c r="D12" s="19"/>
      <c r="E12" s="20"/>
      <c r="F12" s="5"/>
      <c r="H12" s="12" t="str">
        <f>IF(ISNA(IF(VLOOKUP(A12,'Base de donnée'!A:K,6,FALSE)=0,"",VLOOKUP(A12,'Base de donnée'!A:K,6,FALSE)))=FALSE,IF(VLOOKUP(A12,'Base de donnée'!A:K,6,FALSE)=0,"",VLOOKUP(A12,'Base de donnée'!A:K,6,FALSE)),"")</f>
        <v/>
      </c>
      <c r="I12" s="4" t="str">
        <f>IF(ISNA(IF(VLOOKUP(A12,'Base de donnée'!A:K,7,FALSE)=0,"",VLOOKUP(A12,'Base de donnée'!A:K,7,FALSE)))=FALSE,IF(VLOOKUP(A12,'Base de donnée'!A:K,7,FALSE)=0,"",VLOOKUP(A12,'Base de donnée'!A:K,7,FALSE)),"")</f>
        <v/>
      </c>
      <c r="J12" s="4" t="str">
        <f>IF(ISNA(IF(VLOOKUP(A12,'Base de donnée'!A:K,8,FALSE)=0,"",VLOOKUP(A12,'Base de donnée'!A:K,8,FALSE)))=FALSE,IF(VLOOKUP(A12,'Base de donnée'!A:K,8,FALSE)=0,"",VLOOKUP(A12,'Base de donnée'!A:K,8,FALSE)),"")</f>
        <v/>
      </c>
      <c r="K12" s="4" t="str">
        <f>IF(ISNA(IF(VLOOKUP(A12,'Base de donnée'!A:K,9,FALSE)=0,"",VLOOKUP(A12,'Base de donnée'!A:K,9,FALSE)))=FALSE,IF(VLOOKUP(A12,'Base de donnée'!A:K,9,FALSE)=0,"",VLOOKUP(A12,'Base de donnée'!A:K,9,FALSE)),"")</f>
        <v/>
      </c>
      <c r="L12" s="12" t="str">
        <f>IF(ISNA(IF(VLOOKUP(A12,'Base de donnée'!A:K,10,FALSE)=0,"",VLOOKUP(A12,'Base de donnée'!A:K,10,FALSE)))=FALSE,IF(VLOOKUP(A12,'Base de donnée'!A:K,10,FALSE)=0,"",VLOOKUP(A12,'Base de donnée'!A:K,10,FALSE)),"")</f>
        <v/>
      </c>
      <c r="M12" s="4" t="str">
        <f>IF(ISNA(IF(VLOOKUP(A12,'Base de donnée'!A:K,11,FALSE)=0,"",VLOOKUP(A12,'Base de donnée'!A:K,11,FALSE)))=FALSE,IF(VLOOKUP(A12,'Base de donnée'!A:K,11,FALSE)=0,"",VLOOKUP(A12,'Base de donnée'!A:K,11,FALSE)),"")</f>
        <v/>
      </c>
    </row>
    <row r="13" spans="1:13" ht="15" customHeight="1" thickBot="1" x14ac:dyDescent="0.3">
      <c r="A13" s="4">
        <v>7330048310</v>
      </c>
      <c r="B13" s="18" t="str">
        <f>IF(ISNA(IF(VLOOKUP(A13,'Base de donnée'!A:K,2,FALSE)=0,"",VLOOKUP(A13,'Base de donnée'!A:K,2,FALSE)))=FALSE,IF(VLOOKUP(A13,'Base de donnée'!A:K,2,FALSE)=0,"",VLOOKUP(A13,'Base de donnée'!A:K,2,FALSE)),"")</f>
        <v>tomates</v>
      </c>
      <c r="C13" s="19"/>
      <c r="D13" s="19"/>
      <c r="E13" s="20"/>
      <c r="F13" s="5"/>
      <c r="H13" s="12" t="str">
        <f>IF(ISNA(IF(VLOOKUP(A13,'Base de donnée'!A:K,6,FALSE)=0,"",VLOOKUP(A13,'Base de donnée'!A:K,6,FALSE)))=FALSE,IF(VLOOKUP(A13,'Base de donnée'!A:K,6,FALSE)=0,"",VLOOKUP(A13,'Base de donnée'!A:K,6,FALSE)),"")</f>
        <v/>
      </c>
      <c r="I13" s="4" t="str">
        <f>IF(ISNA(IF(VLOOKUP(A13,'Base de donnée'!A:K,7,FALSE)=0,"",VLOOKUP(A13,'Base de donnée'!A:K,7,FALSE)))=FALSE,IF(VLOOKUP(A13,'Base de donnée'!A:K,7,FALSE)=0,"",VLOOKUP(A13,'Base de donnée'!A:K,7,FALSE)),"")</f>
        <v/>
      </c>
      <c r="J13" s="4" t="str">
        <f>IF(ISNA(IF(VLOOKUP(A13,'Base de donnée'!A:K,8,FALSE)=0,"",VLOOKUP(A13,'Base de donnée'!A:K,8,FALSE)))=FALSE,IF(VLOOKUP(A13,'Base de donnée'!A:K,8,FALSE)=0,"",VLOOKUP(A13,'Base de donnée'!A:K,8,FALSE)),"")</f>
        <v/>
      </c>
      <c r="K13" s="4" t="str">
        <f>IF(ISNA(IF(VLOOKUP(A13,'Base de donnée'!A:K,9,FALSE)=0,"",VLOOKUP(A13,'Base de donnée'!A:K,9,FALSE)))=FALSE,IF(VLOOKUP(A13,'Base de donnée'!A:K,9,FALSE)=0,"",VLOOKUP(A13,'Base de donnée'!A:K,9,FALSE)),"")</f>
        <v/>
      </c>
      <c r="L13" s="12" t="str">
        <f>IF(ISNA(IF(VLOOKUP(A13,'Base de donnée'!A:K,10,FALSE)=0,"",VLOOKUP(A13,'Base de donnée'!A:K,10,FALSE)))=FALSE,IF(VLOOKUP(A13,'Base de donnée'!A:K,10,FALSE)=0,"",VLOOKUP(A13,'Base de donnée'!A:K,10,FALSE)),"")</f>
        <v/>
      </c>
      <c r="M13" s="4" t="str">
        <f>IF(ISNA(IF(VLOOKUP(A13,'Base de donnée'!A:K,11,FALSE)=0,"",VLOOKUP(A13,'Base de donnée'!A:K,11,FALSE)))=FALSE,IF(VLOOKUP(A13,'Base de donnée'!A:K,11,FALSE)=0,"",VLOOKUP(A13,'Base de donnée'!A:K,11,FALSE)),"")</f>
        <v>x</v>
      </c>
    </row>
    <row r="14" spans="1:13" ht="5.0999999999999996" customHeight="1" thickBot="1" x14ac:dyDescent="0.3">
      <c r="A14" s="4"/>
      <c r="B14" s="18" t="str">
        <f>IF(ISNA(IF(VLOOKUP(A14,'Base de donnée'!A:K,2,FALSE)=0,"",VLOOKUP(A14,'Base de donnée'!A:K,2,FALSE)))=FALSE,IF(VLOOKUP(A14,'Base de donnée'!A:K,2,FALSE)=0,"",VLOOKUP(A14,'Base de donnée'!A:K,2,FALSE)),"")</f>
        <v/>
      </c>
      <c r="C14" s="19"/>
      <c r="D14" s="19"/>
      <c r="E14" s="20"/>
      <c r="F14" s="5"/>
      <c r="H14" s="12" t="str">
        <f>IF(ISNA(IF(VLOOKUP(A14,'Base de donnée'!A:K,6,FALSE)=0,"",VLOOKUP(A14,'Base de donnée'!A:K,6,FALSE)))=FALSE,IF(VLOOKUP(A14,'Base de donnée'!A:K,6,FALSE)=0,"",VLOOKUP(A14,'Base de donnée'!A:K,6,FALSE)),"")</f>
        <v/>
      </c>
      <c r="I14" s="4" t="str">
        <f>IF(ISNA(IF(VLOOKUP(A14,'Base de donnée'!A:K,7,FALSE)=0,"",VLOOKUP(A14,'Base de donnée'!A:K,7,FALSE)))=FALSE,IF(VLOOKUP(A14,'Base de donnée'!A:K,7,FALSE)=0,"",VLOOKUP(A14,'Base de donnée'!A:K,7,FALSE)),"")</f>
        <v/>
      </c>
      <c r="J14" s="4" t="str">
        <f>IF(ISNA(IF(VLOOKUP(A14,'Base de donnée'!A:K,8,FALSE)=0,"",VLOOKUP(A14,'Base de donnée'!A:K,8,FALSE)))=FALSE,IF(VLOOKUP(A14,'Base de donnée'!A:K,8,FALSE)=0,"",VLOOKUP(A14,'Base de donnée'!A:K,8,FALSE)),"")</f>
        <v/>
      </c>
      <c r="K14" s="4" t="str">
        <f>IF(ISNA(IF(VLOOKUP(A14,'Base de donnée'!A:K,9,FALSE)=0,"",VLOOKUP(A14,'Base de donnée'!A:K,9,FALSE)))=FALSE,IF(VLOOKUP(A14,'Base de donnée'!A:K,9,FALSE)=0,"",VLOOKUP(A14,'Base de donnée'!A:K,9,FALSE)),"")</f>
        <v/>
      </c>
      <c r="L14" s="12" t="str">
        <f>IF(ISNA(IF(VLOOKUP(A14,'Base de donnée'!A:K,10,FALSE)=0,"",VLOOKUP(A14,'Base de donnée'!A:K,10,FALSE)))=FALSE,IF(VLOOKUP(A14,'Base de donnée'!A:K,10,FALSE)=0,"",VLOOKUP(A14,'Base de donnée'!A:K,10,FALSE)),"")</f>
        <v/>
      </c>
      <c r="M14" s="4" t="str">
        <f>IF(ISNA(IF(VLOOKUP(A14,'Base de donnée'!A:K,11,FALSE)=0,"",VLOOKUP(A14,'Base de donnée'!A:K,11,FALSE)))=FALSE,IF(VLOOKUP(A14,'Base de donnée'!A:K,11,FALSE)=0,"",VLOOKUP(A14,'Base de donnée'!A:K,11,FALSE)),"")</f>
        <v/>
      </c>
    </row>
    <row r="15" spans="1:13" ht="15" customHeight="1" thickBot="1" x14ac:dyDescent="0.3">
      <c r="A15" s="4">
        <v>74301931</v>
      </c>
      <c r="B15" s="18" t="str">
        <f>IF(ISNA(IF(VLOOKUP(A15,'Base de donnée'!A:K,2,FALSE)=0,"",VLOOKUP(A15,'Base de donnée'!A:K,2,FALSE)))=FALSE,IF(VLOOKUP(A15,'Base de donnée'!A:K,2,FALSE)=0,"",VLOOKUP(A15,'Base de donnée'!A:K,2,FALSE)),"")</f>
        <v>poireaux</v>
      </c>
      <c r="C15" s="19"/>
      <c r="D15" s="19"/>
      <c r="E15" s="20"/>
      <c r="F15" s="5"/>
      <c r="H15" s="12" t="str">
        <f>IF(ISNA(IF(VLOOKUP(A15,'Base de donnée'!A:K,6,FALSE)=0,"",VLOOKUP(A15,'Base de donnée'!A:K,6,FALSE)))=FALSE,IF(VLOOKUP(A15,'Base de donnée'!A:K,6,FALSE)=0,"",VLOOKUP(A15,'Base de donnée'!A:K,6,FALSE)),"")</f>
        <v/>
      </c>
      <c r="I15" s="4" t="str">
        <f>IF(ISNA(IF(VLOOKUP(A15,'Base de donnée'!A:K,7,FALSE)=0,"",VLOOKUP(A15,'Base de donnée'!A:K,7,FALSE)))=FALSE,IF(VLOOKUP(A15,'Base de donnée'!A:K,7,FALSE)=0,"",VLOOKUP(A15,'Base de donnée'!A:K,7,FALSE)),"")</f>
        <v/>
      </c>
      <c r="J15" s="4" t="str">
        <f>IF(ISNA(IF(VLOOKUP(A15,'Base de donnée'!A:K,8,FALSE)=0,"",VLOOKUP(A15,'Base de donnée'!A:K,8,FALSE)))=FALSE,IF(VLOOKUP(A15,'Base de donnée'!A:K,8,FALSE)=0,"",VLOOKUP(A15,'Base de donnée'!A:K,8,FALSE)),"")</f>
        <v>x</v>
      </c>
      <c r="K15" s="4" t="str">
        <f>IF(ISNA(IF(VLOOKUP(A15,'Base de donnée'!A:K,9,FALSE)=0,"",VLOOKUP(A15,'Base de donnée'!A:K,9,FALSE)))=FALSE,IF(VLOOKUP(A15,'Base de donnée'!A:K,9,FALSE)=0,"",VLOOKUP(A15,'Base de donnée'!A:K,9,FALSE)),"")</f>
        <v/>
      </c>
      <c r="L15" s="12" t="str">
        <f>IF(ISNA(IF(VLOOKUP(A15,'Base de donnée'!A:K,10,FALSE)=0,"",VLOOKUP(A15,'Base de donnée'!A:K,10,FALSE)))=FALSE,IF(VLOOKUP(A15,'Base de donnée'!A:K,10,FALSE)=0,"",VLOOKUP(A15,'Base de donnée'!A:K,10,FALSE)),"")</f>
        <v/>
      </c>
      <c r="M15" s="4" t="str">
        <f>IF(ISNA(IF(VLOOKUP(A15,'Base de donnée'!A:K,11,FALSE)=0,"",VLOOKUP(A15,'Base de donnée'!A:K,11,FALSE)))=FALSE,IF(VLOOKUP(A15,'Base de donnée'!A:K,11,FALSE)=0,"",VLOOKUP(A15,'Base de donnée'!A:K,11,FALSE)),"")</f>
        <v>x</v>
      </c>
    </row>
    <row r="16" spans="1:13" ht="5.0999999999999996" customHeight="1" thickBot="1" x14ac:dyDescent="0.3">
      <c r="A16" s="4"/>
      <c r="B16" s="18" t="str">
        <f>IF(ISNA(IF(VLOOKUP(A16,'Base de donnée'!A:K,2,FALSE)=0,"",VLOOKUP(A16,'Base de donnée'!A:K,2,FALSE)))=FALSE,IF(VLOOKUP(A16,'Base de donnée'!A:K,2,FALSE)=0,"",VLOOKUP(A16,'Base de donnée'!A:K,2,FALSE)),"")</f>
        <v/>
      </c>
      <c r="C16" s="19"/>
      <c r="D16" s="19"/>
      <c r="E16" s="20"/>
      <c r="F16" s="5"/>
      <c r="H16" s="12" t="str">
        <f>IF(ISNA(IF(VLOOKUP(A16,'Base de donnée'!A:K,6,FALSE)=0,"",VLOOKUP(A16,'Base de donnée'!A:K,6,FALSE)))=FALSE,IF(VLOOKUP(A16,'Base de donnée'!A:K,6,FALSE)=0,"",VLOOKUP(A16,'Base de donnée'!A:K,6,FALSE)),"")</f>
        <v/>
      </c>
      <c r="I16" s="4" t="str">
        <f>IF(ISNA(IF(VLOOKUP(A16,'Base de donnée'!A:K,7,FALSE)=0,"",VLOOKUP(A16,'Base de donnée'!A:K,7,FALSE)))=FALSE,IF(VLOOKUP(A16,'Base de donnée'!A:K,7,FALSE)=0,"",VLOOKUP(A16,'Base de donnée'!A:K,7,FALSE)),"")</f>
        <v/>
      </c>
      <c r="J16" s="4" t="str">
        <f>IF(ISNA(IF(VLOOKUP(A16,'Base de donnée'!A:K,8,FALSE)=0,"",VLOOKUP(A16,'Base de donnée'!A:K,8,FALSE)))=FALSE,IF(VLOOKUP(A16,'Base de donnée'!A:K,8,FALSE)=0,"",VLOOKUP(A16,'Base de donnée'!A:K,8,FALSE)),"")</f>
        <v/>
      </c>
      <c r="K16" s="4" t="str">
        <f>IF(ISNA(IF(VLOOKUP(A16,'Base de donnée'!A:K,9,FALSE)=0,"",VLOOKUP(A16,'Base de donnée'!A:K,9,FALSE)))=FALSE,IF(VLOOKUP(A16,'Base de donnée'!A:K,9,FALSE)=0,"",VLOOKUP(A16,'Base de donnée'!A:K,9,FALSE)),"")</f>
        <v/>
      </c>
      <c r="L16" s="12" t="str">
        <f>IF(ISNA(IF(VLOOKUP(A16,'Base de donnée'!A:K,10,FALSE)=0,"",VLOOKUP(A16,'Base de donnée'!A:K,10,FALSE)))=FALSE,IF(VLOOKUP(A16,'Base de donnée'!A:K,10,FALSE)=0,"",VLOOKUP(A16,'Base de donnée'!A:K,10,FALSE)),"")</f>
        <v/>
      </c>
      <c r="M16" s="4" t="str">
        <f>IF(ISNA(IF(VLOOKUP(A16,'Base de donnée'!A:K,11,FALSE)=0,"",VLOOKUP(A16,'Base de donnée'!A:K,11,FALSE)))=FALSE,IF(VLOOKUP(A16,'Base de donnée'!A:K,11,FALSE)=0,"",VLOOKUP(A16,'Base de donnée'!A:K,11,FALSE)),"")</f>
        <v/>
      </c>
    </row>
    <row r="17" spans="1:13" ht="15" customHeight="1" thickBot="1" x14ac:dyDescent="0.3">
      <c r="A17" s="4">
        <v>7330065310</v>
      </c>
      <c r="B17" s="18" t="str">
        <f>IF(ISNA(IF(VLOOKUP(A17,'Base de donnée'!A:K,2,FALSE)=0,"",VLOOKUP(A17,'Base de donnée'!A:K,2,FALSE)))=FALSE,IF(VLOOKUP(A17,'Base de donnée'!A:K,2,FALSE)=0,"",VLOOKUP(A17,'Base de donnée'!A:K,2,FALSE)),"")</f>
        <v>voiture</v>
      </c>
      <c r="C17" s="19"/>
      <c r="D17" s="19"/>
      <c r="E17" s="20"/>
      <c r="F17" s="5"/>
      <c r="H17" s="12" t="str">
        <f>IF(ISNA(IF(VLOOKUP(A17,'Base de donnée'!A:K,6,FALSE)=0,"",VLOOKUP(A17,'Base de donnée'!A:K,6,FALSE)))=FALSE,IF(VLOOKUP(A17,'Base de donnée'!A:K,6,FALSE)=0,"",VLOOKUP(A17,'Base de donnée'!A:K,6,FALSE)),"")</f>
        <v/>
      </c>
      <c r="I17" s="4" t="str">
        <f>IF(ISNA(IF(VLOOKUP(A17,'Base de donnée'!A:K,7,FALSE)=0,"",VLOOKUP(A17,'Base de donnée'!A:K,7,FALSE)))=FALSE,IF(VLOOKUP(A17,'Base de donnée'!A:K,7,FALSE)=0,"",VLOOKUP(A17,'Base de donnée'!A:K,7,FALSE)),"")</f>
        <v>x</v>
      </c>
      <c r="J17" s="4" t="str">
        <f>IF(ISNA(IF(VLOOKUP(A17,'Base de donnée'!A:K,8,FALSE)=0,"",VLOOKUP(A17,'Base de donnée'!A:K,8,FALSE)))=FALSE,IF(VLOOKUP(A17,'Base de donnée'!A:K,8,FALSE)=0,"",VLOOKUP(A17,'Base de donnée'!A:K,8,FALSE)),"")</f>
        <v/>
      </c>
      <c r="K17" s="4" t="str">
        <f>IF(ISNA(IF(VLOOKUP(A17,'Base de donnée'!A:K,9,FALSE)=0,"",VLOOKUP(A17,'Base de donnée'!A:K,9,FALSE)))=FALSE,IF(VLOOKUP(A17,'Base de donnée'!A:K,9,FALSE)=0,"",VLOOKUP(A17,'Base de donnée'!A:K,9,FALSE)),"")</f>
        <v/>
      </c>
      <c r="L17" s="12" t="str">
        <f>IF(ISNA(IF(VLOOKUP(A17,'Base de donnée'!A:K,10,FALSE)=0,"",VLOOKUP(A17,'Base de donnée'!A:K,10,FALSE)))=FALSE,IF(VLOOKUP(A17,'Base de donnée'!A:K,10,FALSE)=0,"",VLOOKUP(A17,'Base de donnée'!A:K,10,FALSE)),"")</f>
        <v/>
      </c>
      <c r="M17" s="4" t="str">
        <f>IF(ISNA(IF(VLOOKUP(A17,'Base de donnée'!A:K,11,FALSE)=0,"",VLOOKUP(A17,'Base de donnée'!A:K,11,FALSE)))=FALSE,IF(VLOOKUP(A17,'Base de donnée'!A:K,11,FALSE)=0,"",VLOOKUP(A17,'Base de donnée'!A:K,11,FALSE)),"")</f>
        <v>x</v>
      </c>
    </row>
    <row r="18" spans="1:13" ht="5.0999999999999996" customHeight="1" thickBot="1" x14ac:dyDescent="0.3">
      <c r="A18" s="4"/>
      <c r="B18" s="18" t="str">
        <f>IF(ISNA(IF(VLOOKUP(A18,'Base de donnée'!A:K,2,FALSE)=0,"",VLOOKUP(A18,'Base de donnée'!A:K,2,FALSE)))=FALSE,IF(VLOOKUP(A18,'Base de donnée'!A:K,2,FALSE)=0,"",VLOOKUP(A18,'Base de donnée'!A:K,2,FALSE)),"")</f>
        <v/>
      </c>
      <c r="C18" s="19"/>
      <c r="D18" s="19"/>
      <c r="E18" s="20"/>
      <c r="F18" s="5"/>
      <c r="H18" s="12" t="str">
        <f>IF(ISNA(IF(VLOOKUP(A18,'Base de donnée'!A:K,6,FALSE)=0,"",VLOOKUP(A18,'Base de donnée'!A:K,6,FALSE)))=FALSE,IF(VLOOKUP(A18,'Base de donnée'!A:K,6,FALSE)=0,"",VLOOKUP(A18,'Base de donnée'!A:K,6,FALSE)),"")</f>
        <v/>
      </c>
      <c r="I18" s="4" t="str">
        <f>IF(ISNA(IF(VLOOKUP(A18,'Base de donnée'!A:K,7,FALSE)=0,"",VLOOKUP(A18,'Base de donnée'!A:K,7,FALSE)))=FALSE,IF(VLOOKUP(A18,'Base de donnée'!A:K,7,FALSE)=0,"",VLOOKUP(A18,'Base de donnée'!A:K,7,FALSE)),"")</f>
        <v/>
      </c>
      <c r="J18" s="4" t="str">
        <f>IF(ISNA(IF(VLOOKUP(A18,'Base de donnée'!A:K,8,FALSE)=0,"",VLOOKUP(A18,'Base de donnée'!A:K,8,FALSE)))=FALSE,IF(VLOOKUP(A18,'Base de donnée'!A:K,8,FALSE)=0,"",VLOOKUP(A18,'Base de donnée'!A:K,8,FALSE)),"")</f>
        <v/>
      </c>
      <c r="K18" s="4" t="str">
        <f>IF(ISNA(IF(VLOOKUP(A18,'Base de donnée'!A:K,9,FALSE)=0,"",VLOOKUP(A18,'Base de donnée'!A:K,9,FALSE)))=FALSE,IF(VLOOKUP(A18,'Base de donnée'!A:K,9,FALSE)=0,"",VLOOKUP(A18,'Base de donnée'!A:K,9,FALSE)),"")</f>
        <v/>
      </c>
      <c r="L18" s="12" t="str">
        <f>IF(ISNA(IF(VLOOKUP(A18,'Base de donnée'!A:K,10,FALSE)=0,"",VLOOKUP(A18,'Base de donnée'!A:K,10,FALSE)))=FALSE,IF(VLOOKUP(A18,'Base de donnée'!A:K,10,FALSE)=0,"",VLOOKUP(A18,'Base de donnée'!A:K,10,FALSE)),"")</f>
        <v/>
      </c>
      <c r="M18" s="4" t="str">
        <f>IF(ISNA(IF(VLOOKUP(A18,'Base de donnée'!A:K,11,FALSE)=0,"",VLOOKUP(A18,'Base de donnée'!A:K,11,FALSE)))=FALSE,IF(VLOOKUP(A18,'Base de donnée'!A:K,11,FALSE)=0,"",VLOOKUP(A18,'Base de donnée'!A:K,11,FALSE)),"")</f>
        <v/>
      </c>
    </row>
    <row r="19" spans="1:13" ht="15" customHeight="1" thickBot="1" x14ac:dyDescent="0.3">
      <c r="A19" s="4">
        <v>7110002</v>
      </c>
      <c r="B19" s="18" t="str">
        <f>IF(ISNA(IF(VLOOKUP(A19,'Base de donnée'!A:K,2,FALSE)=0,"",VLOOKUP(A19,'Base de donnée'!A:K,2,FALSE)))=FALSE,IF(VLOOKUP(A19,'Base de donnée'!A:K,2,FALSE)=0,"",VLOOKUP(A19,'Base de donnée'!A:K,2,FALSE)),"")</f>
        <v>bois</v>
      </c>
      <c r="C19" s="19"/>
      <c r="D19" s="19"/>
      <c r="E19" s="20"/>
      <c r="F19" s="5">
        <v>300</v>
      </c>
      <c r="H19" s="12" t="str">
        <f>IF(ISNA(IF(VLOOKUP(A19,'Base de donnée'!A:K,6,FALSE)=0,"",VLOOKUP(A19,'Base de donnée'!A:K,6,FALSE)))=FALSE,IF(VLOOKUP(A19,'Base de donnée'!A:K,6,FALSE)=0,"",VLOOKUP(A19,'Base de donnée'!A:K,6,FALSE)),"")</f>
        <v>x</v>
      </c>
      <c r="I19" s="4" t="str">
        <f>IF(ISNA(IF(VLOOKUP(A19,'Base de donnée'!A:K,7,FALSE)=0,"",VLOOKUP(A19,'Base de donnée'!A:K,7,FALSE)))=FALSE,IF(VLOOKUP(A19,'Base de donnée'!A:K,7,FALSE)=0,"",VLOOKUP(A19,'Base de donnée'!A:K,7,FALSE)),"")</f>
        <v/>
      </c>
      <c r="J19" s="4" t="str">
        <f>IF(ISNA(IF(VLOOKUP(A19,'Base de donnée'!A:K,8,FALSE)=0,"",VLOOKUP(A19,'Base de donnée'!A:K,8,FALSE)))=FALSE,IF(VLOOKUP(A19,'Base de donnée'!A:K,8,FALSE)=0,"",VLOOKUP(A19,'Base de donnée'!A:K,8,FALSE)),"")</f>
        <v/>
      </c>
      <c r="K19" s="4" t="str">
        <f>IF(ISNA(IF(VLOOKUP(A19,'Base de donnée'!A:K,9,FALSE)=0,"",VLOOKUP(A19,'Base de donnée'!A:K,9,FALSE)))=FALSE,IF(VLOOKUP(A19,'Base de donnée'!A:K,9,FALSE)=0,"",VLOOKUP(A19,'Base de donnée'!A:K,9,FALSE)),"")</f>
        <v/>
      </c>
      <c r="L19" s="12" t="str">
        <f>IF(ISNA(IF(VLOOKUP(A19,'Base de donnée'!A:K,10,FALSE)=0,"",VLOOKUP(A19,'Base de donnée'!A:K,10,FALSE)))=FALSE,IF(VLOOKUP(A19,'Base de donnée'!A:K,10,FALSE)=0,"",VLOOKUP(A19,'Base de donnée'!A:K,10,FALSE)),"")</f>
        <v>x</v>
      </c>
      <c r="M19" s="4" t="str">
        <f>IF(ISNA(IF(VLOOKUP(A19,'Base de donnée'!A:K,11,FALSE)=0,"",VLOOKUP(A19,'Base de donnée'!A:K,11,FALSE)))=FALSE,IF(VLOOKUP(A19,'Base de donnée'!A:K,11,FALSE)=0,"",VLOOKUP(A19,'Base de donnée'!A:K,11,FALSE)),"")</f>
        <v/>
      </c>
    </row>
    <row r="20" spans="1:13" ht="5.0999999999999996" customHeight="1" thickBot="1" x14ac:dyDescent="0.3">
      <c r="A20" s="4"/>
      <c r="B20" s="18" t="str">
        <f>IF(ISNA(IF(VLOOKUP(A20,'Base de donnée'!A:K,2,FALSE)=0,"",VLOOKUP(A20,'Base de donnée'!A:K,2,FALSE)))=FALSE,IF(VLOOKUP(A20,'Base de donnée'!A:K,2,FALSE)=0,"",VLOOKUP(A20,'Base de donnée'!A:K,2,FALSE)),"")</f>
        <v/>
      </c>
      <c r="C20" s="19"/>
      <c r="D20" s="19"/>
      <c r="E20" s="20"/>
      <c r="F20" s="5"/>
      <c r="H20" s="12" t="str">
        <f>IF(ISNA(IF(VLOOKUP(A20,'Base de donnée'!A:K,6,FALSE)=0,"",VLOOKUP(A20,'Base de donnée'!A:K,6,FALSE)))=FALSE,IF(VLOOKUP(A20,'Base de donnée'!A:K,6,FALSE)=0,"",VLOOKUP(A20,'Base de donnée'!A:K,6,FALSE)),"")</f>
        <v/>
      </c>
      <c r="I20" s="4" t="str">
        <f>IF(ISNA(IF(VLOOKUP(A20,'Base de donnée'!A:K,7,FALSE)=0,"",VLOOKUP(A20,'Base de donnée'!A:K,7,FALSE)))=FALSE,IF(VLOOKUP(A20,'Base de donnée'!A:K,7,FALSE)=0,"",VLOOKUP(A20,'Base de donnée'!A:K,7,FALSE)),"")</f>
        <v/>
      </c>
      <c r="J20" s="4" t="str">
        <f>IF(ISNA(IF(VLOOKUP(A20,'Base de donnée'!A:K,8,FALSE)=0,"",VLOOKUP(A20,'Base de donnée'!A:K,8,FALSE)))=FALSE,IF(VLOOKUP(A20,'Base de donnée'!A:K,8,FALSE)=0,"",VLOOKUP(A20,'Base de donnée'!A:K,8,FALSE)),"")</f>
        <v/>
      </c>
      <c r="K20" s="4" t="str">
        <f>IF(ISNA(IF(VLOOKUP(A20,'Base de donnée'!A:K,9,FALSE)=0,"",VLOOKUP(A20,'Base de donnée'!A:K,9,FALSE)))=FALSE,IF(VLOOKUP(A20,'Base de donnée'!A:K,9,FALSE)=0,"",VLOOKUP(A20,'Base de donnée'!A:K,9,FALSE)),"")</f>
        <v/>
      </c>
      <c r="L20" s="12" t="str">
        <f>IF(ISNA(IF(VLOOKUP(A20,'Base de donnée'!A:K,10,FALSE)=0,"",VLOOKUP(A20,'Base de donnée'!A:K,10,FALSE)))=FALSE,IF(VLOOKUP(A20,'Base de donnée'!A:K,10,FALSE)=0,"",VLOOKUP(A20,'Base de donnée'!A:K,10,FALSE)),"")</f>
        <v/>
      </c>
      <c r="M20" s="4" t="str">
        <f>IF(ISNA(IF(VLOOKUP(A20,'Base de donnée'!A:K,11,FALSE)=0,"",VLOOKUP(A20,'Base de donnée'!A:K,11,FALSE)))=FALSE,IF(VLOOKUP(A20,'Base de donnée'!A:K,11,FALSE)=0,"",VLOOKUP(A20,'Base de donnée'!A:K,11,FALSE)),"")</f>
        <v/>
      </c>
    </row>
    <row r="21" spans="1:13" ht="15" customHeight="1" thickBot="1" x14ac:dyDescent="0.3">
      <c r="A21" s="4">
        <v>72300008</v>
      </c>
      <c r="B21" s="18" t="str">
        <f>IF(ISNA(IF(VLOOKUP(A21,'Base de donnée'!A:K,2,FALSE)=0,"",VLOOKUP(A21,'Base de donnée'!A:K,2,FALSE)))=FALSE,IF(VLOOKUP(A21,'Base de donnée'!A:K,2,FALSE)=0,"",VLOOKUP(A21,'Base de donnée'!A:K,2,FALSE)),"")</f>
        <v>vélo</v>
      </c>
      <c r="C21" s="19"/>
      <c r="D21" s="19"/>
      <c r="E21" s="20"/>
      <c r="F21" s="5"/>
      <c r="H21" s="12" t="str">
        <f>IF(ISNA(IF(VLOOKUP(A21,'Base de donnée'!A:K,6,FALSE)=0,"",VLOOKUP(A21,'Base de donnée'!A:K,6,FALSE)))=FALSE,IF(VLOOKUP(A21,'Base de donnée'!A:K,6,FALSE)=0,"",VLOOKUP(A21,'Base de donnée'!A:K,6,FALSE)),"")</f>
        <v/>
      </c>
      <c r="I21" s="4" t="str">
        <f>IF(ISNA(IF(VLOOKUP(A21,'Base de donnée'!A:K,7,FALSE)=0,"",VLOOKUP(A21,'Base de donnée'!A:K,7,FALSE)))=FALSE,IF(VLOOKUP(A21,'Base de donnée'!A:K,7,FALSE)=0,"",VLOOKUP(A21,'Base de donnée'!A:K,7,FALSE)),"")</f>
        <v>x</v>
      </c>
      <c r="J21" s="4" t="str">
        <f>IF(ISNA(IF(VLOOKUP(A21,'Base de donnée'!A:K,8,FALSE)=0,"",VLOOKUP(A21,'Base de donnée'!A:K,8,FALSE)))=FALSE,IF(VLOOKUP(A21,'Base de donnée'!A:K,8,FALSE)=0,"",VLOOKUP(A21,'Base de donnée'!A:K,8,FALSE)),"")</f>
        <v/>
      </c>
      <c r="K21" s="4" t="str">
        <f>IF(ISNA(IF(VLOOKUP(A21,'Base de donnée'!A:K,9,FALSE)=0,"",VLOOKUP(A21,'Base de donnée'!A:K,9,FALSE)))=FALSE,IF(VLOOKUP(A21,'Base de donnée'!A:K,9,FALSE)=0,"",VLOOKUP(A21,'Base de donnée'!A:K,9,FALSE)),"")</f>
        <v>x</v>
      </c>
      <c r="L21" s="12" t="str">
        <f>IF(ISNA(IF(VLOOKUP(A21,'Base de donnée'!A:K,10,FALSE)=0,"",VLOOKUP(A21,'Base de donnée'!A:K,10,FALSE)))=FALSE,IF(VLOOKUP(A21,'Base de donnée'!A:K,10,FALSE)=0,"",VLOOKUP(A21,'Base de donnée'!A:K,10,FALSE)),"")</f>
        <v/>
      </c>
      <c r="M21" s="4" t="str">
        <f>IF(ISNA(IF(VLOOKUP(A21,'Base de donnée'!A:K,11,FALSE)=0,"",VLOOKUP(A21,'Base de donnée'!A:K,11,FALSE)))=FALSE,IF(VLOOKUP(A21,'Base de donnée'!A:K,11,FALSE)=0,"",VLOOKUP(A21,'Base de donnée'!A:K,11,FALSE)),"")</f>
        <v>x</v>
      </c>
    </row>
    <row r="22" spans="1:13" ht="5.0999999999999996" customHeight="1" thickBot="1" x14ac:dyDescent="0.3">
      <c r="A22" s="4"/>
      <c r="B22" s="18" t="str">
        <f>IF(ISNA(IF(VLOOKUP(A22,'Base de donnée'!A:K,2,FALSE)=0,"",VLOOKUP(A22,'Base de donnée'!A:K,2,FALSE)))=FALSE,IF(VLOOKUP(A22,'Base de donnée'!A:K,2,FALSE)=0,"",VLOOKUP(A22,'Base de donnée'!A:K,2,FALSE)),"")</f>
        <v/>
      </c>
      <c r="C22" s="19"/>
      <c r="D22" s="19"/>
      <c r="E22" s="20"/>
      <c r="F22" s="5"/>
      <c r="H22" s="12" t="str">
        <f>IF(ISNA(IF(VLOOKUP(A22,'Base de donnée'!A:K,6,FALSE)=0,"",VLOOKUP(A22,'Base de donnée'!A:K,6,FALSE)))=FALSE,IF(VLOOKUP(A22,'Base de donnée'!A:K,6,FALSE)=0,"",VLOOKUP(A22,'Base de donnée'!A:K,6,FALSE)),"")</f>
        <v/>
      </c>
      <c r="I22" s="4" t="str">
        <f>IF(ISNA(IF(VLOOKUP(A22,'Base de donnée'!A:K,7,FALSE)=0,"",VLOOKUP(A22,'Base de donnée'!A:K,7,FALSE)))=FALSE,IF(VLOOKUP(A22,'Base de donnée'!A:K,7,FALSE)=0,"",VLOOKUP(A22,'Base de donnée'!A:K,7,FALSE)),"")</f>
        <v/>
      </c>
      <c r="J22" s="4" t="str">
        <f>IF(ISNA(IF(VLOOKUP(A22,'Base de donnée'!A:K,8,FALSE)=0,"",VLOOKUP(A22,'Base de donnée'!A:K,8,FALSE)))=FALSE,IF(VLOOKUP(A22,'Base de donnée'!A:K,8,FALSE)=0,"",VLOOKUP(A22,'Base de donnée'!A:K,8,FALSE)),"")</f>
        <v/>
      </c>
      <c r="K22" s="4" t="str">
        <f>IF(ISNA(IF(VLOOKUP(A22,'Base de donnée'!A:K,9,FALSE)=0,"",VLOOKUP(A22,'Base de donnée'!A:K,9,FALSE)))=FALSE,IF(VLOOKUP(A22,'Base de donnée'!A:K,9,FALSE)=0,"",VLOOKUP(A22,'Base de donnée'!A:K,9,FALSE)),"")</f>
        <v/>
      </c>
      <c r="L22" s="12" t="str">
        <f>IF(ISNA(IF(VLOOKUP(A22,'Base de donnée'!A:K,10,FALSE)=0,"",VLOOKUP(A22,'Base de donnée'!A:K,10,FALSE)))=FALSE,IF(VLOOKUP(A22,'Base de donnée'!A:K,10,FALSE)=0,"",VLOOKUP(A22,'Base de donnée'!A:K,10,FALSE)),"")</f>
        <v/>
      </c>
      <c r="M22" s="4" t="str">
        <f>IF(ISNA(IF(VLOOKUP(A22,'Base de donnée'!A:K,11,FALSE)=0,"",VLOOKUP(A22,'Base de donnée'!A:K,11,FALSE)))=FALSE,IF(VLOOKUP(A22,'Base de donnée'!A:K,11,FALSE)=0,"",VLOOKUP(A22,'Base de donnée'!A:K,11,FALSE)),"")</f>
        <v/>
      </c>
    </row>
    <row r="23" spans="1:13" ht="15" customHeight="1" thickBot="1" x14ac:dyDescent="0.3">
      <c r="A23" s="4"/>
      <c r="B23" s="18" t="str">
        <f>IF(ISNA(IF(VLOOKUP(A23,'Base de donnée'!A:K,2,FALSE)=0,"",VLOOKUP(A23,'Base de donnée'!A:K,2,FALSE)))=FALSE,IF(VLOOKUP(A23,'Base de donnée'!A:K,2,FALSE)=0,"",VLOOKUP(A23,'Base de donnée'!A:K,2,FALSE)),"")</f>
        <v/>
      </c>
      <c r="C23" s="19"/>
      <c r="D23" s="19"/>
      <c r="E23" s="20"/>
      <c r="F23" s="5"/>
      <c r="H23" s="12" t="str">
        <f>IF(ISNA(IF(VLOOKUP(A23,'Base de donnée'!A:K,6,FALSE)=0,"",VLOOKUP(A23,'Base de donnée'!A:K,6,FALSE)))=FALSE,IF(VLOOKUP(A23,'Base de donnée'!A:K,6,FALSE)=0,"",VLOOKUP(A23,'Base de donnée'!A:K,6,FALSE)),"")</f>
        <v/>
      </c>
      <c r="I23" s="4" t="str">
        <f>IF(ISNA(IF(VLOOKUP(A23,'Base de donnée'!A:K,7,FALSE)=0,"",VLOOKUP(A23,'Base de donnée'!A:K,7,FALSE)))=FALSE,IF(VLOOKUP(A23,'Base de donnée'!A:K,7,FALSE)=0,"",VLOOKUP(A23,'Base de donnée'!A:K,7,FALSE)),"")</f>
        <v/>
      </c>
      <c r="J23" s="4" t="str">
        <f>IF(ISNA(IF(VLOOKUP(A23,'Base de donnée'!A:K,8,FALSE)=0,"",VLOOKUP(A23,'Base de donnée'!A:K,8,FALSE)))=FALSE,IF(VLOOKUP(A23,'Base de donnée'!A:K,8,FALSE)=0,"",VLOOKUP(A23,'Base de donnée'!A:K,8,FALSE)),"")</f>
        <v/>
      </c>
      <c r="K23" s="4" t="str">
        <f>IF(ISNA(IF(VLOOKUP(A23,'Base de donnée'!A:K,9,FALSE)=0,"",VLOOKUP(A23,'Base de donnée'!A:K,9,FALSE)))=FALSE,IF(VLOOKUP(A23,'Base de donnée'!A:K,9,FALSE)=0,"",VLOOKUP(A23,'Base de donnée'!A:K,9,FALSE)),"")</f>
        <v/>
      </c>
      <c r="L23" s="12" t="str">
        <f>IF(ISNA(IF(VLOOKUP(A23,'Base de donnée'!A:K,10,FALSE)=0,"",VLOOKUP(A23,'Base de donnée'!A:K,10,FALSE)))=FALSE,IF(VLOOKUP(A23,'Base de donnée'!A:K,10,FALSE)=0,"",VLOOKUP(A23,'Base de donnée'!A:K,10,FALSE)),"")</f>
        <v/>
      </c>
      <c r="M23" s="4" t="str">
        <f>IF(ISNA(IF(VLOOKUP(A23,'Base de donnée'!A:K,11,FALSE)=0,"",VLOOKUP(A23,'Base de donnée'!A:K,11,FALSE)))=FALSE,IF(VLOOKUP(A23,'Base de donnée'!A:K,11,FALSE)=0,"",VLOOKUP(A23,'Base de donnée'!A:K,11,FALSE)),"")</f>
        <v/>
      </c>
    </row>
    <row r="24" spans="1:13" ht="5.0999999999999996" customHeight="1" thickBot="1" x14ac:dyDescent="0.3">
      <c r="A24" s="4"/>
      <c r="B24" s="18" t="str">
        <f>IF(ISNA(IF(VLOOKUP(A24,'Base de donnée'!A:K,2,FALSE)=0,"",VLOOKUP(A24,'Base de donnée'!A:K,2,FALSE)))=FALSE,IF(VLOOKUP(A24,'Base de donnée'!A:K,2,FALSE)=0,"",VLOOKUP(A24,'Base de donnée'!A:K,2,FALSE)),"")</f>
        <v/>
      </c>
      <c r="C24" s="19"/>
      <c r="D24" s="19"/>
      <c r="E24" s="20"/>
      <c r="F24" s="5"/>
      <c r="H24" s="12" t="str">
        <f>IF(ISNA(IF(VLOOKUP(A24,'Base de donnée'!A:K,6,FALSE)=0,"",VLOOKUP(A24,'Base de donnée'!A:K,6,FALSE)))=FALSE,IF(VLOOKUP(A24,'Base de donnée'!A:K,6,FALSE)=0,"",VLOOKUP(A24,'Base de donnée'!A:K,6,FALSE)),"")</f>
        <v/>
      </c>
      <c r="I24" s="4" t="str">
        <f>IF(ISNA(IF(VLOOKUP(A24,'Base de donnée'!A:K,7,FALSE)=0,"",VLOOKUP(A24,'Base de donnée'!A:K,7,FALSE)))=FALSE,IF(VLOOKUP(A24,'Base de donnée'!A:K,7,FALSE)=0,"",VLOOKUP(A24,'Base de donnée'!A:K,7,FALSE)),"")</f>
        <v/>
      </c>
      <c r="J24" s="4" t="str">
        <f>IF(ISNA(IF(VLOOKUP(A24,'Base de donnée'!A:K,8,FALSE)=0,"",VLOOKUP(A24,'Base de donnée'!A:K,8,FALSE)))=FALSE,IF(VLOOKUP(A24,'Base de donnée'!A:K,8,FALSE)=0,"",VLOOKUP(A24,'Base de donnée'!A:K,8,FALSE)),"")</f>
        <v/>
      </c>
      <c r="K24" s="4" t="str">
        <f>IF(ISNA(IF(VLOOKUP(A24,'Base de donnée'!A:K,9,FALSE)=0,"",VLOOKUP(A24,'Base de donnée'!A:K,9,FALSE)))=FALSE,IF(VLOOKUP(A24,'Base de donnée'!A:K,9,FALSE)=0,"",VLOOKUP(A24,'Base de donnée'!A:K,9,FALSE)),"")</f>
        <v/>
      </c>
      <c r="L24" s="12" t="str">
        <f>IF(ISNA(IF(VLOOKUP(A24,'Base de donnée'!A:K,10,FALSE)=0,"",VLOOKUP(A24,'Base de donnée'!A:K,10,FALSE)))=FALSE,IF(VLOOKUP(A24,'Base de donnée'!A:K,10,FALSE)=0,"",VLOOKUP(A24,'Base de donnée'!A:K,10,FALSE)),"")</f>
        <v/>
      </c>
      <c r="M24" s="4" t="str">
        <f>IF(ISNA(IF(VLOOKUP(A24,'Base de donnée'!A:K,11,FALSE)=0,"",VLOOKUP(A24,'Base de donnée'!A:K,11,FALSE)))=FALSE,IF(VLOOKUP(A24,'Base de donnée'!A:K,11,FALSE)=0,"",VLOOKUP(A24,'Base de donnée'!A:K,11,FALSE)),"")</f>
        <v/>
      </c>
    </row>
    <row r="25" spans="1:13" ht="15" customHeight="1" thickBot="1" x14ac:dyDescent="0.3">
      <c r="A25" s="4"/>
      <c r="B25" s="18" t="str">
        <f>IF(ISNA(IF(VLOOKUP(A25,'Base de donnée'!A:K,2,FALSE)=0,"",VLOOKUP(A25,'Base de donnée'!A:K,2,FALSE)))=FALSE,IF(VLOOKUP(A25,'Base de donnée'!A:K,2,FALSE)=0,"",VLOOKUP(A25,'Base de donnée'!A:K,2,FALSE)),"")</f>
        <v/>
      </c>
      <c r="C25" s="19"/>
      <c r="D25" s="19"/>
      <c r="E25" s="20"/>
      <c r="F25" s="5"/>
      <c r="H25" s="12" t="str">
        <f>IF(ISNA(IF(VLOOKUP(A25,'Base de donnée'!A:K,6,FALSE)=0,"",VLOOKUP(A25,'Base de donnée'!A:K,6,FALSE)))=FALSE,IF(VLOOKUP(A25,'Base de donnée'!A:K,6,FALSE)=0,"",VLOOKUP(A25,'Base de donnée'!A:K,6,FALSE)),"")</f>
        <v/>
      </c>
      <c r="I25" s="4" t="str">
        <f>IF(ISNA(IF(VLOOKUP(A25,'Base de donnée'!A:K,7,FALSE)=0,"",VLOOKUP(A25,'Base de donnée'!A:K,7,FALSE)))=FALSE,IF(VLOOKUP(A25,'Base de donnée'!A:K,7,FALSE)=0,"",VLOOKUP(A25,'Base de donnée'!A:K,7,FALSE)),"")</f>
        <v/>
      </c>
      <c r="J25" s="4" t="str">
        <f>IF(ISNA(IF(VLOOKUP(A25,'Base de donnée'!A:K,8,FALSE)=0,"",VLOOKUP(A25,'Base de donnée'!A:K,8,FALSE)))=FALSE,IF(VLOOKUP(A25,'Base de donnée'!A:K,8,FALSE)=0,"",VLOOKUP(A25,'Base de donnée'!A:K,8,FALSE)),"")</f>
        <v/>
      </c>
      <c r="K25" s="4" t="str">
        <f>IF(ISNA(IF(VLOOKUP(A25,'Base de donnée'!A:K,9,FALSE)=0,"",VLOOKUP(A25,'Base de donnée'!A:K,9,FALSE)))=FALSE,IF(VLOOKUP(A25,'Base de donnée'!A:K,9,FALSE)=0,"",VLOOKUP(A25,'Base de donnée'!A:K,9,FALSE)),"")</f>
        <v/>
      </c>
      <c r="L25" s="12" t="str">
        <f>IF(ISNA(IF(VLOOKUP(A25,'Base de donnée'!A:K,10,FALSE)=0,"",VLOOKUP(A25,'Base de donnée'!A:K,10,FALSE)))=FALSE,IF(VLOOKUP(A25,'Base de donnée'!A:K,10,FALSE)=0,"",VLOOKUP(A25,'Base de donnée'!A:K,10,FALSE)),"")</f>
        <v/>
      </c>
      <c r="M25" s="4" t="str">
        <f>IF(ISNA(IF(VLOOKUP(A25,'Base de donnée'!A:K,11,FALSE)=0,"",VLOOKUP(A25,'Base de donnée'!A:K,11,FALSE)))=FALSE,IF(VLOOKUP(A25,'Base de donnée'!A:K,11,FALSE)=0,"",VLOOKUP(A25,'Base de donnée'!A:K,11,FALSE)),"")</f>
        <v/>
      </c>
    </row>
    <row r="26" spans="1:13" ht="5.0999999999999996" customHeight="1" thickBot="1" x14ac:dyDescent="0.3">
      <c r="A26" s="4"/>
      <c r="B26" s="21"/>
      <c r="C26" s="22"/>
      <c r="D26" s="22"/>
      <c r="E26" s="23"/>
      <c r="F26" s="7"/>
      <c r="H26" s="1"/>
      <c r="I26" s="2"/>
      <c r="J26" s="2"/>
      <c r="K26" s="2"/>
      <c r="L26" s="2"/>
      <c r="M26" s="3"/>
    </row>
  </sheetData>
  <mergeCells count="2">
    <mergeCell ref="A3:F3"/>
    <mergeCell ref="H4:M4"/>
  </mergeCells>
  <conditionalFormatting sqref="H7:M25">
    <cfRule type="containsText" dxfId="2" priority="1" operator="containsText" text="x">
      <formula>NOT(ISERROR(SEARCH("x",H7)))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06598-35D3-4AC8-9402-AB66EF26ADAB}">
  <dimension ref="A4:F42"/>
  <sheetViews>
    <sheetView workbookViewId="0">
      <selection activeCell="B33" sqref="B33:E33"/>
    </sheetView>
  </sheetViews>
  <sheetFormatPr baseColWidth="10" defaultRowHeight="15" x14ac:dyDescent="0.25"/>
  <sheetData>
    <row r="4" spans="1:6" ht="15.75" thickBot="1" x14ac:dyDescent="0.3">
      <c r="A4" s="32" t="s">
        <v>13</v>
      </c>
      <c r="B4" s="32"/>
      <c r="C4" s="32"/>
      <c r="D4" s="32"/>
      <c r="E4" s="32"/>
      <c r="F4" s="32"/>
    </row>
    <row r="5" spans="1:6" ht="15.75" thickBot="1" x14ac:dyDescent="0.3">
      <c r="A5" s="4" t="s">
        <v>1</v>
      </c>
      <c r="B5" s="25" t="s">
        <v>2</v>
      </c>
      <c r="C5" s="26"/>
      <c r="D5" s="26"/>
      <c r="E5" s="27"/>
      <c r="F5" s="14" t="s">
        <v>3</v>
      </c>
    </row>
    <row r="6" spans="1:6" ht="5.0999999999999996" customHeight="1" thickBot="1" x14ac:dyDescent="0.3">
      <c r="A6" s="4"/>
      <c r="B6" s="30"/>
      <c r="C6" s="30"/>
      <c r="D6" s="30"/>
      <c r="E6" s="31"/>
      <c r="F6" s="5"/>
    </row>
    <row r="7" spans="1:6" ht="15.75" thickBot="1" x14ac:dyDescent="0.3">
      <c r="A7" s="5">
        <v>7430199810</v>
      </c>
      <c r="B7" s="25" t="str">
        <f>IF(ISNA(IF(VLOOKUP(A7,'Base de donnée'!A:K,2,FALSE)=0,"",VLOOKUP(A7,'Base de donnée'!A:K,2,FALSE)))=FALSE,IF(VLOOKUP(A7,'Base de donnée'!A:K,2,FALSE)=0,"",VLOOKUP(A7,'Base de donnée'!A:K,2,FALSE)),"")</f>
        <v>carottes</v>
      </c>
      <c r="C7" s="26"/>
      <c r="D7" s="26"/>
      <c r="E7" s="27"/>
      <c r="F7" s="5">
        <v>100</v>
      </c>
    </row>
    <row r="8" spans="1:6" ht="5.0999999999999996" customHeight="1" thickBot="1" x14ac:dyDescent="0.3">
      <c r="A8" s="4"/>
      <c r="B8" s="25" t="str">
        <f>IF(ISNA(IF(VLOOKUP(A8,'Base de donnée'!A:K,2,FALSE)=0,"",VLOOKUP(A8,'Base de donnée'!A:K,2,FALSE)))=FALSE,IF(VLOOKUP(A8,'Base de donnée'!A:K,2,FALSE)=0,"",VLOOKUP(A8,'Base de donnée'!A:K,2,FALSE)),"")</f>
        <v/>
      </c>
      <c r="C8" s="26"/>
      <c r="D8" s="26"/>
      <c r="E8" s="27"/>
      <c r="F8" s="5"/>
    </row>
    <row r="9" spans="1:6" ht="15.75" thickBot="1" x14ac:dyDescent="0.3">
      <c r="A9" s="4">
        <v>74301931</v>
      </c>
      <c r="B9" s="25" t="str">
        <f>IF(ISNA(IF(VLOOKUP(A9,'Base de donnée'!A:K,2,FALSE)=0,"",VLOOKUP(A9,'Base de donnée'!A:K,2,FALSE)))=FALSE,IF(VLOOKUP(A9,'Base de donnée'!A:K,2,FALSE)=0,"",VLOOKUP(A9,'Base de donnée'!A:K,2,FALSE)),"")</f>
        <v>poireaux</v>
      </c>
      <c r="C9" s="26"/>
      <c r="D9" s="26"/>
      <c r="E9" s="27"/>
      <c r="F9" s="5"/>
    </row>
    <row r="10" spans="1:6" ht="5.0999999999999996" customHeight="1" thickBot="1" x14ac:dyDescent="0.3">
      <c r="A10" s="4"/>
      <c r="B10" s="25" t="str">
        <f>IF(ISNA(IF(VLOOKUP(A10,'Base de donnée'!A:K,2,FALSE)=0,"",VLOOKUP(A10,'Base de donnée'!A:K,2,FALSE)))=FALSE,IF(VLOOKUP(A10,'Base de donnée'!A:K,2,FALSE)=0,"",VLOOKUP(A10,'Base de donnée'!A:K,2,FALSE)),"")</f>
        <v/>
      </c>
      <c r="C10" s="26"/>
      <c r="D10" s="26"/>
      <c r="E10" s="27"/>
      <c r="F10" s="5"/>
    </row>
    <row r="11" spans="1:6" ht="15.75" thickBot="1" x14ac:dyDescent="0.3">
      <c r="A11" s="4">
        <v>7330048320</v>
      </c>
      <c r="B11" s="25" t="str">
        <f>IF(ISNA(IF(VLOOKUP(A11,'Base de donnée'!A:K,2,FALSE)=0,"",VLOOKUP(A11,'Base de donnée'!A:K,2,FALSE)))=FALSE,IF(VLOOKUP(A11,'Base de donnée'!A:K,2,FALSE)=0,"",VLOOKUP(A11,'Base de donnée'!A:K,2,FALSE)),"")</f>
        <v>concombres</v>
      </c>
      <c r="C11" s="26"/>
      <c r="D11" s="26"/>
      <c r="E11" s="27"/>
      <c r="F11" s="5"/>
    </row>
    <row r="12" spans="1:6" ht="5.0999999999999996" customHeight="1" thickBot="1" x14ac:dyDescent="0.3">
      <c r="A12" s="4"/>
      <c r="B12" s="25" t="str">
        <f>IF(ISNA(IF(VLOOKUP(A12,'Base de donnée'!A:K,2,FALSE)=0,"",VLOOKUP(A12,'Base de donnée'!A:K,2,FALSE)))=FALSE,IF(VLOOKUP(A12,'Base de donnée'!A:K,2,FALSE)=0,"",VLOOKUP(A12,'Base de donnée'!A:K,2,FALSE)),"")</f>
        <v/>
      </c>
      <c r="C12" s="26"/>
      <c r="D12" s="26"/>
      <c r="E12" s="27"/>
      <c r="F12" s="5"/>
    </row>
    <row r="13" spans="1:6" ht="15.75" thickBot="1" x14ac:dyDescent="0.3">
      <c r="A13" s="4">
        <v>7330048310</v>
      </c>
      <c r="B13" s="25" t="str">
        <f>IF(ISNA(IF(VLOOKUP(A13,'Base de donnée'!A:K,2,FALSE)=0,"",VLOOKUP(A13,'Base de donnée'!A:K,2,FALSE)))=FALSE,IF(VLOOKUP(A13,'Base de donnée'!A:K,2,FALSE)=0,"",VLOOKUP(A13,'Base de donnée'!A:K,2,FALSE)),"")</f>
        <v>tomates</v>
      </c>
      <c r="C13" s="26"/>
      <c r="D13" s="26"/>
      <c r="E13" s="27"/>
      <c r="F13" s="5"/>
    </row>
    <row r="14" spans="1:6" ht="5.0999999999999996" customHeight="1" thickBot="1" x14ac:dyDescent="0.3">
      <c r="A14" s="4"/>
      <c r="B14" s="25" t="str">
        <f>IF(ISNA(IF(VLOOKUP(A14,'Base de donnée'!A:K,2,FALSE)=0,"",VLOOKUP(A14,'Base de donnée'!A:K,2,FALSE)))=FALSE,IF(VLOOKUP(A14,'Base de donnée'!A:K,2,FALSE)=0,"",VLOOKUP(A14,'Base de donnée'!A:K,2,FALSE)),"")</f>
        <v/>
      </c>
      <c r="C14" s="26"/>
      <c r="D14" s="26"/>
      <c r="E14" s="27"/>
      <c r="F14" s="5"/>
    </row>
    <row r="15" spans="1:6" ht="15.75" thickBot="1" x14ac:dyDescent="0.3">
      <c r="A15" s="4">
        <v>74301931</v>
      </c>
      <c r="B15" s="25" t="str">
        <f>IF(ISNA(IF(VLOOKUP(A15,'Base de donnée'!A:K,2,FALSE)=0,"",VLOOKUP(A15,'Base de donnée'!A:K,2,FALSE)))=FALSE,IF(VLOOKUP(A15,'Base de donnée'!A:K,2,FALSE)=0,"",VLOOKUP(A15,'Base de donnée'!A:K,2,FALSE)),"")</f>
        <v>poireaux</v>
      </c>
      <c r="C15" s="26"/>
      <c r="D15" s="26"/>
      <c r="E15" s="27"/>
      <c r="F15" s="5"/>
    </row>
    <row r="16" spans="1:6" ht="5.0999999999999996" customHeight="1" thickBot="1" x14ac:dyDescent="0.3">
      <c r="A16" s="4"/>
      <c r="B16" s="25" t="str">
        <f>IF(ISNA(IF(VLOOKUP(A16,'Base de donnée'!A:K,2,FALSE)=0,"",VLOOKUP(A16,'Base de donnée'!A:K,2,FALSE)))=FALSE,IF(VLOOKUP(A16,'Base de donnée'!A:K,2,FALSE)=0,"",VLOOKUP(A16,'Base de donnée'!A:K,2,FALSE)),"")</f>
        <v/>
      </c>
      <c r="C16" s="26"/>
      <c r="D16" s="26"/>
      <c r="E16" s="27"/>
      <c r="F16" s="5"/>
    </row>
    <row r="17" spans="1:6" ht="15.75" thickBot="1" x14ac:dyDescent="0.3">
      <c r="A17" s="4">
        <v>7330065310</v>
      </c>
      <c r="B17" s="25" t="str">
        <f>IF(ISNA(IF(VLOOKUP(A17,'Base de donnée'!A:K,2,FALSE)=0,"",VLOOKUP(A17,'Base de donnée'!A:K,2,FALSE)))=FALSE,IF(VLOOKUP(A17,'Base de donnée'!A:K,2,FALSE)=0,"",VLOOKUP(A17,'Base de donnée'!A:K,2,FALSE)),"")</f>
        <v>voiture</v>
      </c>
      <c r="C17" s="26"/>
      <c r="D17" s="26"/>
      <c r="E17" s="27"/>
      <c r="F17" s="5"/>
    </row>
    <row r="18" spans="1:6" ht="5.0999999999999996" customHeight="1" thickBot="1" x14ac:dyDescent="0.3">
      <c r="A18" s="4"/>
      <c r="B18" s="25" t="str">
        <f>IF(ISNA(IF(VLOOKUP(A18,'Base de donnée'!A:K,2,FALSE)=0,"",VLOOKUP(A18,'Base de donnée'!A:K,2,FALSE)))=FALSE,IF(VLOOKUP(A18,'Base de donnée'!A:K,2,FALSE)=0,"",VLOOKUP(A18,'Base de donnée'!A:K,2,FALSE)),"")</f>
        <v/>
      </c>
      <c r="C18" s="26"/>
      <c r="D18" s="26"/>
      <c r="E18" s="27"/>
      <c r="F18" s="5"/>
    </row>
    <row r="19" spans="1:6" ht="15.75" thickBot="1" x14ac:dyDescent="0.3">
      <c r="A19" s="4">
        <v>7110002</v>
      </c>
      <c r="B19" s="25" t="str">
        <f>IF(ISNA(IF(VLOOKUP(A19,'Base de donnée'!A:K,2,FALSE)=0,"",VLOOKUP(A19,'Base de donnée'!A:K,2,FALSE)))=FALSE,IF(VLOOKUP(A19,'Base de donnée'!A:K,2,FALSE)=0,"",VLOOKUP(A19,'Base de donnée'!A:K,2,FALSE)),"")</f>
        <v>bois</v>
      </c>
      <c r="C19" s="26"/>
      <c r="D19" s="26"/>
      <c r="E19" s="27"/>
      <c r="F19" s="5">
        <v>300</v>
      </c>
    </row>
    <row r="20" spans="1:6" ht="5.0999999999999996" customHeight="1" thickBot="1" x14ac:dyDescent="0.3">
      <c r="A20" s="4"/>
      <c r="B20" s="25" t="str">
        <f>IF(ISNA(IF(VLOOKUP(A20,'Base de donnée'!A:K,2,FALSE)=0,"",VLOOKUP(A20,'Base de donnée'!A:K,2,FALSE)))=FALSE,IF(VLOOKUP(A20,'Base de donnée'!A:K,2,FALSE)=0,"",VLOOKUP(A20,'Base de donnée'!A:K,2,FALSE)),"")</f>
        <v/>
      </c>
      <c r="C20" s="26"/>
      <c r="D20" s="26"/>
      <c r="E20" s="27"/>
      <c r="F20" s="5"/>
    </row>
    <row r="21" spans="1:6" ht="15.75" thickBot="1" x14ac:dyDescent="0.3">
      <c r="A21" s="4">
        <v>72300008</v>
      </c>
      <c r="B21" s="25" t="str">
        <f>IF(ISNA(IF(VLOOKUP(A21,'Base de donnée'!A:K,2,FALSE)=0,"",VLOOKUP(A21,'Base de donnée'!A:K,2,FALSE)))=FALSE,IF(VLOOKUP(A21,'Base de donnée'!A:K,2,FALSE)=0,"",VLOOKUP(A21,'Base de donnée'!A:K,2,FALSE)),"")</f>
        <v>vélo</v>
      </c>
      <c r="C21" s="26"/>
      <c r="D21" s="26"/>
      <c r="E21" s="27"/>
      <c r="F21" s="5"/>
    </row>
    <row r="22" spans="1:6" ht="5.0999999999999996" customHeight="1" thickBot="1" x14ac:dyDescent="0.3">
      <c r="A22" s="4"/>
      <c r="B22" s="25" t="str">
        <f>IF(ISNA(IF(VLOOKUP(A22,'Base de donnée'!A:K,2,FALSE)=0,"",VLOOKUP(A22,'Base de donnée'!A:K,2,FALSE)))=FALSE,IF(VLOOKUP(A22,'Base de donnée'!A:K,2,FALSE)=0,"",VLOOKUP(A22,'Base de donnée'!A:K,2,FALSE)),"")</f>
        <v/>
      </c>
      <c r="C22" s="26"/>
      <c r="D22" s="26"/>
      <c r="E22" s="27"/>
      <c r="F22" s="5"/>
    </row>
    <row r="24" spans="1:6" ht="15.75" thickBot="1" x14ac:dyDescent="0.3">
      <c r="A24" s="32" t="s">
        <v>14</v>
      </c>
      <c r="B24" s="32"/>
      <c r="C24" s="32"/>
      <c r="D24" s="32"/>
      <c r="E24" s="32"/>
      <c r="F24" s="32"/>
    </row>
    <row r="25" spans="1:6" ht="15.75" thickBot="1" x14ac:dyDescent="0.3">
      <c r="A25" s="4" t="s">
        <v>1</v>
      </c>
      <c r="B25" s="25" t="s">
        <v>2</v>
      </c>
      <c r="C25" s="26"/>
      <c r="D25" s="26"/>
      <c r="E25" s="27"/>
      <c r="F25" s="14" t="s">
        <v>3</v>
      </c>
    </row>
    <row r="26" spans="1:6" ht="5.0999999999999996" customHeight="1" thickBot="1" x14ac:dyDescent="0.3">
      <c r="A26" s="4"/>
      <c r="B26" s="30"/>
      <c r="C26" s="30"/>
      <c r="D26" s="30"/>
      <c r="E26" s="31"/>
      <c r="F26" s="5"/>
    </row>
    <row r="27" spans="1:6" ht="15.75" thickBot="1" x14ac:dyDescent="0.3">
      <c r="A27" s="4">
        <v>74301931</v>
      </c>
      <c r="B27" s="25" t="str">
        <f>IF(ISNA(IF(VLOOKUP(A27,'Base de donnée'!A:K,2,FALSE)=0,"",VLOOKUP(A27,'Base de donnée'!A:K,2,FALSE)))=FALSE,IF(VLOOKUP(A27,'Base de donnée'!A:K,2,FALSE)=0,"",VLOOKUP(A27,'Base de donnée'!A:K,2,FALSE)),"")</f>
        <v>poireaux</v>
      </c>
      <c r="C27" s="26"/>
      <c r="D27" s="26"/>
      <c r="E27" s="27"/>
      <c r="F27" s="5">
        <v>100</v>
      </c>
    </row>
    <row r="28" spans="1:6" ht="5.0999999999999996" customHeight="1" thickBot="1" x14ac:dyDescent="0.3">
      <c r="A28" s="4"/>
      <c r="B28" s="25" t="str">
        <f>IF(ISNA(IF(VLOOKUP(A28,'Base de donnée'!A:K,2,FALSE)=0,"",VLOOKUP(A28,'Base de donnée'!A:K,2,FALSE)))=FALSE,IF(VLOOKUP(A28,'Base de donnée'!A:K,2,FALSE)=0,"",VLOOKUP(A28,'Base de donnée'!A:K,2,FALSE)),"")</f>
        <v/>
      </c>
      <c r="C28" s="26"/>
      <c r="D28" s="26"/>
      <c r="E28" s="27"/>
      <c r="F28" s="5"/>
    </row>
    <row r="29" spans="1:6" ht="15.75" thickBot="1" x14ac:dyDescent="0.3">
      <c r="A29" s="4">
        <v>7330065310</v>
      </c>
      <c r="B29" s="25" t="str">
        <f>IF(ISNA(IF(VLOOKUP(A29,'Base de donnée'!A:K,2,FALSE)=0,"",VLOOKUP(A29,'Base de donnée'!A:K,2,FALSE)))=FALSE,IF(VLOOKUP(A29,'Base de donnée'!A:K,2,FALSE)=0,"",VLOOKUP(A29,'Base de donnée'!A:K,2,FALSE)),"")</f>
        <v>voiture</v>
      </c>
      <c r="C29" s="26"/>
      <c r="D29" s="26"/>
      <c r="E29" s="27"/>
      <c r="F29" s="5"/>
    </row>
    <row r="30" spans="1:6" ht="5.0999999999999996" customHeight="1" thickBot="1" x14ac:dyDescent="0.3">
      <c r="A30" s="4"/>
      <c r="B30" s="25" t="str">
        <f>IF(ISNA(IF(VLOOKUP(A30,'Base de donnée'!A:K,2,FALSE)=0,"",VLOOKUP(A30,'Base de donnée'!A:K,2,FALSE)))=FALSE,IF(VLOOKUP(A30,'Base de donnée'!A:K,2,FALSE)=0,"",VLOOKUP(A30,'Base de donnée'!A:K,2,FALSE)),"")</f>
        <v/>
      </c>
      <c r="C30" s="26"/>
      <c r="D30" s="26"/>
      <c r="E30" s="27"/>
      <c r="F30" s="5"/>
    </row>
    <row r="31" spans="1:6" ht="15.75" thickBot="1" x14ac:dyDescent="0.3">
      <c r="A31" s="4">
        <v>7330048320</v>
      </c>
      <c r="B31" s="25" t="str">
        <f>IF(ISNA(IF(VLOOKUP(A31,'Base de donnée'!A:K,2,FALSE)=0,"",VLOOKUP(A31,'Base de donnée'!A:K,2,FALSE)))=FALSE,IF(VLOOKUP(A31,'Base de donnée'!A:K,2,FALSE)=0,"",VLOOKUP(A31,'Base de donnée'!A:K,2,FALSE)),"")</f>
        <v>concombres</v>
      </c>
      <c r="C31" s="26"/>
      <c r="D31" s="26"/>
      <c r="E31" s="27"/>
      <c r="F31" s="5"/>
    </row>
    <row r="32" spans="1:6" ht="5.0999999999999996" customHeight="1" thickBot="1" x14ac:dyDescent="0.3">
      <c r="A32" s="4"/>
      <c r="B32" s="25" t="str">
        <f>IF(ISNA(IF(VLOOKUP(A32,'Base de donnée'!A:K,2,FALSE)=0,"",VLOOKUP(A32,'Base de donnée'!A:K,2,FALSE)))=FALSE,IF(VLOOKUP(A32,'Base de donnée'!A:K,2,FALSE)=0,"",VLOOKUP(A32,'Base de donnée'!A:K,2,FALSE)),"")</f>
        <v/>
      </c>
      <c r="C32" s="26"/>
      <c r="D32" s="26"/>
      <c r="E32" s="27"/>
      <c r="F32" s="5"/>
    </row>
    <row r="33" spans="1:6" ht="15.75" thickBot="1" x14ac:dyDescent="0.3">
      <c r="A33" s="4">
        <v>72300008</v>
      </c>
      <c r="B33" s="25" t="str">
        <f>IF(ISNA(IF(VLOOKUP(A33,'Base de donnée'!A:K,2,FALSE)=0,"",VLOOKUP(A33,'Base de donnée'!A:K,2,FALSE)))=FALSE,IF(VLOOKUP(A33,'Base de donnée'!A:K,2,FALSE)=0,"",VLOOKUP(A33,'Base de donnée'!A:K,2,FALSE)),"")</f>
        <v>vélo</v>
      </c>
      <c r="C33" s="26"/>
      <c r="D33" s="26"/>
      <c r="E33" s="27"/>
      <c r="F33" s="5"/>
    </row>
    <row r="34" spans="1:6" ht="5.0999999999999996" customHeight="1" thickBot="1" x14ac:dyDescent="0.3">
      <c r="A34" s="4"/>
      <c r="B34" s="25" t="str">
        <f>IF(ISNA(IF(VLOOKUP(A34,'Base de donnée'!A:K,2,FALSE)=0,"",VLOOKUP(A34,'Base de donnée'!A:K,2,FALSE)))=FALSE,IF(VLOOKUP(A34,'Base de donnée'!A:K,2,FALSE)=0,"",VLOOKUP(A34,'Base de donnée'!A:K,2,FALSE)),"")</f>
        <v/>
      </c>
      <c r="C34" s="26"/>
      <c r="D34" s="26"/>
      <c r="E34" s="27"/>
      <c r="F34" s="5"/>
    </row>
    <row r="35" spans="1:6" ht="15.75" thickBot="1" x14ac:dyDescent="0.3">
      <c r="A35" s="4">
        <v>74301931</v>
      </c>
      <c r="B35" s="25" t="str">
        <f>IF(ISNA(IF(VLOOKUP(A35,'Base de donnée'!A:K,2,FALSE)=0,"",VLOOKUP(A35,'Base de donnée'!A:K,2,FALSE)))=FALSE,IF(VLOOKUP(A35,'Base de donnée'!A:K,2,FALSE)=0,"",VLOOKUP(A35,'Base de donnée'!A:K,2,FALSE)),"")</f>
        <v>poireaux</v>
      </c>
      <c r="C35" s="26"/>
      <c r="D35" s="26"/>
      <c r="E35" s="27"/>
      <c r="F35" s="5"/>
    </row>
    <row r="36" spans="1:6" ht="5.0999999999999996" customHeight="1" thickBot="1" x14ac:dyDescent="0.3">
      <c r="A36" s="4"/>
      <c r="B36" s="25" t="str">
        <f>IF(ISNA(IF(VLOOKUP(A36,'Base de donnée'!A:K,2,FALSE)=0,"",VLOOKUP(A36,'Base de donnée'!A:K,2,FALSE)))=FALSE,IF(VLOOKUP(A36,'Base de donnée'!A:K,2,FALSE)=0,"",VLOOKUP(A36,'Base de donnée'!A:K,2,FALSE)),"")</f>
        <v/>
      </c>
      <c r="C36" s="26"/>
      <c r="D36" s="26"/>
      <c r="E36" s="27"/>
      <c r="F36" s="5"/>
    </row>
    <row r="37" spans="1:6" ht="15.75" thickBot="1" x14ac:dyDescent="0.3">
      <c r="A37" s="4">
        <v>7330065310</v>
      </c>
      <c r="B37" s="25" t="str">
        <f>IF(ISNA(IF(VLOOKUP(A37,'Base de donnée'!A:K,2,FALSE)=0,"",VLOOKUP(A37,'Base de donnée'!A:K,2,FALSE)))=FALSE,IF(VLOOKUP(A37,'Base de donnée'!A:K,2,FALSE)=0,"",VLOOKUP(A37,'Base de donnée'!A:K,2,FALSE)),"")</f>
        <v>voiture</v>
      </c>
      <c r="C37" s="26"/>
      <c r="D37" s="26"/>
      <c r="E37" s="27"/>
      <c r="F37" s="5"/>
    </row>
    <row r="38" spans="1:6" ht="5.0999999999999996" customHeight="1" thickBot="1" x14ac:dyDescent="0.3">
      <c r="A38" s="4"/>
      <c r="B38" s="25" t="str">
        <f>IF(ISNA(IF(VLOOKUP(A38,'Base de donnée'!A:K,2,FALSE)=0,"",VLOOKUP(A38,'Base de donnée'!A:K,2,FALSE)))=FALSE,IF(VLOOKUP(A38,'Base de donnée'!A:K,2,FALSE)=0,"",VLOOKUP(A38,'Base de donnée'!A:K,2,FALSE)),"")</f>
        <v/>
      </c>
      <c r="C38" s="26"/>
      <c r="D38" s="26"/>
      <c r="E38" s="27"/>
      <c r="F38" s="5"/>
    </row>
    <row r="39" spans="1:6" ht="15.75" thickBot="1" x14ac:dyDescent="0.3">
      <c r="A39" s="4">
        <v>7110002</v>
      </c>
      <c r="B39" s="25" t="str">
        <f>IF(ISNA(IF(VLOOKUP(A39,'Base de donnée'!A:K,2,FALSE)=0,"",VLOOKUP(A39,'Base de donnée'!A:K,2,FALSE)))=FALSE,IF(VLOOKUP(A39,'Base de donnée'!A:K,2,FALSE)=0,"",VLOOKUP(A39,'Base de donnée'!A:K,2,FALSE)),"")</f>
        <v>bois</v>
      </c>
      <c r="C39" s="26"/>
      <c r="D39" s="26"/>
      <c r="E39" s="27"/>
      <c r="F39" s="5">
        <v>300</v>
      </c>
    </row>
    <row r="40" spans="1:6" ht="5.0999999999999996" customHeight="1" thickBot="1" x14ac:dyDescent="0.3">
      <c r="A40" s="4"/>
      <c r="B40" s="25" t="str">
        <f>IF(ISNA(IF(VLOOKUP(A40,'Base de donnée'!A:K,2,FALSE)=0,"",VLOOKUP(A40,'Base de donnée'!A:K,2,FALSE)))=FALSE,IF(VLOOKUP(A40,'Base de donnée'!A:K,2,FALSE)=0,"",VLOOKUP(A40,'Base de donnée'!A:K,2,FALSE)),"")</f>
        <v/>
      </c>
      <c r="C40" s="26"/>
      <c r="D40" s="26"/>
      <c r="E40" s="27"/>
      <c r="F40" s="5"/>
    </row>
    <row r="41" spans="1:6" ht="15.75" thickBot="1" x14ac:dyDescent="0.3">
      <c r="A41" s="4">
        <v>72300008</v>
      </c>
      <c r="B41" s="25" t="str">
        <f>IF(ISNA(IF(VLOOKUP(A41,'Base de donnée'!A:K,2,FALSE)=0,"",VLOOKUP(A41,'Base de donnée'!A:K,2,FALSE)))=FALSE,IF(VLOOKUP(A41,'Base de donnée'!A:K,2,FALSE)=0,"",VLOOKUP(A41,'Base de donnée'!A:K,2,FALSE)),"")</f>
        <v>vélo</v>
      </c>
      <c r="C41" s="26"/>
      <c r="D41" s="26"/>
      <c r="E41" s="27"/>
      <c r="F41" s="5"/>
    </row>
    <row r="42" spans="1:6" ht="5.0999999999999996" customHeight="1" thickBot="1" x14ac:dyDescent="0.3">
      <c r="A42" s="4"/>
      <c r="B42" s="25" t="str">
        <f>IF(ISNA(IF(VLOOKUP(A42,'Base de donnée'!A:K,2,FALSE)=0,"",VLOOKUP(A42,'Base de donnée'!A:K,2,FALSE)))=FALSE,IF(VLOOKUP(A42,'Base de donnée'!A:K,2,FALSE)=0,"",VLOOKUP(A42,'Base de donnée'!A:K,2,FALSE)),"")</f>
        <v/>
      </c>
      <c r="C42" s="26"/>
      <c r="D42" s="26"/>
      <c r="E42" s="27"/>
      <c r="F42" s="5"/>
    </row>
  </sheetData>
  <mergeCells count="38">
    <mergeCell ref="B8:E8"/>
    <mergeCell ref="B9:E9"/>
    <mergeCell ref="B22:E22"/>
    <mergeCell ref="A4:F4"/>
    <mergeCell ref="B16:E16"/>
    <mergeCell ref="B17:E17"/>
    <mergeCell ref="B18:E18"/>
    <mergeCell ref="B19:E19"/>
    <mergeCell ref="B20:E20"/>
    <mergeCell ref="B21:E21"/>
    <mergeCell ref="B10:E10"/>
    <mergeCell ref="B11:E11"/>
    <mergeCell ref="B12:E12"/>
    <mergeCell ref="B13:E13"/>
    <mergeCell ref="B14:E14"/>
    <mergeCell ref="B15:E15"/>
    <mergeCell ref="B5:E5"/>
    <mergeCell ref="B6:E6"/>
    <mergeCell ref="B35:E35"/>
    <mergeCell ref="A24:F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7:E7"/>
    <mergeCell ref="B42:E42"/>
    <mergeCell ref="B36:E36"/>
    <mergeCell ref="B37:E37"/>
    <mergeCell ref="B38:E38"/>
    <mergeCell ref="B39:E39"/>
    <mergeCell ref="B40:E40"/>
    <mergeCell ref="B41:E41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53055-597B-491A-A214-C49AF8159209}">
  <dimension ref="A4:F53"/>
  <sheetViews>
    <sheetView workbookViewId="0">
      <selection activeCell="K36" sqref="K36"/>
    </sheetView>
  </sheetViews>
  <sheetFormatPr baseColWidth="10" defaultRowHeight="15" x14ac:dyDescent="0.25"/>
  <sheetData>
    <row r="4" spans="1:6" ht="15.75" thickBot="1" x14ac:dyDescent="0.3">
      <c r="A4" s="32" t="s">
        <v>13</v>
      </c>
      <c r="B4" s="32"/>
      <c r="C4" s="32"/>
      <c r="D4" s="32"/>
      <c r="E4" s="32"/>
      <c r="F4" s="32"/>
    </row>
    <row r="5" spans="1:6" ht="15.75" thickBot="1" x14ac:dyDescent="0.3">
      <c r="A5" s="4" t="s">
        <v>1</v>
      </c>
      <c r="B5" s="25" t="s">
        <v>2</v>
      </c>
      <c r="C5" s="26"/>
      <c r="D5" s="26"/>
      <c r="E5" s="27"/>
      <c r="F5" s="17" t="s">
        <v>3</v>
      </c>
    </row>
    <row r="6" spans="1:6" ht="5.0999999999999996" customHeight="1" thickBot="1" x14ac:dyDescent="0.3">
      <c r="A6" s="4"/>
      <c r="B6" s="30"/>
      <c r="C6" s="30"/>
      <c r="D6" s="30"/>
      <c r="E6" s="31"/>
      <c r="F6" s="5"/>
    </row>
    <row r="7" spans="1:6" ht="15.75" thickBot="1" x14ac:dyDescent="0.3">
      <c r="A7" s="5">
        <v>7430199810</v>
      </c>
      <c r="B7" s="25" t="str">
        <f>IF(ISNA(IF(VLOOKUP(A7,'Base de donnée'!A:K,2,FALSE)=0,"",VLOOKUP(A7,'Base de donnée'!A:K,2,FALSE)))=FALSE,IF(VLOOKUP(A7,'Base de donnée'!A:K,2,FALSE)=0,"",VLOOKUP(A7,'Base de donnée'!A:K,2,FALSE)),"")</f>
        <v>carottes</v>
      </c>
      <c r="C7" s="26"/>
      <c r="D7" s="26"/>
      <c r="E7" s="27"/>
      <c r="F7" s="5">
        <v>100</v>
      </c>
    </row>
    <row r="8" spans="1:6" ht="5.0999999999999996" customHeight="1" thickBot="1" x14ac:dyDescent="0.3">
      <c r="A8" s="4"/>
      <c r="B8" s="25" t="str">
        <f>IF(ISNA(IF(VLOOKUP(A8,'Base de donnée'!A:K,2,FALSE)=0,"",VLOOKUP(A8,'Base de donnée'!A:K,2,FALSE)))=FALSE,IF(VLOOKUP(A8,'Base de donnée'!A:K,2,FALSE)=0,"",VLOOKUP(A8,'Base de donnée'!A:K,2,FALSE)),"")</f>
        <v/>
      </c>
      <c r="C8" s="26"/>
      <c r="D8" s="26"/>
      <c r="E8" s="27"/>
      <c r="F8" s="5"/>
    </row>
    <row r="9" spans="1:6" ht="15.75" thickBot="1" x14ac:dyDescent="0.3">
      <c r="A9" s="4">
        <v>74301931</v>
      </c>
      <c r="B9" s="25" t="str">
        <f>IF(ISNA(IF(VLOOKUP(A9,'Base de donnée'!A:K,2,FALSE)=0,"",VLOOKUP(A9,'Base de donnée'!A:K,2,FALSE)))=FALSE,IF(VLOOKUP(A9,'Base de donnée'!A:K,2,FALSE)=0,"",VLOOKUP(A9,'Base de donnée'!A:K,2,FALSE)),"")</f>
        <v>poireaux</v>
      </c>
      <c r="C9" s="26"/>
      <c r="D9" s="26"/>
      <c r="E9" s="27"/>
      <c r="F9" s="5"/>
    </row>
    <row r="10" spans="1:6" ht="5.0999999999999996" customHeight="1" thickBot="1" x14ac:dyDescent="0.3">
      <c r="A10" s="4"/>
      <c r="B10" s="25" t="str">
        <f>IF(ISNA(IF(VLOOKUP(A10,'Base de donnée'!A:K,2,FALSE)=0,"",VLOOKUP(A10,'Base de donnée'!A:K,2,FALSE)))=FALSE,IF(VLOOKUP(A10,'Base de donnée'!A:K,2,FALSE)=0,"",VLOOKUP(A10,'Base de donnée'!A:K,2,FALSE)),"")</f>
        <v/>
      </c>
      <c r="C10" s="26"/>
      <c r="D10" s="26"/>
      <c r="E10" s="27"/>
      <c r="F10" s="5"/>
    </row>
    <row r="11" spans="1:6" ht="15.75" thickBot="1" x14ac:dyDescent="0.3">
      <c r="A11" s="4">
        <v>7330048320</v>
      </c>
      <c r="B11" s="25" t="str">
        <f>IF(ISNA(IF(VLOOKUP(A11,'Base de donnée'!A:K,2,FALSE)=0,"",VLOOKUP(A11,'Base de donnée'!A:K,2,FALSE)))=FALSE,IF(VLOOKUP(A11,'Base de donnée'!A:K,2,FALSE)=0,"",VLOOKUP(A11,'Base de donnée'!A:K,2,FALSE)),"")</f>
        <v>concombres</v>
      </c>
      <c r="C11" s="26"/>
      <c r="D11" s="26"/>
      <c r="E11" s="27"/>
      <c r="F11" s="5"/>
    </row>
    <row r="12" spans="1:6" ht="5.0999999999999996" customHeight="1" thickBot="1" x14ac:dyDescent="0.3">
      <c r="A12" s="4"/>
      <c r="B12" s="25" t="str">
        <f>IF(ISNA(IF(VLOOKUP(A12,'Base de donnée'!A:K,2,FALSE)=0,"",VLOOKUP(A12,'Base de donnée'!A:K,2,FALSE)))=FALSE,IF(VLOOKUP(A12,'Base de donnée'!A:K,2,FALSE)=0,"",VLOOKUP(A12,'Base de donnée'!A:K,2,FALSE)),"")</f>
        <v/>
      </c>
      <c r="C12" s="26"/>
      <c r="D12" s="26"/>
      <c r="E12" s="27"/>
      <c r="F12" s="5"/>
    </row>
    <row r="13" spans="1:6" ht="15.75" thickBot="1" x14ac:dyDescent="0.3">
      <c r="A13" s="4">
        <v>7330048310</v>
      </c>
      <c r="B13" s="25" t="str">
        <f>IF(ISNA(IF(VLOOKUP(A13,'Base de donnée'!A:K,2,FALSE)=0,"",VLOOKUP(A13,'Base de donnée'!A:K,2,FALSE)))=FALSE,IF(VLOOKUP(A13,'Base de donnée'!A:K,2,FALSE)=0,"",VLOOKUP(A13,'Base de donnée'!A:K,2,FALSE)),"")</f>
        <v>tomates</v>
      </c>
      <c r="C13" s="26"/>
      <c r="D13" s="26"/>
      <c r="E13" s="27"/>
      <c r="F13" s="5"/>
    </row>
    <row r="14" spans="1:6" ht="5.0999999999999996" customHeight="1" thickBot="1" x14ac:dyDescent="0.3">
      <c r="A14" s="4"/>
      <c r="B14" s="25" t="str">
        <f>IF(ISNA(IF(VLOOKUP(A14,'Base de donnée'!A:K,2,FALSE)=0,"",VLOOKUP(A14,'Base de donnée'!A:K,2,FALSE)))=FALSE,IF(VLOOKUP(A14,'Base de donnée'!A:K,2,FALSE)=0,"",VLOOKUP(A14,'Base de donnée'!A:K,2,FALSE)),"")</f>
        <v/>
      </c>
      <c r="C14" s="26"/>
      <c r="D14" s="26"/>
      <c r="E14" s="27"/>
      <c r="F14" s="5"/>
    </row>
    <row r="15" spans="1:6" ht="15.75" thickBot="1" x14ac:dyDescent="0.3">
      <c r="A15" s="4">
        <v>74301931</v>
      </c>
      <c r="B15" s="25" t="str">
        <f>IF(ISNA(IF(VLOOKUP(A15,'Base de donnée'!A:K,2,FALSE)=0,"",VLOOKUP(A15,'Base de donnée'!A:K,2,FALSE)))=FALSE,IF(VLOOKUP(A15,'Base de donnée'!A:K,2,FALSE)=0,"",VLOOKUP(A15,'Base de donnée'!A:K,2,FALSE)),"")</f>
        <v>poireaux</v>
      </c>
      <c r="C15" s="26"/>
      <c r="D15" s="26"/>
      <c r="E15" s="27"/>
      <c r="F15" s="5"/>
    </row>
    <row r="16" spans="1:6" ht="5.0999999999999996" customHeight="1" thickBot="1" x14ac:dyDescent="0.3">
      <c r="A16" s="4"/>
      <c r="B16" s="25" t="str">
        <f>IF(ISNA(IF(VLOOKUP(A16,'Base de donnée'!A:K,2,FALSE)=0,"",VLOOKUP(A16,'Base de donnée'!A:K,2,FALSE)))=FALSE,IF(VLOOKUP(A16,'Base de donnée'!A:K,2,FALSE)=0,"",VLOOKUP(A16,'Base de donnée'!A:K,2,FALSE)),"")</f>
        <v/>
      </c>
      <c r="C16" s="26"/>
      <c r="D16" s="26"/>
      <c r="E16" s="27"/>
      <c r="F16" s="5"/>
    </row>
    <row r="17" spans="1:6" ht="15.75" thickBot="1" x14ac:dyDescent="0.3">
      <c r="A17" s="4">
        <v>7330065310</v>
      </c>
      <c r="B17" s="25" t="str">
        <f>IF(ISNA(IF(VLOOKUP(A17,'Base de donnée'!A:K,2,FALSE)=0,"",VLOOKUP(A17,'Base de donnée'!A:K,2,FALSE)))=FALSE,IF(VLOOKUP(A17,'Base de donnée'!A:K,2,FALSE)=0,"",VLOOKUP(A17,'Base de donnée'!A:K,2,FALSE)),"")</f>
        <v>voiture</v>
      </c>
      <c r="C17" s="26"/>
      <c r="D17" s="26"/>
      <c r="E17" s="27"/>
      <c r="F17" s="5"/>
    </row>
    <row r="18" spans="1:6" ht="5.0999999999999996" customHeight="1" thickBot="1" x14ac:dyDescent="0.3">
      <c r="A18" s="4"/>
      <c r="B18" s="25" t="str">
        <f>IF(ISNA(IF(VLOOKUP(A18,'Base de donnée'!A:K,2,FALSE)=0,"",VLOOKUP(A18,'Base de donnée'!A:K,2,FALSE)))=FALSE,IF(VLOOKUP(A18,'Base de donnée'!A:K,2,FALSE)=0,"",VLOOKUP(A18,'Base de donnée'!A:K,2,FALSE)),"")</f>
        <v/>
      </c>
      <c r="C18" s="26"/>
      <c r="D18" s="26"/>
      <c r="E18" s="27"/>
      <c r="F18" s="5"/>
    </row>
    <row r="19" spans="1:6" ht="15.75" thickBot="1" x14ac:dyDescent="0.3">
      <c r="A19" s="4">
        <v>7110002</v>
      </c>
      <c r="B19" s="25" t="str">
        <f>IF(ISNA(IF(VLOOKUP(A19,'Base de donnée'!A:K,2,FALSE)=0,"",VLOOKUP(A19,'Base de donnée'!A:K,2,FALSE)))=FALSE,IF(VLOOKUP(A19,'Base de donnée'!A:K,2,FALSE)=0,"",VLOOKUP(A19,'Base de donnée'!A:K,2,FALSE)),"")</f>
        <v>bois</v>
      </c>
      <c r="C19" s="26"/>
      <c r="D19" s="26"/>
      <c r="E19" s="27"/>
      <c r="F19" s="5">
        <v>300</v>
      </c>
    </row>
    <row r="20" spans="1:6" ht="5.0999999999999996" customHeight="1" thickBot="1" x14ac:dyDescent="0.3">
      <c r="A20" s="4"/>
      <c r="B20" s="25" t="str">
        <f>IF(ISNA(IF(VLOOKUP(A20,'Base de donnée'!A:K,2,FALSE)=0,"",VLOOKUP(A20,'Base de donnée'!A:K,2,FALSE)))=FALSE,IF(VLOOKUP(A20,'Base de donnée'!A:K,2,FALSE)=0,"",VLOOKUP(A20,'Base de donnée'!A:K,2,FALSE)),"")</f>
        <v/>
      </c>
      <c r="C20" s="26"/>
      <c r="D20" s="26"/>
      <c r="E20" s="27"/>
      <c r="F20" s="5"/>
    </row>
    <row r="21" spans="1:6" ht="15.75" thickBot="1" x14ac:dyDescent="0.3">
      <c r="A21" s="4">
        <v>72300008</v>
      </c>
      <c r="B21" s="25" t="str">
        <f>IF(ISNA(IF(VLOOKUP(A21,'Base de donnée'!A:K,2,FALSE)=0,"",VLOOKUP(A21,'Base de donnée'!A:K,2,FALSE)))=FALSE,IF(VLOOKUP(A21,'Base de donnée'!A:K,2,FALSE)=0,"",VLOOKUP(A21,'Base de donnée'!A:K,2,FALSE)),"")</f>
        <v>vélo</v>
      </c>
      <c r="C21" s="26"/>
      <c r="D21" s="26"/>
      <c r="E21" s="27"/>
      <c r="F21" s="5"/>
    </row>
    <row r="22" spans="1:6" ht="5.0999999999999996" customHeight="1" thickBot="1" x14ac:dyDescent="0.3">
      <c r="A22" s="4"/>
      <c r="B22" s="25" t="str">
        <f>IF(ISNA(IF(VLOOKUP(A22,'Base de donnée'!A:K,2,FALSE)=0,"",VLOOKUP(A22,'Base de donnée'!A:K,2,FALSE)))=FALSE,IF(VLOOKUP(A22,'Base de donnée'!A:K,2,FALSE)=0,"",VLOOKUP(A22,'Base de donnée'!A:K,2,FALSE)),"")</f>
        <v/>
      </c>
      <c r="C22" s="26"/>
      <c r="D22" s="26"/>
      <c r="E22" s="27"/>
      <c r="F22" s="5"/>
    </row>
    <row r="23" spans="1:6" ht="15.75" thickBot="1" x14ac:dyDescent="0.3">
      <c r="A23" s="4"/>
      <c r="B23" s="25" t="str">
        <f>IF(ISNA(IF(VLOOKUP(A23,'Base de donnée'!A:K,2,FALSE)=0,"",VLOOKUP(A23,'Base de donnée'!A:K,2,FALSE)))=FALSE,IF(VLOOKUP(A23,'Base de donnée'!A:K,2,FALSE)=0,"",VLOOKUP(A23,'Base de donnée'!A:K,2,FALSE)),"")</f>
        <v/>
      </c>
      <c r="C23" s="26"/>
      <c r="D23" s="26"/>
      <c r="E23" s="27"/>
      <c r="F23" s="5"/>
    </row>
    <row r="24" spans="1:6" ht="5.0999999999999996" customHeight="1" thickBot="1" x14ac:dyDescent="0.3">
      <c r="A24" s="4"/>
      <c r="B24" s="25" t="str">
        <f>IF(ISNA(IF(VLOOKUP(A24,'Base de donnée'!A:K,2,FALSE)=0,"",VLOOKUP(A24,'Base de donnée'!A:K,2,FALSE)))=FALSE,IF(VLOOKUP(A24,'Base de donnée'!A:K,2,FALSE)=0,"",VLOOKUP(A24,'Base de donnée'!A:K,2,FALSE)),"")</f>
        <v/>
      </c>
      <c r="C24" s="26"/>
      <c r="D24" s="26"/>
      <c r="E24" s="27"/>
      <c r="F24" s="5"/>
    </row>
    <row r="25" spans="1:6" ht="15.75" thickBot="1" x14ac:dyDescent="0.3">
      <c r="A25" s="4"/>
      <c r="B25" s="25" t="str">
        <f>IF(ISNA(IF(VLOOKUP(A25,'Base de donnée'!A:K,2,FALSE)=0,"",VLOOKUP(A25,'Base de donnée'!A:K,2,FALSE)))=FALSE,IF(VLOOKUP(A25,'Base de donnée'!A:K,2,FALSE)=0,"",VLOOKUP(A25,'Base de donnée'!A:K,2,FALSE)),"")</f>
        <v/>
      </c>
      <c r="C25" s="26"/>
      <c r="D25" s="26"/>
      <c r="E25" s="27"/>
      <c r="F25" s="5"/>
    </row>
    <row r="26" spans="1:6" ht="5.0999999999999996" customHeight="1" thickBot="1" x14ac:dyDescent="0.3">
      <c r="A26" s="4"/>
      <c r="B26" s="29"/>
      <c r="C26" s="30"/>
      <c r="D26" s="30"/>
      <c r="E26" s="31"/>
      <c r="F26" s="7"/>
    </row>
    <row r="27" spans="1:6" x14ac:dyDescent="0.25">
      <c r="A27" s="33"/>
      <c r="B27" s="33"/>
      <c r="C27" s="33"/>
      <c r="D27" s="33"/>
      <c r="E27" s="33"/>
      <c r="F27" s="33"/>
    </row>
    <row r="28" spans="1:6" x14ac:dyDescent="0.25">
      <c r="A28" s="34"/>
      <c r="B28" s="34"/>
      <c r="C28" s="34"/>
      <c r="D28" s="34"/>
      <c r="E28" s="34"/>
      <c r="F28" s="34"/>
    </row>
    <row r="29" spans="1:6" x14ac:dyDescent="0.25">
      <c r="A29" s="34"/>
      <c r="B29" s="34"/>
      <c r="C29" s="34"/>
      <c r="D29" s="34"/>
      <c r="E29" s="34"/>
      <c r="F29" s="34"/>
    </row>
    <row r="30" spans="1:6" ht="15.75" thickBot="1" x14ac:dyDescent="0.3">
      <c r="A30" s="32" t="s">
        <v>14</v>
      </c>
      <c r="B30" s="32"/>
      <c r="C30" s="32"/>
      <c r="D30" s="32"/>
      <c r="E30" s="32"/>
      <c r="F30" s="32"/>
    </row>
    <row r="31" spans="1:6" ht="15.75" thickBot="1" x14ac:dyDescent="0.3">
      <c r="A31" s="4" t="s">
        <v>1</v>
      </c>
      <c r="B31" s="25" t="s">
        <v>2</v>
      </c>
      <c r="C31" s="26"/>
      <c r="D31" s="26"/>
      <c r="E31" s="27"/>
      <c r="F31" s="17" t="s">
        <v>3</v>
      </c>
    </row>
    <row r="32" spans="1:6" ht="5.0999999999999996" customHeight="1" thickBot="1" x14ac:dyDescent="0.3">
      <c r="A32" s="4"/>
      <c r="B32" s="30"/>
      <c r="C32" s="30"/>
      <c r="D32" s="30"/>
      <c r="E32" s="31"/>
      <c r="F32" s="5"/>
    </row>
    <row r="33" spans="1:6" ht="15.75" thickBot="1" x14ac:dyDescent="0.3">
      <c r="A33" s="5">
        <v>7430199810</v>
      </c>
      <c r="B33" s="25" t="str">
        <f>IF(ISNA(IF(VLOOKUP(A33,'Base de donnée'!A:K,2,FALSE)=0,"",VLOOKUP(A33,'Base de donnée'!A:K,2,FALSE)))=FALSE,IF(VLOOKUP(A33,'Base de donnée'!A:K,2,FALSE)=0,"",VLOOKUP(A33,'Base de donnée'!A:K,2,FALSE)),"")</f>
        <v>carottes</v>
      </c>
      <c r="C33" s="26"/>
      <c r="D33" s="26"/>
      <c r="E33" s="27"/>
      <c r="F33" s="5">
        <v>100</v>
      </c>
    </row>
    <row r="34" spans="1:6" ht="5.0999999999999996" customHeight="1" thickBot="1" x14ac:dyDescent="0.3">
      <c r="A34" s="4"/>
      <c r="B34" s="25" t="str">
        <f>IF(ISNA(IF(VLOOKUP(A34,'Base de donnée'!A:K,2,FALSE)=0,"",VLOOKUP(A34,'Base de donnée'!A:K,2,FALSE)))=FALSE,IF(VLOOKUP(A34,'Base de donnée'!A:K,2,FALSE)=0,"",VLOOKUP(A34,'Base de donnée'!A:K,2,FALSE)),"")</f>
        <v/>
      </c>
      <c r="C34" s="26"/>
      <c r="D34" s="26"/>
      <c r="E34" s="27"/>
      <c r="F34" s="5"/>
    </row>
    <row r="35" spans="1:6" ht="15.75" thickBot="1" x14ac:dyDescent="0.3">
      <c r="A35" s="4">
        <v>74301931</v>
      </c>
      <c r="B35" s="25" t="str">
        <f>IF(ISNA(IF(VLOOKUP(A35,'Base de donnée'!A:K,2,FALSE)=0,"",VLOOKUP(A35,'Base de donnée'!A:K,2,FALSE)))=FALSE,IF(VLOOKUP(A35,'Base de donnée'!A:K,2,FALSE)=0,"",VLOOKUP(A35,'Base de donnée'!A:K,2,FALSE)),"")</f>
        <v>poireaux</v>
      </c>
      <c r="C35" s="26"/>
      <c r="D35" s="26"/>
      <c r="E35" s="27"/>
      <c r="F35" s="5"/>
    </row>
    <row r="36" spans="1:6" ht="5.0999999999999996" customHeight="1" thickBot="1" x14ac:dyDescent="0.3">
      <c r="A36" s="4"/>
      <c r="B36" s="25" t="str">
        <f>IF(ISNA(IF(VLOOKUP(A36,'Base de donnée'!A:K,2,FALSE)=0,"",VLOOKUP(A36,'Base de donnée'!A:K,2,FALSE)))=FALSE,IF(VLOOKUP(A36,'Base de donnée'!A:K,2,FALSE)=0,"",VLOOKUP(A36,'Base de donnée'!A:K,2,FALSE)),"")</f>
        <v/>
      </c>
      <c r="C36" s="26"/>
      <c r="D36" s="26"/>
      <c r="E36" s="27"/>
      <c r="F36" s="5"/>
    </row>
    <row r="37" spans="1:6" ht="15.75" thickBot="1" x14ac:dyDescent="0.3">
      <c r="A37" s="4">
        <v>7330048320</v>
      </c>
      <c r="B37" s="25" t="str">
        <f>IF(ISNA(IF(VLOOKUP(A37,'Base de donnée'!A:K,2,FALSE)=0,"",VLOOKUP(A37,'Base de donnée'!A:K,2,FALSE)))=FALSE,IF(VLOOKUP(A37,'Base de donnée'!A:K,2,FALSE)=0,"",VLOOKUP(A37,'Base de donnée'!A:K,2,FALSE)),"")</f>
        <v>concombres</v>
      </c>
      <c r="C37" s="26"/>
      <c r="D37" s="26"/>
      <c r="E37" s="27"/>
      <c r="F37" s="5"/>
    </row>
    <row r="38" spans="1:6" ht="5.0999999999999996" customHeight="1" thickBot="1" x14ac:dyDescent="0.3">
      <c r="A38" s="4"/>
      <c r="B38" s="25" t="str">
        <f>IF(ISNA(IF(VLOOKUP(A38,'Base de donnée'!A:K,2,FALSE)=0,"",VLOOKUP(A38,'Base de donnée'!A:K,2,FALSE)))=FALSE,IF(VLOOKUP(A38,'Base de donnée'!A:K,2,FALSE)=0,"",VLOOKUP(A38,'Base de donnée'!A:K,2,FALSE)),"")</f>
        <v/>
      </c>
      <c r="C38" s="26"/>
      <c r="D38" s="26"/>
      <c r="E38" s="27"/>
      <c r="F38" s="5"/>
    </row>
    <row r="39" spans="1:6" ht="15.75" thickBot="1" x14ac:dyDescent="0.3">
      <c r="A39" s="4">
        <v>7330048310</v>
      </c>
      <c r="B39" s="25" t="str">
        <f>IF(ISNA(IF(VLOOKUP(A39,'Base de donnée'!A:K,2,FALSE)=0,"",VLOOKUP(A39,'Base de donnée'!A:K,2,FALSE)))=FALSE,IF(VLOOKUP(A39,'Base de donnée'!A:K,2,FALSE)=0,"",VLOOKUP(A39,'Base de donnée'!A:K,2,FALSE)),"")</f>
        <v>tomates</v>
      </c>
      <c r="C39" s="26"/>
      <c r="D39" s="26"/>
      <c r="E39" s="27"/>
      <c r="F39" s="5"/>
    </row>
    <row r="40" spans="1:6" ht="5.0999999999999996" customHeight="1" thickBot="1" x14ac:dyDescent="0.3">
      <c r="A40" s="4"/>
      <c r="B40" s="25" t="str">
        <f>IF(ISNA(IF(VLOOKUP(A40,'Base de donnée'!A:K,2,FALSE)=0,"",VLOOKUP(A40,'Base de donnée'!A:K,2,FALSE)))=FALSE,IF(VLOOKUP(A40,'Base de donnée'!A:K,2,FALSE)=0,"",VLOOKUP(A40,'Base de donnée'!A:K,2,FALSE)),"")</f>
        <v/>
      </c>
      <c r="C40" s="26"/>
      <c r="D40" s="26"/>
      <c r="E40" s="27"/>
      <c r="F40" s="5"/>
    </row>
    <row r="41" spans="1:6" ht="15.75" thickBot="1" x14ac:dyDescent="0.3">
      <c r="A41" s="4">
        <v>74301931</v>
      </c>
      <c r="B41" s="25" t="str">
        <f>IF(ISNA(IF(VLOOKUP(A41,'Base de donnée'!A:K,2,FALSE)=0,"",VLOOKUP(A41,'Base de donnée'!A:K,2,FALSE)))=FALSE,IF(VLOOKUP(A41,'Base de donnée'!A:K,2,FALSE)=0,"",VLOOKUP(A41,'Base de donnée'!A:K,2,FALSE)),"")</f>
        <v>poireaux</v>
      </c>
      <c r="C41" s="26"/>
      <c r="D41" s="26"/>
      <c r="E41" s="27"/>
      <c r="F41" s="5"/>
    </row>
    <row r="42" spans="1:6" ht="5.0999999999999996" customHeight="1" thickBot="1" x14ac:dyDescent="0.3">
      <c r="A42" s="4"/>
      <c r="B42" s="25" t="str">
        <f>IF(ISNA(IF(VLOOKUP(A42,'Base de donnée'!A:K,2,FALSE)=0,"",VLOOKUP(A42,'Base de donnée'!A:K,2,FALSE)))=FALSE,IF(VLOOKUP(A42,'Base de donnée'!A:K,2,FALSE)=0,"",VLOOKUP(A42,'Base de donnée'!A:K,2,FALSE)),"")</f>
        <v/>
      </c>
      <c r="C42" s="26"/>
      <c r="D42" s="26"/>
      <c r="E42" s="27"/>
      <c r="F42" s="5"/>
    </row>
    <row r="43" spans="1:6" ht="15.75" thickBot="1" x14ac:dyDescent="0.3">
      <c r="A43" s="4">
        <v>7330065310</v>
      </c>
      <c r="B43" s="25" t="str">
        <f>IF(ISNA(IF(VLOOKUP(A43,'Base de donnée'!A:K,2,FALSE)=0,"",VLOOKUP(A43,'Base de donnée'!A:K,2,FALSE)))=FALSE,IF(VLOOKUP(A43,'Base de donnée'!A:K,2,FALSE)=0,"",VLOOKUP(A43,'Base de donnée'!A:K,2,FALSE)),"")</f>
        <v>voiture</v>
      </c>
      <c r="C43" s="26"/>
      <c r="D43" s="26"/>
      <c r="E43" s="27"/>
      <c r="F43" s="5"/>
    </row>
    <row r="44" spans="1:6" ht="5.0999999999999996" customHeight="1" thickBot="1" x14ac:dyDescent="0.3">
      <c r="A44" s="4"/>
      <c r="B44" s="25" t="str">
        <f>IF(ISNA(IF(VLOOKUP(A44,'Base de donnée'!A:K,2,FALSE)=0,"",VLOOKUP(A44,'Base de donnée'!A:K,2,FALSE)))=FALSE,IF(VLOOKUP(A44,'Base de donnée'!A:K,2,FALSE)=0,"",VLOOKUP(A44,'Base de donnée'!A:K,2,FALSE)),"")</f>
        <v/>
      </c>
      <c r="C44" s="26"/>
      <c r="D44" s="26"/>
      <c r="E44" s="27"/>
      <c r="F44" s="5"/>
    </row>
    <row r="45" spans="1:6" ht="15.75" thickBot="1" x14ac:dyDescent="0.3">
      <c r="A45" s="4">
        <v>7110002</v>
      </c>
      <c r="B45" s="25" t="str">
        <f>IF(ISNA(IF(VLOOKUP(A45,'Base de donnée'!A:K,2,FALSE)=0,"",VLOOKUP(A45,'Base de donnée'!A:K,2,FALSE)))=FALSE,IF(VLOOKUP(A45,'Base de donnée'!A:K,2,FALSE)=0,"",VLOOKUP(A45,'Base de donnée'!A:K,2,FALSE)),"")</f>
        <v>bois</v>
      </c>
      <c r="C45" s="26"/>
      <c r="D45" s="26"/>
      <c r="E45" s="27"/>
      <c r="F45" s="5">
        <v>300</v>
      </c>
    </row>
    <row r="46" spans="1:6" ht="5.0999999999999996" customHeight="1" thickBot="1" x14ac:dyDescent="0.3">
      <c r="A46" s="4"/>
      <c r="B46" s="25" t="str">
        <f>IF(ISNA(IF(VLOOKUP(A46,'Base de donnée'!A:K,2,FALSE)=0,"",VLOOKUP(A46,'Base de donnée'!A:K,2,FALSE)))=FALSE,IF(VLOOKUP(A46,'Base de donnée'!A:K,2,FALSE)=0,"",VLOOKUP(A46,'Base de donnée'!A:K,2,FALSE)),"")</f>
        <v/>
      </c>
      <c r="C46" s="26"/>
      <c r="D46" s="26"/>
      <c r="E46" s="27"/>
      <c r="F46" s="5"/>
    </row>
    <row r="47" spans="1:6" ht="15.75" thickBot="1" x14ac:dyDescent="0.3">
      <c r="A47" s="4">
        <v>72300008</v>
      </c>
      <c r="B47" s="25" t="str">
        <f>IF(ISNA(IF(VLOOKUP(A47,'Base de donnée'!A:K,2,FALSE)=0,"",VLOOKUP(A47,'Base de donnée'!A:K,2,FALSE)))=FALSE,IF(VLOOKUP(A47,'Base de donnée'!A:K,2,FALSE)=0,"",VLOOKUP(A47,'Base de donnée'!A:K,2,FALSE)),"")</f>
        <v>vélo</v>
      </c>
      <c r="C47" s="26"/>
      <c r="D47" s="26"/>
      <c r="E47" s="27"/>
      <c r="F47" s="5"/>
    </row>
    <row r="48" spans="1:6" ht="5.0999999999999996" customHeight="1" thickBot="1" x14ac:dyDescent="0.3">
      <c r="A48" s="4"/>
      <c r="B48" s="15"/>
      <c r="C48" s="16"/>
      <c r="D48" s="16"/>
      <c r="E48" s="17"/>
      <c r="F48" s="5"/>
    </row>
    <row r="49" spans="1:6" ht="15.75" thickBot="1" x14ac:dyDescent="0.3">
      <c r="A49" s="4"/>
      <c r="B49" s="25" t="str">
        <f>IF(ISNA(IF(VLOOKUP(A49,'Base de donnée'!A:K,2,FALSE)=0,"",VLOOKUP(A49,'Base de donnée'!A:K,2,FALSE)))=FALSE,IF(VLOOKUP(A49,'Base de donnée'!A:K,2,FALSE)=0,"",VLOOKUP(A49,'Base de donnée'!A:K,2,FALSE)),"")</f>
        <v/>
      </c>
      <c r="C49" s="26"/>
      <c r="D49" s="26"/>
      <c r="E49" s="27"/>
      <c r="F49" s="5"/>
    </row>
    <row r="50" spans="1:6" ht="5.0999999999999996" customHeight="1" thickBot="1" x14ac:dyDescent="0.3">
      <c r="A50" s="4"/>
      <c r="B50" s="25" t="str">
        <f>IF(ISNA(IF(VLOOKUP(A50,'Base de donnée'!A:K,2,FALSE)=0,"",VLOOKUP(A50,'Base de donnée'!A:K,2,FALSE)))=FALSE,IF(VLOOKUP(A50,'Base de donnée'!A:K,2,FALSE)=0,"",VLOOKUP(A50,'Base de donnée'!A:K,2,FALSE)),"")</f>
        <v/>
      </c>
      <c r="C50" s="26"/>
      <c r="D50" s="26"/>
      <c r="E50" s="27"/>
      <c r="F50" s="5"/>
    </row>
    <row r="51" spans="1:6" ht="15.75" thickBot="1" x14ac:dyDescent="0.3">
      <c r="A51" s="4"/>
      <c r="B51" s="25" t="str">
        <f>IF(ISNA(IF(VLOOKUP(A51,'Base de donnée'!A:K,2,FALSE)=0,"",VLOOKUP(A51,'Base de donnée'!A:K,2,FALSE)))=FALSE,IF(VLOOKUP(A51,'Base de donnée'!A:K,2,FALSE)=0,"",VLOOKUP(A51,'Base de donnée'!A:K,2,FALSE)),"")</f>
        <v/>
      </c>
      <c r="C51" s="26"/>
      <c r="D51" s="26"/>
      <c r="E51" s="27"/>
      <c r="F51" s="5"/>
    </row>
    <row r="52" spans="1:6" ht="5.0999999999999996" customHeight="1" thickBot="1" x14ac:dyDescent="0.3">
      <c r="A52" s="4"/>
      <c r="B52" s="25" t="str">
        <f>IF(ISNA(IF(VLOOKUP(A52,'Base de donnée'!A:K,2,FALSE)=0,"",VLOOKUP(A52,'Base de donnée'!A:K,2,FALSE)))=FALSE,IF(VLOOKUP(A52,'Base de donnée'!A:K,2,FALSE)=0,"",VLOOKUP(A52,'Base de donnée'!A:K,2,FALSE)),"")</f>
        <v/>
      </c>
      <c r="C52" s="26"/>
      <c r="D52" s="26"/>
      <c r="E52" s="27"/>
      <c r="F52" s="5"/>
    </row>
    <row r="53" spans="1:6" ht="15.75" thickBot="1" x14ac:dyDescent="0.3">
      <c r="A53" s="4"/>
      <c r="B53" s="29"/>
      <c r="C53" s="30"/>
      <c r="D53" s="30"/>
      <c r="E53" s="31"/>
      <c r="F53" s="7"/>
    </row>
  </sheetData>
  <mergeCells count="49">
    <mergeCell ref="B50:E50"/>
    <mergeCell ref="B51:E51"/>
    <mergeCell ref="B52:E52"/>
    <mergeCell ref="B53:E53"/>
    <mergeCell ref="B45:E45"/>
    <mergeCell ref="B46:E46"/>
    <mergeCell ref="B23:E23"/>
    <mergeCell ref="B24:E24"/>
    <mergeCell ref="B49:E49"/>
    <mergeCell ref="B47:E47"/>
    <mergeCell ref="A27:F27"/>
    <mergeCell ref="A28:F28"/>
    <mergeCell ref="A29:F29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B22:E22"/>
    <mergeCell ref="B25:E25"/>
    <mergeCell ref="B26:E26"/>
    <mergeCell ref="B31:E31"/>
    <mergeCell ref="B32:E32"/>
    <mergeCell ref="A30:F30"/>
    <mergeCell ref="B21:E21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9:E9"/>
    <mergeCell ref="A4:F4"/>
    <mergeCell ref="B5:E5"/>
    <mergeCell ref="B6:E6"/>
    <mergeCell ref="B7:E7"/>
    <mergeCell ref="B8:E8"/>
  </mergeCells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FEBCF6-5FB8-4559-B22F-11B549D0C5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 de donnée</vt:lpstr>
      <vt:lpstr>Feuil3</vt:lpstr>
      <vt:lpstr>Feuil1</vt:lpstr>
      <vt:lpstr>essai1</vt:lpstr>
      <vt:lpstr>Feuil4</vt:lpstr>
      <vt:lpstr>Feuil2</vt:lpstr>
      <vt:lpstr>essai2</vt:lpstr>
      <vt:lpstr>ce que je veux</vt:lpstr>
      <vt:lpstr>ce que je ne veux 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</dc:creator>
  <cp:lastModifiedBy>trea</cp:lastModifiedBy>
  <dcterms:created xsi:type="dcterms:W3CDTF">2019-08-02T11:01:24Z</dcterms:created>
  <dcterms:modified xsi:type="dcterms:W3CDTF">2019-08-06T12:29:36Z</dcterms:modified>
</cp:coreProperties>
</file>