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ables/table2.xml" ContentType="application/vnd.openxmlformats-officedocument.spreadsheetml.table+xml"/>
  <Override PartName="/xl/pivotTables/pivotTable4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1065" yWindow="0" windowWidth="19425" windowHeight="8340" activeTab="3"/>
  </bookViews>
  <sheets>
    <sheet name="Données brutes" sheetId="2" r:id="rId1"/>
    <sheet name="Analyse Quot" sheetId="4" r:id="rId2"/>
    <sheet name="Analyse Hebdo" sheetId="6" r:id="rId3"/>
    <sheet name="Analyse Mensuelle" sheetId="7" r:id="rId4"/>
    <sheet name="TdB Quot" sheetId="8" r:id="rId5"/>
    <sheet name="TdB Hebdo-Mens" sheetId="9" r:id="rId6"/>
    <sheet name="BPU" sheetId="1" r:id="rId7"/>
    <sheet name="Codes par OT" sheetId="5" r:id="rId8"/>
  </sheets>
  <definedNames>
    <definedName name="_xlnm._FilterDatabase" localSheetId="0" hidden="1">'Données brutes'!$C$1:$H$37</definedName>
  </definedNames>
  <calcPr calcId="152511"/>
  <pivotCaches>
    <pivotCache cacheId="26" r:id="rId9"/>
    <pivotCache cacheId="27" r:id="rId10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367" i="2" l="1"/>
  <c r="D1367" i="2"/>
  <c r="A1367" i="2" s="1"/>
  <c r="C1366" i="2"/>
  <c r="D1366" i="2"/>
  <c r="B1366" i="2" s="1"/>
  <c r="C1365" i="2"/>
  <c r="D1365" i="2"/>
  <c r="A1365" i="2" s="1"/>
  <c r="C1364" i="2"/>
  <c r="D1364" i="2"/>
  <c r="A1364" i="2" s="1"/>
  <c r="C1360" i="2"/>
  <c r="C1361" i="2"/>
  <c r="C1362" i="2"/>
  <c r="C1363" i="2"/>
  <c r="D1360" i="2"/>
  <c r="A1360" i="2" s="1"/>
  <c r="D1361" i="2"/>
  <c r="A1361" i="2" s="1"/>
  <c r="D1362" i="2"/>
  <c r="A1362" i="2" s="1"/>
  <c r="D1363" i="2"/>
  <c r="A1363" i="2" s="1"/>
  <c r="C1359" i="2"/>
  <c r="D1359" i="2"/>
  <c r="B1359" i="2" s="1"/>
  <c r="C1355" i="2"/>
  <c r="C1356" i="2"/>
  <c r="C1357" i="2"/>
  <c r="C1358" i="2"/>
  <c r="D1355" i="2"/>
  <c r="A1355" i="2" s="1"/>
  <c r="D1356" i="2"/>
  <c r="A1356" i="2" s="1"/>
  <c r="D1357" i="2"/>
  <c r="A1357" i="2" s="1"/>
  <c r="D1358" i="2"/>
  <c r="A1358" i="2" s="1"/>
  <c r="C1354" i="2"/>
  <c r="D1354" i="2"/>
  <c r="A1354" i="2" s="1"/>
  <c r="C1353" i="2"/>
  <c r="D1353" i="2"/>
  <c r="A1353" i="2" s="1"/>
  <c r="C1349" i="2"/>
  <c r="C1350" i="2"/>
  <c r="C1351" i="2"/>
  <c r="C1352" i="2"/>
  <c r="D1349" i="2"/>
  <c r="A1349" i="2" s="1"/>
  <c r="D1350" i="2"/>
  <c r="A1350" i="2" s="1"/>
  <c r="D1351" i="2"/>
  <c r="A1351" i="2" s="1"/>
  <c r="D1352" i="2"/>
  <c r="A1352" i="2" s="1"/>
  <c r="C1348" i="2"/>
  <c r="D1348" i="2"/>
  <c r="B1348" i="2" s="1"/>
  <c r="B1367" i="2" l="1"/>
  <c r="A1366" i="2"/>
  <c r="B1365" i="2"/>
  <c r="B1364" i="2"/>
  <c r="A1359" i="2"/>
  <c r="B1360" i="2"/>
  <c r="B1363" i="2"/>
  <c r="B1362" i="2"/>
  <c r="B1361" i="2"/>
  <c r="B1358" i="2"/>
  <c r="B1357" i="2"/>
  <c r="B1356" i="2"/>
  <c r="B1354" i="2"/>
  <c r="B1355" i="2"/>
  <c r="B1353" i="2"/>
  <c r="B1352" i="2"/>
  <c r="B1351" i="2"/>
  <c r="B1350" i="2"/>
  <c r="A1348" i="2"/>
  <c r="B1349" i="2"/>
  <c r="C1344" i="2"/>
  <c r="C1345" i="2"/>
  <c r="C1346" i="2"/>
  <c r="C1347" i="2"/>
  <c r="D1344" i="2"/>
  <c r="A1344" i="2" s="1"/>
  <c r="D1345" i="2"/>
  <c r="A1345" i="2" s="1"/>
  <c r="D1346" i="2"/>
  <c r="A1346" i="2" s="1"/>
  <c r="D1347" i="2"/>
  <c r="A1347" i="2" s="1"/>
  <c r="C1343" i="2"/>
  <c r="D1343" i="2"/>
  <c r="B1343" i="2" s="1"/>
  <c r="C1339" i="2"/>
  <c r="C1340" i="2"/>
  <c r="C1341" i="2"/>
  <c r="C1342" i="2"/>
  <c r="D1339" i="2"/>
  <c r="A1339" i="2" s="1"/>
  <c r="D1340" i="2"/>
  <c r="A1340" i="2" s="1"/>
  <c r="D1341" i="2"/>
  <c r="A1341" i="2" s="1"/>
  <c r="D1342" i="2"/>
  <c r="A1342" i="2" s="1"/>
  <c r="C1338" i="2"/>
  <c r="D1338" i="2"/>
  <c r="A1338" i="2" s="1"/>
  <c r="C1334" i="2"/>
  <c r="C1335" i="2"/>
  <c r="C1336" i="2"/>
  <c r="C1337" i="2"/>
  <c r="D1334" i="2"/>
  <c r="A1334" i="2" s="1"/>
  <c r="D1335" i="2"/>
  <c r="A1335" i="2" s="1"/>
  <c r="D1336" i="2"/>
  <c r="A1336" i="2" s="1"/>
  <c r="D1337" i="2"/>
  <c r="A1337" i="2" s="1"/>
  <c r="C1333" i="2"/>
  <c r="D1333" i="2"/>
  <c r="A1333" i="2" s="1"/>
  <c r="C1332" i="2"/>
  <c r="D1332" i="2"/>
  <c r="A1332" i="2" s="1"/>
  <c r="C1328" i="2"/>
  <c r="C1329" i="2"/>
  <c r="C1330" i="2"/>
  <c r="C1331" i="2"/>
  <c r="D1328" i="2"/>
  <c r="A1328" i="2" s="1"/>
  <c r="D1329" i="2"/>
  <c r="A1329" i="2" s="1"/>
  <c r="D1330" i="2"/>
  <c r="A1330" i="2" s="1"/>
  <c r="D1331" i="2"/>
  <c r="A1331" i="2" s="1"/>
  <c r="C1327" i="2"/>
  <c r="D1327" i="2"/>
  <c r="A1327" i="2" s="1"/>
  <c r="C1323" i="2"/>
  <c r="C1324" i="2"/>
  <c r="C1325" i="2"/>
  <c r="C1326" i="2"/>
  <c r="D1323" i="2"/>
  <c r="A1323" i="2" s="1"/>
  <c r="D1324" i="2"/>
  <c r="A1324" i="2" s="1"/>
  <c r="D1325" i="2"/>
  <c r="A1325" i="2" s="1"/>
  <c r="D1326" i="2"/>
  <c r="A1326" i="2" s="1"/>
  <c r="C1322" i="2"/>
  <c r="D1322" i="2"/>
  <c r="B1322" i="2" s="1"/>
  <c r="C1318" i="2"/>
  <c r="C1319" i="2"/>
  <c r="C1320" i="2"/>
  <c r="C1321" i="2"/>
  <c r="D1318" i="2"/>
  <c r="A1318" i="2" s="1"/>
  <c r="D1319" i="2"/>
  <c r="A1319" i="2" s="1"/>
  <c r="D1320" i="2"/>
  <c r="A1320" i="2" s="1"/>
  <c r="D1321" i="2"/>
  <c r="A1321" i="2" s="1"/>
  <c r="C1317" i="2"/>
  <c r="D1317" i="2"/>
  <c r="A1317" i="2" s="1"/>
  <c r="C1313" i="2"/>
  <c r="C1314" i="2"/>
  <c r="C1315" i="2"/>
  <c r="C1316" i="2"/>
  <c r="D1313" i="2"/>
  <c r="A1313" i="2" s="1"/>
  <c r="D1314" i="2"/>
  <c r="A1314" i="2" s="1"/>
  <c r="D1315" i="2"/>
  <c r="A1315" i="2" s="1"/>
  <c r="D1316" i="2"/>
  <c r="A1316" i="2" s="1"/>
  <c r="C1312" i="2"/>
  <c r="D1312" i="2"/>
  <c r="A1312" i="2" s="1"/>
  <c r="B1347" i="2" l="1"/>
  <c r="B1346" i="2"/>
  <c r="B1345" i="2"/>
  <c r="A1343" i="2"/>
  <c r="B1344" i="2"/>
  <c r="B1339" i="2"/>
  <c r="B1342" i="2"/>
  <c r="B1341" i="2"/>
  <c r="B1340" i="2"/>
  <c r="B1338" i="2"/>
  <c r="B1336" i="2"/>
  <c r="B1337" i="2"/>
  <c r="B1335" i="2"/>
  <c r="B1334" i="2"/>
  <c r="B1333" i="2"/>
  <c r="B1332" i="2"/>
  <c r="B1331" i="2"/>
  <c r="B1330" i="2"/>
  <c r="B1329" i="2"/>
  <c r="B1328" i="2"/>
  <c r="B1327" i="2"/>
  <c r="B1325" i="2"/>
  <c r="B1324" i="2"/>
  <c r="B1326" i="2"/>
  <c r="A1322" i="2"/>
  <c r="B1323" i="2"/>
  <c r="B1319" i="2"/>
  <c r="B1321" i="2"/>
  <c r="B1320" i="2"/>
  <c r="B1318" i="2"/>
  <c r="B1317" i="2"/>
  <c r="B1316" i="2"/>
  <c r="B1315" i="2"/>
  <c r="B1314" i="2"/>
  <c r="B1313" i="2"/>
  <c r="B1312" i="2"/>
  <c r="C1308" i="2"/>
  <c r="C1309" i="2"/>
  <c r="C1310" i="2"/>
  <c r="C1311" i="2"/>
  <c r="D1308" i="2"/>
  <c r="A1308" i="2" s="1"/>
  <c r="D1309" i="2"/>
  <c r="A1309" i="2" s="1"/>
  <c r="D1310" i="2"/>
  <c r="A1310" i="2" s="1"/>
  <c r="D1311" i="2"/>
  <c r="A1311" i="2" s="1"/>
  <c r="C1307" i="2"/>
  <c r="D1307" i="2"/>
  <c r="A1307" i="2" s="1"/>
  <c r="C1303" i="2"/>
  <c r="C1304" i="2"/>
  <c r="C1305" i="2"/>
  <c r="C1306" i="2"/>
  <c r="D1303" i="2"/>
  <c r="A1303" i="2" s="1"/>
  <c r="D1304" i="2"/>
  <c r="A1304" i="2" s="1"/>
  <c r="D1305" i="2"/>
  <c r="A1305" i="2" s="1"/>
  <c r="D1306" i="2"/>
  <c r="A1306" i="2" s="1"/>
  <c r="C1302" i="2"/>
  <c r="D1302" i="2"/>
  <c r="A1302" i="2" s="1"/>
  <c r="C1298" i="2"/>
  <c r="C1299" i="2"/>
  <c r="C1300" i="2"/>
  <c r="C1301" i="2"/>
  <c r="D1298" i="2"/>
  <c r="A1298" i="2" s="1"/>
  <c r="D1299" i="2"/>
  <c r="A1299" i="2" s="1"/>
  <c r="D1300" i="2"/>
  <c r="A1300" i="2" s="1"/>
  <c r="D1301" i="2"/>
  <c r="A1301" i="2" s="1"/>
  <c r="C1297" i="2"/>
  <c r="D1297" i="2"/>
  <c r="A1297" i="2" s="1"/>
  <c r="C1293" i="2"/>
  <c r="C1294" i="2"/>
  <c r="C1295" i="2"/>
  <c r="C1296" i="2"/>
  <c r="D1293" i="2"/>
  <c r="A1293" i="2" s="1"/>
  <c r="D1294" i="2"/>
  <c r="A1294" i="2" s="1"/>
  <c r="D1295" i="2"/>
  <c r="A1295" i="2" s="1"/>
  <c r="D1296" i="2"/>
  <c r="A1296" i="2" s="1"/>
  <c r="C1292" i="2"/>
  <c r="D1292" i="2"/>
  <c r="A1292" i="2" s="1"/>
  <c r="B1311" i="2" l="1"/>
  <c r="B1310" i="2"/>
  <c r="B1309" i="2"/>
  <c r="B1308" i="2"/>
  <c r="B1307" i="2"/>
  <c r="B1303" i="2"/>
  <c r="B1306" i="2"/>
  <c r="B1305" i="2"/>
  <c r="B1304" i="2"/>
  <c r="B1302" i="2"/>
  <c r="B1298" i="2"/>
  <c r="B1301" i="2"/>
  <c r="B1300" i="2"/>
  <c r="B1299" i="2"/>
  <c r="B1297" i="2"/>
  <c r="B1295" i="2"/>
  <c r="B1294" i="2"/>
  <c r="B1293" i="2"/>
  <c r="B1296" i="2"/>
  <c r="B1292" i="2"/>
  <c r="C1291" i="2"/>
  <c r="D1291" i="2"/>
  <c r="B1291" i="2" s="1"/>
  <c r="C1288" i="2"/>
  <c r="C1289" i="2"/>
  <c r="C1290" i="2"/>
  <c r="D1288" i="2"/>
  <c r="A1288" i="2" s="1"/>
  <c r="D1289" i="2"/>
  <c r="A1289" i="2" s="1"/>
  <c r="D1290" i="2"/>
  <c r="B1290" i="2" s="1"/>
  <c r="C1287" i="2"/>
  <c r="D1287" i="2"/>
  <c r="B1287" i="2" s="1"/>
  <c r="C1283" i="2"/>
  <c r="C1284" i="2"/>
  <c r="C1285" i="2"/>
  <c r="C1286" i="2"/>
  <c r="D1283" i="2"/>
  <c r="A1283" i="2" s="1"/>
  <c r="D1284" i="2"/>
  <c r="A1284" i="2" s="1"/>
  <c r="D1285" i="2"/>
  <c r="A1285" i="2" s="1"/>
  <c r="D1286" i="2"/>
  <c r="A1286" i="2" s="1"/>
  <c r="C1282" i="2"/>
  <c r="D1282" i="2"/>
  <c r="A1282" i="2" s="1"/>
  <c r="C1281" i="2"/>
  <c r="D1281" i="2"/>
  <c r="A1281" i="2" s="1"/>
  <c r="C1277" i="2"/>
  <c r="C1278" i="2"/>
  <c r="C1279" i="2"/>
  <c r="C1280" i="2"/>
  <c r="D1277" i="2"/>
  <c r="A1277" i="2" s="1"/>
  <c r="D1278" i="2"/>
  <c r="A1278" i="2" s="1"/>
  <c r="D1279" i="2"/>
  <c r="A1279" i="2" s="1"/>
  <c r="D1280" i="2"/>
  <c r="A1280" i="2" s="1"/>
  <c r="C1276" i="2"/>
  <c r="D1276" i="2"/>
  <c r="A1276" i="2" s="1"/>
  <c r="C1272" i="2"/>
  <c r="C1273" i="2"/>
  <c r="C1274" i="2"/>
  <c r="C1275" i="2"/>
  <c r="D1272" i="2"/>
  <c r="A1272" i="2" s="1"/>
  <c r="D1273" i="2"/>
  <c r="A1273" i="2" s="1"/>
  <c r="D1274" i="2"/>
  <c r="A1274" i="2" s="1"/>
  <c r="D1275" i="2"/>
  <c r="A1275" i="2" s="1"/>
  <c r="C1271" i="2"/>
  <c r="D1271" i="2"/>
  <c r="A1271" i="2" s="1"/>
  <c r="A1291" i="2" l="1"/>
  <c r="B1289" i="2"/>
  <c r="A1287" i="2"/>
  <c r="B1288" i="2"/>
  <c r="A1290" i="2"/>
  <c r="B1285" i="2"/>
  <c r="B1284" i="2"/>
  <c r="B1286" i="2"/>
  <c r="B1283" i="2"/>
  <c r="B1282" i="2"/>
  <c r="B1281" i="2"/>
  <c r="B1277" i="2"/>
  <c r="B1280" i="2"/>
  <c r="B1279" i="2"/>
  <c r="B1278" i="2"/>
  <c r="B1276" i="2"/>
  <c r="B1275" i="2"/>
  <c r="B1274" i="2"/>
  <c r="B1273" i="2"/>
  <c r="B1272" i="2"/>
  <c r="B1271" i="2"/>
  <c r="C1267" i="2"/>
  <c r="C1268" i="2"/>
  <c r="C1269" i="2"/>
  <c r="C1270" i="2"/>
  <c r="D1267" i="2"/>
  <c r="A1267" i="2" s="1"/>
  <c r="D1268" i="2"/>
  <c r="A1268" i="2" s="1"/>
  <c r="D1269" i="2"/>
  <c r="A1269" i="2" s="1"/>
  <c r="D1270" i="2"/>
  <c r="A1270" i="2" s="1"/>
  <c r="C1266" i="2"/>
  <c r="D1266" i="2"/>
  <c r="A1266" i="2" s="1"/>
  <c r="C1262" i="2"/>
  <c r="C1263" i="2"/>
  <c r="C1264" i="2"/>
  <c r="C1265" i="2"/>
  <c r="D1262" i="2"/>
  <c r="A1262" i="2" s="1"/>
  <c r="D1263" i="2"/>
  <c r="A1263" i="2" s="1"/>
  <c r="D1264" i="2"/>
  <c r="A1264" i="2" s="1"/>
  <c r="D1265" i="2"/>
  <c r="A1265" i="2" s="1"/>
  <c r="C1261" i="2"/>
  <c r="D1261" i="2"/>
  <c r="A1261" i="2" s="1"/>
  <c r="C1257" i="2"/>
  <c r="C1258" i="2"/>
  <c r="C1259" i="2"/>
  <c r="C1260" i="2"/>
  <c r="D1257" i="2"/>
  <c r="A1257" i="2" s="1"/>
  <c r="D1258" i="2"/>
  <c r="A1258" i="2" s="1"/>
  <c r="D1259" i="2"/>
  <c r="A1259" i="2" s="1"/>
  <c r="D1260" i="2"/>
  <c r="A1260" i="2" s="1"/>
  <c r="C1256" i="2"/>
  <c r="D1256" i="2"/>
  <c r="A1256" i="2" s="1"/>
  <c r="C1251" i="2"/>
  <c r="C1252" i="2"/>
  <c r="C1253" i="2"/>
  <c r="C1254" i="2"/>
  <c r="C1255" i="2"/>
  <c r="D1251" i="2"/>
  <c r="A1251" i="2" s="1"/>
  <c r="D1252" i="2"/>
  <c r="B1252" i="2" s="1"/>
  <c r="D1253" i="2"/>
  <c r="A1253" i="2" s="1"/>
  <c r="D1254" i="2"/>
  <c r="A1254" i="2" s="1"/>
  <c r="D1255" i="2"/>
  <c r="B1255" i="2" s="1"/>
  <c r="C1250" i="2"/>
  <c r="D1250" i="2"/>
  <c r="A1250" i="2" s="1"/>
  <c r="B1266" i="2" l="1"/>
  <c r="B1268" i="2"/>
  <c r="B1267" i="2"/>
  <c r="B1270" i="2"/>
  <c r="B1269" i="2"/>
  <c r="B1261" i="2"/>
  <c r="B1263" i="2"/>
  <c r="B1262" i="2"/>
  <c r="B1265" i="2"/>
  <c r="B1264" i="2"/>
  <c r="B1260" i="2"/>
  <c r="B1259" i="2"/>
  <c r="B1256" i="2"/>
  <c r="B1258" i="2"/>
  <c r="B1257" i="2"/>
  <c r="B1254" i="2"/>
  <c r="A1255" i="2"/>
  <c r="A1252" i="2"/>
  <c r="B1251" i="2"/>
  <c r="B1253" i="2"/>
  <c r="B1250" i="2"/>
  <c r="C1247" i="2"/>
  <c r="C1248" i="2"/>
  <c r="C1249" i="2"/>
  <c r="D1247" i="2"/>
  <c r="A1247" i="2" s="1"/>
  <c r="D1248" i="2"/>
  <c r="B1248" i="2" s="1"/>
  <c r="D1249" i="2"/>
  <c r="B1249" i="2" s="1"/>
  <c r="C1246" i="2"/>
  <c r="D1246" i="2"/>
  <c r="A1246" i="2" s="1"/>
  <c r="B1247" i="2" l="1"/>
  <c r="A1249" i="2"/>
  <c r="A1248" i="2"/>
  <c r="B1246" i="2"/>
  <c r="C1244" i="2"/>
  <c r="C1245" i="2"/>
  <c r="D1244" i="2"/>
  <c r="A1244" i="2" s="1"/>
  <c r="D1245" i="2"/>
  <c r="A1245" i="2" s="1"/>
  <c r="C1243" i="2"/>
  <c r="D1243" i="2"/>
  <c r="A1243" i="2" s="1"/>
  <c r="C1239" i="2"/>
  <c r="C1240" i="2"/>
  <c r="C1241" i="2"/>
  <c r="C1242" i="2"/>
  <c r="D1239" i="2"/>
  <c r="A1239" i="2" s="1"/>
  <c r="D1240" i="2"/>
  <c r="A1240" i="2" s="1"/>
  <c r="D1241" i="2"/>
  <c r="A1241" i="2" s="1"/>
  <c r="D1242" i="2"/>
  <c r="A1242" i="2" s="1"/>
  <c r="C1238" i="2"/>
  <c r="D1238" i="2"/>
  <c r="A1238" i="2" s="1"/>
  <c r="C1234" i="2"/>
  <c r="C1235" i="2"/>
  <c r="C1236" i="2"/>
  <c r="C1237" i="2"/>
  <c r="D1234" i="2"/>
  <c r="A1234" i="2" s="1"/>
  <c r="D1235" i="2"/>
  <c r="A1235" i="2" s="1"/>
  <c r="D1236" i="2"/>
  <c r="A1236" i="2" s="1"/>
  <c r="D1237" i="2"/>
  <c r="A1237" i="2" s="1"/>
  <c r="C1233" i="2"/>
  <c r="D1233" i="2"/>
  <c r="B1233" i="2" s="1"/>
  <c r="C1231" i="2"/>
  <c r="C1232" i="2"/>
  <c r="D1231" i="2"/>
  <c r="A1231" i="2" s="1"/>
  <c r="D1232" i="2"/>
  <c r="A1232" i="2" s="1"/>
  <c r="C1230" i="2"/>
  <c r="D1230" i="2"/>
  <c r="B1230" i="2" s="1"/>
  <c r="B1245" i="2" l="1"/>
  <c r="B1244" i="2"/>
  <c r="B1243" i="2"/>
  <c r="B1241" i="2"/>
  <c r="B1240" i="2"/>
  <c r="B1239" i="2"/>
  <c r="B1242" i="2"/>
  <c r="B1238" i="2"/>
  <c r="A1233" i="2"/>
  <c r="B1234" i="2"/>
  <c r="B1237" i="2"/>
  <c r="B1236" i="2"/>
  <c r="B1235" i="2"/>
  <c r="B1232" i="2"/>
  <c r="B1231" i="2"/>
  <c r="A1230" i="2"/>
  <c r="C1229" i="2"/>
  <c r="D1229" i="2"/>
  <c r="A1229" i="2" s="1"/>
  <c r="C1225" i="2"/>
  <c r="C1226" i="2"/>
  <c r="C1227" i="2"/>
  <c r="C1228" i="2"/>
  <c r="D1225" i="2"/>
  <c r="A1225" i="2" s="1"/>
  <c r="D1226" i="2"/>
  <c r="A1226" i="2" s="1"/>
  <c r="D1227" i="2"/>
  <c r="A1227" i="2" s="1"/>
  <c r="D1228" i="2"/>
  <c r="A1228" i="2" s="1"/>
  <c r="C1224" i="2"/>
  <c r="D1224" i="2"/>
  <c r="A1224" i="2" s="1"/>
  <c r="C1220" i="2"/>
  <c r="C1221" i="2"/>
  <c r="C1222" i="2"/>
  <c r="C1223" i="2"/>
  <c r="D1220" i="2"/>
  <c r="A1220" i="2" s="1"/>
  <c r="D1221" i="2"/>
  <c r="A1221" i="2" s="1"/>
  <c r="D1222" i="2"/>
  <c r="A1222" i="2" s="1"/>
  <c r="D1223" i="2"/>
  <c r="A1223" i="2" s="1"/>
  <c r="C1219" i="2"/>
  <c r="D1219" i="2"/>
  <c r="A1219" i="2" s="1"/>
  <c r="C1215" i="2"/>
  <c r="C1216" i="2"/>
  <c r="C1217" i="2"/>
  <c r="C1218" i="2"/>
  <c r="D1215" i="2"/>
  <c r="A1215" i="2" s="1"/>
  <c r="D1216" i="2"/>
  <c r="A1216" i="2" s="1"/>
  <c r="D1217" i="2"/>
  <c r="A1217" i="2" s="1"/>
  <c r="D1218" i="2"/>
  <c r="A1218" i="2" s="1"/>
  <c r="C1214" i="2"/>
  <c r="D1214" i="2"/>
  <c r="A1214" i="2" s="1"/>
  <c r="C1210" i="2"/>
  <c r="C1211" i="2"/>
  <c r="C1212" i="2"/>
  <c r="C1213" i="2"/>
  <c r="D1210" i="2"/>
  <c r="A1210" i="2" s="1"/>
  <c r="D1211" i="2"/>
  <c r="A1211" i="2" s="1"/>
  <c r="D1212" i="2"/>
  <c r="A1212" i="2" s="1"/>
  <c r="D1213" i="2"/>
  <c r="A1213" i="2" s="1"/>
  <c r="C1209" i="2"/>
  <c r="D1209" i="2"/>
  <c r="A1209" i="2" s="1"/>
  <c r="C1205" i="2"/>
  <c r="C1206" i="2"/>
  <c r="C1207" i="2"/>
  <c r="C1208" i="2"/>
  <c r="D1205" i="2"/>
  <c r="A1205" i="2" s="1"/>
  <c r="D1206" i="2"/>
  <c r="B1206" i="2" s="1"/>
  <c r="D1207" i="2"/>
  <c r="A1207" i="2" s="1"/>
  <c r="D1208" i="2"/>
  <c r="A1208" i="2" s="1"/>
  <c r="C1204" i="2"/>
  <c r="D1204" i="2"/>
  <c r="A1204" i="2" s="1"/>
  <c r="C1201" i="2"/>
  <c r="C1202" i="2"/>
  <c r="C1203" i="2"/>
  <c r="D1201" i="2"/>
  <c r="A1201" i="2" s="1"/>
  <c r="D1202" i="2"/>
  <c r="B1202" i="2" s="1"/>
  <c r="D1203" i="2"/>
  <c r="B1203" i="2" s="1"/>
  <c r="C1200" i="2"/>
  <c r="D1200" i="2"/>
  <c r="A1200" i="2" s="1"/>
  <c r="C1196" i="2"/>
  <c r="C1197" i="2"/>
  <c r="C1198" i="2"/>
  <c r="C1199" i="2"/>
  <c r="D1196" i="2"/>
  <c r="A1196" i="2" s="1"/>
  <c r="D1197" i="2"/>
  <c r="A1197" i="2" s="1"/>
  <c r="D1198" i="2"/>
  <c r="A1198" i="2" s="1"/>
  <c r="D1199" i="2"/>
  <c r="A1199" i="2" s="1"/>
  <c r="C1195" i="2"/>
  <c r="D1195" i="2"/>
  <c r="A1195" i="2" s="1"/>
  <c r="B1229" i="2" l="1"/>
  <c r="B1228" i="2"/>
  <c r="B1227" i="2"/>
  <c r="B1226" i="2"/>
  <c r="B1225" i="2"/>
  <c r="B1224" i="2"/>
  <c r="B1223" i="2"/>
  <c r="B1222" i="2"/>
  <c r="B1221" i="2"/>
  <c r="B1220" i="2"/>
  <c r="B1219" i="2"/>
  <c r="B1215" i="2"/>
  <c r="B1218" i="2"/>
  <c r="B1217" i="2"/>
  <c r="B1216" i="2"/>
  <c r="B1214" i="2"/>
  <c r="B1212" i="2"/>
  <c r="B1213" i="2"/>
  <c r="B1211" i="2"/>
  <c r="B1210" i="2"/>
  <c r="B1209" i="2"/>
  <c r="B1204" i="2"/>
  <c r="A1206" i="2"/>
  <c r="B1208" i="2"/>
  <c r="B1207" i="2"/>
  <c r="B1205" i="2"/>
  <c r="B1201" i="2"/>
  <c r="A1203" i="2"/>
  <c r="A1202" i="2"/>
  <c r="B1200" i="2"/>
  <c r="B1199" i="2"/>
  <c r="B1198" i="2"/>
  <c r="B1195" i="2"/>
  <c r="B1197" i="2"/>
  <c r="B1196" i="2"/>
  <c r="C1191" i="2"/>
  <c r="C1192" i="2"/>
  <c r="C1193" i="2"/>
  <c r="C1194" i="2"/>
  <c r="D1191" i="2"/>
  <c r="A1191" i="2" s="1"/>
  <c r="D1192" i="2"/>
  <c r="A1192" i="2" s="1"/>
  <c r="D1193" i="2"/>
  <c r="A1193" i="2" s="1"/>
  <c r="D1194" i="2"/>
  <c r="A1194" i="2" s="1"/>
  <c r="C1190" i="2"/>
  <c r="D1190" i="2"/>
  <c r="A1190" i="2" s="1"/>
  <c r="C1186" i="2"/>
  <c r="C1187" i="2"/>
  <c r="C1188" i="2"/>
  <c r="C1189" i="2"/>
  <c r="D1186" i="2"/>
  <c r="A1186" i="2" s="1"/>
  <c r="D1187" i="2"/>
  <c r="A1187" i="2" s="1"/>
  <c r="D1188" i="2"/>
  <c r="A1188" i="2" s="1"/>
  <c r="D1189" i="2"/>
  <c r="A1189" i="2" s="1"/>
  <c r="C1185" i="2"/>
  <c r="D1185" i="2"/>
  <c r="A1185" i="2" s="1"/>
  <c r="B1194" i="2" l="1"/>
  <c r="B1193" i="2"/>
  <c r="B1192" i="2"/>
  <c r="B1191" i="2"/>
  <c r="B1190" i="2"/>
  <c r="B1189" i="2"/>
  <c r="B1188" i="2"/>
  <c r="B1187" i="2"/>
  <c r="B1186" i="2"/>
  <c r="B1185" i="2"/>
  <c r="C1181" i="2"/>
  <c r="C1182" i="2"/>
  <c r="C1183" i="2"/>
  <c r="C1184" i="2"/>
  <c r="D1181" i="2"/>
  <c r="A1181" i="2" s="1"/>
  <c r="D1182" i="2"/>
  <c r="A1182" i="2" s="1"/>
  <c r="D1183" i="2"/>
  <c r="A1183" i="2" s="1"/>
  <c r="D1184" i="2"/>
  <c r="A1184" i="2" s="1"/>
  <c r="C1180" i="2"/>
  <c r="D1180" i="2"/>
  <c r="A1180" i="2" s="1"/>
  <c r="C1176" i="2"/>
  <c r="C1177" i="2"/>
  <c r="C1178" i="2"/>
  <c r="C1179" i="2"/>
  <c r="D1176" i="2"/>
  <c r="A1176" i="2" s="1"/>
  <c r="D1177" i="2"/>
  <c r="A1177" i="2" s="1"/>
  <c r="D1178" i="2"/>
  <c r="A1178" i="2" s="1"/>
  <c r="D1179" i="2"/>
  <c r="A1179" i="2" s="1"/>
  <c r="C1175" i="2"/>
  <c r="D1175" i="2"/>
  <c r="A1175" i="2" s="1"/>
  <c r="C1173" i="2"/>
  <c r="C1174" i="2"/>
  <c r="D1173" i="2"/>
  <c r="A1173" i="2" s="1"/>
  <c r="D1174" i="2"/>
  <c r="A1174" i="2" s="1"/>
  <c r="C1172" i="2"/>
  <c r="D1172" i="2"/>
  <c r="B1172" i="2" s="1"/>
  <c r="B1184" i="2" l="1"/>
  <c r="B1183" i="2"/>
  <c r="B1182" i="2"/>
  <c r="B1181" i="2"/>
  <c r="B1180" i="2"/>
  <c r="B1179" i="2"/>
  <c r="B1178" i="2"/>
  <c r="B1177" i="2"/>
  <c r="B1176" i="2"/>
  <c r="B1175" i="2"/>
  <c r="B1174" i="2"/>
  <c r="B1173" i="2"/>
  <c r="A1172" i="2"/>
  <c r="C1168" i="2"/>
  <c r="C1169" i="2"/>
  <c r="C1170" i="2"/>
  <c r="C1171" i="2"/>
  <c r="D1168" i="2"/>
  <c r="A1168" i="2" s="1"/>
  <c r="D1169" i="2"/>
  <c r="A1169" i="2" s="1"/>
  <c r="D1170" i="2"/>
  <c r="A1170" i="2" s="1"/>
  <c r="D1171" i="2"/>
  <c r="A1171" i="2" s="1"/>
  <c r="C1167" i="2"/>
  <c r="D1167" i="2"/>
  <c r="A1167" i="2" s="1"/>
  <c r="C1164" i="2"/>
  <c r="C1165" i="2"/>
  <c r="C1166" i="2"/>
  <c r="D1164" i="2"/>
  <c r="A1164" i="2" s="1"/>
  <c r="D1165" i="2"/>
  <c r="B1165" i="2" s="1"/>
  <c r="D1166" i="2"/>
  <c r="B1166" i="2" s="1"/>
  <c r="C1163" i="2"/>
  <c r="D1163" i="2"/>
  <c r="A1163" i="2" s="1"/>
  <c r="C1159" i="2"/>
  <c r="C1160" i="2"/>
  <c r="C1161" i="2"/>
  <c r="C1162" i="2"/>
  <c r="D1159" i="2"/>
  <c r="A1159" i="2" s="1"/>
  <c r="D1160" i="2"/>
  <c r="A1160" i="2" s="1"/>
  <c r="D1161" i="2"/>
  <c r="A1161" i="2" s="1"/>
  <c r="D1162" i="2"/>
  <c r="A1162" i="2" s="1"/>
  <c r="C1158" i="2"/>
  <c r="D1158" i="2"/>
  <c r="A1158" i="2" s="1"/>
  <c r="C1155" i="2"/>
  <c r="C1156" i="2"/>
  <c r="C1157" i="2"/>
  <c r="D1155" i="2"/>
  <c r="A1155" i="2" s="1"/>
  <c r="D1156" i="2"/>
  <c r="B1156" i="2" s="1"/>
  <c r="D1157" i="2"/>
  <c r="B1157" i="2" s="1"/>
  <c r="C1154" i="2"/>
  <c r="D1154" i="2"/>
  <c r="A1154" i="2" s="1"/>
  <c r="B1171" i="2" l="1"/>
  <c r="B1170" i="2"/>
  <c r="B1169" i="2"/>
  <c r="B1168" i="2"/>
  <c r="B1167" i="2"/>
  <c r="B1164" i="2"/>
  <c r="A1166" i="2"/>
  <c r="A1165" i="2"/>
  <c r="B1163" i="2"/>
  <c r="B1161" i="2"/>
  <c r="B1162" i="2"/>
  <c r="B1160" i="2"/>
  <c r="B1159" i="2"/>
  <c r="B1158" i="2"/>
  <c r="B1155" i="2"/>
  <c r="A1157" i="2"/>
  <c r="A1156" i="2"/>
  <c r="B1154" i="2"/>
  <c r="C1152" i="2"/>
  <c r="C1153" i="2"/>
  <c r="D1152" i="2"/>
  <c r="A1152" i="2" s="1"/>
  <c r="D1153" i="2"/>
  <c r="A1153" i="2" s="1"/>
  <c r="C1151" i="2"/>
  <c r="D1151" i="2"/>
  <c r="A1151" i="2" s="1"/>
  <c r="C1147" i="2"/>
  <c r="C1148" i="2"/>
  <c r="C1149" i="2"/>
  <c r="C1150" i="2"/>
  <c r="D1147" i="2"/>
  <c r="A1147" i="2" s="1"/>
  <c r="D1148" i="2"/>
  <c r="A1148" i="2" s="1"/>
  <c r="D1149" i="2"/>
  <c r="A1149" i="2" s="1"/>
  <c r="D1150" i="2"/>
  <c r="A1150" i="2" s="1"/>
  <c r="C1146" i="2"/>
  <c r="D1146" i="2"/>
  <c r="A1146" i="2" s="1"/>
  <c r="C1145" i="2"/>
  <c r="D1145" i="2"/>
  <c r="A1145" i="2" s="1"/>
  <c r="B1153" i="2" l="1"/>
  <c r="B1152" i="2"/>
  <c r="B1151" i="2"/>
  <c r="B1149" i="2"/>
  <c r="B1148" i="2"/>
  <c r="B1147" i="2"/>
  <c r="B1150" i="2"/>
  <c r="B1146" i="2"/>
  <c r="B1145" i="2"/>
  <c r="C1141" i="2"/>
  <c r="C1142" i="2"/>
  <c r="C1143" i="2"/>
  <c r="C1144" i="2"/>
  <c r="D1141" i="2"/>
  <c r="A1141" i="2" s="1"/>
  <c r="D1142" i="2"/>
  <c r="A1142" i="2" s="1"/>
  <c r="D1143" i="2"/>
  <c r="A1143" i="2" s="1"/>
  <c r="D1144" i="2"/>
  <c r="A1144" i="2" s="1"/>
  <c r="C1140" i="2"/>
  <c r="D1140" i="2"/>
  <c r="A1140" i="2" s="1"/>
  <c r="C1136" i="2"/>
  <c r="C1137" i="2"/>
  <c r="C1138" i="2"/>
  <c r="C1139" i="2"/>
  <c r="D1136" i="2"/>
  <c r="A1136" i="2" s="1"/>
  <c r="D1137" i="2"/>
  <c r="A1137" i="2" s="1"/>
  <c r="D1138" i="2"/>
  <c r="A1138" i="2" s="1"/>
  <c r="D1139" i="2"/>
  <c r="A1139" i="2" s="1"/>
  <c r="C1135" i="2"/>
  <c r="D1135" i="2"/>
  <c r="A1135" i="2" s="1"/>
  <c r="C1131" i="2"/>
  <c r="C1132" i="2"/>
  <c r="C1133" i="2"/>
  <c r="C1134" i="2"/>
  <c r="D1131" i="2"/>
  <c r="A1131" i="2" s="1"/>
  <c r="D1132" i="2"/>
  <c r="B1132" i="2" s="1"/>
  <c r="D1133" i="2"/>
  <c r="A1133" i="2" s="1"/>
  <c r="D1134" i="2"/>
  <c r="A1134" i="2" s="1"/>
  <c r="C1130" i="2"/>
  <c r="D1130" i="2"/>
  <c r="A1130" i="2" s="1"/>
  <c r="B1144" i="2" l="1"/>
  <c r="B1143" i="2"/>
  <c r="B1142" i="2"/>
  <c r="B1141" i="2"/>
  <c r="B1140" i="2"/>
  <c r="B1138" i="2"/>
  <c r="B1137" i="2"/>
  <c r="B1136" i="2"/>
  <c r="B1139" i="2"/>
  <c r="B1135" i="2"/>
  <c r="A1132" i="2"/>
  <c r="B1134" i="2"/>
  <c r="B1133" i="2"/>
  <c r="B1131" i="2"/>
  <c r="B1130" i="2"/>
  <c r="C1126" i="2"/>
  <c r="C1127" i="2"/>
  <c r="C1128" i="2"/>
  <c r="C1129" i="2"/>
  <c r="D1126" i="2"/>
  <c r="A1126" i="2" s="1"/>
  <c r="D1127" i="2"/>
  <c r="A1127" i="2" s="1"/>
  <c r="D1128" i="2"/>
  <c r="A1128" i="2" s="1"/>
  <c r="D1129" i="2"/>
  <c r="A1129" i="2" s="1"/>
  <c r="C1125" i="2"/>
  <c r="D1125" i="2"/>
  <c r="A1125" i="2" s="1"/>
  <c r="C1121" i="2"/>
  <c r="C1122" i="2"/>
  <c r="C1123" i="2"/>
  <c r="C1124" i="2"/>
  <c r="D1121" i="2"/>
  <c r="A1121" i="2" s="1"/>
  <c r="D1122" i="2"/>
  <c r="A1122" i="2" s="1"/>
  <c r="D1123" i="2"/>
  <c r="A1123" i="2" s="1"/>
  <c r="D1124" i="2"/>
  <c r="A1124" i="2" s="1"/>
  <c r="C1120" i="2"/>
  <c r="D1120" i="2"/>
  <c r="A1120" i="2" s="1"/>
  <c r="C1119" i="2"/>
  <c r="D1119" i="2"/>
  <c r="A1119" i="2" s="1"/>
  <c r="C1118" i="2"/>
  <c r="D1118" i="2"/>
  <c r="A1118" i="2" s="1"/>
  <c r="C1114" i="2"/>
  <c r="C1115" i="2"/>
  <c r="C1116" i="2"/>
  <c r="C1117" i="2"/>
  <c r="D1114" i="2"/>
  <c r="A1114" i="2" s="1"/>
  <c r="D1115" i="2"/>
  <c r="A1115" i="2" s="1"/>
  <c r="D1116" i="2"/>
  <c r="A1116" i="2" s="1"/>
  <c r="D1117" i="2"/>
  <c r="A1117" i="2" s="1"/>
  <c r="C1113" i="2"/>
  <c r="D1113" i="2"/>
  <c r="A1113" i="2" s="1"/>
  <c r="B1129" i="2" l="1"/>
  <c r="B1128" i="2"/>
  <c r="B1125" i="2"/>
  <c r="B1127" i="2"/>
  <c r="B1126" i="2"/>
  <c r="B1123" i="2"/>
  <c r="B1122" i="2"/>
  <c r="B1124" i="2"/>
  <c r="B1121" i="2"/>
  <c r="B1120" i="2"/>
  <c r="B1119" i="2"/>
  <c r="B1118" i="2"/>
  <c r="B1117" i="2"/>
  <c r="B1116" i="2"/>
  <c r="B1115" i="2"/>
  <c r="B1114" i="2"/>
  <c r="B1113" i="2"/>
  <c r="C1110" i="2"/>
  <c r="C1111" i="2"/>
  <c r="C1112" i="2"/>
  <c r="D1110" i="2"/>
  <c r="A1110" i="2" s="1"/>
  <c r="D1111" i="2"/>
  <c r="B1111" i="2" s="1"/>
  <c r="D1112" i="2"/>
  <c r="B1112" i="2" s="1"/>
  <c r="C1109" i="2"/>
  <c r="D1109" i="2"/>
  <c r="A1109" i="2" s="1"/>
  <c r="C1107" i="2"/>
  <c r="C1108" i="2"/>
  <c r="D1107" i="2"/>
  <c r="A1107" i="2" s="1"/>
  <c r="D1108" i="2"/>
  <c r="A1108" i="2" s="1"/>
  <c r="C1106" i="2"/>
  <c r="D1106" i="2"/>
  <c r="A1106" i="2" s="1"/>
  <c r="C1105" i="2"/>
  <c r="D1105" i="2"/>
  <c r="A1105" i="2" s="1"/>
  <c r="C1104" i="2"/>
  <c r="D1104" i="2"/>
  <c r="A1104" i="2" s="1"/>
  <c r="C1103" i="2"/>
  <c r="D1103" i="2"/>
  <c r="A1103" i="2" s="1"/>
  <c r="C1102" i="2"/>
  <c r="D1102" i="2"/>
  <c r="A1102" i="2" s="1"/>
  <c r="C1101" i="2"/>
  <c r="D1101" i="2"/>
  <c r="A1101" i="2" s="1"/>
  <c r="C1100" i="2"/>
  <c r="D1100" i="2"/>
  <c r="A1100" i="2" s="1"/>
  <c r="B1110" i="2" l="1"/>
  <c r="A1112" i="2"/>
  <c r="A1111" i="2"/>
  <c r="B1109" i="2"/>
  <c r="B1108" i="2"/>
  <c r="B1107" i="2"/>
  <c r="B1106" i="2"/>
  <c r="B1105" i="2"/>
  <c r="B1104" i="2"/>
  <c r="B1103" i="2"/>
  <c r="B1102" i="2"/>
  <c r="B1101" i="2"/>
  <c r="B1100" i="2"/>
  <c r="C1096" i="2"/>
  <c r="C1097" i="2"/>
  <c r="C1098" i="2"/>
  <c r="C1099" i="2"/>
  <c r="D1096" i="2"/>
  <c r="A1096" i="2" s="1"/>
  <c r="D1097" i="2"/>
  <c r="A1097" i="2" s="1"/>
  <c r="D1098" i="2"/>
  <c r="A1098" i="2" s="1"/>
  <c r="D1099" i="2"/>
  <c r="A1099" i="2" s="1"/>
  <c r="C1095" i="2"/>
  <c r="D1095" i="2"/>
  <c r="A1095" i="2" s="1"/>
  <c r="C1090" i="2"/>
  <c r="C1091" i="2"/>
  <c r="C1092" i="2"/>
  <c r="C1093" i="2"/>
  <c r="C1094" i="2"/>
  <c r="D1090" i="2"/>
  <c r="B1090" i="2" s="1"/>
  <c r="D1091" i="2"/>
  <c r="A1091" i="2" s="1"/>
  <c r="D1092" i="2"/>
  <c r="B1092" i="2" s="1"/>
  <c r="D1093" i="2"/>
  <c r="B1093" i="2" s="1"/>
  <c r="D1094" i="2"/>
  <c r="B1094" i="2" s="1"/>
  <c r="C1089" i="2"/>
  <c r="D1089" i="2"/>
  <c r="A1089" i="2" s="1"/>
  <c r="C1088" i="2"/>
  <c r="D1088" i="2"/>
  <c r="A1088" i="2" s="1"/>
  <c r="C1087" i="2"/>
  <c r="D1087" i="2"/>
  <c r="A1087" i="2" s="1"/>
  <c r="B1099" i="2" l="1"/>
  <c r="B1098" i="2"/>
  <c r="B1095" i="2"/>
  <c r="B1097" i="2"/>
  <c r="B1096" i="2"/>
  <c r="A1094" i="2"/>
  <c r="A1093" i="2"/>
  <c r="A1092" i="2"/>
  <c r="A1090" i="2"/>
  <c r="B1091" i="2"/>
  <c r="B1089" i="2"/>
  <c r="B1088" i="2"/>
  <c r="B1087" i="2"/>
  <c r="C1083" i="2"/>
  <c r="C1084" i="2"/>
  <c r="C1085" i="2"/>
  <c r="C1086" i="2"/>
  <c r="D1083" i="2"/>
  <c r="A1083" i="2" s="1"/>
  <c r="D1084" i="2"/>
  <c r="A1084" i="2" s="1"/>
  <c r="D1085" i="2"/>
  <c r="A1085" i="2" s="1"/>
  <c r="D1086" i="2"/>
  <c r="A1086" i="2" s="1"/>
  <c r="C1082" i="2"/>
  <c r="D1082" i="2"/>
  <c r="A1082" i="2" s="1"/>
  <c r="C1078" i="2"/>
  <c r="C1079" i="2"/>
  <c r="C1080" i="2"/>
  <c r="C1081" i="2"/>
  <c r="D1078" i="2"/>
  <c r="A1078" i="2" s="1"/>
  <c r="D1079" i="2"/>
  <c r="A1079" i="2" s="1"/>
  <c r="D1080" i="2"/>
  <c r="A1080" i="2" s="1"/>
  <c r="D1081" i="2"/>
  <c r="A1081" i="2" s="1"/>
  <c r="C1077" i="2"/>
  <c r="D1077" i="2"/>
  <c r="B1077" i="2" s="1"/>
  <c r="C1073" i="2"/>
  <c r="C1074" i="2"/>
  <c r="C1075" i="2"/>
  <c r="C1076" i="2"/>
  <c r="D1073" i="2"/>
  <c r="A1073" i="2" s="1"/>
  <c r="D1074" i="2"/>
  <c r="A1074" i="2" s="1"/>
  <c r="D1075" i="2"/>
  <c r="A1075" i="2" s="1"/>
  <c r="D1076" i="2"/>
  <c r="A1076" i="2" s="1"/>
  <c r="C1072" i="2"/>
  <c r="D1072" i="2"/>
  <c r="A1072" i="2" s="1"/>
  <c r="C1069" i="2"/>
  <c r="C1070" i="2"/>
  <c r="C1071" i="2"/>
  <c r="D1069" i="2"/>
  <c r="B1069" i="2" s="1"/>
  <c r="D1070" i="2"/>
  <c r="A1070" i="2" s="1"/>
  <c r="D1071" i="2"/>
  <c r="B1071" i="2" s="1"/>
  <c r="C1068" i="2"/>
  <c r="D1068" i="2"/>
  <c r="A1068" i="2" s="1"/>
  <c r="B1085" i="2" l="1"/>
  <c r="B1083" i="2"/>
  <c r="B1086" i="2"/>
  <c r="B1084" i="2"/>
  <c r="B1082" i="2"/>
  <c r="B1081" i="2"/>
  <c r="B1079" i="2"/>
  <c r="A1077" i="2"/>
  <c r="B1080" i="2"/>
  <c r="B1078" i="2"/>
  <c r="B1076" i="2"/>
  <c r="B1074" i="2"/>
  <c r="B1075" i="2"/>
  <c r="B1073" i="2"/>
  <c r="B1072" i="2"/>
  <c r="A1069" i="2"/>
  <c r="A1071" i="2"/>
  <c r="B1070" i="2"/>
  <c r="B1068" i="2"/>
  <c r="C1067" i="2"/>
  <c r="D1067" i="2"/>
  <c r="B1067" i="2" s="1"/>
  <c r="C1063" i="2"/>
  <c r="C1064" i="2"/>
  <c r="C1065" i="2"/>
  <c r="C1066" i="2"/>
  <c r="D1063" i="2"/>
  <c r="A1063" i="2" s="1"/>
  <c r="D1064" i="2"/>
  <c r="A1064" i="2" s="1"/>
  <c r="D1065" i="2"/>
  <c r="A1065" i="2" s="1"/>
  <c r="D1066" i="2"/>
  <c r="A1066" i="2" s="1"/>
  <c r="C1062" i="2"/>
  <c r="D1062" i="2"/>
  <c r="A1062" i="2" s="1"/>
  <c r="A1067" i="2" l="1"/>
  <c r="B1065" i="2"/>
  <c r="B1063" i="2"/>
  <c r="B1066" i="2"/>
  <c r="B1064" i="2"/>
  <c r="B1062" i="2"/>
  <c r="C1061" i="2"/>
  <c r="D1061" i="2"/>
  <c r="A1061" i="2" s="1"/>
  <c r="C1058" i="2"/>
  <c r="C1059" i="2"/>
  <c r="C1060" i="2"/>
  <c r="D1058" i="2"/>
  <c r="A1058" i="2" s="1"/>
  <c r="D1059" i="2"/>
  <c r="B1059" i="2" s="1"/>
  <c r="D1060" i="2"/>
  <c r="A1060" i="2" s="1"/>
  <c r="C1057" i="2"/>
  <c r="D1057" i="2"/>
  <c r="A1057" i="2" s="1"/>
  <c r="C1056" i="2"/>
  <c r="D1056" i="2"/>
  <c r="A1056" i="2" s="1"/>
  <c r="C1055" i="2"/>
  <c r="D1055" i="2"/>
  <c r="A1055" i="2" s="1"/>
  <c r="A1059" i="2" l="1"/>
  <c r="B1060" i="2"/>
  <c r="B1058" i="2"/>
  <c r="B1061" i="2"/>
  <c r="B1057" i="2"/>
  <c r="B1056" i="2"/>
  <c r="B1055" i="2"/>
  <c r="C1051" i="2"/>
  <c r="C1052" i="2"/>
  <c r="C1053" i="2"/>
  <c r="C1054" i="2"/>
  <c r="D1051" i="2"/>
  <c r="A1051" i="2" s="1"/>
  <c r="D1052" i="2"/>
  <c r="A1052" i="2" s="1"/>
  <c r="D1053" i="2"/>
  <c r="A1053" i="2" s="1"/>
  <c r="D1054" i="2"/>
  <c r="A1054" i="2" s="1"/>
  <c r="C1050" i="2"/>
  <c r="D1050" i="2"/>
  <c r="B1050" i="2" s="1"/>
  <c r="C1046" i="2"/>
  <c r="C1047" i="2"/>
  <c r="C1048" i="2"/>
  <c r="C1049" i="2"/>
  <c r="D1046" i="2"/>
  <c r="A1046" i="2" s="1"/>
  <c r="D1047" i="2"/>
  <c r="A1047" i="2" s="1"/>
  <c r="D1048" i="2"/>
  <c r="A1048" i="2" s="1"/>
  <c r="D1049" i="2"/>
  <c r="A1049" i="2" s="1"/>
  <c r="C1045" i="2"/>
  <c r="D1045" i="2"/>
  <c r="B1045" i="2" s="1"/>
  <c r="C1041" i="2"/>
  <c r="C1042" i="2"/>
  <c r="C1043" i="2"/>
  <c r="C1044" i="2"/>
  <c r="D1041" i="2"/>
  <c r="A1041" i="2" s="1"/>
  <c r="D1042" i="2"/>
  <c r="A1042" i="2" s="1"/>
  <c r="D1043" i="2"/>
  <c r="A1043" i="2" s="1"/>
  <c r="D1044" i="2"/>
  <c r="A1044" i="2" s="1"/>
  <c r="C1040" i="2"/>
  <c r="D1040" i="2"/>
  <c r="B1040" i="2" s="1"/>
  <c r="C1039" i="2"/>
  <c r="D1039" i="2"/>
  <c r="B1039" i="2" s="1"/>
  <c r="C1035" i="2"/>
  <c r="C1036" i="2"/>
  <c r="C1037" i="2"/>
  <c r="C1038" i="2"/>
  <c r="D1035" i="2"/>
  <c r="A1035" i="2" s="1"/>
  <c r="D1036" i="2"/>
  <c r="A1036" i="2" s="1"/>
  <c r="D1037" i="2"/>
  <c r="A1037" i="2" s="1"/>
  <c r="D1038" i="2"/>
  <c r="A1038" i="2" s="1"/>
  <c r="C1034" i="2"/>
  <c r="D1034" i="2"/>
  <c r="A1034" i="2" s="1"/>
  <c r="B1054" i="2" l="1"/>
  <c r="B1052" i="2"/>
  <c r="A1050" i="2"/>
  <c r="B1053" i="2"/>
  <c r="B1051" i="2"/>
  <c r="A1045" i="2"/>
  <c r="B1048" i="2"/>
  <c r="B1046" i="2"/>
  <c r="B1049" i="2"/>
  <c r="B1047" i="2"/>
  <c r="B1044" i="2"/>
  <c r="B1042" i="2"/>
  <c r="A1040" i="2"/>
  <c r="B1043" i="2"/>
  <c r="B1041" i="2"/>
  <c r="A1039" i="2"/>
  <c r="B1038" i="2"/>
  <c r="B1036" i="2"/>
  <c r="B1037" i="2"/>
  <c r="B1035" i="2"/>
  <c r="B1034" i="2"/>
  <c r="C1030" i="2"/>
  <c r="C1031" i="2"/>
  <c r="C1032" i="2"/>
  <c r="C1033" i="2"/>
  <c r="D1030" i="2"/>
  <c r="A1030" i="2" s="1"/>
  <c r="D1031" i="2"/>
  <c r="A1031" i="2" s="1"/>
  <c r="D1032" i="2"/>
  <c r="A1032" i="2" s="1"/>
  <c r="D1033" i="2"/>
  <c r="A1033" i="2" s="1"/>
  <c r="C1029" i="2"/>
  <c r="D1029" i="2"/>
  <c r="B1029" i="2" s="1"/>
  <c r="C1024" i="2"/>
  <c r="C1025" i="2"/>
  <c r="C1026" i="2"/>
  <c r="C1027" i="2"/>
  <c r="C1028" i="2"/>
  <c r="D1024" i="2"/>
  <c r="B1024" i="2" s="1"/>
  <c r="D1025" i="2"/>
  <c r="A1025" i="2" s="1"/>
  <c r="D1026" i="2"/>
  <c r="B1026" i="2" s="1"/>
  <c r="D1027" i="2"/>
  <c r="A1027" i="2" s="1"/>
  <c r="D1028" i="2"/>
  <c r="B1028" i="2" s="1"/>
  <c r="C1023" i="2"/>
  <c r="D1023" i="2"/>
  <c r="B1023" i="2" s="1"/>
  <c r="C1020" i="2"/>
  <c r="C1021" i="2"/>
  <c r="C1022" i="2"/>
  <c r="D1020" i="2"/>
  <c r="B1020" i="2" s="1"/>
  <c r="D1021" i="2"/>
  <c r="A1021" i="2" s="1"/>
  <c r="D1022" i="2"/>
  <c r="B1022" i="2" s="1"/>
  <c r="C1019" i="2"/>
  <c r="D1019" i="2"/>
  <c r="A1019" i="2" s="1"/>
  <c r="C1018" i="2"/>
  <c r="D1018" i="2"/>
  <c r="A1018" i="2" s="1"/>
  <c r="A1029" i="2" l="1"/>
  <c r="B1032" i="2"/>
  <c r="B1030" i="2"/>
  <c r="B1033" i="2"/>
  <c r="B1031" i="2"/>
  <c r="A1028" i="2"/>
  <c r="A1024" i="2"/>
  <c r="A1026" i="2"/>
  <c r="A1023" i="2"/>
  <c r="B1027" i="2"/>
  <c r="B1025" i="2"/>
  <c r="A1022" i="2"/>
  <c r="A1020" i="2"/>
  <c r="B1021" i="2"/>
  <c r="B1019" i="2"/>
  <c r="B1018" i="2"/>
  <c r="C1014" i="2"/>
  <c r="C1015" i="2"/>
  <c r="C1016" i="2"/>
  <c r="C1017" i="2"/>
  <c r="D1014" i="2"/>
  <c r="A1014" i="2" s="1"/>
  <c r="D1015" i="2"/>
  <c r="A1015" i="2" s="1"/>
  <c r="D1016" i="2"/>
  <c r="A1016" i="2" s="1"/>
  <c r="D1017" i="2"/>
  <c r="A1017" i="2" s="1"/>
  <c r="C1013" i="2"/>
  <c r="D1013" i="2"/>
  <c r="A1013" i="2" s="1"/>
  <c r="C1008" i="2"/>
  <c r="C1009" i="2"/>
  <c r="C1010" i="2"/>
  <c r="C1011" i="2"/>
  <c r="C1012" i="2"/>
  <c r="D1008" i="2"/>
  <c r="A1008" i="2" s="1"/>
  <c r="D1009" i="2"/>
  <c r="B1009" i="2" s="1"/>
  <c r="D1010" i="2"/>
  <c r="A1010" i="2" s="1"/>
  <c r="D1011" i="2"/>
  <c r="B1011" i="2" s="1"/>
  <c r="D1012" i="2"/>
  <c r="A1012" i="2" s="1"/>
  <c r="C1007" i="2"/>
  <c r="D1007" i="2"/>
  <c r="A1007" i="2" s="1"/>
  <c r="C1004" i="2"/>
  <c r="C1005" i="2"/>
  <c r="C1006" i="2"/>
  <c r="D1004" i="2"/>
  <c r="A1004" i="2" s="1"/>
  <c r="D1005" i="2"/>
  <c r="B1005" i="2" s="1"/>
  <c r="D1006" i="2"/>
  <c r="A1006" i="2" s="1"/>
  <c r="C1003" i="2"/>
  <c r="D1003" i="2"/>
  <c r="A1003" i="2" s="1"/>
  <c r="B1017" i="2" l="1"/>
  <c r="B1015" i="2"/>
  <c r="B1016" i="2"/>
  <c r="B1014" i="2"/>
  <c r="B1013" i="2"/>
  <c r="A1011" i="2"/>
  <c r="A1009" i="2"/>
  <c r="B1012" i="2"/>
  <c r="B1010" i="2"/>
  <c r="B1008" i="2"/>
  <c r="B1007" i="2"/>
  <c r="A1005" i="2"/>
  <c r="B1006" i="2"/>
  <c r="B1004" i="2"/>
  <c r="B1003" i="2"/>
  <c r="C1000" i="2"/>
  <c r="C1001" i="2"/>
  <c r="C1002" i="2"/>
  <c r="D1000" i="2"/>
  <c r="A1000" i="2" s="1"/>
  <c r="D1001" i="2"/>
  <c r="B1001" i="2" s="1"/>
  <c r="D1002" i="2"/>
  <c r="A1002" i="2" s="1"/>
  <c r="C999" i="2"/>
  <c r="D999" i="2"/>
  <c r="B999" i="2" s="1"/>
  <c r="C998" i="2"/>
  <c r="D998" i="2"/>
  <c r="B998" i="2" s="1"/>
  <c r="C994" i="2"/>
  <c r="C995" i="2"/>
  <c r="C996" i="2"/>
  <c r="C997" i="2"/>
  <c r="D994" i="2"/>
  <c r="A994" i="2" s="1"/>
  <c r="D995" i="2"/>
  <c r="A995" i="2" s="1"/>
  <c r="D996" i="2"/>
  <c r="A996" i="2" s="1"/>
  <c r="D997" i="2"/>
  <c r="A997" i="2" s="1"/>
  <c r="C993" i="2"/>
  <c r="D993" i="2"/>
  <c r="B993" i="2" s="1"/>
  <c r="C989" i="2"/>
  <c r="C990" i="2"/>
  <c r="C991" i="2"/>
  <c r="C992" i="2"/>
  <c r="D989" i="2"/>
  <c r="A989" i="2" s="1"/>
  <c r="D990" i="2"/>
  <c r="A990" i="2" s="1"/>
  <c r="D991" i="2"/>
  <c r="A991" i="2" s="1"/>
  <c r="D992" i="2"/>
  <c r="A992" i="2" s="1"/>
  <c r="C988" i="2"/>
  <c r="D988" i="2"/>
  <c r="B988" i="2" s="1"/>
  <c r="B1002" i="2" l="1"/>
  <c r="B1000" i="2"/>
  <c r="A1001" i="2"/>
  <c r="A999" i="2"/>
  <c r="A998" i="2"/>
  <c r="A993" i="2"/>
  <c r="B996" i="2"/>
  <c r="B994" i="2"/>
  <c r="B997" i="2"/>
  <c r="B995" i="2"/>
  <c r="A988" i="2"/>
  <c r="B991" i="2"/>
  <c r="B989" i="2"/>
  <c r="B992" i="2"/>
  <c r="B990" i="2"/>
  <c r="C984" i="2"/>
  <c r="C985" i="2"/>
  <c r="C986" i="2"/>
  <c r="C987" i="2"/>
  <c r="D984" i="2"/>
  <c r="A984" i="2" s="1"/>
  <c r="D985" i="2"/>
  <c r="A985" i="2" s="1"/>
  <c r="D986" i="2"/>
  <c r="A986" i="2" s="1"/>
  <c r="D987" i="2"/>
  <c r="A987" i="2" s="1"/>
  <c r="C983" i="2"/>
  <c r="D983" i="2"/>
  <c r="A983" i="2" s="1"/>
  <c r="C979" i="2"/>
  <c r="C980" i="2"/>
  <c r="C981" i="2"/>
  <c r="C982" i="2"/>
  <c r="D979" i="2"/>
  <c r="A979" i="2" s="1"/>
  <c r="D980" i="2"/>
  <c r="A980" i="2" s="1"/>
  <c r="D981" i="2"/>
  <c r="A981" i="2" s="1"/>
  <c r="D982" i="2"/>
  <c r="A982" i="2" s="1"/>
  <c r="C978" i="2"/>
  <c r="D978" i="2"/>
  <c r="A978" i="2" s="1"/>
  <c r="C974" i="2"/>
  <c r="C975" i="2"/>
  <c r="C976" i="2"/>
  <c r="C977" i="2"/>
  <c r="D974" i="2"/>
  <c r="A974" i="2" s="1"/>
  <c r="D975" i="2"/>
  <c r="A975" i="2" s="1"/>
  <c r="D976" i="2"/>
  <c r="A976" i="2" s="1"/>
  <c r="D977" i="2"/>
  <c r="A977" i="2" s="1"/>
  <c r="C973" i="2"/>
  <c r="D973" i="2"/>
  <c r="A973" i="2" s="1"/>
  <c r="C969" i="2"/>
  <c r="C970" i="2"/>
  <c r="C971" i="2"/>
  <c r="C972" i="2"/>
  <c r="D969" i="2"/>
  <c r="A969" i="2" s="1"/>
  <c r="D970" i="2"/>
  <c r="A970" i="2" s="1"/>
  <c r="D971" i="2"/>
  <c r="A971" i="2" s="1"/>
  <c r="D972" i="2"/>
  <c r="A972" i="2" s="1"/>
  <c r="C968" i="2"/>
  <c r="D968" i="2"/>
  <c r="B968" i="2" s="1"/>
  <c r="C967" i="2"/>
  <c r="D967" i="2"/>
  <c r="B967" i="2" s="1"/>
  <c r="C966" i="2"/>
  <c r="D966" i="2"/>
  <c r="A966" i="2" s="1"/>
  <c r="C963" i="2"/>
  <c r="C964" i="2"/>
  <c r="C965" i="2"/>
  <c r="D963" i="2"/>
  <c r="A963" i="2" s="1"/>
  <c r="D964" i="2"/>
  <c r="B964" i="2" s="1"/>
  <c r="D965" i="2"/>
  <c r="A965" i="2" s="1"/>
  <c r="C962" i="2"/>
  <c r="D962" i="2"/>
  <c r="B962" i="2" s="1"/>
  <c r="C958" i="2"/>
  <c r="C959" i="2"/>
  <c r="C960" i="2"/>
  <c r="C961" i="2"/>
  <c r="D958" i="2"/>
  <c r="A958" i="2" s="1"/>
  <c r="D959" i="2"/>
  <c r="A959" i="2" s="1"/>
  <c r="D960" i="2"/>
  <c r="A960" i="2" s="1"/>
  <c r="D961" i="2"/>
  <c r="A961" i="2" s="1"/>
  <c r="C957" i="2"/>
  <c r="D957" i="2"/>
  <c r="A957" i="2" s="1"/>
  <c r="B987" i="2" l="1"/>
  <c r="B985" i="2"/>
  <c r="B986" i="2"/>
  <c r="B984" i="2"/>
  <c r="B983" i="2"/>
  <c r="B982" i="2"/>
  <c r="B980" i="2"/>
  <c r="B981" i="2"/>
  <c r="B979" i="2"/>
  <c r="B978" i="2"/>
  <c r="B976" i="2"/>
  <c r="B974" i="2"/>
  <c r="B977" i="2"/>
  <c r="B975" i="2"/>
  <c r="B973" i="2"/>
  <c r="B972" i="2"/>
  <c r="B970" i="2"/>
  <c r="A968" i="2"/>
  <c r="B971" i="2"/>
  <c r="B969" i="2"/>
  <c r="A967" i="2"/>
  <c r="B966" i="2"/>
  <c r="B965" i="2"/>
  <c r="B963" i="2"/>
  <c r="A964" i="2"/>
  <c r="A962" i="2"/>
  <c r="B960" i="2"/>
  <c r="B958" i="2"/>
  <c r="B961" i="2"/>
  <c r="B959" i="2"/>
  <c r="B957" i="2"/>
  <c r="C953" i="2"/>
  <c r="C954" i="2"/>
  <c r="C955" i="2"/>
  <c r="C956" i="2"/>
  <c r="D953" i="2"/>
  <c r="A953" i="2" s="1"/>
  <c r="D954" i="2"/>
  <c r="A954" i="2" s="1"/>
  <c r="D955" i="2"/>
  <c r="A955" i="2" s="1"/>
  <c r="D956" i="2"/>
  <c r="A956" i="2" s="1"/>
  <c r="C952" i="2"/>
  <c r="D952" i="2"/>
  <c r="B952" i="2" s="1"/>
  <c r="C951" i="2"/>
  <c r="D951" i="2"/>
  <c r="B951" i="2" s="1"/>
  <c r="C946" i="2"/>
  <c r="C947" i="2"/>
  <c r="C948" i="2"/>
  <c r="C949" i="2"/>
  <c r="C950" i="2"/>
  <c r="D946" i="2"/>
  <c r="B946" i="2" s="1"/>
  <c r="D947" i="2"/>
  <c r="A947" i="2" s="1"/>
  <c r="D948" i="2"/>
  <c r="B948" i="2" s="1"/>
  <c r="D949" i="2"/>
  <c r="A949" i="2" s="1"/>
  <c r="D950" i="2"/>
  <c r="B950" i="2" s="1"/>
  <c r="C945" i="2"/>
  <c r="D945" i="2"/>
  <c r="A945" i="2" s="1"/>
  <c r="C941" i="2"/>
  <c r="C942" i="2"/>
  <c r="C943" i="2"/>
  <c r="C944" i="2"/>
  <c r="D941" i="2"/>
  <c r="A941" i="2" s="1"/>
  <c r="D942" i="2"/>
  <c r="A942" i="2" s="1"/>
  <c r="D943" i="2"/>
  <c r="A943" i="2" s="1"/>
  <c r="D944" i="2"/>
  <c r="A944" i="2" s="1"/>
  <c r="C940" i="2"/>
  <c r="D940" i="2"/>
  <c r="B940" i="2" s="1"/>
  <c r="B956" i="2" l="1"/>
  <c r="B954" i="2"/>
  <c r="A952" i="2"/>
  <c r="B955" i="2"/>
  <c r="B953" i="2"/>
  <c r="A951" i="2"/>
  <c r="A950" i="2"/>
  <c r="A946" i="2"/>
  <c r="A948" i="2"/>
  <c r="B949" i="2"/>
  <c r="B947" i="2"/>
  <c r="B945" i="2"/>
  <c r="B944" i="2"/>
  <c r="B942" i="2"/>
  <c r="A940" i="2"/>
  <c r="B943" i="2"/>
  <c r="B941" i="2"/>
  <c r="C936" i="2"/>
  <c r="C937" i="2"/>
  <c r="C938" i="2"/>
  <c r="C939" i="2"/>
  <c r="D936" i="2"/>
  <c r="A936" i="2" s="1"/>
  <c r="D937" i="2"/>
  <c r="A937" i="2" s="1"/>
  <c r="D938" i="2"/>
  <c r="A938" i="2" s="1"/>
  <c r="D939" i="2"/>
  <c r="A939" i="2" s="1"/>
  <c r="C935" i="2"/>
  <c r="D935" i="2"/>
  <c r="A935" i="2" s="1"/>
  <c r="C931" i="2"/>
  <c r="C932" i="2"/>
  <c r="C933" i="2"/>
  <c r="C934" i="2"/>
  <c r="D931" i="2"/>
  <c r="A931" i="2" s="1"/>
  <c r="D932" i="2"/>
  <c r="A932" i="2" s="1"/>
  <c r="D933" i="2"/>
  <c r="A933" i="2" s="1"/>
  <c r="D934" i="2"/>
  <c r="A934" i="2" s="1"/>
  <c r="C930" i="2"/>
  <c r="D930" i="2"/>
  <c r="A930" i="2" s="1"/>
  <c r="C929" i="2"/>
  <c r="D929" i="2"/>
  <c r="A929" i="2" s="1"/>
  <c r="C928" i="2"/>
  <c r="D928" i="2"/>
  <c r="B928" i="2" s="1"/>
  <c r="C927" i="2"/>
  <c r="D927" i="2"/>
  <c r="A927" i="2" s="1"/>
  <c r="C926" i="2"/>
  <c r="D926" i="2"/>
  <c r="A926" i="2" s="1"/>
  <c r="B939" i="2" l="1"/>
  <c r="B937" i="2"/>
  <c r="B938" i="2"/>
  <c r="B936" i="2"/>
  <c r="B935" i="2"/>
  <c r="B934" i="2"/>
  <c r="B932" i="2"/>
  <c r="B933" i="2"/>
  <c r="B931" i="2"/>
  <c r="B930" i="2"/>
  <c r="B929" i="2"/>
  <c r="A928" i="2"/>
  <c r="B927" i="2"/>
  <c r="B926" i="2"/>
  <c r="C925" i="2"/>
  <c r="D925" i="2"/>
  <c r="A925" i="2" s="1"/>
  <c r="C924" i="2"/>
  <c r="D924" i="2"/>
  <c r="B924" i="2" s="1"/>
  <c r="C920" i="2"/>
  <c r="C921" i="2"/>
  <c r="C922" i="2"/>
  <c r="C923" i="2"/>
  <c r="D920" i="2"/>
  <c r="A920" i="2" s="1"/>
  <c r="D921" i="2"/>
  <c r="A921" i="2" s="1"/>
  <c r="D922" i="2"/>
  <c r="A922" i="2" s="1"/>
  <c r="D923" i="2"/>
  <c r="A923" i="2" s="1"/>
  <c r="C919" i="2"/>
  <c r="D919" i="2"/>
  <c r="B919" i="2" s="1"/>
  <c r="C915" i="2"/>
  <c r="C916" i="2"/>
  <c r="C917" i="2"/>
  <c r="C918" i="2"/>
  <c r="D915" i="2"/>
  <c r="A915" i="2" s="1"/>
  <c r="D916" i="2"/>
  <c r="A916" i="2" s="1"/>
  <c r="D917" i="2"/>
  <c r="A917" i="2" s="1"/>
  <c r="D918" i="2"/>
  <c r="A918" i="2" s="1"/>
  <c r="C914" i="2"/>
  <c r="D914" i="2"/>
  <c r="A914" i="2" s="1"/>
  <c r="C913" i="2"/>
  <c r="D913" i="2"/>
  <c r="A913" i="2" s="1"/>
  <c r="C912" i="2"/>
  <c r="D912" i="2"/>
  <c r="A912" i="2" s="1"/>
  <c r="C911" i="2"/>
  <c r="D911" i="2"/>
  <c r="A911" i="2" s="1"/>
  <c r="C910" i="2"/>
  <c r="D910" i="2"/>
  <c r="A910" i="2" s="1"/>
  <c r="D905" i="2"/>
  <c r="B905" i="2" s="1"/>
  <c r="D906" i="2"/>
  <c r="A906" i="2" s="1"/>
  <c r="D907" i="2"/>
  <c r="A907" i="2" s="1"/>
  <c r="D908" i="2"/>
  <c r="A908" i="2" s="1"/>
  <c r="D909" i="2"/>
  <c r="A909" i="2" s="1"/>
  <c r="C906" i="2"/>
  <c r="C907" i="2"/>
  <c r="C908" i="2"/>
  <c r="C909" i="2"/>
  <c r="C905" i="2"/>
  <c r="B925" i="2" l="1"/>
  <c r="A924" i="2"/>
  <c r="B923" i="2"/>
  <c r="B921" i="2"/>
  <c r="A919" i="2"/>
  <c r="B922" i="2"/>
  <c r="B920" i="2"/>
  <c r="B917" i="2"/>
  <c r="B915" i="2"/>
  <c r="B918" i="2"/>
  <c r="B916" i="2"/>
  <c r="B914" i="2"/>
  <c r="B913" i="2"/>
  <c r="B912" i="2"/>
  <c r="B911" i="2"/>
  <c r="B910" i="2"/>
  <c r="A905" i="2"/>
  <c r="B908" i="2"/>
  <c r="B906" i="2"/>
  <c r="B909" i="2"/>
  <c r="B907" i="2"/>
  <c r="C904" i="2"/>
  <c r="D904" i="2"/>
  <c r="B904" i="2" s="1"/>
  <c r="A904" i="2" l="1"/>
  <c r="C901" i="2"/>
  <c r="C902" i="2"/>
  <c r="C903" i="2"/>
  <c r="D901" i="2"/>
  <c r="A901" i="2" s="1"/>
  <c r="D902" i="2"/>
  <c r="B902" i="2" s="1"/>
  <c r="D903" i="2"/>
  <c r="B903" i="2" s="1"/>
  <c r="C900" i="2"/>
  <c r="D900" i="2"/>
  <c r="A900" i="2" s="1"/>
  <c r="C895" i="2"/>
  <c r="C896" i="2"/>
  <c r="C897" i="2"/>
  <c r="C898" i="2"/>
  <c r="C899" i="2"/>
  <c r="D895" i="2"/>
  <c r="A895" i="2" s="1"/>
  <c r="D896" i="2"/>
  <c r="A896" i="2" s="1"/>
  <c r="D897" i="2"/>
  <c r="B897" i="2" s="1"/>
  <c r="D898" i="2"/>
  <c r="B898" i="2" s="1"/>
  <c r="D899" i="2"/>
  <c r="A899" i="2" s="1"/>
  <c r="C894" i="2"/>
  <c r="D894" i="2"/>
  <c r="A894" i="2" s="1"/>
  <c r="A898" i="2" l="1"/>
  <c r="B901" i="2"/>
  <c r="A903" i="2"/>
  <c r="A902" i="2"/>
  <c r="B900" i="2"/>
  <c r="A897" i="2"/>
  <c r="B896" i="2"/>
  <c r="B899" i="2"/>
  <c r="B895" i="2"/>
  <c r="B894" i="2"/>
  <c r="C889" i="2"/>
  <c r="C890" i="2"/>
  <c r="C891" i="2"/>
  <c r="C892" i="2"/>
  <c r="C893" i="2"/>
  <c r="D889" i="2"/>
  <c r="A889" i="2" s="1"/>
  <c r="D890" i="2"/>
  <c r="A890" i="2" s="1"/>
  <c r="D891" i="2"/>
  <c r="B891" i="2" s="1"/>
  <c r="D892" i="2"/>
  <c r="B892" i="2" s="1"/>
  <c r="D893" i="2"/>
  <c r="A893" i="2" s="1"/>
  <c r="C888" i="2"/>
  <c r="D888" i="2"/>
  <c r="A888" i="2" s="1"/>
  <c r="A892" i="2" l="1"/>
  <c r="A891" i="2"/>
  <c r="B890" i="2"/>
  <c r="B893" i="2"/>
  <c r="B889" i="2"/>
  <c r="B888" i="2"/>
  <c r="C883" i="2"/>
  <c r="C884" i="2"/>
  <c r="C885" i="2"/>
  <c r="C886" i="2"/>
  <c r="C887" i="2"/>
  <c r="D883" i="2"/>
  <c r="B883" i="2" s="1"/>
  <c r="D884" i="2"/>
  <c r="A884" i="2" s="1"/>
  <c r="D885" i="2"/>
  <c r="A885" i="2" s="1"/>
  <c r="D886" i="2"/>
  <c r="B886" i="2" s="1"/>
  <c r="D887" i="2"/>
  <c r="B887" i="2" s="1"/>
  <c r="C882" i="2"/>
  <c r="D882" i="2"/>
  <c r="A882" i="2" s="1"/>
  <c r="C881" i="2"/>
  <c r="D881" i="2"/>
  <c r="B881" i="2" s="1"/>
  <c r="A883" i="2" l="1"/>
  <c r="B885" i="2"/>
  <c r="A887" i="2"/>
  <c r="A886" i="2"/>
  <c r="B884" i="2"/>
  <c r="B882" i="2"/>
  <c r="A881" i="2"/>
  <c r="C878" i="2"/>
  <c r="C879" i="2"/>
  <c r="C880" i="2"/>
  <c r="D878" i="2"/>
  <c r="B878" i="2" s="1"/>
  <c r="D879" i="2"/>
  <c r="A879" i="2" s="1"/>
  <c r="D880" i="2"/>
  <c r="A880" i="2" s="1"/>
  <c r="C877" i="2"/>
  <c r="D877" i="2"/>
  <c r="A877" i="2" s="1"/>
  <c r="B880" i="2" l="1"/>
  <c r="B879" i="2"/>
  <c r="A878" i="2"/>
  <c r="B877" i="2"/>
  <c r="C873" i="2"/>
  <c r="C874" i="2"/>
  <c r="C875" i="2"/>
  <c r="C876" i="2"/>
  <c r="D873" i="2"/>
  <c r="A873" i="2" s="1"/>
  <c r="D874" i="2"/>
  <c r="A874" i="2" s="1"/>
  <c r="D875" i="2"/>
  <c r="B875" i="2" s="1"/>
  <c r="D876" i="2"/>
  <c r="B876" i="2" s="1"/>
  <c r="C872" i="2"/>
  <c r="D872" i="2"/>
  <c r="B872" i="2" s="1"/>
  <c r="A872" i="2" l="1"/>
  <c r="A876" i="2"/>
  <c r="A875" i="2"/>
  <c r="B874" i="2"/>
  <c r="B873" i="2"/>
  <c r="C869" i="2"/>
  <c r="C870" i="2"/>
  <c r="C871" i="2"/>
  <c r="D869" i="2"/>
  <c r="A869" i="2" s="1"/>
  <c r="D870" i="2"/>
  <c r="B870" i="2" s="1"/>
  <c r="D871" i="2"/>
  <c r="B871" i="2" s="1"/>
  <c r="C868" i="2"/>
  <c r="D868" i="2"/>
  <c r="A868" i="2" s="1"/>
  <c r="B869" i="2" l="1"/>
  <c r="A871" i="2"/>
  <c r="A870" i="2"/>
  <c r="B868" i="2"/>
  <c r="C864" i="2"/>
  <c r="C865" i="2"/>
  <c r="C866" i="2"/>
  <c r="C867" i="2"/>
  <c r="D864" i="2"/>
  <c r="A864" i="2" s="1"/>
  <c r="D865" i="2"/>
  <c r="A865" i="2" s="1"/>
  <c r="D866" i="2"/>
  <c r="A866" i="2" s="1"/>
  <c r="D867" i="2"/>
  <c r="A867" i="2" s="1"/>
  <c r="C863" i="2"/>
  <c r="D863" i="2"/>
  <c r="A863" i="2" s="1"/>
  <c r="B865" i="2" l="1"/>
  <c r="B867" i="2"/>
  <c r="B866" i="2"/>
  <c r="B864" i="2"/>
  <c r="B863" i="2"/>
  <c r="C859" i="2"/>
  <c r="C860" i="2"/>
  <c r="C861" i="2"/>
  <c r="C862" i="2"/>
  <c r="D859" i="2"/>
  <c r="A859" i="2" s="1"/>
  <c r="D860" i="2"/>
  <c r="A860" i="2" s="1"/>
  <c r="D861" i="2"/>
  <c r="B861" i="2" s="1"/>
  <c r="D862" i="2"/>
  <c r="A862" i="2" s="1"/>
  <c r="C858" i="2"/>
  <c r="D858" i="2"/>
  <c r="A858" i="2" s="1"/>
  <c r="B862" i="2" l="1"/>
  <c r="A861" i="2"/>
  <c r="B858" i="2"/>
  <c r="B860" i="2"/>
  <c r="B859" i="2"/>
  <c r="C854" i="2"/>
  <c r="C855" i="2"/>
  <c r="C856" i="2"/>
  <c r="C857" i="2"/>
  <c r="D854" i="2"/>
  <c r="A854" i="2" s="1"/>
  <c r="D855" i="2"/>
  <c r="A855" i="2" s="1"/>
  <c r="D856" i="2"/>
  <c r="A856" i="2" s="1"/>
  <c r="D857" i="2"/>
  <c r="B857" i="2" s="1"/>
  <c r="C853" i="2"/>
  <c r="D853" i="2"/>
  <c r="A853" i="2" s="1"/>
  <c r="A857" i="2" l="1"/>
  <c r="B856" i="2"/>
  <c r="B855" i="2"/>
  <c r="B854" i="2"/>
  <c r="B853" i="2"/>
  <c r="C849" i="2"/>
  <c r="C850" i="2"/>
  <c r="C851" i="2"/>
  <c r="C852" i="2"/>
  <c r="D849" i="2"/>
  <c r="A849" i="2" s="1"/>
  <c r="D850" i="2"/>
  <c r="A850" i="2" s="1"/>
  <c r="D851" i="2"/>
  <c r="A851" i="2" s="1"/>
  <c r="D852" i="2"/>
  <c r="A852" i="2" s="1"/>
  <c r="C848" i="2"/>
  <c r="D848" i="2"/>
  <c r="A848" i="2" s="1"/>
  <c r="C844" i="2"/>
  <c r="C845" i="2"/>
  <c r="C846" i="2"/>
  <c r="C847" i="2"/>
  <c r="D844" i="2"/>
  <c r="A844" i="2" s="1"/>
  <c r="D845" i="2"/>
  <c r="A845" i="2" s="1"/>
  <c r="D846" i="2"/>
  <c r="A846" i="2" s="1"/>
  <c r="D847" i="2"/>
  <c r="A847" i="2" s="1"/>
  <c r="C843" i="2"/>
  <c r="D843" i="2"/>
  <c r="A843" i="2" s="1"/>
  <c r="B852" i="2" l="1"/>
  <c r="B850" i="2"/>
  <c r="B851" i="2"/>
  <c r="B849" i="2"/>
  <c r="B848" i="2"/>
  <c r="B845" i="2"/>
  <c r="B847" i="2"/>
  <c r="B846" i="2"/>
  <c r="B844" i="2"/>
  <c r="B843" i="2"/>
  <c r="C839" i="2"/>
  <c r="C840" i="2"/>
  <c r="C841" i="2"/>
  <c r="C842" i="2"/>
  <c r="D839" i="2"/>
  <c r="A839" i="2" s="1"/>
  <c r="D840" i="2"/>
  <c r="A840" i="2" s="1"/>
  <c r="D841" i="2"/>
  <c r="A841" i="2" s="1"/>
  <c r="D842" i="2"/>
  <c r="A842" i="2" s="1"/>
  <c r="C838" i="2"/>
  <c r="D838" i="2"/>
  <c r="A838" i="2" s="1"/>
  <c r="C837" i="2"/>
  <c r="D837" i="2"/>
  <c r="A837" i="2" s="1"/>
  <c r="C836" i="2"/>
  <c r="D836" i="2"/>
  <c r="A836" i="2" s="1"/>
  <c r="C835" i="2"/>
  <c r="D835" i="2"/>
  <c r="A835" i="2" s="1"/>
  <c r="B840" i="2" l="1"/>
  <c r="B839" i="2"/>
  <c r="B842" i="2"/>
  <c r="B841" i="2"/>
  <c r="B837" i="2"/>
  <c r="B838" i="2"/>
  <c r="B836" i="2"/>
  <c r="B835" i="2"/>
  <c r="C831" i="2"/>
  <c r="C832" i="2"/>
  <c r="C833" i="2"/>
  <c r="C834" i="2"/>
  <c r="D831" i="2"/>
  <c r="A831" i="2" s="1"/>
  <c r="D832" i="2"/>
  <c r="A832" i="2" s="1"/>
  <c r="D833" i="2"/>
  <c r="A833" i="2" s="1"/>
  <c r="D834" i="2"/>
  <c r="A834" i="2" s="1"/>
  <c r="C830" i="2"/>
  <c r="D830" i="2"/>
  <c r="A830" i="2" s="1"/>
  <c r="B832" i="2" l="1"/>
  <c r="B831" i="2"/>
  <c r="B834" i="2"/>
  <c r="B833" i="2"/>
  <c r="B830" i="2"/>
  <c r="C826" i="2"/>
  <c r="C827" i="2"/>
  <c r="C828" i="2"/>
  <c r="C829" i="2"/>
  <c r="D826" i="2"/>
  <c r="A826" i="2" s="1"/>
  <c r="D827" i="2"/>
  <c r="A827" i="2" s="1"/>
  <c r="D828" i="2"/>
  <c r="A828" i="2" s="1"/>
  <c r="D829" i="2"/>
  <c r="A829" i="2" s="1"/>
  <c r="C825" i="2"/>
  <c r="D825" i="2"/>
  <c r="A825" i="2" s="1"/>
  <c r="C824" i="2"/>
  <c r="D824" i="2"/>
  <c r="A824" i="2" s="1"/>
  <c r="C820" i="2"/>
  <c r="C821" i="2"/>
  <c r="C822" i="2"/>
  <c r="C823" i="2"/>
  <c r="D820" i="2"/>
  <c r="A820" i="2" s="1"/>
  <c r="D821" i="2"/>
  <c r="A821" i="2" s="1"/>
  <c r="D822" i="2"/>
  <c r="A822" i="2" s="1"/>
  <c r="D823" i="2"/>
  <c r="A823" i="2" s="1"/>
  <c r="C819" i="2"/>
  <c r="D819" i="2"/>
  <c r="A819" i="2" s="1"/>
  <c r="C815" i="2"/>
  <c r="C816" i="2"/>
  <c r="C817" i="2"/>
  <c r="C818" i="2"/>
  <c r="D815" i="2"/>
  <c r="A815" i="2" s="1"/>
  <c r="D816" i="2"/>
  <c r="A816" i="2" s="1"/>
  <c r="D817" i="2"/>
  <c r="A817" i="2" s="1"/>
  <c r="D818" i="2"/>
  <c r="A818" i="2" s="1"/>
  <c r="C814" i="2"/>
  <c r="D814" i="2"/>
  <c r="A814" i="2" s="1"/>
  <c r="C813" i="2"/>
  <c r="D813" i="2"/>
  <c r="A813" i="2" s="1"/>
  <c r="B829" i="2" l="1"/>
  <c r="B828" i="2"/>
  <c r="B827" i="2"/>
  <c r="B826" i="2"/>
  <c r="B825" i="2"/>
  <c r="B824" i="2"/>
  <c r="B822" i="2"/>
  <c r="B823" i="2"/>
  <c r="B821" i="2"/>
  <c r="B820" i="2"/>
  <c r="B819" i="2"/>
  <c r="B816" i="2"/>
  <c r="B818" i="2"/>
  <c r="B817" i="2"/>
  <c r="B815" i="2"/>
  <c r="B814" i="2"/>
  <c r="B813" i="2"/>
  <c r="C809" i="2"/>
  <c r="C810" i="2"/>
  <c r="C811" i="2"/>
  <c r="C812" i="2"/>
  <c r="D809" i="2"/>
  <c r="A809" i="2" s="1"/>
  <c r="D810" i="2"/>
  <c r="A810" i="2" s="1"/>
  <c r="D811" i="2"/>
  <c r="A811" i="2" s="1"/>
  <c r="D812" i="2"/>
  <c r="A812" i="2" s="1"/>
  <c r="C808" i="2"/>
  <c r="D808" i="2"/>
  <c r="A808" i="2" s="1"/>
  <c r="B810" i="2" l="1"/>
  <c r="B812" i="2"/>
  <c r="B811" i="2"/>
  <c r="B809" i="2"/>
  <c r="B808" i="2"/>
  <c r="C804" i="2"/>
  <c r="C805" i="2"/>
  <c r="C806" i="2"/>
  <c r="C807" i="2"/>
  <c r="D804" i="2"/>
  <c r="A804" i="2" s="1"/>
  <c r="D805" i="2"/>
  <c r="B805" i="2" s="1"/>
  <c r="D806" i="2"/>
  <c r="A806" i="2" s="1"/>
  <c r="D807" i="2"/>
  <c r="A807" i="2" s="1"/>
  <c r="C803" i="2"/>
  <c r="D803" i="2"/>
  <c r="A803" i="2" s="1"/>
  <c r="A805" i="2" l="1"/>
  <c r="B807" i="2"/>
  <c r="B806" i="2"/>
  <c r="B804" i="2"/>
  <c r="B803" i="2"/>
  <c r="C799" i="2"/>
  <c r="C800" i="2"/>
  <c r="C801" i="2"/>
  <c r="C802" i="2"/>
  <c r="D799" i="2"/>
  <c r="A799" i="2" s="1"/>
  <c r="D800" i="2"/>
  <c r="A800" i="2" s="1"/>
  <c r="D801" i="2"/>
  <c r="A801" i="2" s="1"/>
  <c r="D802" i="2"/>
  <c r="A802" i="2" s="1"/>
  <c r="C798" i="2"/>
  <c r="D798" i="2"/>
  <c r="A798" i="2" s="1"/>
  <c r="B802" i="2" l="1"/>
  <c r="B801" i="2"/>
  <c r="B798" i="2"/>
  <c r="B800" i="2"/>
  <c r="B799" i="2"/>
  <c r="C796" i="2"/>
  <c r="C797" i="2"/>
  <c r="D796" i="2"/>
  <c r="A796" i="2" s="1"/>
  <c r="D797" i="2"/>
  <c r="A797" i="2" s="1"/>
  <c r="C795" i="2"/>
  <c r="D795" i="2"/>
  <c r="A795" i="2" s="1"/>
  <c r="B797" i="2" l="1"/>
  <c r="B796" i="2"/>
  <c r="B795" i="2"/>
  <c r="C791" i="2"/>
  <c r="C792" i="2"/>
  <c r="C793" i="2"/>
  <c r="C794" i="2"/>
  <c r="D791" i="2"/>
  <c r="A791" i="2" s="1"/>
  <c r="D792" i="2"/>
  <c r="A792" i="2" s="1"/>
  <c r="D793" i="2"/>
  <c r="A793" i="2" s="1"/>
  <c r="D794" i="2"/>
  <c r="A794" i="2" s="1"/>
  <c r="C790" i="2"/>
  <c r="D790" i="2"/>
  <c r="A790" i="2" s="1"/>
  <c r="B793" i="2" l="1"/>
  <c r="B792" i="2"/>
  <c r="B794" i="2"/>
  <c r="B791" i="2"/>
  <c r="B790" i="2"/>
  <c r="C786" i="2"/>
  <c r="C787" i="2"/>
  <c r="C788" i="2"/>
  <c r="C789" i="2"/>
  <c r="D786" i="2"/>
  <c r="A786" i="2" s="1"/>
  <c r="D787" i="2"/>
  <c r="A787" i="2" s="1"/>
  <c r="D788" i="2"/>
  <c r="A788" i="2" s="1"/>
  <c r="D789" i="2"/>
  <c r="A789" i="2" s="1"/>
  <c r="C785" i="2"/>
  <c r="D785" i="2"/>
  <c r="A785" i="2" s="1"/>
  <c r="B789" i="2" l="1"/>
  <c r="B788" i="2"/>
  <c r="B785" i="2"/>
  <c r="B787" i="2"/>
  <c r="B786" i="2"/>
  <c r="C781" i="2"/>
  <c r="C782" i="2"/>
  <c r="C783" i="2"/>
  <c r="C784" i="2"/>
  <c r="D781" i="2"/>
  <c r="A781" i="2" s="1"/>
  <c r="D782" i="2"/>
  <c r="A782" i="2" s="1"/>
  <c r="D783" i="2"/>
  <c r="A783" i="2" s="1"/>
  <c r="D784" i="2"/>
  <c r="A784" i="2" s="1"/>
  <c r="C780" i="2"/>
  <c r="D780" i="2"/>
  <c r="A780" i="2" s="1"/>
  <c r="C779" i="2"/>
  <c r="D779" i="2"/>
  <c r="A779" i="2" s="1"/>
  <c r="C778" i="2"/>
  <c r="D778" i="2"/>
  <c r="A778" i="2" s="1"/>
  <c r="C774" i="2"/>
  <c r="C775" i="2"/>
  <c r="C776" i="2"/>
  <c r="C777" i="2"/>
  <c r="D774" i="2"/>
  <c r="A774" i="2" s="1"/>
  <c r="D775" i="2"/>
  <c r="A775" i="2" s="1"/>
  <c r="D776" i="2"/>
  <c r="A776" i="2" s="1"/>
  <c r="D777" i="2"/>
  <c r="A777" i="2" s="1"/>
  <c r="C773" i="2"/>
  <c r="D773" i="2"/>
  <c r="A773" i="2" s="1"/>
  <c r="C769" i="2"/>
  <c r="C770" i="2"/>
  <c r="C771" i="2"/>
  <c r="C772" i="2"/>
  <c r="D769" i="2"/>
  <c r="A769" i="2" s="1"/>
  <c r="D770" i="2"/>
  <c r="A770" i="2" s="1"/>
  <c r="D771" i="2"/>
  <c r="A771" i="2" s="1"/>
  <c r="D772" i="2"/>
  <c r="B772" i="2" s="1"/>
  <c r="C768" i="2"/>
  <c r="D768" i="2"/>
  <c r="A768" i="2" s="1"/>
  <c r="B784" i="2" l="1"/>
  <c r="B783" i="2"/>
  <c r="B782" i="2"/>
  <c r="B781" i="2"/>
  <c r="B780" i="2"/>
  <c r="B778" i="2"/>
  <c r="B779" i="2"/>
  <c r="B777" i="2"/>
  <c r="B776" i="2"/>
  <c r="B773" i="2"/>
  <c r="B775" i="2"/>
  <c r="B774" i="2"/>
  <c r="A772" i="2"/>
  <c r="B771" i="2"/>
  <c r="B770" i="2"/>
  <c r="B769" i="2"/>
  <c r="B768" i="2"/>
  <c r="C767" i="2"/>
  <c r="D767" i="2"/>
  <c r="A767" i="2" s="1"/>
  <c r="B767" i="2" l="1"/>
  <c r="C763" i="2"/>
  <c r="C764" i="2"/>
  <c r="C765" i="2"/>
  <c r="C766" i="2"/>
  <c r="D763" i="2"/>
  <c r="A763" i="2" s="1"/>
  <c r="D764" i="2"/>
  <c r="A764" i="2" s="1"/>
  <c r="D765" i="2"/>
  <c r="A765" i="2" s="1"/>
  <c r="D766" i="2"/>
  <c r="A766" i="2" s="1"/>
  <c r="C762" i="2"/>
  <c r="D762" i="2"/>
  <c r="A762" i="2" s="1"/>
  <c r="B766" i="2" l="1"/>
  <c r="B765" i="2"/>
  <c r="B764" i="2"/>
  <c r="B763" i="2"/>
  <c r="B762" i="2"/>
  <c r="C758" i="2"/>
  <c r="C759" i="2"/>
  <c r="C760" i="2"/>
  <c r="C761" i="2"/>
  <c r="D758" i="2"/>
  <c r="A758" i="2" s="1"/>
  <c r="D759" i="2"/>
  <c r="B759" i="2" s="1"/>
  <c r="D760" i="2"/>
  <c r="A760" i="2" s="1"/>
  <c r="D761" i="2"/>
  <c r="A761" i="2" s="1"/>
  <c r="C757" i="2"/>
  <c r="D757" i="2"/>
  <c r="A757" i="2" s="1"/>
  <c r="B760" i="2" l="1"/>
  <c r="A759" i="2"/>
  <c r="B761" i="2"/>
  <c r="B758" i="2"/>
  <c r="B757" i="2"/>
  <c r="C756" i="2"/>
  <c r="D756" i="2"/>
  <c r="A756" i="2" s="1"/>
  <c r="C752" i="2"/>
  <c r="C753" i="2"/>
  <c r="C754" i="2"/>
  <c r="C755" i="2"/>
  <c r="D752" i="2"/>
  <c r="A752" i="2" s="1"/>
  <c r="D753" i="2"/>
  <c r="A753" i="2" s="1"/>
  <c r="D754" i="2"/>
  <c r="A754" i="2" s="1"/>
  <c r="D755" i="2"/>
  <c r="B755" i="2" s="1"/>
  <c r="C751" i="2"/>
  <c r="D751" i="2"/>
  <c r="A751" i="2" s="1"/>
  <c r="C747" i="2"/>
  <c r="C748" i="2"/>
  <c r="C749" i="2"/>
  <c r="C750" i="2"/>
  <c r="D747" i="2"/>
  <c r="A747" i="2" s="1"/>
  <c r="D748" i="2"/>
  <c r="A748" i="2" s="1"/>
  <c r="D749" i="2"/>
  <c r="A749" i="2" s="1"/>
  <c r="D750" i="2"/>
  <c r="B750" i="2" s="1"/>
  <c r="C746" i="2"/>
  <c r="D746" i="2"/>
  <c r="B746" i="2" s="1"/>
  <c r="B756" i="2" l="1"/>
  <c r="A755" i="2"/>
  <c r="B751" i="2"/>
  <c r="B753" i="2"/>
  <c r="B754" i="2"/>
  <c r="B752" i="2"/>
  <c r="B749" i="2"/>
  <c r="A750" i="2"/>
  <c r="B748" i="2"/>
  <c r="A746" i="2"/>
  <c r="B747" i="2"/>
  <c r="C742" i="2"/>
  <c r="C743" i="2"/>
  <c r="C744" i="2"/>
  <c r="C745" i="2"/>
  <c r="D742" i="2"/>
  <c r="A742" i="2" s="1"/>
  <c r="D743" i="2"/>
  <c r="A743" i="2" s="1"/>
  <c r="D744" i="2"/>
  <c r="A744" i="2" s="1"/>
  <c r="D745" i="2"/>
  <c r="A745" i="2" s="1"/>
  <c r="C741" i="2"/>
  <c r="D741" i="2"/>
  <c r="A741" i="2" s="1"/>
  <c r="B745" i="2" l="1"/>
  <c r="B744" i="2"/>
  <c r="B741" i="2"/>
  <c r="B743" i="2"/>
  <c r="B742" i="2"/>
  <c r="C737" i="2"/>
  <c r="C738" i="2"/>
  <c r="C739" i="2"/>
  <c r="C740" i="2"/>
  <c r="D737" i="2"/>
  <c r="A737" i="2" s="1"/>
  <c r="D738" i="2"/>
  <c r="A738" i="2" s="1"/>
  <c r="D739" i="2"/>
  <c r="A739" i="2" s="1"/>
  <c r="D740" i="2"/>
  <c r="A740" i="2" s="1"/>
  <c r="C736" i="2"/>
  <c r="D736" i="2"/>
  <c r="A736" i="2" s="1"/>
  <c r="B738" i="2" l="1"/>
  <c r="B740" i="2"/>
  <c r="B739" i="2"/>
  <c r="B737" i="2"/>
  <c r="B736" i="2"/>
  <c r="D734" i="2"/>
  <c r="D735" i="2"/>
  <c r="B735" i="2" s="1"/>
  <c r="C734" i="2"/>
  <c r="C735" i="2"/>
  <c r="D733" i="2"/>
  <c r="A733" i="2" s="1"/>
  <c r="C733" i="2"/>
  <c r="D732" i="2"/>
  <c r="C732" i="2"/>
  <c r="D728" i="2"/>
  <c r="A728" i="2" s="1"/>
  <c r="D729" i="2"/>
  <c r="D730" i="2"/>
  <c r="D731" i="2"/>
  <c r="A731" i="2" s="1"/>
  <c r="C728" i="2"/>
  <c r="C729" i="2"/>
  <c r="C730" i="2"/>
  <c r="C731" i="2"/>
  <c r="D727" i="2"/>
  <c r="C727" i="2"/>
  <c r="C723" i="2"/>
  <c r="C724" i="2"/>
  <c r="C725" i="2"/>
  <c r="C726" i="2"/>
  <c r="D723" i="2"/>
  <c r="A723" i="2" s="1"/>
  <c r="D724" i="2"/>
  <c r="D725" i="2"/>
  <c r="A725" i="2" s="1"/>
  <c r="D726" i="2"/>
  <c r="C722" i="2"/>
  <c r="D722" i="2"/>
  <c r="B722" i="2" s="1"/>
  <c r="C718" i="2"/>
  <c r="C719" i="2"/>
  <c r="C720" i="2"/>
  <c r="C721" i="2"/>
  <c r="D718" i="2"/>
  <c r="A718" i="2" s="1"/>
  <c r="D719" i="2"/>
  <c r="D720" i="2"/>
  <c r="A720" i="2" s="1"/>
  <c r="D721" i="2"/>
  <c r="C717" i="2"/>
  <c r="D717" i="2"/>
  <c r="A717" i="2" s="1"/>
  <c r="C716" i="2"/>
  <c r="D716" i="2"/>
  <c r="C715" i="2"/>
  <c r="D715" i="2"/>
  <c r="C710" i="2"/>
  <c r="C711" i="2"/>
  <c r="C712" i="2"/>
  <c r="C713" i="2"/>
  <c r="C714" i="2"/>
  <c r="D710" i="2"/>
  <c r="D711" i="2"/>
  <c r="A711" i="2" s="1"/>
  <c r="D712" i="2"/>
  <c r="D713" i="2"/>
  <c r="D714" i="2"/>
  <c r="C709" i="2"/>
  <c r="D709" i="2"/>
  <c r="C705" i="2"/>
  <c r="C706" i="2"/>
  <c r="C707" i="2"/>
  <c r="C708" i="2"/>
  <c r="D705" i="2"/>
  <c r="A705" i="2" s="1"/>
  <c r="D706" i="2"/>
  <c r="B706" i="2" s="1"/>
  <c r="D707" i="2"/>
  <c r="D708" i="2"/>
  <c r="C704" i="2"/>
  <c r="D704" i="2"/>
  <c r="C703" i="2"/>
  <c r="D703" i="2"/>
  <c r="B703" i="2" s="1"/>
  <c r="C699" i="2"/>
  <c r="C700" i="2"/>
  <c r="C701" i="2"/>
  <c r="C702" i="2"/>
  <c r="D699" i="2"/>
  <c r="D700" i="2"/>
  <c r="D701" i="2"/>
  <c r="A701" i="2" s="1"/>
  <c r="D702" i="2"/>
  <c r="C698" i="2"/>
  <c r="D698" i="2"/>
  <c r="B698" i="2" s="1"/>
  <c r="C694" i="2"/>
  <c r="C695" i="2"/>
  <c r="C696" i="2"/>
  <c r="C697" i="2"/>
  <c r="D694" i="2"/>
  <c r="A694" i="2" s="1"/>
  <c r="D695" i="2"/>
  <c r="D696" i="2"/>
  <c r="A696" i="2" s="1"/>
  <c r="D697" i="2"/>
  <c r="C693" i="2"/>
  <c r="D693" i="2"/>
  <c r="C689" i="2"/>
  <c r="C690" i="2"/>
  <c r="C691" i="2"/>
  <c r="C692" i="2"/>
  <c r="D689" i="2"/>
  <c r="B689" i="2" s="1"/>
  <c r="D690" i="2"/>
  <c r="B690" i="2" s="1"/>
  <c r="D691" i="2"/>
  <c r="D692" i="2"/>
  <c r="B692" i="2" s="1"/>
  <c r="C688" i="2"/>
  <c r="D688" i="2"/>
  <c r="C683" i="2"/>
  <c r="C684" i="2"/>
  <c r="C685" i="2"/>
  <c r="C686" i="2"/>
  <c r="C687" i="2"/>
  <c r="D683" i="2"/>
  <c r="D684" i="2"/>
  <c r="D685" i="2"/>
  <c r="D686" i="2"/>
  <c r="B686" i="2" s="1"/>
  <c r="D687" i="2"/>
  <c r="C682" i="2"/>
  <c r="D682" i="2"/>
  <c r="C678" i="2"/>
  <c r="C679" i="2"/>
  <c r="C680" i="2"/>
  <c r="C681" i="2"/>
  <c r="D678" i="2"/>
  <c r="A678" i="2" s="1"/>
  <c r="D679" i="2"/>
  <c r="D680" i="2"/>
  <c r="A680" i="2" s="1"/>
  <c r="D681" i="2"/>
  <c r="C677" i="2"/>
  <c r="D677" i="2"/>
  <c r="A677" i="2" s="1"/>
  <c r="C673" i="2"/>
  <c r="C674" i="2"/>
  <c r="C675" i="2"/>
  <c r="C676" i="2"/>
  <c r="D673" i="2"/>
  <c r="D674" i="2"/>
  <c r="D675" i="2"/>
  <c r="B675" i="2" s="1"/>
  <c r="D676" i="2"/>
  <c r="C672" i="2"/>
  <c r="D672" i="2"/>
  <c r="B672" i="2" s="1"/>
  <c r="C668" i="2"/>
  <c r="C669" i="2"/>
  <c r="C670" i="2"/>
  <c r="C671" i="2"/>
  <c r="D668" i="2"/>
  <c r="D669" i="2"/>
  <c r="D670" i="2"/>
  <c r="B670" i="2" s="1"/>
  <c r="D671" i="2"/>
  <c r="C667" i="2"/>
  <c r="D667" i="2"/>
  <c r="A667" i="2" s="1"/>
  <c r="C663" i="2"/>
  <c r="C664" i="2"/>
  <c r="C665" i="2"/>
  <c r="C666" i="2"/>
  <c r="D663" i="2"/>
  <c r="D664" i="2"/>
  <c r="A664" i="2" s="1"/>
  <c r="D665" i="2"/>
  <c r="A665" i="2" s="1"/>
  <c r="D666" i="2"/>
  <c r="B666" i="2" s="1"/>
  <c r="C662" i="2"/>
  <c r="D662" i="2"/>
  <c r="A662" i="2" s="1"/>
  <c r="C658" i="2"/>
  <c r="C659" i="2"/>
  <c r="C660" i="2"/>
  <c r="C661" i="2"/>
  <c r="D658" i="2"/>
  <c r="A658" i="2" s="1"/>
  <c r="D659" i="2"/>
  <c r="B659" i="2" s="1"/>
  <c r="D660" i="2"/>
  <c r="D661" i="2"/>
  <c r="A661" i="2" s="1"/>
  <c r="C657" i="2"/>
  <c r="D657" i="2"/>
  <c r="C653" i="2"/>
  <c r="C654" i="2"/>
  <c r="C655" i="2"/>
  <c r="C656" i="2"/>
  <c r="D653" i="2"/>
  <c r="A653" i="2" s="1"/>
  <c r="D654" i="2"/>
  <c r="D655" i="2"/>
  <c r="A655" i="2" s="1"/>
  <c r="D656" i="2"/>
  <c r="C652" i="2"/>
  <c r="D652" i="2"/>
  <c r="A652" i="2" s="1"/>
  <c r="C648" i="2"/>
  <c r="C649" i="2"/>
  <c r="C650" i="2"/>
  <c r="C651" i="2"/>
  <c r="D648" i="2"/>
  <c r="B648" i="2" s="1"/>
  <c r="D649" i="2"/>
  <c r="D650" i="2"/>
  <c r="D651" i="2"/>
  <c r="C647" i="2"/>
  <c r="D647" i="2"/>
  <c r="C643" i="2"/>
  <c r="C644" i="2"/>
  <c r="C645" i="2"/>
  <c r="C646" i="2"/>
  <c r="D643" i="2"/>
  <c r="A643" i="2" s="1"/>
  <c r="D644" i="2"/>
  <c r="B644" i="2" s="1"/>
  <c r="D645" i="2"/>
  <c r="A645" i="2" s="1"/>
  <c r="D646" i="2"/>
  <c r="A646" i="2" s="1"/>
  <c r="C642" i="2"/>
  <c r="D642" i="2"/>
  <c r="C638" i="2"/>
  <c r="C639" i="2"/>
  <c r="C640" i="2"/>
  <c r="C641" i="2"/>
  <c r="D638" i="2"/>
  <c r="D639" i="2"/>
  <c r="B639" i="2" s="1"/>
  <c r="D640" i="2"/>
  <c r="A640" i="2" s="1"/>
  <c r="D641" i="2"/>
  <c r="B641" i="2" s="1"/>
  <c r="C637" i="2"/>
  <c r="D637" i="2"/>
  <c r="C633" i="2"/>
  <c r="C634" i="2"/>
  <c r="C635" i="2"/>
  <c r="C636" i="2"/>
  <c r="D633" i="2"/>
  <c r="B633" i="2" s="1"/>
  <c r="D634" i="2"/>
  <c r="D635" i="2"/>
  <c r="D636" i="2"/>
  <c r="B636" i="2" s="1"/>
  <c r="C632" i="2"/>
  <c r="D632" i="2"/>
  <c r="C628" i="2"/>
  <c r="C629" i="2"/>
  <c r="C630" i="2"/>
  <c r="C631" i="2"/>
  <c r="D628" i="2"/>
  <c r="D629" i="2"/>
  <c r="D630" i="2"/>
  <c r="D631" i="2"/>
  <c r="C627" i="2"/>
  <c r="D627" i="2"/>
  <c r="A627" i="2" s="1"/>
  <c r="C623" i="2"/>
  <c r="C624" i="2"/>
  <c r="C625" i="2"/>
  <c r="C626" i="2"/>
  <c r="D623" i="2"/>
  <c r="D624" i="2"/>
  <c r="A624" i="2" s="1"/>
  <c r="D625" i="2"/>
  <c r="D626" i="2"/>
  <c r="B626" i="2" s="1"/>
  <c r="C622" i="2"/>
  <c r="D622" i="2"/>
  <c r="C598" i="2"/>
  <c r="C597" i="2"/>
  <c r="C596" i="2"/>
  <c r="C595" i="2"/>
  <c r="C594" i="2"/>
  <c r="C593" i="2"/>
  <c r="C592" i="2"/>
  <c r="C591" i="2"/>
  <c r="C590" i="2"/>
  <c r="C589" i="2"/>
  <c r="C588" i="2"/>
  <c r="C587" i="2"/>
  <c r="C586" i="2"/>
  <c r="C585" i="2"/>
  <c r="C584" i="2"/>
  <c r="C583" i="2"/>
  <c r="C582" i="2"/>
  <c r="C581" i="2"/>
  <c r="C580" i="2"/>
  <c r="C579" i="2"/>
  <c r="C578" i="2"/>
  <c r="C562" i="2"/>
  <c r="C556" i="2"/>
  <c r="C577" i="2"/>
  <c r="C572" i="2"/>
  <c r="C567" i="2"/>
  <c r="C561" i="2"/>
  <c r="C555" i="2"/>
  <c r="C550" i="2"/>
  <c r="C544" i="2"/>
  <c r="C539" i="2"/>
  <c r="C534" i="2"/>
  <c r="C529" i="2"/>
  <c r="C524" i="2"/>
  <c r="C519" i="2"/>
  <c r="C514" i="2"/>
  <c r="C576" i="2"/>
  <c r="C571" i="2"/>
  <c r="C566" i="2"/>
  <c r="C560" i="2"/>
  <c r="C554" i="2"/>
  <c r="C549" i="2"/>
  <c r="C543" i="2"/>
  <c r="C538" i="2"/>
  <c r="C533" i="2"/>
  <c r="C528" i="2"/>
  <c r="C523" i="2"/>
  <c r="C518" i="2"/>
  <c r="C513" i="2"/>
  <c r="C548" i="2"/>
  <c r="C575" i="2"/>
  <c r="C570" i="2"/>
  <c r="C565" i="2"/>
  <c r="C559" i="2"/>
  <c r="C553" i="2"/>
  <c r="C547" i="2"/>
  <c r="C542" i="2"/>
  <c r="C537" i="2"/>
  <c r="C532" i="2"/>
  <c r="C527" i="2"/>
  <c r="C522" i="2"/>
  <c r="C517" i="2"/>
  <c r="C512" i="2"/>
  <c r="C573" i="2"/>
  <c r="C540" i="2"/>
  <c r="C530" i="2"/>
  <c r="C525" i="2"/>
  <c r="C520" i="2"/>
  <c r="C515" i="2"/>
  <c r="C510" i="2"/>
  <c r="C574" i="2"/>
  <c r="C546" i="2"/>
  <c r="C536" i="2"/>
  <c r="C531" i="2"/>
  <c r="C526" i="2"/>
  <c r="C521" i="2"/>
  <c r="C516" i="2"/>
  <c r="C511" i="2"/>
  <c r="C541" i="2"/>
  <c r="C569" i="2"/>
  <c r="C564" i="2"/>
  <c r="C558" i="2"/>
  <c r="C552" i="2"/>
  <c r="C535" i="2"/>
  <c r="C568" i="2"/>
  <c r="C563" i="2"/>
  <c r="C557" i="2"/>
  <c r="C551" i="2"/>
  <c r="C545" i="2"/>
  <c r="C621" i="2"/>
  <c r="D621" i="2"/>
  <c r="C617" i="2"/>
  <c r="C618" i="2"/>
  <c r="C619" i="2"/>
  <c r="C620" i="2"/>
  <c r="D617" i="2"/>
  <c r="B617" i="2" s="1"/>
  <c r="D618" i="2"/>
  <c r="D619" i="2"/>
  <c r="D620" i="2"/>
  <c r="C616" i="2"/>
  <c r="D616" i="2"/>
  <c r="C615" i="2"/>
  <c r="D615" i="2"/>
  <c r="C611" i="2"/>
  <c r="C612" i="2"/>
  <c r="C613" i="2"/>
  <c r="C614" i="2"/>
  <c r="D611" i="2"/>
  <c r="D612" i="2"/>
  <c r="A612" i="2" s="1"/>
  <c r="D613" i="2"/>
  <c r="B613" i="2" s="1"/>
  <c r="D614" i="2"/>
  <c r="C610" i="2"/>
  <c r="D610" i="2"/>
  <c r="B610" i="2" s="1"/>
  <c r="C606" i="2"/>
  <c r="C607" i="2"/>
  <c r="C608" i="2"/>
  <c r="C609" i="2"/>
  <c r="D606" i="2"/>
  <c r="B606" i="2" s="1"/>
  <c r="D607" i="2"/>
  <c r="A607" i="2" s="1"/>
  <c r="D608" i="2"/>
  <c r="B608" i="2" s="1"/>
  <c r="D609" i="2"/>
  <c r="C605" i="2"/>
  <c r="D605" i="2"/>
  <c r="B605" i="2" s="1"/>
  <c r="C601" i="2"/>
  <c r="C602" i="2"/>
  <c r="C603" i="2"/>
  <c r="C604" i="2"/>
  <c r="D601" i="2"/>
  <c r="B601" i="2" s="1"/>
  <c r="D602" i="2"/>
  <c r="D603" i="2"/>
  <c r="D604" i="2"/>
  <c r="A604" i="2" s="1"/>
  <c r="C600" i="2"/>
  <c r="D600" i="2"/>
  <c r="C599" i="2"/>
  <c r="D599" i="2"/>
  <c r="D511" i="2"/>
  <c r="D512" i="2"/>
  <c r="D513" i="2"/>
  <c r="A513" i="2" s="1"/>
  <c r="D514" i="2"/>
  <c r="A514" i="2" s="1"/>
  <c r="D510" i="2"/>
  <c r="D595" i="2"/>
  <c r="D596" i="2"/>
  <c r="D597" i="2"/>
  <c r="B597" i="2" s="1"/>
  <c r="D598" i="2"/>
  <c r="A598" i="2" s="1"/>
  <c r="D594" i="2"/>
  <c r="D531" i="2"/>
  <c r="A531" i="2" s="1"/>
  <c r="D532" i="2"/>
  <c r="D533" i="2"/>
  <c r="D534" i="2"/>
  <c r="D530" i="2"/>
  <c r="A530" i="2" s="1"/>
  <c r="D590" i="2"/>
  <c r="D591" i="2"/>
  <c r="A591" i="2" s="1"/>
  <c r="D592" i="2"/>
  <c r="A592" i="2" s="1"/>
  <c r="D593" i="2"/>
  <c r="D589" i="2"/>
  <c r="B589" i="2" s="1"/>
  <c r="D588" i="2"/>
  <c r="D585" i="2"/>
  <c r="D586" i="2"/>
  <c r="B586" i="2" s="1"/>
  <c r="D587" i="2"/>
  <c r="A587" i="2" s="1"/>
  <c r="D584" i="2"/>
  <c r="A584" i="2" s="1"/>
  <c r="D580" i="2"/>
  <c r="A580" i="2" s="1"/>
  <c r="D581" i="2"/>
  <c r="D582" i="2"/>
  <c r="A582" i="2" s="1"/>
  <c r="D583" i="2"/>
  <c r="B583" i="2" s="1"/>
  <c r="D579" i="2"/>
  <c r="A579" i="2" s="1"/>
  <c r="D578" i="2"/>
  <c r="D574" i="2"/>
  <c r="B574" i="2" s="1"/>
  <c r="D575" i="2"/>
  <c r="B575" i="2" s="1"/>
  <c r="D576" i="2"/>
  <c r="D577" i="2"/>
  <c r="D573" i="2"/>
  <c r="D569" i="2"/>
  <c r="D570" i="2"/>
  <c r="D571" i="2"/>
  <c r="D572" i="2"/>
  <c r="D568" i="2"/>
  <c r="D564" i="2"/>
  <c r="B564" i="2" s="1"/>
  <c r="D565" i="2"/>
  <c r="D566" i="2"/>
  <c r="D567" i="2"/>
  <c r="D563" i="2"/>
  <c r="A563" i="2" s="1"/>
  <c r="D562" i="2"/>
  <c r="D558" i="2"/>
  <c r="D559" i="2"/>
  <c r="D560" i="2"/>
  <c r="D561" i="2"/>
  <c r="A561" i="2" s="1"/>
  <c r="D557" i="2"/>
  <c r="D552" i="2"/>
  <c r="D553" i="2"/>
  <c r="D554" i="2"/>
  <c r="D555" i="2"/>
  <c r="D556" i="2"/>
  <c r="B556" i="2" s="1"/>
  <c r="D551" i="2"/>
  <c r="D546" i="2"/>
  <c r="D547" i="2"/>
  <c r="D548" i="2"/>
  <c r="D549" i="2"/>
  <c r="B549" i="2" s="1"/>
  <c r="D550" i="2"/>
  <c r="D545" i="2"/>
  <c r="D370" i="2"/>
  <c r="D371" i="2"/>
  <c r="D372" i="2"/>
  <c r="D373" i="2"/>
  <c r="D374" i="2"/>
  <c r="B374" i="2" s="1"/>
  <c r="C336" i="2"/>
  <c r="C337" i="2"/>
  <c r="C338" i="2"/>
  <c r="C339" i="2"/>
  <c r="C340" i="2"/>
  <c r="C341" i="2"/>
  <c r="C342" i="2"/>
  <c r="C343" i="2"/>
  <c r="C344" i="2"/>
  <c r="C345" i="2"/>
  <c r="C346" i="2"/>
  <c r="C335" i="2"/>
  <c r="D541" i="2"/>
  <c r="D542" i="2"/>
  <c r="D543" i="2"/>
  <c r="A543" i="2" s="1"/>
  <c r="D544" i="2"/>
  <c r="A544" i="2" s="1"/>
  <c r="D540" i="2"/>
  <c r="A540" i="2" s="1"/>
  <c r="D536" i="2"/>
  <c r="A536" i="2" s="1"/>
  <c r="D537" i="2"/>
  <c r="D538" i="2"/>
  <c r="D539" i="2"/>
  <c r="A539" i="2" s="1"/>
  <c r="D535" i="2"/>
  <c r="A535" i="2" s="1"/>
  <c r="D526" i="2"/>
  <c r="D527" i="2"/>
  <c r="D528" i="2"/>
  <c r="A528" i="2" s="1"/>
  <c r="D529" i="2"/>
  <c r="B529" i="2" s="1"/>
  <c r="D525" i="2"/>
  <c r="D521" i="2"/>
  <c r="B521" i="2" s="1"/>
  <c r="D522" i="2"/>
  <c r="A522" i="2" s="1"/>
  <c r="D523" i="2"/>
  <c r="D524" i="2"/>
  <c r="D520" i="2"/>
  <c r="D516" i="2"/>
  <c r="A516" i="2" s="1"/>
  <c r="D517" i="2"/>
  <c r="D518" i="2"/>
  <c r="D519" i="2"/>
  <c r="D515" i="2"/>
  <c r="A515" i="2" s="1"/>
  <c r="C509" i="2"/>
  <c r="D509" i="2"/>
  <c r="A509" i="2" s="1"/>
  <c r="C508" i="2"/>
  <c r="D508" i="2"/>
  <c r="A508" i="2" s="1"/>
  <c r="C507" i="2"/>
  <c r="D507" i="2"/>
  <c r="C503" i="2"/>
  <c r="C504" i="2"/>
  <c r="C505" i="2"/>
  <c r="C506" i="2"/>
  <c r="D503" i="2"/>
  <c r="D504" i="2"/>
  <c r="D505" i="2"/>
  <c r="A505" i="2" s="1"/>
  <c r="D506" i="2"/>
  <c r="C502" i="2"/>
  <c r="D502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195" i="2"/>
  <c r="C498" i="2"/>
  <c r="C499" i="2"/>
  <c r="C500" i="2"/>
  <c r="C501" i="2"/>
  <c r="D498" i="2"/>
  <c r="D499" i="2"/>
  <c r="D500" i="2"/>
  <c r="A500" i="2" s="1"/>
  <c r="D501" i="2"/>
  <c r="A501" i="2" s="1"/>
  <c r="C497" i="2"/>
  <c r="D497" i="2"/>
  <c r="C493" i="2"/>
  <c r="C494" i="2"/>
  <c r="C495" i="2"/>
  <c r="C496" i="2"/>
  <c r="D493" i="2"/>
  <c r="D494" i="2"/>
  <c r="D495" i="2"/>
  <c r="B495" i="2" s="1"/>
  <c r="D496" i="2"/>
  <c r="C492" i="2"/>
  <c r="D492" i="2"/>
  <c r="B492" i="2" s="1"/>
  <c r="C488" i="2"/>
  <c r="C489" i="2"/>
  <c r="C490" i="2"/>
  <c r="C491" i="2"/>
  <c r="D488" i="2"/>
  <c r="D489" i="2"/>
  <c r="D490" i="2"/>
  <c r="D491" i="2"/>
  <c r="A491" i="2" s="1"/>
  <c r="C487" i="2"/>
  <c r="D487" i="2"/>
  <c r="A487" i="2" s="1"/>
  <c r="C483" i="2"/>
  <c r="C484" i="2"/>
  <c r="C485" i="2"/>
  <c r="C486" i="2"/>
  <c r="D483" i="2"/>
  <c r="A483" i="2" s="1"/>
  <c r="D484" i="2"/>
  <c r="D485" i="2"/>
  <c r="B485" i="2" s="1"/>
  <c r="D486" i="2"/>
  <c r="C482" i="2"/>
  <c r="D482" i="2"/>
  <c r="C478" i="2"/>
  <c r="C479" i="2"/>
  <c r="C480" i="2"/>
  <c r="C481" i="2"/>
  <c r="D478" i="2"/>
  <c r="A478" i="2" s="1"/>
  <c r="D479" i="2"/>
  <c r="A479" i="2" s="1"/>
  <c r="D480" i="2"/>
  <c r="A480" i="2" s="1"/>
  <c r="D481" i="2"/>
  <c r="C477" i="2"/>
  <c r="D477" i="2"/>
  <c r="A477" i="2" s="1"/>
  <c r="C473" i="2"/>
  <c r="C474" i="2"/>
  <c r="C475" i="2"/>
  <c r="C476" i="2"/>
  <c r="D473" i="2"/>
  <c r="A473" i="2" s="1"/>
  <c r="D474" i="2"/>
  <c r="B474" i="2" s="1"/>
  <c r="D475" i="2"/>
  <c r="D476" i="2"/>
  <c r="C472" i="2"/>
  <c r="D472" i="2"/>
  <c r="A472" i="2" s="1"/>
  <c r="C468" i="2"/>
  <c r="C469" i="2"/>
  <c r="C470" i="2"/>
  <c r="C471" i="2"/>
  <c r="D468" i="2"/>
  <c r="A468" i="2" s="1"/>
  <c r="D469" i="2"/>
  <c r="D470" i="2"/>
  <c r="B470" i="2" s="1"/>
  <c r="D471" i="2"/>
  <c r="B471" i="2" s="1"/>
  <c r="C467" i="2"/>
  <c r="D467" i="2"/>
  <c r="C463" i="2"/>
  <c r="C464" i="2"/>
  <c r="C465" i="2"/>
  <c r="C466" i="2"/>
  <c r="D463" i="2"/>
  <c r="D464" i="2"/>
  <c r="D465" i="2"/>
  <c r="B465" i="2" s="1"/>
  <c r="D466" i="2"/>
  <c r="C462" i="2"/>
  <c r="D462" i="2"/>
  <c r="A462" i="2" s="1"/>
  <c r="C458" i="2"/>
  <c r="C459" i="2"/>
  <c r="C460" i="2"/>
  <c r="C461" i="2"/>
  <c r="D458" i="2"/>
  <c r="D459" i="2"/>
  <c r="B459" i="2" s="1"/>
  <c r="D460" i="2"/>
  <c r="D461" i="2"/>
  <c r="A461" i="2" s="1"/>
  <c r="C457" i="2"/>
  <c r="D457" i="2"/>
  <c r="C453" i="2"/>
  <c r="C454" i="2"/>
  <c r="C455" i="2"/>
  <c r="C456" i="2"/>
  <c r="D453" i="2"/>
  <c r="D454" i="2"/>
  <c r="D455" i="2"/>
  <c r="B455" i="2" s="1"/>
  <c r="D456" i="2"/>
  <c r="B456" i="2" s="1"/>
  <c r="C452" i="2"/>
  <c r="D452" i="2"/>
  <c r="C448" i="2"/>
  <c r="C449" i="2"/>
  <c r="C450" i="2"/>
  <c r="C451" i="2"/>
  <c r="D448" i="2"/>
  <c r="D449" i="2"/>
  <c r="A449" i="2" s="1"/>
  <c r="D450" i="2"/>
  <c r="D451" i="2"/>
  <c r="C447" i="2"/>
  <c r="D447" i="2"/>
  <c r="C443" i="2"/>
  <c r="C444" i="2"/>
  <c r="C445" i="2"/>
  <c r="C446" i="2"/>
  <c r="D443" i="2"/>
  <c r="D444" i="2"/>
  <c r="A444" i="2" s="1"/>
  <c r="D445" i="2"/>
  <c r="D446" i="2"/>
  <c r="C442" i="2"/>
  <c r="D442" i="2"/>
  <c r="A442" i="2" s="1"/>
  <c r="C438" i="2"/>
  <c r="C439" i="2"/>
  <c r="C440" i="2"/>
  <c r="C441" i="2"/>
  <c r="D438" i="2"/>
  <c r="B438" i="2" s="1"/>
  <c r="D439" i="2"/>
  <c r="D440" i="2"/>
  <c r="A440" i="2" s="1"/>
  <c r="D441" i="2"/>
  <c r="C437" i="2"/>
  <c r="D437" i="2"/>
  <c r="C433" i="2"/>
  <c r="C434" i="2"/>
  <c r="C435" i="2"/>
  <c r="C436" i="2"/>
  <c r="D433" i="2"/>
  <c r="D434" i="2"/>
  <c r="A434" i="2" s="1"/>
  <c r="D435" i="2"/>
  <c r="B435" i="2" s="1"/>
  <c r="D436" i="2"/>
  <c r="A436" i="2" s="1"/>
  <c r="C432" i="2"/>
  <c r="D432" i="2"/>
  <c r="A432" i="2" s="1"/>
  <c r="C430" i="2"/>
  <c r="C431" i="2"/>
  <c r="D430" i="2"/>
  <c r="B430" i="2" s="1"/>
  <c r="D431" i="2"/>
  <c r="A431" i="2" s="1"/>
  <c r="C429" i="2"/>
  <c r="D429" i="2"/>
  <c r="B429" i="2" s="1"/>
  <c r="C425" i="2"/>
  <c r="C426" i="2"/>
  <c r="C427" i="2"/>
  <c r="C428" i="2"/>
  <c r="D425" i="2"/>
  <c r="A425" i="2" s="1"/>
  <c r="D426" i="2"/>
  <c r="D427" i="2"/>
  <c r="A427" i="2" s="1"/>
  <c r="D428" i="2"/>
  <c r="A428" i="2" s="1"/>
  <c r="C424" i="2"/>
  <c r="D424" i="2"/>
  <c r="A424" i="2" s="1"/>
  <c r="C420" i="2"/>
  <c r="C421" i="2"/>
  <c r="C422" i="2"/>
  <c r="C423" i="2"/>
  <c r="D420" i="2"/>
  <c r="D421" i="2"/>
  <c r="A421" i="2" s="1"/>
  <c r="D422" i="2"/>
  <c r="A422" i="2" s="1"/>
  <c r="D423" i="2"/>
  <c r="C419" i="2"/>
  <c r="D419" i="2"/>
  <c r="C415" i="2"/>
  <c r="C416" i="2"/>
  <c r="C417" i="2"/>
  <c r="C418" i="2"/>
  <c r="D415" i="2"/>
  <c r="D416" i="2"/>
  <c r="B416" i="2" s="1"/>
  <c r="D417" i="2"/>
  <c r="A417" i="2" s="1"/>
  <c r="D418" i="2"/>
  <c r="C414" i="2"/>
  <c r="D414" i="2"/>
  <c r="C410" i="2"/>
  <c r="C411" i="2"/>
  <c r="C412" i="2"/>
  <c r="C413" i="2"/>
  <c r="D410" i="2"/>
  <c r="D411" i="2"/>
  <c r="B411" i="2" s="1"/>
  <c r="D412" i="2"/>
  <c r="D413" i="2"/>
  <c r="A413" i="2" s="1"/>
  <c r="C409" i="2"/>
  <c r="D409" i="2"/>
  <c r="C405" i="2"/>
  <c r="C406" i="2"/>
  <c r="C407" i="2"/>
  <c r="C408" i="2"/>
  <c r="D405" i="2"/>
  <c r="D406" i="2"/>
  <c r="D407" i="2"/>
  <c r="B407" i="2" s="1"/>
  <c r="D408" i="2"/>
  <c r="C404" i="2"/>
  <c r="D404" i="2"/>
  <c r="A404" i="2" s="1"/>
  <c r="C400" i="2"/>
  <c r="C401" i="2"/>
  <c r="C402" i="2"/>
  <c r="C403" i="2"/>
  <c r="D400" i="2"/>
  <c r="B400" i="2" s="1"/>
  <c r="D401" i="2"/>
  <c r="A401" i="2" s="1"/>
  <c r="D402" i="2"/>
  <c r="D403" i="2"/>
  <c r="C399" i="2"/>
  <c r="D399" i="2"/>
  <c r="A399" i="2" s="1"/>
  <c r="C394" i="2"/>
  <c r="C395" i="2"/>
  <c r="C396" i="2"/>
  <c r="C397" i="2"/>
  <c r="C398" i="2"/>
  <c r="D394" i="2"/>
  <c r="A394" i="2" s="1"/>
  <c r="D395" i="2"/>
  <c r="B395" i="2" s="1"/>
  <c r="D396" i="2"/>
  <c r="A396" i="2" s="1"/>
  <c r="D397" i="2"/>
  <c r="B397" i="2" s="1"/>
  <c r="D398" i="2"/>
  <c r="A398" i="2" s="1"/>
  <c r="C393" i="2"/>
  <c r="D393" i="2"/>
  <c r="C391" i="2"/>
  <c r="C392" i="2"/>
  <c r="D391" i="2"/>
  <c r="D392" i="2"/>
  <c r="C390" i="2"/>
  <c r="D390" i="2"/>
  <c r="C388" i="2"/>
  <c r="C389" i="2"/>
  <c r="D388" i="2"/>
  <c r="D389" i="2"/>
  <c r="C387" i="2"/>
  <c r="D387" i="2"/>
  <c r="C386" i="2"/>
  <c r="D386" i="2"/>
  <c r="B386" i="2" s="1"/>
  <c r="C381" i="2"/>
  <c r="C382" i="2"/>
  <c r="C383" i="2"/>
  <c r="C384" i="2"/>
  <c r="C385" i="2"/>
  <c r="D381" i="2"/>
  <c r="A381" i="2" s="1"/>
  <c r="D382" i="2"/>
  <c r="D383" i="2"/>
  <c r="D384" i="2"/>
  <c r="D385" i="2"/>
  <c r="C380" i="2"/>
  <c r="D380" i="2"/>
  <c r="C376" i="2"/>
  <c r="C377" i="2"/>
  <c r="C378" i="2"/>
  <c r="C379" i="2"/>
  <c r="D376" i="2"/>
  <c r="A376" i="2" s="1"/>
  <c r="D377" i="2"/>
  <c r="A377" i="2" s="1"/>
  <c r="D378" i="2"/>
  <c r="D379" i="2"/>
  <c r="A379" i="2" s="1"/>
  <c r="C375" i="2"/>
  <c r="D375" i="2"/>
  <c r="A375" i="2" s="1"/>
  <c r="C371" i="2"/>
  <c r="C372" i="2"/>
  <c r="C373" i="2"/>
  <c r="C374" i="2"/>
  <c r="C370" i="2"/>
  <c r="C366" i="2"/>
  <c r="C367" i="2"/>
  <c r="C368" i="2"/>
  <c r="C369" i="2"/>
  <c r="D366" i="2"/>
  <c r="D367" i="2"/>
  <c r="A367" i="2" s="1"/>
  <c r="D368" i="2"/>
  <c r="B368" i="2" s="1"/>
  <c r="D369" i="2"/>
  <c r="A369" i="2" s="1"/>
  <c r="C365" i="2"/>
  <c r="D365" i="2"/>
  <c r="C361" i="2"/>
  <c r="C362" i="2"/>
  <c r="C363" i="2"/>
  <c r="C364" i="2"/>
  <c r="D361" i="2"/>
  <c r="B361" i="2" s="1"/>
  <c r="D362" i="2"/>
  <c r="A362" i="2" s="1"/>
  <c r="D363" i="2"/>
  <c r="B363" i="2" s="1"/>
  <c r="D364" i="2"/>
  <c r="C360" i="2"/>
  <c r="D360" i="2"/>
  <c r="C356" i="2"/>
  <c r="C357" i="2"/>
  <c r="C358" i="2"/>
  <c r="C359" i="2"/>
  <c r="D356" i="2"/>
  <c r="D357" i="2"/>
  <c r="D358" i="2"/>
  <c r="D359" i="2"/>
  <c r="A359" i="2" s="1"/>
  <c r="C355" i="2"/>
  <c r="D355" i="2"/>
  <c r="A355" i="2" s="1"/>
  <c r="C351" i="2"/>
  <c r="C352" i="2"/>
  <c r="C353" i="2"/>
  <c r="C354" i="2"/>
  <c r="D351" i="2"/>
  <c r="A351" i="2" s="1"/>
  <c r="D352" i="2"/>
  <c r="D353" i="2"/>
  <c r="B353" i="2" s="1"/>
  <c r="D354" i="2"/>
  <c r="B354" i="2" s="1"/>
  <c r="C350" i="2"/>
  <c r="D350" i="2"/>
  <c r="A350" i="2" s="1"/>
  <c r="C348" i="2"/>
  <c r="C349" i="2"/>
  <c r="D348" i="2"/>
  <c r="A348" i="2" s="1"/>
  <c r="D349" i="2"/>
  <c r="C347" i="2"/>
  <c r="D347" i="2"/>
  <c r="D335" i="2"/>
  <c r="D345" i="2"/>
  <c r="D346" i="2"/>
  <c r="A346" i="2" s="1"/>
  <c r="D343" i="2"/>
  <c r="A343" i="2" s="1"/>
  <c r="D344" i="2"/>
  <c r="A344" i="2" s="1"/>
  <c r="D342" i="2"/>
  <c r="D340" i="2"/>
  <c r="A340" i="2" s="1"/>
  <c r="D341" i="2"/>
  <c r="D339" i="2"/>
  <c r="D337" i="2"/>
  <c r="D338" i="2"/>
  <c r="D336" i="2"/>
  <c r="D333" i="2"/>
  <c r="B333" i="2" s="1"/>
  <c r="D334" i="2"/>
  <c r="D332" i="2"/>
  <c r="D330" i="2"/>
  <c r="D331" i="2"/>
  <c r="B331" i="2" s="1"/>
  <c r="D329" i="2"/>
  <c r="D327" i="2"/>
  <c r="D328" i="2"/>
  <c r="B328" i="2" s="1"/>
  <c r="D326" i="2"/>
  <c r="A326" i="2" s="1"/>
  <c r="D324" i="2"/>
  <c r="D325" i="2"/>
  <c r="B325" i="2" s="1"/>
  <c r="D323" i="2"/>
  <c r="B323" i="2" s="1"/>
  <c r="D319" i="2"/>
  <c r="B319" i="2" s="1"/>
  <c r="D320" i="2"/>
  <c r="D321" i="2"/>
  <c r="A321" i="2" s="1"/>
  <c r="D322" i="2"/>
  <c r="A322" i="2" s="1"/>
  <c r="D318" i="2"/>
  <c r="D314" i="2"/>
  <c r="D315" i="2"/>
  <c r="B315" i="2" s="1"/>
  <c r="D316" i="2"/>
  <c r="A316" i="2" s="1"/>
  <c r="D317" i="2"/>
  <c r="A317" i="2" s="1"/>
  <c r="D313" i="2"/>
  <c r="D311" i="2"/>
  <c r="B311" i="2" s="1"/>
  <c r="D312" i="2"/>
  <c r="B312" i="2" s="1"/>
  <c r="D310" i="2"/>
  <c r="B310" i="2" s="1"/>
  <c r="D308" i="2"/>
  <c r="D309" i="2"/>
  <c r="A309" i="2" s="1"/>
  <c r="D307" i="2"/>
  <c r="B307" i="2" s="1"/>
  <c r="D306" i="2"/>
  <c r="D305" i="2"/>
  <c r="B305" i="2" s="1"/>
  <c r="D303" i="2"/>
  <c r="A303" i="2" s="1"/>
  <c r="D304" i="2"/>
  <c r="B304" i="2" s="1"/>
  <c r="D302" i="2"/>
  <c r="B302" i="2" s="1"/>
  <c r="D298" i="2"/>
  <c r="A298" i="2" s="1"/>
  <c r="D299" i="2"/>
  <c r="A299" i="2" s="1"/>
  <c r="D300" i="2"/>
  <c r="B300" i="2" s="1"/>
  <c r="D301" i="2"/>
  <c r="D297" i="2"/>
  <c r="A297" i="2" s="1"/>
  <c r="D293" i="2"/>
  <c r="B293" i="2" s="1"/>
  <c r="D294" i="2"/>
  <c r="B294" i="2" s="1"/>
  <c r="D295" i="2"/>
  <c r="D296" i="2"/>
  <c r="A296" i="2" s="1"/>
  <c r="D292" i="2"/>
  <c r="B292" i="2" s="1"/>
  <c r="D288" i="2"/>
  <c r="B288" i="2" s="1"/>
  <c r="D289" i="2"/>
  <c r="D290" i="2"/>
  <c r="A290" i="2" s="1"/>
  <c r="D291" i="2"/>
  <c r="D287" i="2"/>
  <c r="A287" i="2" s="1"/>
  <c r="C44" i="2"/>
  <c r="D44" i="2"/>
  <c r="D286" i="2"/>
  <c r="D282" i="2"/>
  <c r="D283" i="2"/>
  <c r="A283" i="2" s="1"/>
  <c r="D284" i="2"/>
  <c r="A284" i="2" s="1"/>
  <c r="D285" i="2"/>
  <c r="D281" i="2"/>
  <c r="A281" i="2" s="1"/>
  <c r="D272" i="2"/>
  <c r="D273" i="2"/>
  <c r="A273" i="2" s="1"/>
  <c r="D274" i="2"/>
  <c r="D275" i="2"/>
  <c r="A275" i="2" s="1"/>
  <c r="D277" i="2"/>
  <c r="B277" i="2" s="1"/>
  <c r="D278" i="2"/>
  <c r="B278" i="2" s="1"/>
  <c r="D279" i="2"/>
  <c r="B279" i="2" s="1"/>
  <c r="D280" i="2"/>
  <c r="A280" i="2" s="1"/>
  <c r="D276" i="2"/>
  <c r="B276" i="2" s="1"/>
  <c r="D271" i="2"/>
  <c r="A271" i="2" s="1"/>
  <c r="D267" i="2"/>
  <c r="A267" i="2" s="1"/>
  <c r="D268" i="2"/>
  <c r="B268" i="2" s="1"/>
  <c r="D269" i="2"/>
  <c r="D270" i="2"/>
  <c r="A270" i="2" s="1"/>
  <c r="D266" i="2"/>
  <c r="A266" i="2" s="1"/>
  <c r="D260" i="2"/>
  <c r="A260" i="2" s="1"/>
  <c r="D261" i="2"/>
  <c r="D262" i="2"/>
  <c r="D263" i="2"/>
  <c r="B263" i="2" s="1"/>
  <c r="D258" i="2"/>
  <c r="D259" i="2"/>
  <c r="D265" i="2"/>
  <c r="D264" i="2"/>
  <c r="B264" i="2" s="1"/>
  <c r="D257" i="2"/>
  <c r="D256" i="2"/>
  <c r="B256" i="2" s="1"/>
  <c r="D255" i="2"/>
  <c r="B255" i="2" s="1"/>
  <c r="D251" i="2"/>
  <c r="B251" i="2" s="1"/>
  <c r="D252" i="2"/>
  <c r="B252" i="2" s="1"/>
  <c r="D253" i="2"/>
  <c r="B253" i="2" s="1"/>
  <c r="D254" i="2"/>
  <c r="B254" i="2" s="1"/>
  <c r="D250" i="2"/>
  <c r="B250" i="2" s="1"/>
  <c r="D246" i="2"/>
  <c r="A246" i="2" s="1"/>
  <c r="D247" i="2"/>
  <c r="A247" i="2" s="1"/>
  <c r="D248" i="2"/>
  <c r="A248" i="2" s="1"/>
  <c r="D249" i="2"/>
  <c r="D241" i="2"/>
  <c r="D242" i="2"/>
  <c r="D243" i="2"/>
  <c r="B243" i="2" s="1"/>
  <c r="D244" i="2"/>
  <c r="A244" i="2" s="1"/>
  <c r="D240" i="2"/>
  <c r="A240" i="2" s="1"/>
  <c r="D238" i="2"/>
  <c r="D239" i="2"/>
  <c r="A239" i="2" s="1"/>
  <c r="D237" i="2"/>
  <c r="B237" i="2" s="1"/>
  <c r="D233" i="2"/>
  <c r="D245" i="2"/>
  <c r="D235" i="2"/>
  <c r="B235" i="2" s="1"/>
  <c r="D236" i="2"/>
  <c r="A236" i="2" s="1"/>
  <c r="D234" i="2"/>
  <c r="D229" i="2"/>
  <c r="A229" i="2" s="1"/>
  <c r="D230" i="2"/>
  <c r="A230" i="2" s="1"/>
  <c r="D231" i="2"/>
  <c r="B231" i="2" s="1"/>
  <c r="D232" i="2"/>
  <c r="B232" i="2" s="1"/>
  <c r="D228" i="2"/>
  <c r="A228" i="2" s="1"/>
  <c r="D225" i="2"/>
  <c r="A225" i="2" s="1"/>
  <c r="D226" i="2"/>
  <c r="B226" i="2" s="1"/>
  <c r="D227" i="2"/>
  <c r="B227" i="2" s="1"/>
  <c r="D224" i="2"/>
  <c r="B224" i="2" s="1"/>
  <c r="D221" i="2"/>
  <c r="B221" i="2" s="1"/>
  <c r="D222" i="2"/>
  <c r="B222" i="2" s="1"/>
  <c r="D223" i="2"/>
  <c r="A223" i="2" s="1"/>
  <c r="D220" i="2"/>
  <c r="A220" i="2" s="1"/>
  <c r="D214" i="2"/>
  <c r="D215" i="2"/>
  <c r="D216" i="2"/>
  <c r="A216" i="2" s="1"/>
  <c r="D217" i="2"/>
  <c r="A217" i="2" s="1"/>
  <c r="D213" i="2"/>
  <c r="D209" i="2"/>
  <c r="B209" i="2" s="1"/>
  <c r="D210" i="2"/>
  <c r="D211" i="2"/>
  <c r="B211" i="2" s="1"/>
  <c r="D212" i="2"/>
  <c r="D208" i="2"/>
  <c r="D219" i="2"/>
  <c r="A219" i="2" s="1"/>
  <c r="D204" i="2"/>
  <c r="B204" i="2" s="1"/>
  <c r="D205" i="2"/>
  <c r="B205" i="2" s="1"/>
  <c r="D206" i="2"/>
  <c r="B206" i="2" s="1"/>
  <c r="D207" i="2"/>
  <c r="D203" i="2"/>
  <c r="D218" i="2"/>
  <c r="B218" i="2" s="1"/>
  <c r="B236" i="2"/>
  <c r="D196" i="2"/>
  <c r="A196" i="2" s="1"/>
  <c r="D195" i="2"/>
  <c r="A195" i="2" s="1"/>
  <c r="D199" i="2"/>
  <c r="D200" i="2"/>
  <c r="B200" i="2" s="1"/>
  <c r="D201" i="2"/>
  <c r="B201" i="2" s="1"/>
  <c r="D202" i="2"/>
  <c r="A202" i="2" s="1"/>
  <c r="D198" i="2"/>
  <c r="D197" i="2"/>
  <c r="B197" i="2" s="1"/>
  <c r="A201" i="2"/>
  <c r="C191" i="2"/>
  <c r="C192" i="2"/>
  <c r="C193" i="2"/>
  <c r="C194" i="2"/>
  <c r="D191" i="2"/>
  <c r="B191" i="2" s="1"/>
  <c r="D192" i="2"/>
  <c r="D193" i="2"/>
  <c r="A193" i="2" s="1"/>
  <c r="D194" i="2"/>
  <c r="A194" i="2" s="1"/>
  <c r="C190" i="2"/>
  <c r="D190" i="2"/>
  <c r="C186" i="2"/>
  <c r="C187" i="2"/>
  <c r="C188" i="2"/>
  <c r="C189" i="2"/>
  <c r="D186" i="2"/>
  <c r="A186" i="2" s="1"/>
  <c r="D187" i="2"/>
  <c r="A187" i="2" s="1"/>
  <c r="D188" i="2"/>
  <c r="A188" i="2" s="1"/>
  <c r="D189" i="2"/>
  <c r="A189" i="2" s="1"/>
  <c r="C185" i="2"/>
  <c r="D185" i="2"/>
  <c r="A185" i="2" s="1"/>
  <c r="A191" i="2"/>
  <c r="C181" i="2"/>
  <c r="C182" i="2"/>
  <c r="C183" i="2"/>
  <c r="C184" i="2"/>
  <c r="D181" i="2"/>
  <c r="B181" i="2" s="1"/>
  <c r="D182" i="2"/>
  <c r="D183" i="2"/>
  <c r="D184" i="2"/>
  <c r="B184" i="2" s="1"/>
  <c r="C180" i="2"/>
  <c r="D180" i="2"/>
  <c r="C176" i="2"/>
  <c r="C177" i="2"/>
  <c r="C178" i="2"/>
  <c r="C179" i="2"/>
  <c r="D176" i="2"/>
  <c r="A176" i="2" s="1"/>
  <c r="D177" i="2"/>
  <c r="B177" i="2" s="1"/>
  <c r="D178" i="2"/>
  <c r="B178" i="2" s="1"/>
  <c r="D179" i="2"/>
  <c r="C175" i="2"/>
  <c r="D175" i="2"/>
  <c r="C171" i="2"/>
  <c r="C172" i="2"/>
  <c r="C173" i="2"/>
  <c r="C174" i="2"/>
  <c r="D171" i="2"/>
  <c r="A171" i="2" s="1"/>
  <c r="D172" i="2"/>
  <c r="A172" i="2" s="1"/>
  <c r="D173" i="2"/>
  <c r="B173" i="2" s="1"/>
  <c r="D174" i="2"/>
  <c r="A174" i="2" s="1"/>
  <c r="C170" i="2"/>
  <c r="D170" i="2"/>
  <c r="B170" i="2" s="1"/>
  <c r="C166" i="2"/>
  <c r="C167" i="2"/>
  <c r="C168" i="2"/>
  <c r="C169" i="2"/>
  <c r="D166" i="2"/>
  <c r="A166" i="2" s="1"/>
  <c r="D167" i="2"/>
  <c r="D168" i="2"/>
  <c r="D169" i="2"/>
  <c r="C165" i="2"/>
  <c r="D165" i="2"/>
  <c r="A165" i="2" s="1"/>
  <c r="C161" i="2"/>
  <c r="C162" i="2"/>
  <c r="C163" i="2"/>
  <c r="C164" i="2"/>
  <c r="D161" i="2"/>
  <c r="A161" i="2" s="1"/>
  <c r="D162" i="2"/>
  <c r="D163" i="2"/>
  <c r="B163" i="2" s="1"/>
  <c r="D164" i="2"/>
  <c r="B164" i="2" s="1"/>
  <c r="C160" i="2"/>
  <c r="D160" i="2"/>
  <c r="C156" i="2"/>
  <c r="C157" i="2"/>
  <c r="C158" i="2"/>
  <c r="C159" i="2"/>
  <c r="D156" i="2"/>
  <c r="D157" i="2"/>
  <c r="D158" i="2"/>
  <c r="A158" i="2" s="1"/>
  <c r="D159" i="2"/>
  <c r="A159" i="2" s="1"/>
  <c r="C155" i="2"/>
  <c r="D155" i="2"/>
  <c r="B155" i="2" s="1"/>
  <c r="C151" i="2"/>
  <c r="C152" i="2"/>
  <c r="C153" i="2"/>
  <c r="C154" i="2"/>
  <c r="D151" i="2"/>
  <c r="D152" i="2"/>
  <c r="D153" i="2"/>
  <c r="A153" i="2" s="1"/>
  <c r="D154" i="2"/>
  <c r="B154" i="2" s="1"/>
  <c r="C150" i="2"/>
  <c r="D150" i="2"/>
  <c r="B150" i="2" s="1"/>
  <c r="C146" i="2"/>
  <c r="C147" i="2"/>
  <c r="C148" i="2"/>
  <c r="C149" i="2"/>
  <c r="D146" i="2"/>
  <c r="B146" i="2" s="1"/>
  <c r="D147" i="2"/>
  <c r="A147" i="2" s="1"/>
  <c r="D148" i="2"/>
  <c r="A148" i="2" s="1"/>
  <c r="D149" i="2"/>
  <c r="A149" i="2" s="1"/>
  <c r="C145" i="2"/>
  <c r="D145" i="2"/>
  <c r="B145" i="2" s="1"/>
  <c r="C141" i="2"/>
  <c r="C142" i="2"/>
  <c r="C143" i="2"/>
  <c r="C144" i="2"/>
  <c r="D141" i="2"/>
  <c r="D142" i="2"/>
  <c r="B142" i="2" s="1"/>
  <c r="D143" i="2"/>
  <c r="A143" i="2" s="1"/>
  <c r="D144" i="2"/>
  <c r="A144" i="2" s="1"/>
  <c r="C140" i="2"/>
  <c r="D140" i="2"/>
  <c r="C136" i="2"/>
  <c r="C137" i="2"/>
  <c r="C138" i="2"/>
  <c r="C139" i="2"/>
  <c r="D136" i="2"/>
  <c r="A136" i="2" s="1"/>
  <c r="D137" i="2"/>
  <c r="D138" i="2"/>
  <c r="D139" i="2"/>
  <c r="A139" i="2" s="1"/>
  <c r="C135" i="2"/>
  <c r="D135" i="2"/>
  <c r="C131" i="2"/>
  <c r="C132" i="2"/>
  <c r="C133" i="2"/>
  <c r="C134" i="2"/>
  <c r="D131" i="2"/>
  <c r="B131" i="2" s="1"/>
  <c r="D132" i="2"/>
  <c r="D133" i="2"/>
  <c r="D134" i="2"/>
  <c r="A134" i="2" s="1"/>
  <c r="C130" i="2"/>
  <c r="D130" i="2"/>
  <c r="C126" i="2"/>
  <c r="C127" i="2"/>
  <c r="C128" i="2"/>
  <c r="C129" i="2"/>
  <c r="D126" i="2"/>
  <c r="B126" i="2" s="1"/>
  <c r="D127" i="2"/>
  <c r="A127" i="2" s="1"/>
  <c r="D128" i="2"/>
  <c r="A128" i="2" s="1"/>
  <c r="D129" i="2"/>
  <c r="A129" i="2" s="1"/>
  <c r="C125" i="2"/>
  <c r="D125" i="2"/>
  <c r="C121" i="2"/>
  <c r="C122" i="2"/>
  <c r="C123" i="2"/>
  <c r="C124" i="2"/>
  <c r="D121" i="2"/>
  <c r="D122" i="2"/>
  <c r="A122" i="2" s="1"/>
  <c r="D123" i="2"/>
  <c r="A123" i="2" s="1"/>
  <c r="D124" i="2"/>
  <c r="A124" i="2" s="1"/>
  <c r="C120" i="2"/>
  <c r="D120" i="2"/>
  <c r="A120" i="2" s="1"/>
  <c r="C116" i="2"/>
  <c r="C117" i="2"/>
  <c r="C118" i="2"/>
  <c r="C119" i="2"/>
  <c r="D116" i="2"/>
  <c r="A116" i="2" s="1"/>
  <c r="D117" i="2"/>
  <c r="D118" i="2"/>
  <c r="A118" i="2" s="1"/>
  <c r="D119" i="2"/>
  <c r="B119" i="2" s="1"/>
  <c r="C115" i="2"/>
  <c r="D115" i="2"/>
  <c r="C111" i="2"/>
  <c r="C112" i="2"/>
  <c r="C113" i="2"/>
  <c r="C114" i="2"/>
  <c r="D111" i="2"/>
  <c r="B111" i="2" s="1"/>
  <c r="D112" i="2"/>
  <c r="A112" i="2" s="1"/>
  <c r="D113" i="2"/>
  <c r="B113" i="2" s="1"/>
  <c r="D114" i="2"/>
  <c r="A114" i="2" s="1"/>
  <c r="C110" i="2"/>
  <c r="D110" i="2"/>
  <c r="C109" i="2"/>
  <c r="D109" i="2"/>
  <c r="A109" i="2" s="1"/>
  <c r="C108" i="2"/>
  <c r="D108" i="2"/>
  <c r="C107" i="2"/>
  <c r="D107" i="2"/>
  <c r="B107" i="2" s="1"/>
  <c r="C106" i="2"/>
  <c r="D106" i="2"/>
  <c r="A106" i="2" s="1"/>
  <c r="C105" i="2"/>
  <c r="D105" i="2"/>
  <c r="B105" i="2" s="1"/>
  <c r="C104" i="2"/>
  <c r="D104" i="2"/>
  <c r="C103" i="2"/>
  <c r="D103" i="2"/>
  <c r="C102" i="2"/>
  <c r="D102" i="2"/>
  <c r="A102" i="2" s="1"/>
  <c r="C101" i="2"/>
  <c r="D101" i="2"/>
  <c r="C100" i="2"/>
  <c r="D100" i="2"/>
  <c r="B100" i="2" s="1"/>
  <c r="C99" i="2"/>
  <c r="D99" i="2"/>
  <c r="A99" i="2" s="1"/>
  <c r="C95" i="2"/>
  <c r="C96" i="2"/>
  <c r="C97" i="2"/>
  <c r="C98" i="2"/>
  <c r="D95" i="2"/>
  <c r="D96" i="2"/>
  <c r="B96" i="2" s="1"/>
  <c r="D97" i="2"/>
  <c r="D98" i="2"/>
  <c r="B98" i="2" s="1"/>
  <c r="C94" i="2"/>
  <c r="D94" i="2"/>
  <c r="C91" i="2"/>
  <c r="C92" i="2"/>
  <c r="C93" i="2"/>
  <c r="D91" i="2"/>
  <c r="D92" i="2"/>
  <c r="D93" i="2"/>
  <c r="C90" i="2"/>
  <c r="D90" i="2"/>
  <c r="A90" i="2" s="1"/>
  <c r="C89" i="2"/>
  <c r="D89" i="2"/>
  <c r="B89" i="2" s="1"/>
  <c r="D84" i="2"/>
  <c r="A84" i="2" s="1"/>
  <c r="C85" i="2"/>
  <c r="C86" i="2"/>
  <c r="C87" i="2"/>
  <c r="C88" i="2"/>
  <c r="D85" i="2"/>
  <c r="B85" i="2" s="1"/>
  <c r="D86" i="2"/>
  <c r="B86" i="2" s="1"/>
  <c r="D87" i="2"/>
  <c r="D88" i="2"/>
  <c r="C84" i="2"/>
  <c r="D79" i="2"/>
  <c r="B79" i="2" s="1"/>
  <c r="D80" i="2"/>
  <c r="B80" i="2" s="1"/>
  <c r="D81" i="2"/>
  <c r="B81" i="2" s="1"/>
  <c r="D82" i="2"/>
  <c r="B82" i="2" s="1"/>
  <c r="D83" i="2"/>
  <c r="A83" i="2" s="1"/>
  <c r="C83" i="2"/>
  <c r="C82" i="2"/>
  <c r="C81" i="2"/>
  <c r="C80" i="2"/>
  <c r="C79" i="2"/>
  <c r="C78" i="2"/>
  <c r="D78" i="2"/>
  <c r="C77" i="2"/>
  <c r="D77" i="2"/>
  <c r="B77" i="2" s="1"/>
  <c r="C76" i="2"/>
  <c r="D76" i="2"/>
  <c r="C75" i="2"/>
  <c r="D75" i="2"/>
  <c r="A75" i="2" s="1"/>
  <c r="C74" i="2"/>
  <c r="D74" i="2"/>
  <c r="C2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D73" i="2"/>
  <c r="A73" i="2" s="1"/>
  <c r="D72" i="2"/>
  <c r="A72" i="2" s="1"/>
  <c r="D71" i="2"/>
  <c r="A71" i="2" s="1"/>
  <c r="D70" i="2"/>
  <c r="B70" i="2" s="1"/>
  <c r="D69" i="2"/>
  <c r="D65" i="2"/>
  <c r="D66" i="2"/>
  <c r="D67" i="2"/>
  <c r="D68" i="2"/>
  <c r="B68" i="2" s="1"/>
  <c r="D64" i="2"/>
  <c r="D60" i="2"/>
  <c r="A60" i="2" s="1"/>
  <c r="D61" i="2"/>
  <c r="A61" i="2" s="1"/>
  <c r="D62" i="2"/>
  <c r="B62" i="2" s="1"/>
  <c r="D63" i="2"/>
  <c r="A63" i="2" s="1"/>
  <c r="D59" i="2"/>
  <c r="A59" i="2" s="1"/>
  <c r="D58" i="2"/>
  <c r="B58" i="2" s="1"/>
  <c r="D57" i="2"/>
  <c r="B57" i="2" s="1"/>
  <c r="D56" i="2"/>
  <c r="A56" i="2" s="1"/>
  <c r="D55" i="2"/>
  <c r="D50" i="2"/>
  <c r="D51" i="2"/>
  <c r="B51" i="2" s="1"/>
  <c r="D52" i="2"/>
  <c r="A52" i="2" s="1"/>
  <c r="D53" i="2"/>
  <c r="D54" i="2"/>
  <c r="A54" i="2" s="1"/>
  <c r="D49" i="2"/>
  <c r="B49" i="2" s="1"/>
  <c r="D3" i="2"/>
  <c r="D4" i="2"/>
  <c r="B4" i="2" s="1"/>
  <c r="D5" i="2"/>
  <c r="A5" i="2" s="1"/>
  <c r="D6" i="2"/>
  <c r="B6" i="2" s="1"/>
  <c r="D7" i="2"/>
  <c r="A7" i="2" s="1"/>
  <c r="D8" i="2"/>
  <c r="A8" i="2" s="1"/>
  <c r="D9" i="2"/>
  <c r="A9" i="2" s="1"/>
  <c r="D10" i="2"/>
  <c r="B10" i="2" s="1"/>
  <c r="D11" i="2"/>
  <c r="A11" i="2" s="1"/>
  <c r="D12" i="2"/>
  <c r="D13" i="2"/>
  <c r="B13" i="2" s="1"/>
  <c r="D14" i="2"/>
  <c r="A14" i="2" s="1"/>
  <c r="D15" i="2"/>
  <c r="B15" i="2" s="1"/>
  <c r="D16" i="2"/>
  <c r="D17" i="2"/>
  <c r="A17" i="2" s="1"/>
  <c r="D18" i="2"/>
  <c r="A18" i="2" s="1"/>
  <c r="D19" i="2"/>
  <c r="B19" i="2" s="1"/>
  <c r="D20" i="2"/>
  <c r="A20" i="2" s="1"/>
  <c r="D21" i="2"/>
  <c r="B21" i="2" s="1"/>
  <c r="D22" i="2"/>
  <c r="B22" i="2" s="1"/>
  <c r="D23" i="2"/>
  <c r="B23" i="2" s="1"/>
  <c r="D24" i="2"/>
  <c r="A24" i="2" s="1"/>
  <c r="D25" i="2"/>
  <c r="D26" i="2"/>
  <c r="D27" i="2"/>
  <c r="A27" i="2" s="1"/>
  <c r="D28" i="2"/>
  <c r="B28" i="2" s="1"/>
  <c r="D29" i="2"/>
  <c r="B29" i="2" s="1"/>
  <c r="D30" i="2"/>
  <c r="A30" i="2" s="1"/>
  <c r="D31" i="2"/>
  <c r="B31" i="2" s="1"/>
  <c r="D32" i="2"/>
  <c r="A32" i="2" s="1"/>
  <c r="D33" i="2"/>
  <c r="A33" i="2" s="1"/>
  <c r="D34" i="2"/>
  <c r="D35" i="2"/>
  <c r="A35" i="2" s="1"/>
  <c r="D36" i="2"/>
  <c r="D37" i="2"/>
  <c r="D38" i="2"/>
  <c r="D39" i="2"/>
  <c r="D40" i="2"/>
  <c r="A40" i="2" s="1"/>
  <c r="D41" i="2"/>
  <c r="B41" i="2" s="1"/>
  <c r="D42" i="2"/>
  <c r="D43" i="2"/>
  <c r="D45" i="2"/>
  <c r="B45" i="2" s="1"/>
  <c r="D46" i="2"/>
  <c r="D47" i="2"/>
  <c r="A47" i="2" s="1"/>
  <c r="D48" i="2"/>
  <c r="D2" i="2"/>
  <c r="A111" i="2" l="1"/>
  <c r="A407" i="2"/>
  <c r="A455" i="2"/>
  <c r="B440" i="2"/>
  <c r="A268" i="2"/>
  <c r="B680" i="2"/>
  <c r="B153" i="2"/>
  <c r="A575" i="2"/>
  <c r="B720" i="2"/>
  <c r="A178" i="2"/>
  <c r="B655" i="2"/>
  <c r="A252" i="2"/>
  <c r="A465" i="2"/>
  <c r="A163" i="2"/>
  <c r="A294" i="2"/>
  <c r="B348" i="2"/>
  <c r="A485" i="2"/>
  <c r="A354" i="2"/>
  <c r="B505" i="2"/>
  <c r="A353" i="2"/>
  <c r="A374" i="2"/>
  <c r="A386" i="2"/>
  <c r="B432" i="2"/>
  <c r="A206" i="2"/>
  <c r="A601" i="2"/>
  <c r="B350" i="2"/>
  <c r="A429" i="2"/>
  <c r="B17" i="2"/>
  <c r="B14" i="2"/>
  <c r="B11" i="2"/>
  <c r="A209" i="2"/>
  <c r="B271" i="2"/>
  <c r="B375" i="2"/>
  <c r="B422" i="2"/>
  <c r="B431" i="2"/>
  <c r="A474" i="2"/>
  <c r="B487" i="2"/>
  <c r="B522" i="2"/>
  <c r="B661" i="2"/>
  <c r="B658" i="2"/>
  <c r="A146" i="2"/>
  <c r="B540" i="2"/>
  <c r="B627" i="2"/>
  <c r="B120" i="2"/>
  <c r="A145" i="2"/>
  <c r="B148" i="2"/>
  <c r="A218" i="2"/>
  <c r="A311" i="2"/>
  <c r="A331" i="2"/>
  <c r="B346" i="2"/>
  <c r="B381" i="2"/>
  <c r="B399" i="2"/>
  <c r="A416" i="2"/>
  <c r="A435" i="2"/>
  <c r="A113" i="2"/>
  <c r="B166" i="2"/>
  <c r="A23" i="2"/>
  <c r="B33" i="2"/>
  <c r="B30" i="2"/>
  <c r="B27" i="2"/>
  <c r="A605" i="2"/>
  <c r="A608" i="2"/>
  <c r="A626" i="2"/>
  <c r="A89" i="2"/>
  <c r="B195" i="2"/>
  <c r="A232" i="2"/>
  <c r="A222" i="2"/>
  <c r="A312" i="2"/>
  <c r="A19" i="2"/>
  <c r="A549" i="2"/>
  <c r="B678" i="2"/>
  <c r="B32" i="2"/>
  <c r="A51" i="2"/>
  <c r="B240" i="2"/>
  <c r="A292" i="2"/>
  <c r="A300" i="2"/>
  <c r="B624" i="2"/>
  <c r="A641" i="2"/>
  <c r="B643" i="2"/>
  <c r="A698" i="2"/>
  <c r="B176" i="2"/>
  <c r="B54" i="2"/>
  <c r="A100" i="2"/>
  <c r="B296" i="2"/>
  <c r="B316" i="2"/>
  <c r="A49" i="2"/>
  <c r="B52" i="2"/>
  <c r="A98" i="2"/>
  <c r="B114" i="2"/>
  <c r="B188" i="2"/>
  <c r="A254" i="2"/>
  <c r="A278" i="2"/>
  <c r="B275" i="2"/>
  <c r="B303" i="2"/>
  <c r="B442" i="2"/>
  <c r="B501" i="2"/>
  <c r="A529" i="2"/>
  <c r="A556" i="2"/>
  <c r="B561" i="2"/>
  <c r="B587" i="2"/>
  <c r="B604" i="2"/>
  <c r="B607" i="2"/>
  <c r="A639" i="2"/>
  <c r="B645" i="2"/>
  <c r="A703" i="2"/>
  <c r="A62" i="2"/>
  <c r="B143" i="2"/>
  <c r="B461" i="2"/>
  <c r="B479" i="2"/>
  <c r="A4" i="2"/>
  <c r="B47" i="2"/>
  <c r="A58" i="2"/>
  <c r="B63" i="2"/>
  <c r="B71" i="2"/>
  <c r="A105" i="2"/>
  <c r="A131" i="2"/>
  <c r="B171" i="2"/>
  <c r="B216" i="2"/>
  <c r="A204" i="2"/>
  <c r="A255" i="2"/>
  <c r="B280" i="2"/>
  <c r="B287" i="2"/>
  <c r="B297" i="2"/>
  <c r="A319" i="2"/>
  <c r="B369" i="2"/>
  <c r="B425" i="2"/>
  <c r="B472" i="2"/>
  <c r="B500" i="2"/>
  <c r="B515" i="2"/>
  <c r="B514" i="2"/>
  <c r="A617" i="2"/>
  <c r="B664" i="2"/>
  <c r="B667" i="2"/>
  <c r="B711" i="2"/>
  <c r="A722" i="2"/>
  <c r="A586" i="2"/>
  <c r="A21" i="2"/>
  <c r="B322" i="2"/>
  <c r="B359" i="2"/>
  <c r="B516" i="2"/>
  <c r="B513" i="2"/>
  <c r="B9" i="2"/>
  <c r="A68" i="2"/>
  <c r="A79" i="2"/>
  <c r="B99" i="2"/>
  <c r="B123" i="2"/>
  <c r="B127" i="2"/>
  <c r="B165" i="2"/>
  <c r="A170" i="2"/>
  <c r="B202" i="2"/>
  <c r="A227" i="2"/>
  <c r="B326" i="2"/>
  <c r="B377" i="2"/>
  <c r="A395" i="2"/>
  <c r="B436" i="2"/>
  <c r="B444" i="2"/>
  <c r="B449" i="2"/>
  <c r="B477" i="2"/>
  <c r="B528" i="2"/>
  <c r="B535" i="2"/>
  <c r="A589" i="2"/>
  <c r="A606" i="2"/>
  <c r="A636" i="2"/>
  <c r="A648" i="2"/>
  <c r="A659" i="2"/>
  <c r="A670" i="2"/>
  <c r="A672" i="2"/>
  <c r="A675" i="2"/>
  <c r="B705" i="2"/>
  <c r="A38" i="2"/>
  <c r="B38" i="2"/>
  <c r="B87" i="2"/>
  <c r="A87" i="2"/>
  <c r="A603" i="2"/>
  <c r="B603" i="2"/>
  <c r="A619" i="2"/>
  <c r="B619" i="2"/>
  <c r="A673" i="2"/>
  <c r="B673" i="2"/>
  <c r="B719" i="2"/>
  <c r="A719" i="2"/>
  <c r="B2" i="2"/>
  <c r="A2" i="2"/>
  <c r="A221" i="2"/>
  <c r="A264" i="2"/>
  <c r="B367" i="2"/>
  <c r="B428" i="2"/>
  <c r="B475" i="2"/>
  <c r="A475" i="2"/>
  <c r="A568" i="2"/>
  <c r="B568" i="2"/>
  <c r="A576" i="2"/>
  <c r="B576" i="2"/>
  <c r="B582" i="2"/>
  <c r="B531" i="2"/>
  <c r="A635" i="2"/>
  <c r="B635" i="2"/>
  <c r="B677" i="2"/>
  <c r="A700" i="2"/>
  <c r="B700" i="2"/>
  <c r="B72" i="2"/>
  <c r="B421" i="2"/>
  <c r="B469" i="2"/>
  <c r="A469" i="2"/>
  <c r="A496" i="2"/>
  <c r="B496" i="2"/>
  <c r="A551" i="2"/>
  <c r="B551" i="2"/>
  <c r="B595" i="2"/>
  <c r="A595" i="2"/>
  <c r="B691" i="2"/>
  <c r="A691" i="2"/>
  <c r="B718" i="2"/>
  <c r="A44" i="2"/>
  <c r="B44" i="2"/>
  <c r="B365" i="2"/>
  <c r="A365" i="2"/>
  <c r="B419" i="2"/>
  <c r="A419" i="2"/>
  <c r="A464" i="2"/>
  <c r="B464" i="2"/>
  <c r="A497" i="2"/>
  <c r="B497" i="2"/>
  <c r="A559" i="2"/>
  <c r="B559" i="2"/>
  <c r="A732" i="2"/>
  <c r="B732" i="2"/>
  <c r="A76" i="2"/>
  <c r="B76" i="2"/>
  <c r="B83" i="2"/>
  <c r="B159" i="2"/>
  <c r="B238" i="2"/>
  <c r="A238" i="2"/>
  <c r="B270" i="2"/>
  <c r="A272" i="2"/>
  <c r="B272" i="2"/>
  <c r="A318" i="2"/>
  <c r="B318" i="2"/>
  <c r="B394" i="2"/>
  <c r="A430" i="2"/>
  <c r="B434" i="2"/>
  <c r="A457" i="2"/>
  <c r="B457" i="2"/>
  <c r="B483" i="2"/>
  <c r="B569" i="2"/>
  <c r="A569" i="2"/>
  <c r="A599" i="2"/>
  <c r="B599" i="2"/>
  <c r="B616" i="2"/>
  <c r="A616" i="2"/>
  <c r="B631" i="2"/>
  <c r="A631" i="2"/>
  <c r="A637" i="2"/>
  <c r="B637" i="2"/>
  <c r="B653" i="2"/>
  <c r="B729" i="2"/>
  <c r="A729" i="2"/>
  <c r="A181" i="2"/>
  <c r="B187" i="2"/>
  <c r="A205" i="2"/>
  <c r="A243" i="2"/>
  <c r="A356" i="2"/>
  <c r="B356" i="2"/>
  <c r="A489" i="2"/>
  <c r="B489" i="2"/>
  <c r="A524" i="2"/>
  <c r="B524" i="2"/>
  <c r="A630" i="2"/>
  <c r="B630" i="2"/>
  <c r="A28" i="2"/>
  <c r="B67" i="2"/>
  <c r="A67" i="2"/>
  <c r="A80" i="2"/>
  <c r="B84" i="2"/>
  <c r="B92" i="2"/>
  <c r="A92" i="2"/>
  <c r="A107" i="2"/>
  <c r="B122" i="2"/>
  <c r="B149" i="2"/>
  <c r="B239" i="2"/>
  <c r="B208" i="2"/>
  <c r="A208" i="2"/>
  <c r="B248" i="2"/>
  <c r="A288" i="2"/>
  <c r="A307" i="2"/>
  <c r="B317" i="2"/>
  <c r="B343" i="2"/>
  <c r="A406" i="2"/>
  <c r="B406" i="2"/>
  <c r="B417" i="2"/>
  <c r="A459" i="2"/>
  <c r="B484" i="2"/>
  <c r="A484" i="2"/>
  <c r="B504" i="2"/>
  <c r="A504" i="2"/>
  <c r="B539" i="2"/>
  <c r="B563" i="2"/>
  <c r="B565" i="2"/>
  <c r="A565" i="2"/>
  <c r="B592" i="2"/>
  <c r="B532" i="2"/>
  <c r="A532" i="2"/>
  <c r="A597" i="2"/>
  <c r="A610" i="2"/>
  <c r="A613" i="2"/>
  <c r="A660" i="2"/>
  <c r="B660" i="2"/>
  <c r="B665" i="2"/>
  <c r="B685" i="2"/>
  <c r="A685" i="2"/>
  <c r="B584" i="2"/>
  <c r="B591" i="2"/>
  <c r="B612" i="2"/>
  <c r="B652" i="2"/>
  <c r="B723" i="2"/>
  <c r="B140" i="2"/>
  <c r="A140" i="2"/>
  <c r="A152" i="2"/>
  <c r="B152" i="2"/>
  <c r="A197" i="2"/>
  <c r="A245" i="2"/>
  <c r="B245" i="2"/>
  <c r="A285" i="2"/>
  <c r="B285" i="2"/>
  <c r="A358" i="2"/>
  <c r="B358" i="2"/>
  <c r="A390" i="2"/>
  <c r="B390" i="2"/>
  <c r="B710" i="2"/>
  <c r="A710" i="2"/>
  <c r="B61" i="2"/>
  <c r="B90" i="2"/>
  <c r="B116" i="2"/>
  <c r="A142" i="2"/>
  <c r="A138" i="2"/>
  <c r="B138" i="2"/>
  <c r="B229" i="2"/>
  <c r="A313" i="2"/>
  <c r="B313" i="2"/>
  <c r="A314" i="2"/>
  <c r="B314" i="2"/>
  <c r="B352" i="2"/>
  <c r="A352" i="2"/>
  <c r="A402" i="2"/>
  <c r="B402" i="2"/>
  <c r="B405" i="2"/>
  <c r="A405" i="2"/>
  <c r="B445" i="2"/>
  <c r="A445" i="2"/>
  <c r="B508" i="2"/>
  <c r="A517" i="2"/>
  <c r="B517" i="2"/>
  <c r="A523" i="2"/>
  <c r="B523" i="2"/>
  <c r="A560" i="2"/>
  <c r="B560" i="2"/>
  <c r="A585" i="2"/>
  <c r="B585" i="2"/>
  <c r="B534" i="2"/>
  <c r="A534" i="2"/>
  <c r="B512" i="2"/>
  <c r="A512" i="2"/>
  <c r="B59" i="2"/>
  <c r="A69" i="2"/>
  <c r="B69" i="2"/>
  <c r="A22" i="2"/>
  <c r="A16" i="2"/>
  <c r="B16" i="2"/>
  <c r="B7" i="2"/>
  <c r="B75" i="2"/>
  <c r="A115" i="2"/>
  <c r="B115" i="2"/>
  <c r="B117" i="2"/>
  <c r="A117" i="2"/>
  <c r="B128" i="2"/>
  <c r="A155" i="2"/>
  <c r="A207" i="2"/>
  <c r="B207" i="2"/>
  <c r="B219" i="2"/>
  <c r="B217" i="2"/>
  <c r="B214" i="2"/>
  <c r="A214" i="2"/>
  <c r="A249" i="2"/>
  <c r="B249" i="2"/>
  <c r="A258" i="2"/>
  <c r="B258" i="2"/>
  <c r="A282" i="2"/>
  <c r="B282" i="2"/>
  <c r="A289" i="2"/>
  <c r="B289" i="2"/>
  <c r="A323" i="2"/>
  <c r="A328" i="2"/>
  <c r="B339" i="2"/>
  <c r="A339" i="2"/>
  <c r="A342" i="2"/>
  <c r="B342" i="2"/>
  <c r="A360" i="2"/>
  <c r="B360" i="2"/>
  <c r="A410" i="2"/>
  <c r="B410" i="2"/>
  <c r="A414" i="2"/>
  <c r="B414" i="2"/>
  <c r="B371" i="2"/>
  <c r="A371" i="2"/>
  <c r="A574" i="2"/>
  <c r="B590" i="2"/>
  <c r="A590" i="2"/>
  <c r="B611" i="2"/>
  <c r="A611" i="2"/>
  <c r="B623" i="2"/>
  <c r="A623" i="2"/>
  <c r="A682" i="2"/>
  <c r="B682" i="2"/>
  <c r="A695" i="2"/>
  <c r="B695" i="2"/>
  <c r="B733" i="2"/>
  <c r="A735" i="2"/>
  <c r="B25" i="2"/>
  <c r="A25" i="2"/>
  <c r="A55" i="2"/>
  <c r="B55" i="2"/>
  <c r="A97" i="2"/>
  <c r="B97" i="2"/>
  <c r="B210" i="2"/>
  <c r="A210" i="2"/>
  <c r="B341" i="2"/>
  <c r="A341" i="2"/>
  <c r="A498" i="2"/>
  <c r="B498" i="2"/>
  <c r="A716" i="2"/>
  <c r="B716" i="2"/>
  <c r="B37" i="2"/>
  <c r="A37" i="2"/>
  <c r="A88" i="2"/>
  <c r="B88" i="2"/>
  <c r="B94" i="2"/>
  <c r="A94" i="2"/>
  <c r="A130" i="2"/>
  <c r="B130" i="2"/>
  <c r="A132" i="2"/>
  <c r="B132" i="2"/>
  <c r="A179" i="2"/>
  <c r="B179" i="2"/>
  <c r="A198" i="2"/>
  <c r="B198" i="2"/>
  <c r="B199" i="2"/>
  <c r="A199" i="2"/>
  <c r="B338" i="2"/>
  <c r="A338" i="2"/>
  <c r="A439" i="2"/>
  <c r="B439" i="2"/>
  <c r="B543" i="2"/>
  <c r="B634" i="2"/>
  <c r="A634" i="2"/>
  <c r="B713" i="2"/>
  <c r="A713" i="2"/>
  <c r="B43" i="2"/>
  <c r="A43" i="2"/>
  <c r="A93" i="2"/>
  <c r="B93" i="2"/>
  <c r="A101" i="2"/>
  <c r="B101" i="2"/>
  <c r="A103" i="2"/>
  <c r="B103" i="2"/>
  <c r="B135" i="2"/>
  <c r="A135" i="2"/>
  <c r="A150" i="2"/>
  <c r="B169" i="2"/>
  <c r="A169" i="2"/>
  <c r="A173" i="2"/>
  <c r="A180" i="2"/>
  <c r="B180" i="2"/>
  <c r="B182" i="2"/>
  <c r="A182" i="2"/>
  <c r="A190" i="2"/>
  <c r="B190" i="2"/>
  <c r="B192" i="2"/>
  <c r="A192" i="2"/>
  <c r="B220" i="2"/>
  <c r="B301" i="2"/>
  <c r="A301" i="2"/>
  <c r="B334" i="2"/>
  <c r="A334" i="2"/>
  <c r="A378" i="2"/>
  <c r="B378" i="2"/>
  <c r="B409" i="2"/>
  <c r="A409" i="2"/>
  <c r="A447" i="2"/>
  <c r="B447" i="2"/>
  <c r="B467" i="2"/>
  <c r="A467" i="2"/>
  <c r="B476" i="2"/>
  <c r="A476" i="2"/>
  <c r="B480" i="2"/>
  <c r="A554" i="2"/>
  <c r="B554" i="2"/>
  <c r="A573" i="2"/>
  <c r="B573" i="2"/>
  <c r="B594" i="2"/>
  <c r="A594" i="2"/>
  <c r="A596" i="2"/>
  <c r="B596" i="2"/>
  <c r="B629" i="2"/>
  <c r="A629" i="2"/>
  <c r="B683" i="2"/>
  <c r="A683" i="2"/>
  <c r="A689" i="2"/>
  <c r="A709" i="2"/>
  <c r="B709" i="2"/>
  <c r="A233" i="2"/>
  <c r="B233" i="2"/>
  <c r="B241" i="2"/>
  <c r="A241" i="2"/>
  <c r="A269" i="2"/>
  <c r="B269" i="2"/>
  <c r="B306" i="2"/>
  <c r="A306" i="2"/>
  <c r="B415" i="2"/>
  <c r="A415" i="2"/>
  <c r="B441" i="2"/>
  <c r="A441" i="2"/>
  <c r="B482" i="2"/>
  <c r="A482" i="2"/>
  <c r="B542" i="2"/>
  <c r="A542" i="2"/>
  <c r="B373" i="2"/>
  <c r="A373" i="2"/>
  <c r="B553" i="2"/>
  <c r="A553" i="2"/>
  <c r="B625" i="2"/>
  <c r="A625" i="2"/>
  <c r="A642" i="2"/>
  <c r="B642" i="2"/>
  <c r="B674" i="2"/>
  <c r="A674" i="2"/>
  <c r="B20" i="2"/>
  <c r="A57" i="2"/>
  <c r="A119" i="2"/>
  <c r="A126" i="2"/>
  <c r="B147" i="2"/>
  <c r="A184" i="2"/>
  <c r="B196" i="2"/>
  <c r="B203" i="2"/>
  <c r="A203" i="2"/>
  <c r="A262" i="2"/>
  <c r="B262" i="2"/>
  <c r="B324" i="2"/>
  <c r="A324" i="2"/>
  <c r="A335" i="2"/>
  <c r="B335" i="2"/>
  <c r="B382" i="2"/>
  <c r="A382" i="2"/>
  <c r="A389" i="2"/>
  <c r="B389" i="2"/>
  <c r="B443" i="2"/>
  <c r="A443" i="2"/>
  <c r="B450" i="2"/>
  <c r="A450" i="2"/>
  <c r="B491" i="2"/>
  <c r="A502" i="2"/>
  <c r="B502" i="2"/>
  <c r="A372" i="2"/>
  <c r="B372" i="2"/>
  <c r="B572" i="2"/>
  <c r="A572" i="2"/>
  <c r="B580" i="2"/>
  <c r="A647" i="2"/>
  <c r="B647" i="2"/>
  <c r="B662" i="2"/>
  <c r="B676" i="2"/>
  <c r="A676" i="2"/>
  <c r="B708" i="2"/>
  <c r="A708" i="2"/>
  <c r="B714" i="2"/>
  <c r="A714" i="2"/>
  <c r="B715" i="2"/>
  <c r="A715" i="2"/>
  <c r="A633" i="2"/>
  <c r="B646" i="2"/>
  <c r="A644" i="2"/>
  <c r="A666" i="2"/>
  <c r="A692" i="2"/>
  <c r="A690" i="2"/>
  <c r="B696" i="2"/>
  <c r="A706" i="2"/>
  <c r="B728" i="2"/>
  <c r="A26" i="2"/>
  <c r="B26" i="2"/>
  <c r="A12" i="2"/>
  <c r="B12" i="2"/>
  <c r="A74" i="2"/>
  <c r="B74" i="2"/>
  <c r="A388" i="2"/>
  <c r="B388" i="2"/>
  <c r="B454" i="2"/>
  <c r="A454" i="2"/>
  <c r="A734" i="2"/>
  <c r="B734" i="2"/>
  <c r="B102" i="2"/>
  <c r="A121" i="2"/>
  <c r="B121" i="2"/>
  <c r="A168" i="2"/>
  <c r="B168" i="2"/>
  <c r="A177" i="2"/>
  <c r="B91" i="2"/>
  <c r="A91" i="2"/>
  <c r="A104" i="2"/>
  <c r="B104" i="2"/>
  <c r="B112" i="2"/>
  <c r="A125" i="2"/>
  <c r="B125" i="2"/>
  <c r="B161" i="2"/>
  <c r="B167" i="2"/>
  <c r="A167" i="2"/>
  <c r="B186" i="2"/>
  <c r="B234" i="2"/>
  <c r="A234" i="2"/>
  <c r="A242" i="2"/>
  <c r="B242" i="2"/>
  <c r="B295" i="2"/>
  <c r="A295" i="2"/>
  <c r="B321" i="2"/>
  <c r="B332" i="2"/>
  <c r="A332" i="2"/>
  <c r="B349" i="2"/>
  <c r="A349" i="2"/>
  <c r="B392" i="2"/>
  <c r="A392" i="2"/>
  <c r="A397" i="2"/>
  <c r="A448" i="2"/>
  <c r="B448" i="2"/>
  <c r="A495" i="2"/>
  <c r="A506" i="2"/>
  <c r="B506" i="2"/>
  <c r="B593" i="2"/>
  <c r="A593" i="2"/>
  <c r="B530" i="2"/>
  <c r="A688" i="2"/>
  <c r="B688" i="2"/>
  <c r="A702" i="2"/>
  <c r="B702" i="2"/>
  <c r="B160" i="2"/>
  <c r="A160" i="2"/>
  <c r="A291" i="2"/>
  <c r="B291" i="2"/>
  <c r="B337" i="2"/>
  <c r="A337" i="2"/>
  <c r="B344" i="2"/>
  <c r="A345" i="2"/>
  <c r="B345" i="2"/>
  <c r="A380" i="2"/>
  <c r="B380" i="2"/>
  <c r="B488" i="2"/>
  <c r="A488" i="2"/>
  <c r="A538" i="2"/>
  <c r="B538" i="2"/>
  <c r="B566" i="2"/>
  <c r="A566" i="2"/>
  <c r="A632" i="2"/>
  <c r="B632" i="2"/>
  <c r="A10" i="2"/>
  <c r="B34" i="2"/>
  <c r="A34" i="2"/>
  <c r="A78" i="2"/>
  <c r="B78" i="2"/>
  <c r="A110" i="2"/>
  <c r="B110" i="2"/>
  <c r="B134" i="2"/>
  <c r="A265" i="2"/>
  <c r="B265" i="2"/>
  <c r="A274" i="2"/>
  <c r="B274" i="2"/>
  <c r="A308" i="2"/>
  <c r="B308" i="2"/>
  <c r="B48" i="2"/>
  <c r="A48" i="2"/>
  <c r="B3" i="2"/>
  <c r="A3" i="2"/>
  <c r="A50" i="2"/>
  <c r="B50" i="2"/>
  <c r="B66" i="2"/>
  <c r="A66" i="2"/>
  <c r="A15" i="2"/>
  <c r="A45" i="2"/>
  <c r="B39" i="2"/>
  <c r="A39" i="2"/>
  <c r="A36" i="2"/>
  <c r="B36" i="2"/>
  <c r="B18" i="2"/>
  <c r="B5" i="2"/>
  <c r="B53" i="2"/>
  <c r="A53" i="2"/>
  <c r="B64" i="2"/>
  <c r="A64" i="2"/>
  <c r="A65" i="2"/>
  <c r="B65" i="2"/>
  <c r="A81" i="2"/>
  <c r="A96" i="2"/>
  <c r="A95" i="2"/>
  <c r="B95" i="2"/>
  <c r="A108" i="2"/>
  <c r="B108" i="2"/>
  <c r="B118" i="2"/>
  <c r="A137" i="2"/>
  <c r="B137" i="2"/>
  <c r="A141" i="2"/>
  <c r="B141" i="2"/>
  <c r="A151" i="2"/>
  <c r="B151" i="2"/>
  <c r="A157" i="2"/>
  <c r="B157" i="2"/>
  <c r="A212" i="2"/>
  <c r="B212" i="2"/>
  <c r="A213" i="2"/>
  <c r="B213" i="2"/>
  <c r="B215" i="2"/>
  <c r="A215" i="2"/>
  <c r="B257" i="2"/>
  <c r="A257" i="2"/>
  <c r="A259" i="2"/>
  <c r="B259" i="2"/>
  <c r="B284" i="2"/>
  <c r="A327" i="2"/>
  <c r="B327" i="2"/>
  <c r="A329" i="2"/>
  <c r="B329" i="2"/>
  <c r="A412" i="2"/>
  <c r="B412" i="2"/>
  <c r="A433" i="2"/>
  <c r="B433" i="2"/>
  <c r="A437" i="2"/>
  <c r="B437" i="2"/>
  <c r="A458" i="2"/>
  <c r="B458" i="2"/>
  <c r="A555" i="2"/>
  <c r="B555" i="2"/>
  <c r="A562" i="2"/>
  <c r="B562" i="2"/>
  <c r="A588" i="2"/>
  <c r="B588" i="2"/>
  <c r="B656" i="2"/>
  <c r="A656" i="2"/>
  <c r="A681" i="2"/>
  <c r="B681" i="2"/>
  <c r="A42" i="2"/>
  <c r="B42" i="2"/>
  <c r="A156" i="2"/>
  <c r="B156" i="2"/>
  <c r="B162" i="2"/>
  <c r="A162" i="2"/>
  <c r="A175" i="2"/>
  <c r="B175" i="2"/>
  <c r="A452" i="2"/>
  <c r="B452" i="2"/>
  <c r="A46" i="2"/>
  <c r="B46" i="2"/>
  <c r="A85" i="2"/>
  <c r="A133" i="2"/>
  <c r="B133" i="2"/>
  <c r="A183" i="2"/>
  <c r="B183" i="2"/>
  <c r="B364" i="2"/>
  <c r="A364" i="2"/>
  <c r="A387" i="2"/>
  <c r="B387" i="2"/>
  <c r="B408" i="2"/>
  <c r="A408" i="2"/>
  <c r="A418" i="2"/>
  <c r="B418" i="2"/>
  <c r="A547" i="2"/>
  <c r="B547" i="2"/>
  <c r="A581" i="2"/>
  <c r="B581" i="2"/>
  <c r="B189" i="2"/>
  <c r="B396" i="2"/>
  <c r="B401" i="2"/>
  <c r="B460" i="2"/>
  <c r="A460" i="2"/>
  <c r="A463" i="2"/>
  <c r="B463" i="2"/>
  <c r="A490" i="2"/>
  <c r="B490" i="2"/>
  <c r="A493" i="2"/>
  <c r="B493" i="2"/>
  <c r="A525" i="2"/>
  <c r="B525" i="2"/>
  <c r="A548" i="2"/>
  <c r="B548" i="2"/>
  <c r="A650" i="2"/>
  <c r="B650" i="2"/>
  <c r="A663" i="2"/>
  <c r="B663" i="2"/>
  <c r="B687" i="2"/>
  <c r="A687" i="2"/>
  <c r="B684" i="2"/>
  <c r="A684" i="2"/>
  <c r="B712" i="2"/>
  <c r="A712" i="2"/>
  <c r="B717" i="2"/>
  <c r="A727" i="2"/>
  <c r="B727" i="2"/>
  <c r="A154" i="2"/>
  <c r="A231" i="2"/>
  <c r="A253" i="2"/>
  <c r="A256" i="2"/>
  <c r="B266" i="2"/>
  <c r="B273" i="2"/>
  <c r="A302" i="2"/>
  <c r="B172" i="2"/>
  <c r="A226" i="2"/>
  <c r="A211" i="2"/>
  <c r="B246" i="2"/>
  <c r="B283" i="2"/>
  <c r="B298" i="2"/>
  <c r="A304" i="2"/>
  <c r="A333" i="2"/>
  <c r="A363" i="2"/>
  <c r="B362" i="2"/>
  <c r="A368" i="2"/>
  <c r="B403" i="2"/>
  <c r="A403" i="2"/>
  <c r="B404" i="2"/>
  <c r="A411" i="2"/>
  <c r="B424" i="2"/>
  <c r="A438" i="2"/>
  <c r="B462" i="2"/>
  <c r="A470" i="2"/>
  <c r="B473" i="2"/>
  <c r="A521" i="2"/>
  <c r="B544" i="2"/>
  <c r="A564" i="2"/>
  <c r="A583" i="2"/>
  <c r="B598" i="2"/>
  <c r="A533" i="2"/>
  <c r="B533" i="2"/>
  <c r="A510" i="2"/>
  <c r="B510" i="2"/>
  <c r="B621" i="2"/>
  <c r="A621" i="2"/>
  <c r="B640" i="2"/>
  <c r="B654" i="2"/>
  <c r="A654" i="2"/>
  <c r="A668" i="2"/>
  <c r="B668" i="2"/>
  <c r="B679" i="2"/>
  <c r="A679" i="2"/>
  <c r="B724" i="2"/>
  <c r="A724" i="2"/>
  <c r="B481" i="2"/>
  <c r="A481" i="2"/>
  <c r="B519" i="2"/>
  <c r="A519" i="2"/>
  <c r="A511" i="2"/>
  <c r="B511" i="2"/>
  <c r="A638" i="2"/>
  <c r="B638" i="2"/>
  <c r="A657" i="2"/>
  <c r="B657" i="2"/>
  <c r="A697" i="2"/>
  <c r="B697" i="2"/>
  <c r="B704" i="2"/>
  <c r="A704" i="2"/>
  <c r="A707" i="2"/>
  <c r="B707" i="2"/>
  <c r="A730" i="2"/>
  <c r="B730" i="2"/>
  <c r="B701" i="2"/>
  <c r="A686" i="2"/>
  <c r="B393" i="2"/>
  <c r="A393" i="2"/>
  <c r="A41" i="2"/>
  <c r="B56" i="2"/>
  <c r="B60" i="2"/>
  <c r="A77" i="2"/>
  <c r="A82" i="2"/>
  <c r="B320" i="2"/>
  <c r="A320" i="2"/>
  <c r="B384" i="2"/>
  <c r="A384" i="2"/>
  <c r="A446" i="2"/>
  <c r="B446" i="2"/>
  <c r="A466" i="2"/>
  <c r="B466" i="2"/>
  <c r="A31" i="2"/>
  <c r="A6" i="2"/>
  <c r="B24" i="2"/>
  <c r="B73" i="2"/>
  <c r="A86" i="2"/>
  <c r="B106" i="2"/>
  <c r="B124" i="2"/>
  <c r="B139" i="2"/>
  <c r="B136" i="2"/>
  <c r="B158" i="2"/>
  <c r="A164" i="2"/>
  <c r="B193" i="2"/>
  <c r="B185" i="2"/>
  <c r="B194" i="2"/>
  <c r="A200" i="2"/>
  <c r="B223" i="2"/>
  <c r="B230" i="2"/>
  <c r="B244" i="2"/>
  <c r="B228" i="2"/>
  <c r="B225" i="2"/>
  <c r="A237" i="2"/>
  <c r="A250" i="2"/>
  <c r="A251" i="2"/>
  <c r="A263" i="2"/>
  <c r="B267" i="2"/>
  <c r="A276" i="2"/>
  <c r="B281" i="2"/>
  <c r="B286" i="2"/>
  <c r="A286" i="2"/>
  <c r="A305" i="2"/>
  <c r="A315" i="2"/>
  <c r="B336" i="2"/>
  <c r="A336" i="2"/>
  <c r="B351" i="2"/>
  <c r="A400" i="2"/>
  <c r="B427" i="2"/>
  <c r="B451" i="2"/>
  <c r="A451" i="2"/>
  <c r="A456" i="2"/>
  <c r="A486" i="2"/>
  <c r="B486" i="2"/>
  <c r="B545" i="2"/>
  <c r="A545" i="2"/>
  <c r="B546" i="2"/>
  <c r="A546" i="2"/>
  <c r="A357" i="2"/>
  <c r="B357" i="2"/>
  <c r="B366" i="2"/>
  <c r="A366" i="2"/>
  <c r="A385" i="2"/>
  <c r="B385" i="2"/>
  <c r="A537" i="2"/>
  <c r="B537" i="2"/>
  <c r="A541" i="2"/>
  <c r="B541" i="2"/>
  <c r="A571" i="2"/>
  <c r="B571" i="2"/>
  <c r="A235" i="2"/>
  <c r="A361" i="2"/>
  <c r="B413" i="2"/>
  <c r="B420" i="2"/>
  <c r="A420" i="2"/>
  <c r="A558" i="2"/>
  <c r="B558" i="2"/>
  <c r="B35" i="2"/>
  <c r="B8" i="2"/>
  <c r="B40" i="2"/>
  <c r="B109" i="2"/>
  <c r="B129" i="2"/>
  <c r="B144" i="2"/>
  <c r="B174" i="2"/>
  <c r="A13" i="2"/>
  <c r="A29" i="2"/>
  <c r="A70" i="2"/>
  <c r="A224" i="2"/>
  <c r="B247" i="2"/>
  <c r="B260" i="2"/>
  <c r="B261" i="2"/>
  <c r="A261" i="2"/>
  <c r="A279" i="2"/>
  <c r="A277" i="2"/>
  <c r="B290" i="2"/>
  <c r="A293" i="2"/>
  <c r="B299" i="2"/>
  <c r="B309" i="2"/>
  <c r="A310" i="2"/>
  <c r="A325" i="2"/>
  <c r="B330" i="2"/>
  <c r="A330" i="2"/>
  <c r="B340" i="2"/>
  <c r="B347" i="2"/>
  <c r="A347" i="2"/>
  <c r="B355" i="2"/>
  <c r="B376" i="2"/>
  <c r="A391" i="2"/>
  <c r="B391" i="2"/>
  <c r="B398" i="2"/>
  <c r="A471" i="2"/>
  <c r="A370" i="2"/>
  <c r="B370" i="2"/>
  <c r="B578" i="2"/>
  <c r="A578" i="2"/>
  <c r="A622" i="2"/>
  <c r="B622" i="2"/>
  <c r="B383" i="2"/>
  <c r="A383" i="2"/>
  <c r="B423" i="2"/>
  <c r="A423" i="2"/>
  <c r="B426" i="2"/>
  <c r="A426" i="2"/>
  <c r="A453" i="2"/>
  <c r="B453" i="2"/>
  <c r="A492" i="2"/>
  <c r="B499" i="2"/>
  <c r="A499" i="2"/>
  <c r="B507" i="2"/>
  <c r="A507" i="2"/>
  <c r="B550" i="2"/>
  <c r="A550" i="2"/>
  <c r="A570" i="2"/>
  <c r="B570" i="2"/>
  <c r="A649" i="2"/>
  <c r="B649" i="2"/>
  <c r="A699" i="2"/>
  <c r="B699" i="2"/>
  <c r="A494" i="2"/>
  <c r="B494" i="2"/>
  <c r="A503" i="2"/>
  <c r="B503" i="2"/>
  <c r="A520" i="2"/>
  <c r="B520" i="2"/>
  <c r="B527" i="2"/>
  <c r="A527" i="2"/>
  <c r="B552" i="2"/>
  <c r="A552" i="2"/>
  <c r="B615" i="2"/>
  <c r="A615" i="2"/>
  <c r="B651" i="2"/>
  <c r="A651" i="2"/>
  <c r="A669" i="2"/>
  <c r="B669" i="2"/>
  <c r="B694" i="2"/>
  <c r="B726" i="2"/>
  <c r="A726" i="2"/>
  <c r="B731" i="2"/>
  <c r="B379" i="2"/>
  <c r="B468" i="2"/>
  <c r="B478" i="2"/>
  <c r="B509" i="2"/>
  <c r="A518" i="2"/>
  <c r="B518" i="2"/>
  <c r="A526" i="2"/>
  <c r="B526" i="2"/>
  <c r="B536" i="2"/>
  <c r="A557" i="2"/>
  <c r="B557" i="2"/>
  <c r="B567" i="2"/>
  <c r="A567" i="2"/>
  <c r="B577" i="2"/>
  <c r="A577" i="2"/>
  <c r="B600" i="2"/>
  <c r="A600" i="2"/>
  <c r="B671" i="2"/>
  <c r="A671" i="2"/>
  <c r="A721" i="2"/>
  <c r="B721" i="2"/>
  <c r="B579" i="2"/>
  <c r="A620" i="2"/>
  <c r="B620" i="2"/>
  <c r="A602" i="2"/>
  <c r="B602" i="2"/>
  <c r="A609" i="2"/>
  <c r="B609" i="2"/>
  <c r="A614" i="2"/>
  <c r="B614" i="2"/>
  <c r="A693" i="2"/>
  <c r="B693" i="2"/>
  <c r="A618" i="2"/>
  <c r="B618" i="2"/>
  <c r="A628" i="2"/>
  <c r="B628" i="2"/>
  <c r="B725" i="2"/>
</calcChain>
</file>

<file path=xl/sharedStrings.xml><?xml version="1.0" encoding="utf-8"?>
<sst xmlns="http://schemas.openxmlformats.org/spreadsheetml/2006/main" count="2036" uniqueCount="120">
  <si>
    <t>Forfaits</t>
  </si>
  <si>
    <t>Forfait</t>
  </si>
  <si>
    <t>assistance multiservices FTTH</t>
  </si>
  <si>
    <t>AFTTH</t>
  </si>
  <si>
    <t>branchement FTTH en aérien couplé avec installation intérieure.</t>
  </si>
  <si>
    <t>BAAA</t>
  </si>
  <si>
    <t>branchement FTTH en aérien couplé non avec installation intérieure.</t>
  </si>
  <si>
    <t>BAAA1</t>
  </si>
  <si>
    <t>branchement FTTH en apparent couplé avec installation intérieure.</t>
  </si>
  <si>
    <t>BAAP</t>
  </si>
  <si>
    <t>branchement FTTH en apparent non couplé avec installation intérieure.</t>
  </si>
  <si>
    <t>BAAP1</t>
  </si>
  <si>
    <t>branchement FTTH en façade couplé avec installation intérieure.</t>
  </si>
  <si>
    <t>BAFA</t>
  </si>
  <si>
    <t>branchement FTTH en façade non couplé avec installation intérieure.</t>
  </si>
  <si>
    <t>BAFA1</t>
  </si>
  <si>
    <t xml:space="preserve">branchement FTTH en espace occupé mono fibre couplé avec installation intérieure. </t>
  </si>
  <si>
    <t>BAOC</t>
  </si>
  <si>
    <t xml:space="preserve">branchement FTTH en espace occupé mono fibre non couplé avec installation intérieure. </t>
  </si>
  <si>
    <t>BAOC1</t>
  </si>
  <si>
    <t xml:space="preserve">branchement FTTH en souterrain couplé avec installation intérieure. </t>
  </si>
  <si>
    <t>BAST</t>
  </si>
  <si>
    <t xml:space="preserve">branchement FTTH en souterrain non couplé avec installation intérieure. </t>
  </si>
  <si>
    <t>BAST1</t>
  </si>
  <si>
    <t>fourniture d’accès internet et multiservices hors configuration TV</t>
  </si>
  <si>
    <t>BFTTH</t>
  </si>
  <si>
    <t>modification du branchement pour création du tronçon DTIO =&gt; PTO avec mise en service ONT</t>
  </si>
  <si>
    <t>CBONT</t>
  </si>
  <si>
    <t>modification du branchement pour création du tronçon DTIO =&gt; PTO sans mise en service ONT</t>
  </si>
  <si>
    <t>CFTTH</t>
  </si>
  <si>
    <t>installation et configuration d’un service évolué (live zoom…)</t>
  </si>
  <si>
    <t>EFTTH</t>
  </si>
  <si>
    <t>étude terrain pour raccordement client</t>
  </si>
  <si>
    <t>ETCFO</t>
  </si>
  <si>
    <t>câblage Ethernet</t>
  </si>
  <si>
    <t>ETHER</t>
  </si>
  <si>
    <t>jarretiérage en nombre au local technique</t>
  </si>
  <si>
    <t>JRTNL</t>
  </si>
  <si>
    <t>jarretièrage au local technique</t>
  </si>
  <si>
    <t>JRTOL</t>
  </si>
  <si>
    <t>jarretièrage au PMI</t>
  </si>
  <si>
    <t>JRTOP</t>
  </si>
  <si>
    <t>jarretièrage au PM de rue</t>
  </si>
  <si>
    <t>JRTOR</t>
  </si>
  <si>
    <t>remplaceront le SFTTH en fin d'année</t>
  </si>
  <si>
    <t>LFTTH</t>
  </si>
  <si>
    <t>réfection ou modification de la desserte interne suite demande client</t>
  </si>
  <si>
    <t>MFTTH</t>
  </si>
  <si>
    <t>pose, raccordement et configuration de l’ONT mono fibre couplé avec installation intérieure</t>
  </si>
  <si>
    <t>MSONT</t>
  </si>
  <si>
    <t>raccordement et configuration d’un micro ordinateur supplémentaire</t>
  </si>
  <si>
    <t>OFTTH</t>
  </si>
  <si>
    <t>pose, raccordement et configuration de l’ONT mono fibre non couplé avec installation intérieure</t>
  </si>
  <si>
    <t>ONT1</t>
  </si>
  <si>
    <t>PFTTH</t>
  </si>
  <si>
    <t>plus value pour raccordement hors norme en binôme pendant 4 heures</t>
  </si>
  <si>
    <t>PVRHN</t>
  </si>
  <si>
    <t>raccordement branchement FTTH</t>
  </si>
  <si>
    <t>RAFOB</t>
  </si>
  <si>
    <t>intervention branchement ONT</t>
  </si>
  <si>
    <t>RBONT</t>
  </si>
  <si>
    <t>mise en place et configuration d'un routeur</t>
  </si>
  <si>
    <t>RFTTH</t>
  </si>
  <si>
    <t>fourniture d’accès internet et multiservices</t>
  </si>
  <si>
    <t>SFTTH</t>
  </si>
  <si>
    <t>installation et configuration d’une solution de sécurité</t>
  </si>
  <si>
    <t>VFTTH</t>
  </si>
  <si>
    <t xml:space="preserve">PV </t>
  </si>
  <si>
    <t>CA</t>
  </si>
  <si>
    <t xml:space="preserve">ND intervention </t>
  </si>
  <si>
    <t xml:space="preserve">Date de clôture </t>
  </si>
  <si>
    <t xml:space="preserve">Code travaux </t>
  </si>
  <si>
    <t xml:space="preserve">Nb Travaux </t>
  </si>
  <si>
    <t>ZERO</t>
  </si>
  <si>
    <t>Étiquettes de lignes</t>
  </si>
  <si>
    <t>Total général</t>
  </si>
  <si>
    <t>(vide)</t>
  </si>
  <si>
    <t>JRT</t>
  </si>
  <si>
    <t xml:space="preserve">Nombre de Nb Travaux </t>
  </si>
  <si>
    <t>Date réelle</t>
  </si>
  <si>
    <t xml:space="preserve">Mois </t>
  </si>
  <si>
    <t>Semaine</t>
  </si>
  <si>
    <t>15S40</t>
  </si>
  <si>
    <t>15S41</t>
  </si>
  <si>
    <t>15S42</t>
  </si>
  <si>
    <t>CA par semaine</t>
  </si>
  <si>
    <t>15_10</t>
  </si>
  <si>
    <t xml:space="preserve">CA par mois </t>
  </si>
  <si>
    <t>Mois</t>
  </si>
  <si>
    <t>CA par jour</t>
  </si>
  <si>
    <t>15S43</t>
  </si>
  <si>
    <t>Date de validation</t>
  </si>
  <si>
    <t>jarretière répartiteur</t>
  </si>
  <si>
    <t>15S44</t>
  </si>
  <si>
    <t>15S45</t>
  </si>
  <si>
    <t>15_11</t>
  </si>
  <si>
    <t>15S46</t>
  </si>
  <si>
    <t>15S47</t>
  </si>
  <si>
    <t>15S48</t>
  </si>
  <si>
    <t>15S49</t>
  </si>
  <si>
    <t>15_12</t>
  </si>
  <si>
    <t>15S50</t>
  </si>
  <si>
    <t>15S51</t>
  </si>
  <si>
    <t>15S52</t>
  </si>
  <si>
    <t>15S53</t>
  </si>
  <si>
    <t>16_01</t>
  </si>
  <si>
    <t>16S01</t>
  </si>
  <si>
    <t>16S02</t>
  </si>
  <si>
    <t>16S03</t>
  </si>
  <si>
    <t>16S04</t>
  </si>
  <si>
    <t>16S05</t>
  </si>
  <si>
    <t>16_02</t>
  </si>
  <si>
    <t>16S06</t>
  </si>
  <si>
    <t>16S07</t>
  </si>
  <si>
    <t>16S08</t>
  </si>
  <si>
    <t>16S09</t>
  </si>
  <si>
    <t>16_03</t>
  </si>
  <si>
    <t>16S10</t>
  </si>
  <si>
    <t>16S11</t>
  </si>
  <si>
    <t>Somme de 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</si>
</sst>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d/m;@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41">
    <xf numFmtId="0" fontId="0" fillId="0" borderId="0" xfId="0"/>
    <xf numFmtId="0" fontId="0" fillId="0" borderId="0" xfId="0"/>
    <xf numFmtId="0" fontId="3" fillId="0" borderId="0" xfId="0" applyFont="1"/>
    <xf numFmtId="14" fontId="3" fillId="0" borderId="0" xfId="0" applyNumberFormat="1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44" fontId="4" fillId="0" borderId="0" xfId="1" applyNumberFormat="1" applyFont="1"/>
    <xf numFmtId="44" fontId="3" fillId="0" borderId="0" xfId="2" applyFont="1"/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left"/>
    </xf>
    <xf numFmtId="164" fontId="3" fillId="0" borderId="0" xfId="2" applyNumberFormat="1" applyFont="1"/>
    <xf numFmtId="44" fontId="0" fillId="0" borderId="0" xfId="0" applyNumberFormat="1"/>
    <xf numFmtId="164" fontId="0" fillId="0" borderId="0" xfId="0" applyNumberFormat="1" applyAlignment="1">
      <alignment horizontal="left"/>
    </xf>
    <xf numFmtId="0" fontId="5" fillId="0" borderId="0" xfId="0" applyNumberFormat="1" applyFont="1"/>
    <xf numFmtId="44" fontId="5" fillId="0" borderId="0" xfId="2" applyFont="1"/>
    <xf numFmtId="14" fontId="5" fillId="0" borderId="0" xfId="0" applyNumberFormat="1" applyFont="1"/>
    <xf numFmtId="0" fontId="5" fillId="0" borderId="0" xfId="0" applyFont="1"/>
    <xf numFmtId="164" fontId="5" fillId="0" borderId="0" xfId="2" applyNumberFormat="1" applyFont="1"/>
    <xf numFmtId="0" fontId="3" fillId="0" borderId="0" xfId="0" applyNumberFormat="1" applyFont="1"/>
    <xf numFmtId="0" fontId="5" fillId="0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44" fontId="2" fillId="0" borderId="0" xfId="1" applyNumberFormat="1" applyFont="1" applyFill="1"/>
    <xf numFmtId="44" fontId="0" fillId="0" borderId="0" xfId="1" applyFont="1" applyFill="1"/>
    <xf numFmtId="44" fontId="5" fillId="0" borderId="0" xfId="2" applyNumberFormat="1" applyFont="1"/>
    <xf numFmtId="164" fontId="3" fillId="2" borderId="0" xfId="0" applyNumberFormat="1" applyFont="1" applyFill="1"/>
    <xf numFmtId="164" fontId="3" fillId="0" borderId="0" xfId="0" applyNumberFormat="1" applyFont="1"/>
    <xf numFmtId="44" fontId="3" fillId="0" borderId="0" xfId="2" applyNumberFormat="1" applyFont="1"/>
    <xf numFmtId="0" fontId="6" fillId="0" borderId="0" xfId="0" applyNumberFormat="1" applyFont="1"/>
    <xf numFmtId="44" fontId="6" fillId="0" borderId="0" xfId="2" applyNumberFormat="1" applyFont="1"/>
    <xf numFmtId="164" fontId="6" fillId="0" borderId="0" xfId="2" applyNumberFormat="1" applyFont="1"/>
    <xf numFmtId="14" fontId="6" fillId="0" borderId="0" xfId="0" applyNumberFormat="1" applyFont="1"/>
    <xf numFmtId="0" fontId="6" fillId="0" borderId="0" xfId="0" applyFont="1" applyAlignment="1">
      <alignment horizontal="left"/>
    </xf>
    <xf numFmtId="0" fontId="6" fillId="0" borderId="0" xfId="0" applyFont="1"/>
    <xf numFmtId="0" fontId="6" fillId="3" borderId="0" xfId="0" applyNumberFormat="1" applyFont="1" applyFill="1"/>
    <xf numFmtId="44" fontId="6" fillId="3" borderId="0" xfId="2" applyNumberFormat="1" applyFont="1" applyFill="1"/>
    <xf numFmtId="164" fontId="6" fillId="3" borderId="0" xfId="2" applyNumberFormat="1" applyFont="1" applyFill="1"/>
    <xf numFmtId="14" fontId="6" fillId="3" borderId="0" xfId="0" applyNumberFormat="1" applyFont="1" applyFill="1"/>
    <xf numFmtId="0" fontId="3" fillId="3" borderId="0" xfId="0" applyFont="1" applyFill="1" applyAlignment="1">
      <alignment horizontal="center"/>
    </xf>
    <xf numFmtId="0" fontId="6" fillId="3" borderId="0" xfId="0" applyFont="1" applyFill="1" applyAlignment="1">
      <alignment horizontal="left"/>
    </xf>
    <xf numFmtId="0" fontId="6" fillId="3" borderId="0" xfId="0" applyFont="1" applyFill="1"/>
    <xf numFmtId="44" fontId="7" fillId="0" borderId="0" xfId="1" applyNumberFormat="1" applyFont="1"/>
    <xf numFmtId="0" fontId="8" fillId="0" borderId="0" xfId="0" applyNumberFormat="1" applyFont="1"/>
    <xf numFmtId="164" fontId="8" fillId="0" borderId="0" xfId="2" applyNumberFormat="1" applyFont="1"/>
    <xf numFmtId="0" fontId="8" fillId="0" borderId="0" xfId="0" applyFont="1" applyAlignment="1">
      <alignment horizontal="left"/>
    </xf>
    <xf numFmtId="0" fontId="8" fillId="0" borderId="0" xfId="0" applyFont="1"/>
    <xf numFmtId="14" fontId="8" fillId="0" borderId="0" xfId="0" applyNumberFormat="1" applyFont="1"/>
    <xf numFmtId="0" fontId="9" fillId="0" borderId="0" xfId="0" applyNumberFormat="1" applyFont="1"/>
    <xf numFmtId="164" fontId="9" fillId="0" borderId="0" xfId="2" applyNumberFormat="1" applyFont="1"/>
    <xf numFmtId="14" fontId="9" fillId="0" borderId="0" xfId="0" applyNumberFormat="1" applyFont="1"/>
    <xf numFmtId="0" fontId="9" fillId="0" borderId="0" xfId="0" applyFont="1" applyAlignment="1">
      <alignment horizontal="left"/>
    </xf>
    <xf numFmtId="0" fontId="9" fillId="0" borderId="0" xfId="0" applyFont="1"/>
    <xf numFmtId="0" fontId="10" fillId="0" borderId="0" xfId="0" applyNumberFormat="1" applyFont="1"/>
    <xf numFmtId="44" fontId="10" fillId="0" borderId="0" xfId="2" applyNumberFormat="1" applyFont="1"/>
    <xf numFmtId="164" fontId="10" fillId="0" borderId="0" xfId="2" applyNumberFormat="1" applyFont="1"/>
    <xf numFmtId="14" fontId="10" fillId="0" borderId="0" xfId="0" applyNumberFormat="1" applyFont="1"/>
    <xf numFmtId="0" fontId="10" fillId="0" borderId="0" xfId="0" applyFont="1" applyAlignment="1">
      <alignment horizontal="left"/>
    </xf>
    <xf numFmtId="0" fontId="10" fillId="0" borderId="0" xfId="0" applyFont="1"/>
    <xf numFmtId="0" fontId="11" fillId="0" borderId="0" xfId="0" applyNumberFormat="1" applyFont="1"/>
    <xf numFmtId="44" fontId="11" fillId="0" borderId="0" xfId="2" applyNumberFormat="1" applyFont="1"/>
    <xf numFmtId="164" fontId="11" fillId="0" borderId="0" xfId="2" applyNumberFormat="1" applyFont="1"/>
    <xf numFmtId="14" fontId="11" fillId="0" borderId="0" xfId="0" applyNumberFormat="1" applyFont="1"/>
    <xf numFmtId="0" fontId="11" fillId="0" borderId="0" xfId="0" applyFont="1" applyAlignment="1">
      <alignment horizontal="left"/>
    </xf>
    <xf numFmtId="0" fontId="11" fillId="0" borderId="0" xfId="0" applyFont="1"/>
    <xf numFmtId="0" fontId="12" fillId="0" borderId="0" xfId="0" applyNumberFormat="1" applyFont="1"/>
    <xf numFmtId="44" fontId="12" fillId="0" borderId="0" xfId="2" applyNumberFormat="1" applyFont="1"/>
    <xf numFmtId="164" fontId="12" fillId="0" borderId="0" xfId="2" applyNumberFormat="1" applyFont="1"/>
    <xf numFmtId="14" fontId="12" fillId="0" borderId="0" xfId="0" applyNumberFormat="1" applyFont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left"/>
    </xf>
    <xf numFmtId="0" fontId="12" fillId="0" borderId="0" xfId="0" applyFont="1"/>
    <xf numFmtId="0" fontId="3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13" fillId="0" borderId="0" xfId="0" applyNumberFormat="1" applyFont="1"/>
    <xf numFmtId="44" fontId="13" fillId="0" borderId="0" xfId="2" applyNumberFormat="1" applyFont="1"/>
    <xf numFmtId="164" fontId="13" fillId="0" borderId="0" xfId="2" applyNumberFormat="1" applyFont="1"/>
    <xf numFmtId="14" fontId="13" fillId="0" borderId="0" xfId="0" applyNumberFormat="1" applyFont="1"/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/>
    <xf numFmtId="0" fontId="3" fillId="4" borderId="0" xfId="0" applyFont="1" applyFill="1" applyAlignment="1">
      <alignment horizontal="center"/>
    </xf>
    <xf numFmtId="0" fontId="9" fillId="4" borderId="0" xfId="0" applyFont="1" applyFill="1" applyAlignment="1">
      <alignment horizontal="center"/>
    </xf>
    <xf numFmtId="0" fontId="11" fillId="4" borderId="0" xfId="0" applyFont="1" applyFill="1" applyAlignment="1">
      <alignment horizontal="center"/>
    </xf>
    <xf numFmtId="0" fontId="10" fillId="4" borderId="0" xfId="0" applyFont="1" applyFill="1" applyAlignment="1">
      <alignment horizontal="center"/>
    </xf>
    <xf numFmtId="0" fontId="12" fillId="4" borderId="0" xfId="0" applyFont="1" applyFill="1" applyAlignment="1">
      <alignment horizontal="center"/>
    </xf>
    <xf numFmtId="0" fontId="14" fillId="0" borderId="0" xfId="0" applyNumberFormat="1" applyFont="1"/>
    <xf numFmtId="44" fontId="14" fillId="0" borderId="0" xfId="2" applyNumberFormat="1" applyFont="1"/>
    <xf numFmtId="164" fontId="14" fillId="0" borderId="0" xfId="2" applyNumberFormat="1" applyFont="1"/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left"/>
    </xf>
    <xf numFmtId="0" fontId="14" fillId="0" borderId="0" xfId="0" applyFont="1"/>
    <xf numFmtId="14" fontId="14" fillId="0" borderId="0" xfId="0" applyNumberFormat="1" applyFont="1"/>
    <xf numFmtId="0" fontId="15" fillId="0" borderId="0" xfId="0" applyNumberFormat="1" applyFont="1"/>
    <xf numFmtId="44" fontId="15" fillId="0" borderId="0" xfId="2" applyNumberFormat="1" applyFont="1"/>
    <xf numFmtId="164" fontId="15" fillId="0" borderId="0" xfId="2" applyNumberFormat="1" applyFont="1"/>
    <xf numFmtId="14" fontId="15" fillId="0" borderId="0" xfId="0" applyNumberFormat="1" applyFont="1"/>
    <xf numFmtId="0" fontId="15" fillId="0" borderId="0" xfId="0" applyFont="1" applyAlignment="1">
      <alignment horizontal="left"/>
    </xf>
    <xf numFmtId="0" fontId="15" fillId="0" borderId="0" xfId="0" applyFont="1"/>
    <xf numFmtId="0" fontId="14" fillId="5" borderId="0" xfId="0" applyFont="1" applyFill="1" applyAlignment="1">
      <alignment horizontal="center"/>
    </xf>
    <xf numFmtId="0" fontId="3" fillId="5" borderId="0" xfId="0" applyFont="1" applyFill="1" applyAlignment="1">
      <alignment horizontal="center"/>
    </xf>
    <xf numFmtId="0" fontId="15" fillId="5" borderId="0" xfId="0" applyFont="1" applyFill="1" applyAlignment="1">
      <alignment horizontal="center"/>
    </xf>
    <xf numFmtId="0" fontId="16" fillId="0" borderId="0" xfId="0" applyNumberFormat="1" applyFont="1"/>
    <xf numFmtId="44" fontId="16" fillId="0" borderId="0" xfId="2" applyNumberFormat="1" applyFont="1"/>
    <xf numFmtId="164" fontId="16" fillId="0" borderId="0" xfId="2" applyNumberFormat="1" applyFont="1"/>
    <xf numFmtId="14" fontId="16" fillId="0" borderId="0" xfId="0" applyNumberFormat="1" applyFont="1"/>
    <xf numFmtId="0" fontId="16" fillId="0" borderId="0" xfId="0" applyFont="1" applyAlignment="1">
      <alignment horizontal="left"/>
    </xf>
    <xf numFmtId="0" fontId="16" fillId="0" borderId="0" xfId="0" applyFont="1"/>
    <xf numFmtId="0" fontId="16" fillId="5" borderId="0" xfId="0" applyFont="1" applyFill="1" applyAlignment="1">
      <alignment horizontal="center"/>
    </xf>
    <xf numFmtId="0" fontId="17" fillId="0" borderId="0" xfId="0" applyNumberFormat="1" applyFont="1"/>
    <xf numFmtId="44" fontId="17" fillId="0" borderId="0" xfId="2" applyNumberFormat="1" applyFont="1"/>
    <xf numFmtId="164" fontId="17" fillId="0" borderId="0" xfId="2" applyNumberFormat="1" applyFont="1"/>
    <xf numFmtId="14" fontId="17" fillId="0" borderId="0" xfId="0" applyNumberFormat="1" applyFont="1"/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left"/>
    </xf>
    <xf numFmtId="0" fontId="17" fillId="0" borderId="0" xfId="0" applyFont="1"/>
    <xf numFmtId="0" fontId="17" fillId="5" borderId="0" xfId="0" applyFont="1" applyFill="1" applyAlignment="1">
      <alignment horizontal="center"/>
    </xf>
    <xf numFmtId="0" fontId="18" fillId="0" borderId="0" xfId="0" applyNumberFormat="1" applyFont="1"/>
    <xf numFmtId="44" fontId="18" fillId="0" borderId="0" xfId="2" applyNumberFormat="1" applyFont="1"/>
    <xf numFmtId="164" fontId="18" fillId="0" borderId="0" xfId="2" applyNumberFormat="1" applyFont="1"/>
    <xf numFmtId="0" fontId="18" fillId="0" borderId="0" xfId="0" applyFont="1" applyAlignment="1">
      <alignment horizontal="left"/>
    </xf>
    <xf numFmtId="0" fontId="18" fillId="0" borderId="0" xfId="0" applyFont="1"/>
    <xf numFmtId="0" fontId="18" fillId="5" borderId="0" xfId="0" applyFont="1" applyFill="1" applyAlignment="1">
      <alignment horizontal="center"/>
    </xf>
    <xf numFmtId="14" fontId="18" fillId="0" borderId="0" xfId="0" applyNumberFormat="1" applyFont="1"/>
    <xf numFmtId="0" fontId="18" fillId="0" borderId="0" xfId="0" applyFon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Font="1" applyAlignment="1">
      <alignment horizontal="left"/>
    </xf>
    <xf numFmtId="0" fontId="19" fillId="0" borderId="0" xfId="0" applyNumberFormat="1" applyFont="1"/>
    <xf numFmtId="44" fontId="19" fillId="0" borderId="0" xfId="2" applyNumberFormat="1" applyFont="1"/>
    <xf numFmtId="164" fontId="19" fillId="0" borderId="0" xfId="2" applyNumberFormat="1" applyFont="1"/>
    <xf numFmtId="14" fontId="19" fillId="0" borderId="0" xfId="0" applyNumberFormat="1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19" fillId="0" borderId="0" xfId="0" applyFont="1"/>
    <xf numFmtId="10" fontId="0" fillId="0" borderId="0" xfId="0" applyNumberFormat="1"/>
  </cellXfs>
  <cellStyles count="3">
    <cellStyle name="Monétaire" xfId="2" builtinId="4"/>
    <cellStyle name="Monétaire 2" xfId="1"/>
    <cellStyle name="Normal" xfId="0" builtinId="0"/>
  </cellStyles>
  <dxfs count="24">
    <dxf>
      <numFmt numFmtId="14" formatCode="0.00%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i val="0"/>
      </font>
    </dxf>
    <dxf>
      <numFmt numFmtId="34" formatCode="_-* #,##0.00\ &quot;€&quot;_-;\-* #,##0.00\ &quot;€&quot;_-;_-* &quot;-&quot;??\ &quot;€&quot;_-;_-@_-"/>
    </dxf>
    <dxf>
      <numFmt numFmtId="164" formatCode="d/m;@"/>
    </dxf>
    <dxf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/m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2" tint="-9.9978637043366805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pivotCacheDefinition" Target="pivotCache/pivotCacheDefinition2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Reporting Ineo Aquitaine FTTH 2016-03-19.xlsx]Analyse Quot!Tableau croisé dynamique1</c:name>
    <c:fmtId val="4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CA quotidien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'Analyse Quot'!$B$3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strRef>
              <c:f>'Analyse Quot'!$A$4:$A$122</c:f>
              <c:strCache>
                <c:ptCount val="118"/>
                <c:pt idx="0">
                  <c:v>02/10/2015</c:v>
                </c:pt>
                <c:pt idx="1">
                  <c:v>06/10/2015</c:v>
                </c:pt>
                <c:pt idx="2">
                  <c:v>07/10/2015</c:v>
                </c:pt>
                <c:pt idx="3">
                  <c:v>08/10/2015</c:v>
                </c:pt>
                <c:pt idx="4">
                  <c:v>12/10/2015</c:v>
                </c:pt>
                <c:pt idx="5">
                  <c:v>13/10/2015</c:v>
                </c:pt>
                <c:pt idx="6">
                  <c:v>15/10/2015</c:v>
                </c:pt>
                <c:pt idx="7">
                  <c:v>19/10/2015</c:v>
                </c:pt>
                <c:pt idx="8">
                  <c:v>20/10/2015</c:v>
                </c:pt>
                <c:pt idx="9">
                  <c:v>22/10/2015</c:v>
                </c:pt>
                <c:pt idx="10">
                  <c:v>23/10/2015</c:v>
                </c:pt>
                <c:pt idx="11">
                  <c:v>25/10/2015</c:v>
                </c:pt>
                <c:pt idx="12">
                  <c:v>27/10/2015</c:v>
                </c:pt>
                <c:pt idx="13">
                  <c:v>28/10/2015</c:v>
                </c:pt>
                <c:pt idx="14">
                  <c:v>29/10/2015</c:v>
                </c:pt>
                <c:pt idx="15">
                  <c:v>30/10/2015</c:v>
                </c:pt>
                <c:pt idx="16">
                  <c:v>31/10/2015</c:v>
                </c:pt>
                <c:pt idx="17">
                  <c:v>02/11/2015</c:v>
                </c:pt>
                <c:pt idx="18">
                  <c:v>03/11/2015</c:v>
                </c:pt>
                <c:pt idx="19">
                  <c:v>04/11/2015</c:v>
                </c:pt>
                <c:pt idx="20">
                  <c:v>05/11/2015</c:v>
                </c:pt>
                <c:pt idx="21">
                  <c:v>06/11/2015</c:v>
                </c:pt>
                <c:pt idx="22">
                  <c:v>09/11/2015</c:v>
                </c:pt>
                <c:pt idx="23">
                  <c:v>10/11/2015</c:v>
                </c:pt>
                <c:pt idx="24">
                  <c:v>12/11/2015</c:v>
                </c:pt>
                <c:pt idx="25">
                  <c:v>13/11/2015</c:v>
                </c:pt>
                <c:pt idx="26">
                  <c:v>16/11/2015</c:v>
                </c:pt>
                <c:pt idx="27">
                  <c:v>18/11/2015</c:v>
                </c:pt>
                <c:pt idx="28">
                  <c:v>19/11/2015</c:v>
                </c:pt>
                <c:pt idx="29">
                  <c:v>20/11/2015</c:v>
                </c:pt>
                <c:pt idx="30">
                  <c:v>21/11/2015</c:v>
                </c:pt>
                <c:pt idx="31">
                  <c:v>23/11/2015</c:v>
                </c:pt>
                <c:pt idx="32">
                  <c:v>24/11/2015</c:v>
                </c:pt>
                <c:pt idx="33">
                  <c:v>25/11/2015</c:v>
                </c:pt>
                <c:pt idx="34">
                  <c:v>26/11/2015</c:v>
                </c:pt>
                <c:pt idx="35">
                  <c:v>27/11/2015</c:v>
                </c:pt>
                <c:pt idx="36">
                  <c:v>30/11/2015</c:v>
                </c:pt>
                <c:pt idx="37">
                  <c:v>01/12/2015</c:v>
                </c:pt>
                <c:pt idx="38">
                  <c:v>02/12/2015</c:v>
                </c:pt>
                <c:pt idx="39">
                  <c:v>03/12/2015</c:v>
                </c:pt>
                <c:pt idx="40">
                  <c:v>04/12/2015</c:v>
                </c:pt>
                <c:pt idx="41">
                  <c:v>07/12/2015</c:v>
                </c:pt>
                <c:pt idx="42">
                  <c:v>08/12/2015</c:v>
                </c:pt>
                <c:pt idx="43">
                  <c:v>09/12/2015</c:v>
                </c:pt>
                <c:pt idx="44">
                  <c:v>10/12/2015</c:v>
                </c:pt>
                <c:pt idx="45">
                  <c:v>11/12/2015</c:v>
                </c:pt>
                <c:pt idx="46">
                  <c:v>14/12/2015</c:v>
                </c:pt>
                <c:pt idx="47">
                  <c:v>15/12/2015</c:v>
                </c:pt>
                <c:pt idx="48">
                  <c:v>16/12/2015</c:v>
                </c:pt>
                <c:pt idx="49">
                  <c:v>17/12/2015</c:v>
                </c:pt>
                <c:pt idx="50">
                  <c:v>18/12/2015</c:v>
                </c:pt>
                <c:pt idx="51">
                  <c:v>19/12/2015</c:v>
                </c:pt>
                <c:pt idx="52">
                  <c:v>21/12/2015</c:v>
                </c:pt>
                <c:pt idx="53">
                  <c:v>22/12/2015</c:v>
                </c:pt>
                <c:pt idx="54">
                  <c:v>23/12/2015</c:v>
                </c:pt>
                <c:pt idx="55">
                  <c:v>28/12/2015</c:v>
                </c:pt>
                <c:pt idx="56">
                  <c:v>29/12/2015</c:v>
                </c:pt>
                <c:pt idx="57">
                  <c:v>30/12/2015</c:v>
                </c:pt>
                <c:pt idx="58">
                  <c:v>31/12/2015</c:v>
                </c:pt>
                <c:pt idx="59">
                  <c:v>04/01/2016</c:v>
                </c:pt>
                <c:pt idx="60">
                  <c:v>05/01/2016</c:v>
                </c:pt>
                <c:pt idx="61">
                  <c:v>06/01/2016</c:v>
                </c:pt>
                <c:pt idx="62">
                  <c:v>07/01/2016</c:v>
                </c:pt>
                <c:pt idx="63">
                  <c:v>08/01/2016</c:v>
                </c:pt>
                <c:pt idx="64">
                  <c:v>11/01/2016</c:v>
                </c:pt>
                <c:pt idx="65">
                  <c:v>12/01/2016</c:v>
                </c:pt>
                <c:pt idx="66">
                  <c:v>13/01/2016</c:v>
                </c:pt>
                <c:pt idx="67">
                  <c:v>14/01/2016</c:v>
                </c:pt>
                <c:pt idx="68">
                  <c:v>15/01/2016</c:v>
                </c:pt>
                <c:pt idx="69">
                  <c:v>18/01/2016</c:v>
                </c:pt>
                <c:pt idx="70">
                  <c:v>19/01/2016</c:v>
                </c:pt>
                <c:pt idx="71">
                  <c:v>20/01/2016</c:v>
                </c:pt>
                <c:pt idx="72">
                  <c:v>21/01/2016</c:v>
                </c:pt>
                <c:pt idx="73">
                  <c:v>22/01/2016</c:v>
                </c:pt>
                <c:pt idx="74">
                  <c:v>25/01/2016</c:v>
                </c:pt>
                <c:pt idx="75">
                  <c:v>26/01/2016</c:v>
                </c:pt>
                <c:pt idx="76">
                  <c:v>27/01/2016</c:v>
                </c:pt>
                <c:pt idx="77">
                  <c:v>28/01/2016</c:v>
                </c:pt>
                <c:pt idx="78">
                  <c:v>29/01/2016</c:v>
                </c:pt>
                <c:pt idx="79">
                  <c:v>30/01/2016</c:v>
                </c:pt>
                <c:pt idx="80">
                  <c:v>01/02/2016</c:v>
                </c:pt>
                <c:pt idx="81">
                  <c:v>02/02/2016</c:v>
                </c:pt>
                <c:pt idx="82">
                  <c:v>03/02/2016</c:v>
                </c:pt>
                <c:pt idx="83">
                  <c:v>04/02/2016</c:v>
                </c:pt>
                <c:pt idx="84">
                  <c:v>05/02/2016</c:v>
                </c:pt>
                <c:pt idx="85">
                  <c:v>06/02/2016</c:v>
                </c:pt>
                <c:pt idx="86">
                  <c:v>08/02/2016</c:v>
                </c:pt>
                <c:pt idx="87">
                  <c:v>09/02/2016</c:v>
                </c:pt>
                <c:pt idx="88">
                  <c:v>10/02/2016</c:v>
                </c:pt>
                <c:pt idx="89">
                  <c:v>11/02/2016</c:v>
                </c:pt>
                <c:pt idx="90">
                  <c:v>16/02/2016</c:v>
                </c:pt>
                <c:pt idx="91">
                  <c:v>17/02/2016</c:v>
                </c:pt>
                <c:pt idx="92">
                  <c:v>18/02/2016</c:v>
                </c:pt>
                <c:pt idx="93">
                  <c:v>19/02/2016</c:v>
                </c:pt>
                <c:pt idx="94">
                  <c:v>20/02/2016</c:v>
                </c:pt>
                <c:pt idx="95">
                  <c:v>22/02/2016</c:v>
                </c:pt>
                <c:pt idx="96">
                  <c:v>23/02/2016</c:v>
                </c:pt>
                <c:pt idx="97">
                  <c:v>24/02/2016</c:v>
                </c:pt>
                <c:pt idx="98">
                  <c:v>25/02/2016</c:v>
                </c:pt>
                <c:pt idx="99">
                  <c:v>26/02/2016</c:v>
                </c:pt>
                <c:pt idx="100">
                  <c:v>29/02/2016</c:v>
                </c:pt>
                <c:pt idx="101">
                  <c:v>01/03/2016</c:v>
                </c:pt>
                <c:pt idx="102">
                  <c:v>02/03/2016</c:v>
                </c:pt>
                <c:pt idx="103">
                  <c:v>03/03/2016</c:v>
                </c:pt>
                <c:pt idx="104">
                  <c:v>04/03/2016</c:v>
                </c:pt>
                <c:pt idx="105">
                  <c:v>05/03/2016</c:v>
                </c:pt>
                <c:pt idx="106">
                  <c:v>07/03/2016</c:v>
                </c:pt>
                <c:pt idx="107">
                  <c:v>08/03/2016</c:v>
                </c:pt>
                <c:pt idx="108">
                  <c:v>09/03/2016</c:v>
                </c:pt>
                <c:pt idx="109">
                  <c:v>10/03/2016</c:v>
                </c:pt>
                <c:pt idx="110">
                  <c:v>11/03/2016</c:v>
                </c:pt>
                <c:pt idx="111">
                  <c:v>12/03/2016</c:v>
                </c:pt>
                <c:pt idx="112">
                  <c:v>14/03/2016</c:v>
                </c:pt>
                <c:pt idx="113">
                  <c:v>15/03/2016</c:v>
                </c:pt>
                <c:pt idx="114">
                  <c:v>16/03/2016</c:v>
                </c:pt>
                <c:pt idx="115">
                  <c:v>17/03/2016</c:v>
                </c:pt>
                <c:pt idx="116">
                  <c:v>18/03/2016</c:v>
                </c:pt>
                <c:pt idx="117">
                  <c:v>19/03/2016</c:v>
                </c:pt>
              </c:strCache>
            </c:strRef>
          </c:cat>
          <c:val>
            <c:numRef>
              <c:f>'Analyse Quot'!$B$4:$B$122</c:f>
              <c:numCache>
                <c:formatCode>_("€"* #,##0.00_);_("€"* \(#,##0.00\);_("€"* "-"??_);_(@_)</c:formatCode>
                <c:ptCount val="118"/>
                <c:pt idx="0">
                  <c:v>136.80000000000001</c:v>
                </c:pt>
                <c:pt idx="1">
                  <c:v>345.79999999999995</c:v>
                </c:pt>
                <c:pt idx="2">
                  <c:v>345.79999999999995</c:v>
                </c:pt>
                <c:pt idx="3">
                  <c:v>0</c:v>
                </c:pt>
                <c:pt idx="4">
                  <c:v>0.65</c:v>
                </c:pt>
                <c:pt idx="5">
                  <c:v>172.9</c:v>
                </c:pt>
                <c:pt idx="6">
                  <c:v>198.15</c:v>
                </c:pt>
                <c:pt idx="7">
                  <c:v>172.9</c:v>
                </c:pt>
                <c:pt idx="8">
                  <c:v>516.19999999999993</c:v>
                </c:pt>
                <c:pt idx="9">
                  <c:v>172.9</c:v>
                </c:pt>
                <c:pt idx="10">
                  <c:v>345.79999999999995</c:v>
                </c:pt>
                <c:pt idx="11">
                  <c:v>172.9</c:v>
                </c:pt>
                <c:pt idx="12">
                  <c:v>526.19999999999993</c:v>
                </c:pt>
                <c:pt idx="13">
                  <c:v>345.79999999999995</c:v>
                </c:pt>
                <c:pt idx="14">
                  <c:v>353.29999999999995</c:v>
                </c:pt>
                <c:pt idx="15">
                  <c:v>345.79999999999995</c:v>
                </c:pt>
                <c:pt idx="16">
                  <c:v>345.79999999999995</c:v>
                </c:pt>
                <c:pt idx="17">
                  <c:v>345.79999999999995</c:v>
                </c:pt>
                <c:pt idx="18">
                  <c:v>518.69999999999993</c:v>
                </c:pt>
                <c:pt idx="19">
                  <c:v>536.19999999999993</c:v>
                </c:pt>
                <c:pt idx="20">
                  <c:v>345.79999999999995</c:v>
                </c:pt>
                <c:pt idx="21">
                  <c:v>172.9</c:v>
                </c:pt>
                <c:pt idx="22">
                  <c:v>180.4</c:v>
                </c:pt>
                <c:pt idx="23">
                  <c:v>353.29999999999995</c:v>
                </c:pt>
                <c:pt idx="24">
                  <c:v>512.79999999999995</c:v>
                </c:pt>
                <c:pt idx="25">
                  <c:v>93</c:v>
                </c:pt>
                <c:pt idx="26">
                  <c:v>191.9</c:v>
                </c:pt>
                <c:pt idx="27">
                  <c:v>200.3</c:v>
                </c:pt>
                <c:pt idx="28">
                  <c:v>199.4</c:v>
                </c:pt>
                <c:pt idx="29">
                  <c:v>296.7</c:v>
                </c:pt>
                <c:pt idx="30">
                  <c:v>98.9</c:v>
                </c:pt>
                <c:pt idx="31">
                  <c:v>197.8</c:v>
                </c:pt>
                <c:pt idx="32">
                  <c:v>199.4</c:v>
                </c:pt>
                <c:pt idx="33">
                  <c:v>191.9</c:v>
                </c:pt>
                <c:pt idx="34">
                  <c:v>293.3</c:v>
                </c:pt>
                <c:pt idx="35">
                  <c:v>279</c:v>
                </c:pt>
                <c:pt idx="36">
                  <c:v>284.89999999999998</c:v>
                </c:pt>
                <c:pt idx="37">
                  <c:v>93</c:v>
                </c:pt>
                <c:pt idx="38">
                  <c:v>304.2</c:v>
                </c:pt>
                <c:pt idx="39">
                  <c:v>197.8</c:v>
                </c:pt>
                <c:pt idx="40">
                  <c:v>98.9</c:v>
                </c:pt>
                <c:pt idx="41">
                  <c:v>178.9</c:v>
                </c:pt>
                <c:pt idx="42">
                  <c:v>463.79999999999995</c:v>
                </c:pt>
                <c:pt idx="43">
                  <c:v>197.8</c:v>
                </c:pt>
                <c:pt idx="44">
                  <c:v>197.8</c:v>
                </c:pt>
                <c:pt idx="45">
                  <c:v>298.3</c:v>
                </c:pt>
                <c:pt idx="46">
                  <c:v>205.3</c:v>
                </c:pt>
                <c:pt idx="47">
                  <c:v>304.2</c:v>
                </c:pt>
                <c:pt idx="48">
                  <c:v>296.7</c:v>
                </c:pt>
                <c:pt idx="49">
                  <c:v>98.9</c:v>
                </c:pt>
                <c:pt idx="50">
                  <c:v>98.9</c:v>
                </c:pt>
                <c:pt idx="51">
                  <c:v>197.8</c:v>
                </c:pt>
                <c:pt idx="52">
                  <c:v>197.8</c:v>
                </c:pt>
                <c:pt idx="53">
                  <c:v>191.9</c:v>
                </c:pt>
                <c:pt idx="54">
                  <c:v>403.09999999999997</c:v>
                </c:pt>
                <c:pt idx="55">
                  <c:v>172.9</c:v>
                </c:pt>
                <c:pt idx="56">
                  <c:v>98.9</c:v>
                </c:pt>
                <c:pt idx="57">
                  <c:v>475.59999999999997</c:v>
                </c:pt>
                <c:pt idx="58">
                  <c:v>197.8</c:v>
                </c:pt>
                <c:pt idx="59">
                  <c:v>195.3</c:v>
                </c:pt>
                <c:pt idx="60">
                  <c:v>197.8</c:v>
                </c:pt>
                <c:pt idx="61">
                  <c:v>98.9</c:v>
                </c:pt>
                <c:pt idx="62">
                  <c:v>197.8</c:v>
                </c:pt>
                <c:pt idx="63">
                  <c:v>106.4</c:v>
                </c:pt>
                <c:pt idx="64">
                  <c:v>296.7</c:v>
                </c:pt>
                <c:pt idx="65">
                  <c:v>296.7</c:v>
                </c:pt>
                <c:pt idx="66">
                  <c:v>197.8</c:v>
                </c:pt>
                <c:pt idx="67">
                  <c:v>301.7</c:v>
                </c:pt>
                <c:pt idx="68">
                  <c:v>296.7</c:v>
                </c:pt>
                <c:pt idx="69">
                  <c:v>197.8</c:v>
                </c:pt>
                <c:pt idx="70">
                  <c:v>0</c:v>
                </c:pt>
                <c:pt idx="71">
                  <c:v>277.8</c:v>
                </c:pt>
                <c:pt idx="72">
                  <c:v>105.30000000000001</c:v>
                </c:pt>
                <c:pt idx="73">
                  <c:v>290.8</c:v>
                </c:pt>
                <c:pt idx="74">
                  <c:v>197.8</c:v>
                </c:pt>
                <c:pt idx="75">
                  <c:v>197.8</c:v>
                </c:pt>
                <c:pt idx="76">
                  <c:v>99.4</c:v>
                </c:pt>
                <c:pt idx="77">
                  <c:v>98.9</c:v>
                </c:pt>
                <c:pt idx="78">
                  <c:v>98.9</c:v>
                </c:pt>
                <c:pt idx="79">
                  <c:v>204.20000000000002</c:v>
                </c:pt>
                <c:pt idx="80">
                  <c:v>197.8</c:v>
                </c:pt>
                <c:pt idx="81">
                  <c:v>191.9</c:v>
                </c:pt>
                <c:pt idx="82">
                  <c:v>197.8</c:v>
                </c:pt>
                <c:pt idx="83">
                  <c:v>376.7</c:v>
                </c:pt>
                <c:pt idx="84">
                  <c:v>312.2</c:v>
                </c:pt>
                <c:pt idx="85">
                  <c:v>197.8</c:v>
                </c:pt>
                <c:pt idx="86">
                  <c:v>393.09999999999997</c:v>
                </c:pt>
                <c:pt idx="87">
                  <c:v>96.4</c:v>
                </c:pt>
                <c:pt idx="88">
                  <c:v>880</c:v>
                </c:pt>
                <c:pt idx="89">
                  <c:v>0</c:v>
                </c:pt>
                <c:pt idx="90">
                  <c:v>389.9</c:v>
                </c:pt>
                <c:pt idx="91">
                  <c:v>210.6</c:v>
                </c:pt>
                <c:pt idx="92">
                  <c:v>296.7</c:v>
                </c:pt>
                <c:pt idx="93">
                  <c:v>399.5</c:v>
                </c:pt>
                <c:pt idx="94">
                  <c:v>197.8</c:v>
                </c:pt>
                <c:pt idx="95">
                  <c:v>241.60000000000002</c:v>
                </c:pt>
                <c:pt idx="96">
                  <c:v>381.7</c:v>
                </c:pt>
                <c:pt idx="97">
                  <c:v>448.2</c:v>
                </c:pt>
                <c:pt idx="98">
                  <c:v>395.59999999999997</c:v>
                </c:pt>
                <c:pt idx="99">
                  <c:v>112.80000000000001</c:v>
                </c:pt>
                <c:pt idx="100">
                  <c:v>195.3</c:v>
                </c:pt>
                <c:pt idx="101">
                  <c:v>592.09999999999991</c:v>
                </c:pt>
                <c:pt idx="102">
                  <c:v>284.20000000000005</c:v>
                </c:pt>
                <c:pt idx="103">
                  <c:v>156</c:v>
                </c:pt>
                <c:pt idx="104">
                  <c:v>303.10000000000002</c:v>
                </c:pt>
                <c:pt idx="105">
                  <c:v>296.7</c:v>
                </c:pt>
                <c:pt idx="106">
                  <c:v>139.30000000000001</c:v>
                </c:pt>
                <c:pt idx="107">
                  <c:v>344.6</c:v>
                </c:pt>
                <c:pt idx="108">
                  <c:v>577.6</c:v>
                </c:pt>
                <c:pt idx="109">
                  <c:v>658.8</c:v>
                </c:pt>
                <c:pt idx="110">
                  <c:v>610</c:v>
                </c:pt>
                <c:pt idx="111">
                  <c:v>0</c:v>
                </c:pt>
                <c:pt idx="112">
                  <c:v>352.6</c:v>
                </c:pt>
                <c:pt idx="113">
                  <c:v>967.59999999999991</c:v>
                </c:pt>
                <c:pt idx="114">
                  <c:v>559.6</c:v>
                </c:pt>
                <c:pt idx="115">
                  <c:v>726.1</c:v>
                </c:pt>
                <c:pt idx="116">
                  <c:v>1261.8000000000002</c:v>
                </c:pt>
                <c:pt idx="117">
                  <c:v>401.2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87112896"/>
        <c:axId val="587113288"/>
      </c:barChart>
      <c:catAx>
        <c:axId val="587112896"/>
        <c:scaling>
          <c:orientation val="minMax"/>
        </c:scaling>
        <c:delete val="0"/>
        <c:axPos val="b"/>
        <c:numFmt formatCode="d/m;@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7113288"/>
        <c:crosses val="autoZero"/>
        <c:auto val="1"/>
        <c:lblAlgn val="ctr"/>
        <c:lblOffset val="100"/>
        <c:noMultiLvlLbl val="0"/>
      </c:catAx>
      <c:valAx>
        <c:axId val="587113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\ &quot;€&quot;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71128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Reporting Ineo Aquitaine FTTH 2016-03-19.xlsx]Analyse Hebdo!Tableau croisé dynamique3</c:name>
    <c:fmtId val="3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CA Hebdo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'Analyse Hebdo'!$B$3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strRef>
              <c:f>'Analyse Hebdo'!$A$4:$A$29</c:f>
              <c:strCache>
                <c:ptCount val="25"/>
                <c:pt idx="0">
                  <c:v>15S40</c:v>
                </c:pt>
                <c:pt idx="1">
                  <c:v>15S41</c:v>
                </c:pt>
                <c:pt idx="2">
                  <c:v>15S42</c:v>
                </c:pt>
                <c:pt idx="3">
                  <c:v>15S43</c:v>
                </c:pt>
                <c:pt idx="4">
                  <c:v>15S44</c:v>
                </c:pt>
                <c:pt idx="5">
                  <c:v>15S45</c:v>
                </c:pt>
                <c:pt idx="6">
                  <c:v>15S46</c:v>
                </c:pt>
                <c:pt idx="7">
                  <c:v>15S47</c:v>
                </c:pt>
                <c:pt idx="8">
                  <c:v>15S48</c:v>
                </c:pt>
                <c:pt idx="9">
                  <c:v>15S49</c:v>
                </c:pt>
                <c:pt idx="10">
                  <c:v>15S50</c:v>
                </c:pt>
                <c:pt idx="11">
                  <c:v>15S51</c:v>
                </c:pt>
                <c:pt idx="12">
                  <c:v>15S52</c:v>
                </c:pt>
                <c:pt idx="13">
                  <c:v>15S53</c:v>
                </c:pt>
                <c:pt idx="14">
                  <c:v>16S01</c:v>
                </c:pt>
                <c:pt idx="15">
                  <c:v>16S02</c:v>
                </c:pt>
                <c:pt idx="16">
                  <c:v>16S03</c:v>
                </c:pt>
                <c:pt idx="17">
                  <c:v>16S04</c:v>
                </c:pt>
                <c:pt idx="18">
                  <c:v>16S05</c:v>
                </c:pt>
                <c:pt idx="19">
                  <c:v>16S06</c:v>
                </c:pt>
                <c:pt idx="20">
                  <c:v>16S07</c:v>
                </c:pt>
                <c:pt idx="21">
                  <c:v>16S08</c:v>
                </c:pt>
                <c:pt idx="22">
                  <c:v>16S09</c:v>
                </c:pt>
                <c:pt idx="23">
                  <c:v>16S10</c:v>
                </c:pt>
                <c:pt idx="24">
                  <c:v>16S11</c:v>
                </c:pt>
              </c:strCache>
            </c:strRef>
          </c:cat>
          <c:val>
            <c:numRef>
              <c:f>'Analyse Hebdo'!$B$4:$B$29</c:f>
              <c:numCache>
                <c:formatCode>_("€"* #,##0.00_);_("€"* \(#,##0.00\);_("€"* "-"??_);_(@_)</c:formatCode>
                <c:ptCount val="25"/>
                <c:pt idx="0">
                  <c:v>136.80000000000001</c:v>
                </c:pt>
                <c:pt idx="1">
                  <c:v>691.59999999999991</c:v>
                </c:pt>
                <c:pt idx="2">
                  <c:v>371.7</c:v>
                </c:pt>
                <c:pt idx="3">
                  <c:v>1380.7</c:v>
                </c:pt>
                <c:pt idx="4">
                  <c:v>1916.9000000000003</c:v>
                </c:pt>
                <c:pt idx="5">
                  <c:v>1919.4000000000003</c:v>
                </c:pt>
                <c:pt idx="6">
                  <c:v>1139.5</c:v>
                </c:pt>
                <c:pt idx="7">
                  <c:v>987.19999999999993</c:v>
                </c:pt>
                <c:pt idx="8">
                  <c:v>1161.3999999999999</c:v>
                </c:pt>
                <c:pt idx="9">
                  <c:v>978.79999999999984</c:v>
                </c:pt>
                <c:pt idx="10">
                  <c:v>1336.6</c:v>
                </c:pt>
                <c:pt idx="11">
                  <c:v>1201.8000000000002</c:v>
                </c:pt>
                <c:pt idx="12">
                  <c:v>792.79999999999984</c:v>
                </c:pt>
                <c:pt idx="13">
                  <c:v>945.19999999999993</c:v>
                </c:pt>
                <c:pt idx="14">
                  <c:v>796.19999999999993</c:v>
                </c:pt>
                <c:pt idx="15">
                  <c:v>1389.6000000000004</c:v>
                </c:pt>
                <c:pt idx="16">
                  <c:v>871.69999999999993</c:v>
                </c:pt>
                <c:pt idx="17">
                  <c:v>896.99999999999989</c:v>
                </c:pt>
                <c:pt idx="18">
                  <c:v>1474.2000000000003</c:v>
                </c:pt>
                <c:pt idx="19">
                  <c:v>1369.5</c:v>
                </c:pt>
                <c:pt idx="20">
                  <c:v>1494.5000000000005</c:v>
                </c:pt>
                <c:pt idx="21">
                  <c:v>1579.9000000000005</c:v>
                </c:pt>
                <c:pt idx="22">
                  <c:v>1827.4000000000005</c:v>
                </c:pt>
                <c:pt idx="23">
                  <c:v>2330.3000000000006</c:v>
                </c:pt>
                <c:pt idx="24">
                  <c:v>4268.9000000000015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92425200"/>
        <c:axId val="392426768"/>
      </c:barChart>
      <c:catAx>
        <c:axId val="3924252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2426768"/>
        <c:crosses val="autoZero"/>
        <c:auto val="1"/>
        <c:lblAlgn val="ctr"/>
        <c:lblOffset val="100"/>
        <c:noMultiLvlLbl val="0"/>
      </c:catAx>
      <c:valAx>
        <c:axId val="3924267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\ &quot;€&quot;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24252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Reporting Ineo Aquitaine FTTH 2016-03-19.xlsx]Analyse Mensuelle!Tableau croisé dynamique4</c:name>
    <c:fmtId val="3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CA Mensuel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'Analyse Mensuelle'!$B$3</c:f>
              <c:strCache>
                <c:ptCount val="1"/>
                <c:pt idx="0">
                  <c:v>CA par mois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'Analyse Mensuelle'!$A$4:$A$10</c:f>
              <c:strCache>
                <c:ptCount val="6"/>
                <c:pt idx="0">
                  <c:v>15_10</c:v>
                </c:pt>
                <c:pt idx="1">
                  <c:v>15_11</c:v>
                </c:pt>
                <c:pt idx="2">
                  <c:v>15_12</c:v>
                </c:pt>
                <c:pt idx="3">
                  <c:v>16_01</c:v>
                </c:pt>
                <c:pt idx="4">
                  <c:v>16_02</c:v>
                </c:pt>
                <c:pt idx="5">
                  <c:v>16_03</c:v>
                </c:pt>
              </c:strCache>
            </c:strRef>
          </c:cat>
          <c:val>
            <c:numRef>
              <c:f>'Analyse Mensuelle'!$B$4:$B$10</c:f>
              <c:numCache>
                <c:formatCode>_("€"* #,##0.00_);_("€"* \(#,##0.00\);_("€"* "-"??_);_(@_)</c:formatCode>
                <c:ptCount val="6"/>
                <c:pt idx="0">
                  <c:v>4497.7000000000007</c:v>
                </c:pt>
                <c:pt idx="1">
                  <c:v>5492.4</c:v>
                </c:pt>
                <c:pt idx="2">
                  <c:v>4970.2999999999993</c:v>
                </c:pt>
                <c:pt idx="3">
                  <c:v>3954.5000000000027</c:v>
                </c:pt>
                <c:pt idx="4">
                  <c:v>6113.3999999999951</c:v>
                </c:pt>
                <c:pt idx="5">
                  <c:v>8231.2999999999938</c:v>
                </c:pt>
              </c:numCache>
            </c:numRef>
          </c:val>
        </c:ser>
        <c:ser>
          <c:idx val="1"/>
          <c:order val="1"/>
          <c:tx>
            <c:strRef>
              <c:f>'Analyse Mensuelle'!$C$3</c:f>
              <c:strCache>
                <c:ptCount val="1"/>
                <c:pt idx="0">
                  <c:v>Somme de CA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'Analyse Mensuelle'!$A$4:$A$10</c:f>
              <c:strCache>
                <c:ptCount val="6"/>
                <c:pt idx="0">
                  <c:v>15_10</c:v>
                </c:pt>
                <c:pt idx="1">
                  <c:v>15_11</c:v>
                </c:pt>
                <c:pt idx="2">
                  <c:v>15_12</c:v>
                </c:pt>
                <c:pt idx="3">
                  <c:v>16_01</c:v>
                </c:pt>
                <c:pt idx="4">
                  <c:v>16_02</c:v>
                </c:pt>
                <c:pt idx="5">
                  <c:v>16_03</c:v>
                </c:pt>
              </c:strCache>
            </c:strRef>
          </c:cat>
          <c:val>
            <c:numRef>
              <c:f>'Analyse Mensuelle'!$C$4:$C$10</c:f>
              <c:numCache>
                <c:formatCode>0.00%</c:formatCode>
                <c:ptCount val="6"/>
                <c:pt idx="1">
                  <c:v>0.22115748049002795</c:v>
                </c:pt>
                <c:pt idx="2">
                  <c:v>-9.5058626465661711E-2</c:v>
                </c:pt>
                <c:pt idx="3">
                  <c:v>-0.20437398144981123</c:v>
                </c:pt>
                <c:pt idx="4">
                  <c:v>0.54593501074724771</c:v>
                </c:pt>
                <c:pt idx="5">
                  <c:v>0.34643569862924073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92430296"/>
        <c:axId val="392427944"/>
      </c:barChart>
      <c:catAx>
        <c:axId val="3924302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2427944"/>
        <c:crosses val="autoZero"/>
        <c:auto val="1"/>
        <c:lblAlgn val="ctr"/>
        <c:lblOffset val="100"/>
        <c:noMultiLvlLbl val="0"/>
      </c:catAx>
      <c:valAx>
        <c:axId val="392427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\ &quot;€&quot;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24302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16</xdr:col>
      <xdr:colOff>28574</xdr:colOff>
      <xdr:row>27</xdr:row>
      <xdr:rowOff>171450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752474</xdr:colOff>
      <xdr:row>15</xdr:row>
      <xdr:rowOff>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9524</xdr:colOff>
      <xdr:row>0</xdr:row>
      <xdr:rowOff>0</xdr:rowOff>
    </xdr:from>
    <xdr:to>
      <xdr:col>14</xdr:col>
      <xdr:colOff>761999</xdr:colOff>
      <xdr:row>14</xdr:row>
      <xdr:rowOff>171450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thouly" refreshedDate="42368.466934837961" createdVersion="5" refreshedVersion="5" minRefreshableVersion="3" recordCount="545">
  <cacheSource type="worksheet">
    <worksheetSource ref="C1:H1048576" sheet="Données brutes"/>
  </cacheSource>
  <cacheFields count="6">
    <cacheField name="CA" numFmtId="0">
      <sharedItems containsString="0" containsBlank="1" containsNumber="1" minValue="0" maxValue="130"/>
    </cacheField>
    <cacheField name="Date réelle" numFmtId="164">
      <sharedItems containsNonDate="0" containsDate="1" containsString="0" containsBlank="1" minDate="2015-10-02T00:00:00" maxDate="2015-12-31T00:00:00"/>
    </cacheField>
    <cacheField name="Date de clôture " numFmtId="0">
      <sharedItems containsNonDate="0" containsDate="1" containsString="0" containsBlank="1" minDate="2015-10-02T00:00:00" maxDate="2015-12-31T00:00:00"/>
    </cacheField>
    <cacheField name="ND intervention " numFmtId="0">
      <sharedItems containsString="0" containsBlank="1" containsNumber="1" containsInteger="1" minValue="556049615" maxValue="557992608" count="126">
        <n v="556504461"/>
        <n v="556506480"/>
        <n v="557547289"/>
        <n v="557546898"/>
        <n v="556922158"/>
        <n v="557613693"/>
        <n v="556316976"/>
        <n v="556396646"/>
        <n v="557540710"/>
        <n v="557540343"/>
        <n v="556643240"/>
        <n v="557546734"/>
        <n v="556381120"/>
        <n v="557548602"/>
        <n v="557613256"/>
        <n v="557548047"/>
        <n v="557614481"/>
        <n v="557613493"/>
        <n v="557614583"/>
        <n v="557614930"/>
        <n v="557615343"/>
        <n v="556641570"/>
        <n v="557548474"/>
        <n v="556749365"/>
        <n v="556643241"/>
        <n v="556496791"/>
        <n v="556315540"/>
        <n v="557613653"/>
        <n v="557613484"/>
        <n v="556753447"/>
        <n v="557548613"/>
        <n v="556311672"/>
        <n v="556754105"/>
        <n v="556776460"/>
        <n v="556748954"/>
        <n v="557342906"/>
        <n v="557614854"/>
        <n v="557546416"/>
        <n v="556680581"/>
        <n v="557830953"/>
        <n v="557615706"/>
        <n v="557613490"/>
        <n v="556754114"/>
        <n v="556318517"/>
        <n v="556749015"/>
        <n v="556318913"/>
        <n v="556724559"/>
        <n v="557613313"/>
        <n v="557546385"/>
        <n v="557615386"/>
        <n v="556318548"/>
        <n v="556723012"/>
        <n v="556857835"/>
        <n v="557613389"/>
        <n v="557548418"/>
        <n v="556854098"/>
        <n v="556382379"/>
        <n v="557992608"/>
        <n v="557548402"/>
        <n v="556105080"/>
        <n v="556105704"/>
        <n v="556855377"/>
        <n v="556106875"/>
        <n v="556579833"/>
        <n v="557353914"/>
        <n v="556879375"/>
        <n v="557612362"/>
        <n v="556855254"/>
        <n v="557615419"/>
        <n v="556885350"/>
        <n v="557613964"/>
        <n v="557613981"/>
        <n v="556879287"/>
        <n v="557613674"/>
        <n v="557613767"/>
        <n v="556304813"/>
        <n v="557612486"/>
        <n v="556891792"/>
        <n v="556890925"/>
        <n v="557612690"/>
        <n v="556932537"/>
        <n v="556882031"/>
        <n v="556884130"/>
        <n v="556320536"/>
        <n v="556049615"/>
        <n v="556327626"/>
        <n v="556915121"/>
        <n v="556894904"/>
        <n v="556887287"/>
        <n v="557302196"/>
        <n v="556919673"/>
        <n v="557614599"/>
        <n v="556887725"/>
        <n v="556883321"/>
        <n v="557615292"/>
        <n v="557615921"/>
        <n v="556914649"/>
        <n v="556920757"/>
        <n v="556749846"/>
        <n v="556324705"/>
        <n v="556948428"/>
        <n v="556892493"/>
        <n v="557615430"/>
        <n v="556404651"/>
        <n v="556329961"/>
        <n v="556948360"/>
        <n v="556947326"/>
        <n v="556408503"/>
        <n v="556405563"/>
        <n v="556408638"/>
        <n v="556326541"/>
        <n v="557670288"/>
        <n v="556408459"/>
        <n v="556947845"/>
        <n v="556409208"/>
        <n v="557612398"/>
        <n v="557670826"/>
        <n v="557712830"/>
        <n v="556323083"/>
        <n v="557670499"/>
        <n v="556405192"/>
        <n v="557673246"/>
        <n v="557673031"/>
        <n v="557714077"/>
        <n v="556943325"/>
        <m/>
      </sharedItems>
    </cacheField>
    <cacheField name="Code travaux " numFmtId="0">
      <sharedItems containsBlank="1" count="11">
        <s v="BAOC"/>
        <s v="JRTOR"/>
        <s v="MSONT"/>
        <s v="SFTTH"/>
        <s v="BAST"/>
        <s v="RAFOB"/>
        <s v="ZERO"/>
        <s v="JRTOP"/>
        <s v="JRT"/>
        <s v="PVRHN"/>
        <m/>
      </sharedItems>
    </cacheField>
    <cacheField name="Nb Travaux " numFmtId="0">
      <sharedItems containsString="0" containsBlank="1" containsNumber="1" containsInteger="1" minValue="1" maxValue="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MVergoby" refreshedDate="42450.448645254626" createdVersion="5" refreshedVersion="5" minRefreshableVersion="3" recordCount="1366">
  <cacheSource type="worksheet">
    <worksheetSource name="Tableau2"/>
  </cacheSource>
  <cacheFields count="8">
    <cacheField name="Mois " numFmtId="0">
      <sharedItems count="7">
        <s v="15_10"/>
        <s v="15_11"/>
        <s v="15_12"/>
        <s v="16_01"/>
        <s v="16_02"/>
        <s v="16_03"/>
        <s v="-100_01" u="1"/>
      </sharedItems>
    </cacheField>
    <cacheField name="Semaine" numFmtId="0">
      <sharedItems count="26">
        <s v="15S40"/>
        <s v="15S41"/>
        <s v="15S42"/>
        <s v="15S43"/>
        <s v="15S44"/>
        <s v="15S45"/>
        <s v="15S46"/>
        <s v="15S47"/>
        <s v="15S48"/>
        <s v="15S49"/>
        <s v="15S50"/>
        <s v="15S51"/>
        <s v="15S52"/>
        <s v="15S53"/>
        <s v="16S01"/>
        <s v="16S02"/>
        <s v="16S03"/>
        <s v="16S04"/>
        <s v="16S05"/>
        <s v="16S06"/>
        <s v="16S07"/>
        <s v="16S08"/>
        <s v="16S09"/>
        <s v="16S10"/>
        <s v="16S11"/>
        <s v="-100S00" u="1"/>
      </sharedItems>
    </cacheField>
    <cacheField name="CA" numFmtId="44">
      <sharedItems containsSemiMixedTypes="0" containsString="0" containsNumber="1" minValue="0" maxValue="255"/>
    </cacheField>
    <cacheField name="Date réelle" numFmtId="164">
      <sharedItems containsSemiMixedTypes="0" containsNonDate="0" containsDate="1" containsString="0" minDate="1899-12-30T00:00:00" maxDate="2016-03-20T00:00:00" count="119">
        <d v="2015-10-02T00:00:00"/>
        <d v="2015-10-06T00:00:00"/>
        <d v="2015-10-07T00:00:00"/>
        <d v="2015-10-08T00:00:00"/>
        <d v="2015-10-12T00:00:00"/>
        <d v="2015-10-13T00:00:00"/>
        <d v="2015-10-15T00:00:00"/>
        <d v="2015-10-19T00:00:00"/>
        <d v="2015-10-20T00:00:00"/>
        <d v="2015-10-22T00:00:00"/>
        <d v="2015-10-23T00:00:00"/>
        <d v="2015-10-25T00:00:00"/>
        <d v="2015-10-27T00:00:00"/>
        <d v="2015-10-28T00:00:00"/>
        <d v="2015-10-29T00:00:00"/>
        <d v="2015-10-30T00:00:00"/>
        <d v="2015-10-31T00:00:00"/>
        <d v="2015-11-02T00:00:00"/>
        <d v="2015-11-03T00:00:00"/>
        <d v="2015-11-04T00:00:00"/>
        <d v="2015-11-05T00:00:00"/>
        <d v="2015-11-06T00:00:00"/>
        <d v="2015-11-09T00:00:00"/>
        <d v="2015-11-10T00:00:00"/>
        <d v="2015-11-12T00:00:00"/>
        <d v="2015-11-13T00:00:00"/>
        <d v="2015-11-16T00:00:00"/>
        <d v="2015-11-18T00:00:00"/>
        <d v="2015-11-19T00:00:00"/>
        <d v="2015-11-20T00:00:00"/>
        <d v="2015-11-21T00:00:00"/>
        <d v="2015-11-23T00:00:00"/>
        <d v="2015-11-24T00:00:00"/>
        <d v="2015-11-25T00:00:00"/>
        <d v="2015-11-26T00:00:00"/>
        <d v="2015-11-27T00:00:00"/>
        <d v="2015-11-30T00:00:00"/>
        <d v="2015-12-01T00:00:00"/>
        <d v="2015-12-02T00:00:00"/>
        <d v="2015-12-03T00:00:00"/>
        <d v="2015-12-04T00:00:00"/>
        <d v="2015-12-07T00:00:00"/>
        <d v="2015-12-08T00:00:00"/>
        <d v="2015-12-09T00:00:00"/>
        <d v="2015-12-10T00:00:00"/>
        <d v="2015-12-11T00:00:00"/>
        <d v="2015-12-14T00:00:00"/>
        <d v="2015-12-15T00:00:00"/>
        <d v="2015-12-16T00:00:00"/>
        <d v="2015-12-17T00:00:00"/>
        <d v="2015-12-18T00:00:00"/>
        <d v="2015-12-19T00:00:00"/>
        <d v="2015-12-21T00:00:00"/>
        <d v="2015-12-22T00:00:00"/>
        <d v="2015-12-23T00:00:00"/>
        <d v="2015-12-28T00:00:00"/>
        <d v="2015-12-29T00:00:00"/>
        <d v="2015-12-30T00:00:00"/>
        <d v="2015-12-31T00:00:00"/>
        <d v="2016-01-04T00:00:00"/>
        <d v="2016-01-05T00:00:00"/>
        <d v="2016-01-06T00:00:00"/>
        <d v="2016-01-07T00:00:00"/>
        <d v="2016-01-08T00:00:00"/>
        <d v="2016-01-11T00:00:00"/>
        <d v="2016-01-12T00:00:00"/>
        <d v="2016-01-13T00:00:00"/>
        <d v="2016-01-14T00:00:00"/>
        <d v="2016-01-15T00:00:00"/>
        <d v="2016-01-18T00:00:00"/>
        <d v="2016-01-19T00:00:00"/>
        <d v="2016-01-20T00:00:00"/>
        <d v="2016-01-21T00:00:00"/>
        <d v="2016-01-22T00:00:00"/>
        <d v="2016-01-25T00:00:00"/>
        <d v="2016-01-26T00:00:00"/>
        <d v="2016-01-27T00:00:00"/>
        <d v="2016-01-28T00:00:00"/>
        <d v="2016-01-29T00:00:00"/>
        <d v="2016-01-30T00:00:00"/>
        <d v="2016-02-01T00:00:00"/>
        <d v="2016-02-02T00:00:00"/>
        <d v="2016-02-03T00:00:00"/>
        <d v="2016-02-04T00:00:00"/>
        <d v="2016-02-05T00:00:00"/>
        <d v="2016-02-06T00:00:00"/>
        <d v="2016-02-08T00:00:00"/>
        <d v="2016-02-09T00:00:00"/>
        <d v="2016-02-10T00:00:00"/>
        <d v="2016-02-11T00:00:00"/>
        <d v="2016-02-16T00:00:00"/>
        <d v="2016-02-17T00:00:00"/>
        <d v="2016-02-18T00:00:00"/>
        <d v="2016-02-19T00:00:00"/>
        <d v="2016-02-20T00:00:00"/>
        <d v="2016-02-22T00:00:00"/>
        <d v="2016-02-23T00:00:00"/>
        <d v="2016-02-24T00:00:00"/>
        <d v="2016-02-25T00:00:00"/>
        <d v="2016-02-26T00:00:00"/>
        <d v="2016-02-29T00:00:00"/>
        <d v="2016-03-01T00:00:00"/>
        <d v="2016-03-02T00:00:00"/>
        <d v="2016-03-03T00:00:00"/>
        <d v="2016-03-04T00:00:00"/>
        <d v="2016-03-05T00:00:00"/>
        <d v="2016-03-07T00:00:00"/>
        <d v="2016-03-08T00:00:00"/>
        <d v="2016-03-09T00:00:00"/>
        <d v="2016-03-10T00:00:00"/>
        <d v="2016-03-11T00:00:00"/>
        <d v="2016-03-12T00:00:00"/>
        <d v="2016-03-14T00:00:00"/>
        <d v="2016-03-15T00:00:00"/>
        <d v="2016-03-16T00:00:00"/>
        <d v="2016-03-17T00:00:00"/>
        <d v="2016-03-18T00:00:00"/>
        <d v="2016-03-19T00:00:00"/>
        <d v="1899-12-30T00:00:00" u="1"/>
      </sharedItems>
    </cacheField>
    <cacheField name="Date de clôture " numFmtId="14">
      <sharedItems containsSemiMixedTypes="0" containsNonDate="0" containsDate="1" containsString="0" minDate="2015-10-02T00:00:00" maxDate="2016-03-20T00:00:00"/>
    </cacheField>
    <cacheField name="ND intervention " numFmtId="0">
      <sharedItems containsSemiMixedTypes="0" containsString="0" containsNumber="1" containsInteger="1" minValue="556049615" maxValue="557992608"/>
    </cacheField>
    <cacheField name="Code travaux " numFmtId="0">
      <sharedItems/>
    </cacheField>
    <cacheField name="Nb Travaux " numFmtId="0">
      <sharedItems containsSemiMixedTypes="0" containsString="0" containsNumber="1" containsInteger="1" minValue="1" maxValue="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45">
  <r>
    <n v="56"/>
    <d v="2015-10-02T00:00:00"/>
    <d v="2015-10-02T00:00:00"/>
    <x v="0"/>
    <x v="0"/>
    <n v="1"/>
  </r>
  <r>
    <n v="3"/>
    <d v="2015-10-02T00:00:00"/>
    <d v="2015-10-02T00:00:00"/>
    <x v="1"/>
    <x v="1"/>
    <n v="1"/>
  </r>
  <r>
    <n v="3"/>
    <d v="2015-10-02T00:00:00"/>
    <d v="2015-10-02T00:00:00"/>
    <x v="0"/>
    <x v="1"/>
    <n v="1"/>
  </r>
  <r>
    <n v="3.4"/>
    <d v="2015-10-02T00:00:00"/>
    <d v="2015-10-02T00:00:00"/>
    <x v="1"/>
    <x v="2"/>
    <n v="1"/>
  </r>
  <r>
    <n v="3.4"/>
    <d v="2015-10-02T00:00:00"/>
    <d v="2015-10-02T00:00:00"/>
    <x v="0"/>
    <x v="2"/>
    <n v="1"/>
  </r>
  <r>
    <n v="34"/>
    <d v="2015-10-02T00:00:00"/>
    <d v="2015-10-02T00:00:00"/>
    <x v="1"/>
    <x v="3"/>
    <n v="1"/>
  </r>
  <r>
    <n v="34"/>
    <d v="2015-10-02T00:00:00"/>
    <d v="2015-10-02T00:00:00"/>
    <x v="0"/>
    <x v="3"/>
    <n v="1"/>
  </r>
  <r>
    <n v="130"/>
    <d v="2015-10-06T00:00:00"/>
    <d v="2015-10-06T00:00:00"/>
    <x v="2"/>
    <x v="4"/>
    <n v="1"/>
  </r>
  <r>
    <n v="130"/>
    <d v="2015-10-06T00:00:00"/>
    <d v="2015-10-06T00:00:00"/>
    <x v="3"/>
    <x v="4"/>
    <n v="1"/>
  </r>
  <r>
    <n v="3"/>
    <d v="2015-10-06T00:00:00"/>
    <d v="2015-10-06T00:00:00"/>
    <x v="2"/>
    <x v="1"/>
    <n v="1"/>
  </r>
  <r>
    <n v="3"/>
    <d v="2015-10-06T00:00:00"/>
    <d v="2015-10-06T00:00:00"/>
    <x v="3"/>
    <x v="1"/>
    <n v="1"/>
  </r>
  <r>
    <n v="3.4"/>
    <d v="2015-10-06T00:00:00"/>
    <d v="2015-10-06T00:00:00"/>
    <x v="2"/>
    <x v="2"/>
    <n v="1"/>
  </r>
  <r>
    <n v="3.4"/>
    <d v="2015-10-06T00:00:00"/>
    <d v="2015-10-06T00:00:00"/>
    <x v="3"/>
    <x v="2"/>
    <n v="1"/>
  </r>
  <r>
    <n v="2.5"/>
    <d v="2015-10-06T00:00:00"/>
    <d v="2015-10-06T00:00:00"/>
    <x v="2"/>
    <x v="5"/>
    <n v="1"/>
  </r>
  <r>
    <n v="2.5"/>
    <d v="2015-10-06T00:00:00"/>
    <d v="2015-10-06T00:00:00"/>
    <x v="3"/>
    <x v="5"/>
    <n v="1"/>
  </r>
  <r>
    <n v="34"/>
    <d v="2015-10-06T00:00:00"/>
    <d v="2015-10-06T00:00:00"/>
    <x v="2"/>
    <x v="3"/>
    <n v="1"/>
  </r>
  <r>
    <n v="34"/>
    <d v="2015-10-06T00:00:00"/>
    <d v="2015-10-06T00:00:00"/>
    <x v="3"/>
    <x v="3"/>
    <n v="1"/>
  </r>
  <r>
    <n v="130"/>
    <d v="2015-10-07T00:00:00"/>
    <d v="2015-10-07T00:00:00"/>
    <x v="4"/>
    <x v="4"/>
    <n v="1"/>
  </r>
  <r>
    <n v="130"/>
    <d v="2015-10-07T00:00:00"/>
    <d v="2015-10-07T00:00:00"/>
    <x v="5"/>
    <x v="4"/>
    <n v="1"/>
  </r>
  <r>
    <n v="3"/>
    <d v="2015-10-07T00:00:00"/>
    <d v="2015-10-07T00:00:00"/>
    <x v="4"/>
    <x v="1"/>
    <n v="1"/>
  </r>
  <r>
    <n v="3"/>
    <d v="2015-10-07T00:00:00"/>
    <d v="2015-10-07T00:00:00"/>
    <x v="5"/>
    <x v="1"/>
    <n v="1"/>
  </r>
  <r>
    <n v="3.4"/>
    <d v="2015-10-07T00:00:00"/>
    <d v="2015-10-07T00:00:00"/>
    <x v="4"/>
    <x v="2"/>
    <n v="1"/>
  </r>
  <r>
    <n v="3.4"/>
    <d v="2015-10-07T00:00:00"/>
    <d v="2015-10-07T00:00:00"/>
    <x v="5"/>
    <x v="2"/>
    <n v="1"/>
  </r>
  <r>
    <n v="2.5"/>
    <d v="2015-10-07T00:00:00"/>
    <d v="2015-10-07T00:00:00"/>
    <x v="4"/>
    <x v="5"/>
    <n v="1"/>
  </r>
  <r>
    <n v="2.5"/>
    <d v="2015-10-07T00:00:00"/>
    <d v="2015-10-07T00:00:00"/>
    <x v="5"/>
    <x v="5"/>
    <n v="1"/>
  </r>
  <r>
    <n v="34"/>
    <d v="2015-10-07T00:00:00"/>
    <d v="2015-10-07T00:00:00"/>
    <x v="4"/>
    <x v="3"/>
    <n v="1"/>
  </r>
  <r>
    <n v="34"/>
    <d v="2015-10-07T00:00:00"/>
    <d v="2015-10-07T00:00:00"/>
    <x v="5"/>
    <x v="3"/>
    <n v="1"/>
  </r>
  <r>
    <n v="0"/>
    <d v="2015-10-08T00:00:00"/>
    <d v="2015-10-08T00:00:00"/>
    <x v="6"/>
    <x v="6"/>
    <n v="1"/>
  </r>
  <r>
    <n v="0.65"/>
    <d v="2015-10-12T00:00:00"/>
    <d v="2015-10-12T00:00:00"/>
    <x v="7"/>
    <x v="7"/>
    <n v="1"/>
  </r>
  <r>
    <n v="0"/>
    <d v="2015-10-12T00:00:00"/>
    <d v="2015-10-12T00:00:00"/>
    <x v="8"/>
    <x v="6"/>
    <n v="1"/>
  </r>
  <r>
    <n v="0"/>
    <d v="2015-10-12T00:00:00"/>
    <d v="2015-10-12T00:00:00"/>
    <x v="9"/>
    <x v="6"/>
    <n v="1"/>
  </r>
  <r>
    <n v="130"/>
    <d v="2015-10-13T00:00:00"/>
    <d v="2015-10-13T00:00:00"/>
    <x v="10"/>
    <x v="4"/>
    <n v="1"/>
  </r>
  <r>
    <n v="3"/>
    <d v="2015-10-13T00:00:00"/>
    <d v="2015-10-13T00:00:00"/>
    <x v="10"/>
    <x v="1"/>
    <n v="1"/>
  </r>
  <r>
    <n v="3.4"/>
    <d v="2015-10-13T00:00:00"/>
    <d v="2015-10-13T00:00:00"/>
    <x v="10"/>
    <x v="2"/>
    <n v="1"/>
  </r>
  <r>
    <n v="2.5"/>
    <d v="2015-10-13T00:00:00"/>
    <d v="2015-10-13T00:00:00"/>
    <x v="10"/>
    <x v="5"/>
    <n v="1"/>
  </r>
  <r>
    <n v="34"/>
    <d v="2015-10-13T00:00:00"/>
    <d v="2015-10-13T00:00:00"/>
    <x v="10"/>
    <x v="3"/>
    <n v="1"/>
  </r>
  <r>
    <n v="56"/>
    <d v="2015-10-15T00:00:00"/>
    <d v="2015-10-15T00:00:00"/>
    <x v="11"/>
    <x v="0"/>
    <n v="1"/>
  </r>
  <r>
    <n v="3"/>
    <d v="2015-10-15T00:00:00"/>
    <d v="2015-10-15T00:00:00"/>
    <x v="11"/>
    <x v="1"/>
    <n v="1"/>
  </r>
  <r>
    <n v="3.4"/>
    <d v="2015-10-15T00:00:00"/>
    <d v="2015-10-15T00:00:00"/>
    <x v="11"/>
    <x v="2"/>
    <n v="1"/>
  </r>
  <r>
    <n v="2.5"/>
    <d v="2015-10-15T00:00:00"/>
    <d v="2015-10-15T00:00:00"/>
    <x v="11"/>
    <x v="5"/>
    <n v="1"/>
  </r>
  <r>
    <n v="34"/>
    <d v="2015-10-15T00:00:00"/>
    <d v="2015-10-15T00:00:00"/>
    <x v="11"/>
    <x v="3"/>
    <n v="1"/>
  </r>
  <r>
    <n v="56"/>
    <d v="2015-10-15T00:00:00"/>
    <d v="2015-10-15T00:00:00"/>
    <x v="12"/>
    <x v="0"/>
    <n v="1"/>
  </r>
  <r>
    <n v="2.7"/>
    <d v="2015-10-15T00:00:00"/>
    <d v="2015-10-15T00:00:00"/>
    <x v="12"/>
    <x v="8"/>
    <n v="1"/>
  </r>
  <r>
    <n v="0.65"/>
    <d v="2015-10-15T00:00:00"/>
    <d v="2015-10-15T00:00:00"/>
    <x v="12"/>
    <x v="7"/>
    <n v="1"/>
  </r>
  <r>
    <n v="3.4"/>
    <d v="2015-10-15T00:00:00"/>
    <d v="2015-10-15T00:00:00"/>
    <x v="12"/>
    <x v="2"/>
    <n v="1"/>
  </r>
  <r>
    <n v="2.5"/>
    <d v="2015-10-15T00:00:00"/>
    <d v="2015-10-15T00:00:00"/>
    <x v="12"/>
    <x v="5"/>
    <n v="1"/>
  </r>
  <r>
    <n v="34"/>
    <d v="2015-10-15T00:00:00"/>
    <d v="2015-10-15T00:00:00"/>
    <x v="12"/>
    <x v="3"/>
    <n v="1"/>
  </r>
  <r>
    <n v="130"/>
    <d v="2015-10-19T00:00:00"/>
    <d v="2015-10-19T00:00:00"/>
    <x v="13"/>
    <x v="4"/>
    <n v="1"/>
  </r>
  <r>
    <n v="3"/>
    <d v="2015-10-19T00:00:00"/>
    <d v="2015-10-19T00:00:00"/>
    <x v="13"/>
    <x v="1"/>
    <n v="1"/>
  </r>
  <r>
    <n v="3.4"/>
    <d v="2015-10-19T00:00:00"/>
    <d v="2015-10-19T00:00:00"/>
    <x v="13"/>
    <x v="2"/>
    <n v="1"/>
  </r>
  <r>
    <n v="2.5"/>
    <d v="2015-10-19T00:00:00"/>
    <d v="2015-10-19T00:00:00"/>
    <x v="13"/>
    <x v="5"/>
    <n v="1"/>
  </r>
  <r>
    <n v="34"/>
    <d v="2015-10-19T00:00:00"/>
    <d v="2015-10-19T00:00:00"/>
    <x v="13"/>
    <x v="3"/>
    <n v="1"/>
  </r>
  <r>
    <n v="0"/>
    <d v="2015-10-19T00:00:00"/>
    <d v="2015-10-19T00:00:00"/>
    <x v="14"/>
    <x v="6"/>
    <n v="1"/>
  </r>
  <r>
    <n v="130"/>
    <d v="2015-10-20T00:00:00"/>
    <d v="2015-10-20T00:00:00"/>
    <x v="15"/>
    <x v="4"/>
    <n v="1"/>
  </r>
  <r>
    <n v="3"/>
    <d v="2015-10-20T00:00:00"/>
    <d v="2015-10-20T00:00:00"/>
    <x v="15"/>
    <x v="1"/>
    <n v="1"/>
  </r>
  <r>
    <n v="3.4"/>
    <d v="2015-10-20T00:00:00"/>
    <d v="2015-10-20T00:00:00"/>
    <x v="15"/>
    <x v="2"/>
    <n v="1"/>
  </r>
  <r>
    <n v="34"/>
    <d v="2015-10-20T00:00:00"/>
    <d v="2015-10-20T00:00:00"/>
    <x v="15"/>
    <x v="3"/>
    <n v="1"/>
  </r>
  <r>
    <n v="130"/>
    <d v="2015-10-20T00:00:00"/>
    <d v="2015-10-20T00:00:00"/>
    <x v="16"/>
    <x v="4"/>
    <n v="1"/>
  </r>
  <r>
    <n v="3"/>
    <d v="2015-10-20T00:00:00"/>
    <d v="2015-10-20T00:00:00"/>
    <x v="16"/>
    <x v="1"/>
    <n v="1"/>
  </r>
  <r>
    <n v="3.4"/>
    <d v="2015-10-20T00:00:00"/>
    <d v="2015-10-20T00:00:00"/>
    <x v="16"/>
    <x v="2"/>
    <n v="1"/>
  </r>
  <r>
    <n v="2.5"/>
    <d v="2015-10-20T00:00:00"/>
    <d v="2015-10-20T00:00:00"/>
    <x v="16"/>
    <x v="5"/>
    <n v="1"/>
  </r>
  <r>
    <n v="34"/>
    <d v="2015-10-20T00:00:00"/>
    <d v="2015-10-20T00:00:00"/>
    <x v="16"/>
    <x v="3"/>
    <n v="1"/>
  </r>
  <r>
    <n v="130"/>
    <d v="2015-10-20T00:00:00"/>
    <d v="2015-10-20T00:00:00"/>
    <x v="17"/>
    <x v="4"/>
    <n v="1"/>
  </r>
  <r>
    <n v="3"/>
    <d v="2015-10-20T00:00:00"/>
    <d v="2015-10-20T00:00:00"/>
    <x v="17"/>
    <x v="1"/>
    <n v="1"/>
  </r>
  <r>
    <n v="3.4"/>
    <d v="2015-10-20T00:00:00"/>
    <d v="2015-10-20T00:00:00"/>
    <x v="17"/>
    <x v="2"/>
    <n v="1"/>
  </r>
  <r>
    <n v="2.5"/>
    <d v="2015-10-20T00:00:00"/>
    <d v="2015-10-20T00:00:00"/>
    <x v="17"/>
    <x v="5"/>
    <n v="1"/>
  </r>
  <r>
    <n v="34"/>
    <d v="2015-10-20T00:00:00"/>
    <d v="2015-10-20T00:00:00"/>
    <x v="17"/>
    <x v="3"/>
    <n v="1"/>
  </r>
  <r>
    <n v="130"/>
    <d v="2015-10-22T00:00:00"/>
    <d v="2015-10-22T00:00:00"/>
    <x v="18"/>
    <x v="4"/>
    <n v="1"/>
  </r>
  <r>
    <n v="3"/>
    <d v="2015-10-22T00:00:00"/>
    <d v="2015-10-22T00:00:00"/>
    <x v="18"/>
    <x v="1"/>
    <n v="1"/>
  </r>
  <r>
    <n v="3.4"/>
    <d v="2015-10-22T00:00:00"/>
    <d v="2015-10-22T00:00:00"/>
    <x v="18"/>
    <x v="2"/>
    <n v="1"/>
  </r>
  <r>
    <n v="2.5"/>
    <d v="2015-10-22T00:00:00"/>
    <d v="2015-10-22T00:00:00"/>
    <x v="18"/>
    <x v="5"/>
    <n v="1"/>
  </r>
  <r>
    <n v="34"/>
    <d v="2015-10-22T00:00:00"/>
    <d v="2015-10-22T00:00:00"/>
    <x v="18"/>
    <x v="3"/>
    <n v="1"/>
  </r>
  <r>
    <n v="130"/>
    <d v="2015-10-23T00:00:00"/>
    <d v="2015-10-23T00:00:00"/>
    <x v="19"/>
    <x v="4"/>
    <n v="1"/>
  </r>
  <r>
    <n v="3"/>
    <d v="2015-10-23T00:00:00"/>
    <d v="2015-10-23T00:00:00"/>
    <x v="19"/>
    <x v="1"/>
    <n v="1"/>
  </r>
  <r>
    <n v="3.4"/>
    <d v="2015-10-23T00:00:00"/>
    <d v="2015-10-23T00:00:00"/>
    <x v="19"/>
    <x v="2"/>
    <n v="1"/>
  </r>
  <r>
    <n v="2.5"/>
    <d v="2015-10-23T00:00:00"/>
    <d v="2015-10-23T00:00:00"/>
    <x v="19"/>
    <x v="5"/>
    <n v="1"/>
  </r>
  <r>
    <n v="34"/>
    <d v="2015-10-23T00:00:00"/>
    <d v="2015-10-23T00:00:00"/>
    <x v="19"/>
    <x v="3"/>
    <n v="1"/>
  </r>
  <r>
    <n v="130"/>
    <d v="2015-10-23T00:00:00"/>
    <d v="2015-10-23T00:00:00"/>
    <x v="20"/>
    <x v="4"/>
    <n v="1"/>
  </r>
  <r>
    <n v="3"/>
    <d v="2015-10-23T00:00:00"/>
    <d v="2015-10-23T00:00:00"/>
    <x v="20"/>
    <x v="1"/>
    <n v="1"/>
  </r>
  <r>
    <n v="3.4"/>
    <d v="2015-10-23T00:00:00"/>
    <d v="2015-10-23T00:00:00"/>
    <x v="20"/>
    <x v="2"/>
    <n v="1"/>
  </r>
  <r>
    <n v="2.5"/>
    <d v="2015-10-23T00:00:00"/>
    <d v="2015-10-23T00:00:00"/>
    <x v="20"/>
    <x v="5"/>
    <n v="1"/>
  </r>
  <r>
    <n v="34"/>
    <d v="2015-10-23T00:00:00"/>
    <d v="2015-10-23T00:00:00"/>
    <x v="20"/>
    <x v="3"/>
    <n v="1"/>
  </r>
  <r>
    <n v="130"/>
    <d v="2015-10-25T00:00:00"/>
    <d v="2015-10-25T00:00:00"/>
    <x v="21"/>
    <x v="4"/>
    <n v="1"/>
  </r>
  <r>
    <n v="3"/>
    <d v="2015-10-25T00:00:00"/>
    <d v="2015-10-25T00:00:00"/>
    <x v="21"/>
    <x v="1"/>
    <n v="1"/>
  </r>
  <r>
    <n v="3.4"/>
    <d v="2015-10-25T00:00:00"/>
    <d v="2015-10-25T00:00:00"/>
    <x v="21"/>
    <x v="2"/>
    <n v="1"/>
  </r>
  <r>
    <n v="2.5"/>
    <d v="2015-10-25T00:00:00"/>
    <d v="2015-10-25T00:00:00"/>
    <x v="21"/>
    <x v="5"/>
    <n v="1"/>
  </r>
  <r>
    <n v="34"/>
    <d v="2015-10-25T00:00:00"/>
    <d v="2015-10-25T00:00:00"/>
    <x v="21"/>
    <x v="3"/>
    <n v="1"/>
  </r>
  <r>
    <n v="130"/>
    <d v="2015-10-27T00:00:00"/>
    <d v="2015-10-27T00:00:00"/>
    <x v="22"/>
    <x v="4"/>
    <n v="1"/>
  </r>
  <r>
    <n v="3"/>
    <d v="2015-10-27T00:00:00"/>
    <d v="2015-10-27T00:00:00"/>
    <x v="22"/>
    <x v="1"/>
    <n v="1"/>
  </r>
  <r>
    <n v="3.4"/>
    <d v="2015-10-27T00:00:00"/>
    <d v="2015-10-27T00:00:00"/>
    <x v="22"/>
    <x v="2"/>
    <n v="1"/>
  </r>
  <r>
    <n v="10"/>
    <d v="2015-10-27T00:00:00"/>
    <d v="2015-10-27T00:00:00"/>
    <x v="22"/>
    <x v="5"/>
    <n v="4"/>
  </r>
  <r>
    <n v="34"/>
    <d v="2015-10-27T00:00:00"/>
    <d v="2015-10-27T00:00:00"/>
    <x v="22"/>
    <x v="3"/>
    <n v="1"/>
  </r>
  <r>
    <n v="130"/>
    <d v="2015-10-27T00:00:00"/>
    <d v="2015-10-27T00:00:00"/>
    <x v="23"/>
    <x v="4"/>
    <n v="1"/>
  </r>
  <r>
    <n v="3"/>
    <d v="2015-10-27T00:00:00"/>
    <d v="2015-10-27T00:00:00"/>
    <x v="23"/>
    <x v="1"/>
    <n v="1"/>
  </r>
  <r>
    <n v="3.4"/>
    <d v="2015-10-27T00:00:00"/>
    <d v="2015-10-27T00:00:00"/>
    <x v="23"/>
    <x v="2"/>
    <n v="1"/>
  </r>
  <r>
    <n v="2.5"/>
    <d v="2015-10-27T00:00:00"/>
    <d v="2015-10-27T00:00:00"/>
    <x v="23"/>
    <x v="5"/>
    <n v="1"/>
  </r>
  <r>
    <n v="34"/>
    <d v="2015-10-27T00:00:00"/>
    <d v="2015-10-27T00:00:00"/>
    <x v="23"/>
    <x v="3"/>
    <n v="1"/>
  </r>
  <r>
    <n v="130"/>
    <d v="2015-10-27T00:00:00"/>
    <d v="2015-10-27T00:00:00"/>
    <x v="24"/>
    <x v="4"/>
    <n v="1"/>
  </r>
  <r>
    <n v="3"/>
    <d v="2015-10-27T00:00:00"/>
    <d v="2015-10-27T00:00:00"/>
    <x v="24"/>
    <x v="1"/>
    <n v="1"/>
  </r>
  <r>
    <n v="3.4"/>
    <d v="2015-10-27T00:00:00"/>
    <d v="2015-10-27T00:00:00"/>
    <x v="24"/>
    <x v="2"/>
    <n v="1"/>
  </r>
  <r>
    <n v="2.5"/>
    <d v="2015-10-27T00:00:00"/>
    <d v="2015-10-27T00:00:00"/>
    <x v="24"/>
    <x v="5"/>
    <n v="1"/>
  </r>
  <r>
    <n v="34"/>
    <d v="2015-10-27T00:00:00"/>
    <d v="2015-10-27T00:00:00"/>
    <x v="24"/>
    <x v="3"/>
    <n v="1"/>
  </r>
  <r>
    <n v="130"/>
    <d v="2015-10-28T00:00:00"/>
    <d v="2015-10-28T00:00:00"/>
    <x v="25"/>
    <x v="4"/>
    <n v="1"/>
  </r>
  <r>
    <n v="3"/>
    <d v="2015-10-28T00:00:00"/>
    <d v="2015-10-28T00:00:00"/>
    <x v="25"/>
    <x v="1"/>
    <n v="1"/>
  </r>
  <r>
    <n v="3.4"/>
    <d v="2015-10-28T00:00:00"/>
    <d v="2015-10-28T00:00:00"/>
    <x v="25"/>
    <x v="2"/>
    <n v="1"/>
  </r>
  <r>
    <n v="2.5"/>
    <d v="2015-10-28T00:00:00"/>
    <d v="2015-10-28T00:00:00"/>
    <x v="25"/>
    <x v="5"/>
    <n v="1"/>
  </r>
  <r>
    <n v="34"/>
    <d v="2015-10-28T00:00:00"/>
    <d v="2015-10-28T00:00:00"/>
    <x v="25"/>
    <x v="3"/>
    <n v="1"/>
  </r>
  <r>
    <n v="0"/>
    <d v="2015-10-28T00:00:00"/>
    <d v="2015-10-28T00:00:00"/>
    <x v="26"/>
    <x v="6"/>
    <n v="1"/>
  </r>
  <r>
    <n v="130"/>
    <d v="2015-10-28T00:00:00"/>
    <d v="2015-10-28T00:00:00"/>
    <x v="27"/>
    <x v="4"/>
    <n v="1"/>
  </r>
  <r>
    <n v="3"/>
    <d v="2015-10-28T00:00:00"/>
    <d v="2015-10-28T00:00:00"/>
    <x v="27"/>
    <x v="1"/>
    <n v="1"/>
  </r>
  <r>
    <n v="3.4"/>
    <d v="2015-10-28T00:00:00"/>
    <d v="2015-10-28T00:00:00"/>
    <x v="27"/>
    <x v="2"/>
    <n v="1"/>
  </r>
  <r>
    <n v="2.5"/>
    <d v="2015-10-28T00:00:00"/>
    <d v="2015-10-28T00:00:00"/>
    <x v="27"/>
    <x v="5"/>
    <n v="1"/>
  </r>
  <r>
    <n v="34"/>
    <d v="2015-10-28T00:00:00"/>
    <d v="2015-10-28T00:00:00"/>
    <x v="27"/>
    <x v="3"/>
    <n v="1"/>
  </r>
  <r>
    <n v="130"/>
    <d v="2015-10-29T00:00:00"/>
    <d v="2015-10-29T00:00:00"/>
    <x v="28"/>
    <x v="4"/>
    <n v="1"/>
  </r>
  <r>
    <n v="3"/>
    <d v="2015-10-29T00:00:00"/>
    <d v="2015-10-29T00:00:00"/>
    <x v="28"/>
    <x v="1"/>
    <n v="1"/>
  </r>
  <r>
    <n v="3.4"/>
    <d v="2015-10-29T00:00:00"/>
    <d v="2015-10-29T00:00:00"/>
    <x v="28"/>
    <x v="2"/>
    <n v="1"/>
  </r>
  <r>
    <n v="10"/>
    <d v="2015-10-29T00:00:00"/>
    <d v="2015-10-29T00:00:00"/>
    <x v="28"/>
    <x v="5"/>
    <n v="4"/>
  </r>
  <r>
    <n v="34"/>
    <d v="2015-10-29T00:00:00"/>
    <d v="2015-10-29T00:00:00"/>
    <x v="28"/>
    <x v="3"/>
    <n v="1"/>
  </r>
  <r>
    <n v="130"/>
    <d v="2015-10-29T00:00:00"/>
    <d v="2015-10-29T00:00:00"/>
    <x v="29"/>
    <x v="4"/>
    <n v="1"/>
  </r>
  <r>
    <n v="3"/>
    <d v="2015-10-29T00:00:00"/>
    <d v="2015-10-29T00:00:00"/>
    <x v="29"/>
    <x v="1"/>
    <n v="1"/>
  </r>
  <r>
    <n v="3.4"/>
    <d v="2015-10-29T00:00:00"/>
    <d v="2015-10-29T00:00:00"/>
    <x v="29"/>
    <x v="2"/>
    <n v="1"/>
  </r>
  <r>
    <n v="2.5"/>
    <d v="2015-10-29T00:00:00"/>
    <d v="2015-10-29T00:00:00"/>
    <x v="29"/>
    <x v="5"/>
    <n v="1"/>
  </r>
  <r>
    <n v="34"/>
    <d v="2015-10-29T00:00:00"/>
    <d v="2015-10-29T00:00:00"/>
    <x v="29"/>
    <x v="3"/>
    <n v="1"/>
  </r>
  <r>
    <n v="130"/>
    <d v="2015-10-30T00:00:00"/>
    <d v="2015-10-30T00:00:00"/>
    <x v="30"/>
    <x v="4"/>
    <n v="1"/>
  </r>
  <r>
    <n v="3"/>
    <d v="2015-10-30T00:00:00"/>
    <d v="2015-10-30T00:00:00"/>
    <x v="30"/>
    <x v="1"/>
    <n v="1"/>
  </r>
  <r>
    <n v="3.4"/>
    <d v="2015-10-30T00:00:00"/>
    <d v="2015-10-30T00:00:00"/>
    <x v="30"/>
    <x v="2"/>
    <n v="1"/>
  </r>
  <r>
    <n v="2.5"/>
    <d v="2015-10-30T00:00:00"/>
    <d v="2015-10-30T00:00:00"/>
    <x v="30"/>
    <x v="5"/>
    <n v="1"/>
  </r>
  <r>
    <n v="34"/>
    <d v="2015-10-30T00:00:00"/>
    <d v="2015-10-30T00:00:00"/>
    <x v="30"/>
    <x v="3"/>
    <n v="1"/>
  </r>
  <r>
    <n v="130"/>
    <d v="2015-10-30T00:00:00"/>
    <d v="2015-10-30T00:00:00"/>
    <x v="31"/>
    <x v="4"/>
    <n v="1"/>
  </r>
  <r>
    <n v="3"/>
    <d v="2015-10-30T00:00:00"/>
    <d v="2015-10-30T00:00:00"/>
    <x v="31"/>
    <x v="1"/>
    <n v="1"/>
  </r>
  <r>
    <n v="3.4"/>
    <d v="2015-10-30T00:00:00"/>
    <d v="2015-10-30T00:00:00"/>
    <x v="31"/>
    <x v="2"/>
    <n v="1"/>
  </r>
  <r>
    <n v="2.5"/>
    <d v="2015-10-30T00:00:00"/>
    <d v="2015-10-30T00:00:00"/>
    <x v="31"/>
    <x v="5"/>
    <n v="1"/>
  </r>
  <r>
    <n v="34"/>
    <d v="2015-10-30T00:00:00"/>
    <d v="2015-10-30T00:00:00"/>
    <x v="31"/>
    <x v="3"/>
    <n v="1"/>
  </r>
  <r>
    <n v="130"/>
    <d v="2015-10-31T00:00:00"/>
    <d v="2015-10-31T00:00:00"/>
    <x v="32"/>
    <x v="4"/>
    <n v="1"/>
  </r>
  <r>
    <n v="3"/>
    <d v="2015-10-31T00:00:00"/>
    <d v="2015-10-31T00:00:00"/>
    <x v="32"/>
    <x v="1"/>
    <n v="1"/>
  </r>
  <r>
    <n v="3.4"/>
    <d v="2015-10-31T00:00:00"/>
    <d v="2015-10-31T00:00:00"/>
    <x v="32"/>
    <x v="2"/>
    <n v="1"/>
  </r>
  <r>
    <n v="2.5"/>
    <d v="2015-10-31T00:00:00"/>
    <d v="2015-10-31T00:00:00"/>
    <x v="32"/>
    <x v="5"/>
    <n v="1"/>
  </r>
  <r>
    <n v="34"/>
    <d v="2015-10-31T00:00:00"/>
    <d v="2015-10-31T00:00:00"/>
    <x v="32"/>
    <x v="3"/>
    <n v="1"/>
  </r>
  <r>
    <n v="130"/>
    <d v="2015-10-31T00:00:00"/>
    <d v="2015-10-31T00:00:00"/>
    <x v="33"/>
    <x v="4"/>
    <n v="1"/>
  </r>
  <r>
    <n v="3"/>
    <d v="2015-10-31T00:00:00"/>
    <d v="2015-10-31T00:00:00"/>
    <x v="33"/>
    <x v="1"/>
    <n v="1"/>
  </r>
  <r>
    <n v="3.4"/>
    <d v="2015-10-31T00:00:00"/>
    <d v="2015-10-31T00:00:00"/>
    <x v="33"/>
    <x v="2"/>
    <n v="1"/>
  </r>
  <r>
    <n v="2.5"/>
    <d v="2015-10-31T00:00:00"/>
    <d v="2015-10-31T00:00:00"/>
    <x v="33"/>
    <x v="5"/>
    <n v="1"/>
  </r>
  <r>
    <n v="34"/>
    <d v="2015-10-31T00:00:00"/>
    <d v="2015-10-31T00:00:00"/>
    <x v="33"/>
    <x v="3"/>
    <n v="1"/>
  </r>
  <r>
    <n v="130"/>
    <d v="2015-11-02T00:00:00"/>
    <d v="2015-11-02T00:00:00"/>
    <x v="34"/>
    <x v="4"/>
    <n v="1"/>
  </r>
  <r>
    <n v="3"/>
    <d v="2015-11-02T00:00:00"/>
    <d v="2015-11-02T00:00:00"/>
    <x v="34"/>
    <x v="1"/>
    <n v="1"/>
  </r>
  <r>
    <n v="3.4"/>
    <d v="2015-11-02T00:00:00"/>
    <d v="2015-11-02T00:00:00"/>
    <x v="34"/>
    <x v="2"/>
    <n v="1"/>
  </r>
  <r>
    <n v="2.5"/>
    <d v="2015-11-02T00:00:00"/>
    <d v="2015-11-02T00:00:00"/>
    <x v="34"/>
    <x v="5"/>
    <n v="1"/>
  </r>
  <r>
    <n v="34"/>
    <d v="2015-11-02T00:00:00"/>
    <d v="2015-11-02T00:00:00"/>
    <x v="34"/>
    <x v="3"/>
    <n v="1"/>
  </r>
  <r>
    <n v="130"/>
    <d v="2015-11-02T00:00:00"/>
    <d v="2015-11-02T00:00:00"/>
    <x v="35"/>
    <x v="4"/>
    <n v="1"/>
  </r>
  <r>
    <n v="3"/>
    <d v="2015-11-02T00:00:00"/>
    <d v="2015-11-02T00:00:00"/>
    <x v="35"/>
    <x v="1"/>
    <n v="1"/>
  </r>
  <r>
    <n v="3.4"/>
    <d v="2015-11-02T00:00:00"/>
    <d v="2015-11-02T00:00:00"/>
    <x v="35"/>
    <x v="2"/>
    <n v="1"/>
  </r>
  <r>
    <n v="2.5"/>
    <d v="2015-11-02T00:00:00"/>
    <d v="2015-11-02T00:00:00"/>
    <x v="35"/>
    <x v="5"/>
    <n v="1"/>
  </r>
  <r>
    <n v="34"/>
    <d v="2015-11-02T00:00:00"/>
    <d v="2015-11-02T00:00:00"/>
    <x v="35"/>
    <x v="3"/>
    <n v="1"/>
  </r>
  <r>
    <n v="130"/>
    <d v="2015-11-03T00:00:00"/>
    <d v="2015-11-03T00:00:00"/>
    <x v="36"/>
    <x v="4"/>
    <n v="1"/>
  </r>
  <r>
    <n v="3"/>
    <d v="2015-11-03T00:00:00"/>
    <d v="2015-11-03T00:00:00"/>
    <x v="36"/>
    <x v="1"/>
    <n v="1"/>
  </r>
  <r>
    <n v="3.4"/>
    <d v="2015-11-03T00:00:00"/>
    <d v="2015-11-03T00:00:00"/>
    <x v="36"/>
    <x v="2"/>
    <n v="1"/>
  </r>
  <r>
    <n v="2.5"/>
    <d v="2015-11-03T00:00:00"/>
    <d v="2015-11-03T00:00:00"/>
    <x v="36"/>
    <x v="5"/>
    <n v="1"/>
  </r>
  <r>
    <n v="34"/>
    <d v="2015-11-03T00:00:00"/>
    <d v="2015-11-03T00:00:00"/>
    <x v="36"/>
    <x v="3"/>
    <n v="1"/>
  </r>
  <r>
    <n v="130"/>
    <d v="2015-11-03T00:00:00"/>
    <d v="2015-11-03T00:00:00"/>
    <x v="37"/>
    <x v="4"/>
    <n v="1"/>
  </r>
  <r>
    <n v="3"/>
    <d v="2015-11-03T00:00:00"/>
    <d v="2015-11-03T00:00:00"/>
    <x v="37"/>
    <x v="1"/>
    <n v="1"/>
  </r>
  <r>
    <n v="3.4"/>
    <d v="2015-11-03T00:00:00"/>
    <d v="2015-11-03T00:00:00"/>
    <x v="37"/>
    <x v="2"/>
    <n v="1"/>
  </r>
  <r>
    <n v="2.5"/>
    <d v="2015-11-03T00:00:00"/>
    <d v="2015-11-03T00:00:00"/>
    <x v="37"/>
    <x v="5"/>
    <n v="1"/>
  </r>
  <r>
    <n v="34"/>
    <d v="2015-11-03T00:00:00"/>
    <d v="2015-11-03T00:00:00"/>
    <x v="37"/>
    <x v="3"/>
    <n v="1"/>
  </r>
  <r>
    <n v="130"/>
    <d v="2015-11-03T00:00:00"/>
    <d v="2015-11-03T00:00:00"/>
    <x v="38"/>
    <x v="4"/>
    <n v="1"/>
  </r>
  <r>
    <n v="3"/>
    <d v="2015-11-03T00:00:00"/>
    <d v="2015-11-03T00:00:00"/>
    <x v="38"/>
    <x v="1"/>
    <n v="1"/>
  </r>
  <r>
    <n v="3.4"/>
    <d v="2015-11-03T00:00:00"/>
    <d v="2015-11-03T00:00:00"/>
    <x v="38"/>
    <x v="2"/>
    <n v="1"/>
  </r>
  <r>
    <n v="2.5"/>
    <d v="2015-11-03T00:00:00"/>
    <d v="2015-11-03T00:00:00"/>
    <x v="38"/>
    <x v="5"/>
    <n v="1"/>
  </r>
  <r>
    <n v="34"/>
    <d v="2015-11-03T00:00:00"/>
    <d v="2015-11-03T00:00:00"/>
    <x v="38"/>
    <x v="3"/>
    <n v="1"/>
  </r>
  <r>
    <n v="130"/>
    <d v="2015-11-04T00:00:00"/>
    <d v="2015-11-04T00:00:00"/>
    <x v="39"/>
    <x v="4"/>
    <n v="1"/>
  </r>
  <r>
    <n v="3"/>
    <d v="2015-11-04T00:00:00"/>
    <d v="2015-11-04T00:00:00"/>
    <x v="39"/>
    <x v="1"/>
    <n v="1"/>
  </r>
  <r>
    <n v="3.4"/>
    <d v="2015-11-04T00:00:00"/>
    <d v="2015-11-04T00:00:00"/>
    <x v="39"/>
    <x v="2"/>
    <n v="1"/>
  </r>
  <r>
    <n v="5"/>
    <d v="2015-11-04T00:00:00"/>
    <d v="2015-11-04T00:00:00"/>
    <x v="39"/>
    <x v="5"/>
    <n v="2"/>
  </r>
  <r>
    <n v="34"/>
    <d v="2015-11-04T00:00:00"/>
    <d v="2015-11-04T00:00:00"/>
    <x v="39"/>
    <x v="3"/>
    <n v="1"/>
  </r>
  <r>
    <n v="130"/>
    <d v="2015-11-04T00:00:00"/>
    <d v="2015-11-04T00:00:00"/>
    <x v="40"/>
    <x v="4"/>
    <n v="1"/>
  </r>
  <r>
    <n v="3"/>
    <d v="2015-11-04T00:00:00"/>
    <d v="2015-11-04T00:00:00"/>
    <x v="40"/>
    <x v="1"/>
    <n v="1"/>
  </r>
  <r>
    <n v="3.4"/>
    <d v="2015-11-04T00:00:00"/>
    <d v="2015-11-04T00:00:00"/>
    <x v="40"/>
    <x v="2"/>
    <n v="1"/>
  </r>
  <r>
    <n v="10"/>
    <d v="2015-11-04T00:00:00"/>
    <d v="2015-11-04T00:00:00"/>
    <x v="40"/>
    <x v="5"/>
    <n v="4"/>
  </r>
  <r>
    <n v="34"/>
    <d v="2015-11-04T00:00:00"/>
    <d v="2015-11-04T00:00:00"/>
    <x v="40"/>
    <x v="3"/>
    <n v="1"/>
  </r>
  <r>
    <n v="130"/>
    <d v="2015-11-04T00:00:00"/>
    <d v="2015-11-04T00:00:00"/>
    <x v="41"/>
    <x v="4"/>
    <n v="1"/>
  </r>
  <r>
    <n v="3"/>
    <d v="2015-11-04T00:00:00"/>
    <d v="2015-11-04T00:00:00"/>
    <x v="41"/>
    <x v="1"/>
    <n v="1"/>
  </r>
  <r>
    <n v="3.4"/>
    <d v="2015-11-04T00:00:00"/>
    <d v="2015-11-04T00:00:00"/>
    <x v="41"/>
    <x v="2"/>
    <n v="1"/>
  </r>
  <r>
    <n v="10"/>
    <d v="2015-11-04T00:00:00"/>
    <d v="2015-11-04T00:00:00"/>
    <x v="41"/>
    <x v="5"/>
    <n v="4"/>
  </r>
  <r>
    <n v="34"/>
    <d v="2015-11-04T00:00:00"/>
    <d v="2015-11-04T00:00:00"/>
    <x v="41"/>
    <x v="3"/>
    <n v="1"/>
  </r>
  <r>
    <n v="130"/>
    <d v="2015-11-05T00:00:00"/>
    <d v="2015-11-05T00:00:00"/>
    <x v="42"/>
    <x v="4"/>
    <n v="1"/>
  </r>
  <r>
    <n v="3"/>
    <d v="2015-11-05T00:00:00"/>
    <d v="2015-11-05T00:00:00"/>
    <x v="42"/>
    <x v="1"/>
    <n v="1"/>
  </r>
  <r>
    <n v="3.4"/>
    <d v="2015-11-05T00:00:00"/>
    <d v="2015-11-05T00:00:00"/>
    <x v="42"/>
    <x v="2"/>
    <n v="1"/>
  </r>
  <r>
    <n v="2.5"/>
    <d v="2015-11-05T00:00:00"/>
    <d v="2015-11-05T00:00:00"/>
    <x v="42"/>
    <x v="5"/>
    <n v="1"/>
  </r>
  <r>
    <n v="34"/>
    <d v="2015-11-05T00:00:00"/>
    <d v="2015-11-05T00:00:00"/>
    <x v="42"/>
    <x v="3"/>
    <n v="1"/>
  </r>
  <r>
    <n v="130"/>
    <d v="2015-11-05T00:00:00"/>
    <d v="2015-11-05T00:00:00"/>
    <x v="43"/>
    <x v="4"/>
    <n v="1"/>
  </r>
  <r>
    <n v="3"/>
    <d v="2015-11-05T00:00:00"/>
    <d v="2015-11-05T00:00:00"/>
    <x v="43"/>
    <x v="1"/>
    <n v="1"/>
  </r>
  <r>
    <n v="3.4"/>
    <d v="2015-11-05T00:00:00"/>
    <d v="2015-11-05T00:00:00"/>
    <x v="43"/>
    <x v="2"/>
    <n v="1"/>
  </r>
  <r>
    <n v="2.5"/>
    <d v="2015-11-05T00:00:00"/>
    <d v="2015-11-05T00:00:00"/>
    <x v="43"/>
    <x v="5"/>
    <n v="1"/>
  </r>
  <r>
    <n v="34"/>
    <d v="2015-11-05T00:00:00"/>
    <d v="2015-11-05T00:00:00"/>
    <x v="43"/>
    <x v="3"/>
    <n v="1"/>
  </r>
  <r>
    <n v="0"/>
    <d v="2015-11-05T00:00:00"/>
    <d v="2015-11-05T00:00:00"/>
    <x v="44"/>
    <x v="6"/>
    <n v="1"/>
  </r>
  <r>
    <n v="0"/>
    <d v="2015-11-05T00:00:00"/>
    <d v="2015-11-05T00:00:00"/>
    <x v="45"/>
    <x v="6"/>
    <n v="1"/>
  </r>
  <r>
    <n v="0"/>
    <d v="2015-11-06T00:00:00"/>
    <d v="2015-11-06T00:00:00"/>
    <x v="19"/>
    <x v="6"/>
    <n v="1"/>
  </r>
  <r>
    <n v="130"/>
    <d v="2015-11-06T00:00:00"/>
    <d v="2015-11-06T00:00:00"/>
    <x v="46"/>
    <x v="4"/>
    <n v="1"/>
  </r>
  <r>
    <n v="3"/>
    <d v="2015-11-06T00:00:00"/>
    <d v="2015-11-06T00:00:00"/>
    <x v="46"/>
    <x v="1"/>
    <n v="1"/>
  </r>
  <r>
    <n v="3.4"/>
    <d v="2015-11-06T00:00:00"/>
    <d v="2015-11-06T00:00:00"/>
    <x v="46"/>
    <x v="2"/>
    <n v="1"/>
  </r>
  <r>
    <n v="2.5"/>
    <d v="2015-11-06T00:00:00"/>
    <d v="2015-11-06T00:00:00"/>
    <x v="46"/>
    <x v="5"/>
    <n v="1"/>
  </r>
  <r>
    <n v="34"/>
    <d v="2015-11-06T00:00:00"/>
    <d v="2015-11-06T00:00:00"/>
    <x v="46"/>
    <x v="3"/>
    <n v="1"/>
  </r>
  <r>
    <n v="130"/>
    <d v="2015-11-09T00:00:00"/>
    <d v="2015-11-09T00:00:00"/>
    <x v="47"/>
    <x v="4"/>
    <n v="1"/>
  </r>
  <r>
    <n v="3"/>
    <d v="2015-11-09T00:00:00"/>
    <d v="2015-11-09T00:00:00"/>
    <x v="47"/>
    <x v="1"/>
    <n v="1"/>
  </r>
  <r>
    <n v="3.4"/>
    <d v="2015-11-09T00:00:00"/>
    <d v="2015-11-09T00:00:00"/>
    <x v="47"/>
    <x v="2"/>
    <n v="1"/>
  </r>
  <r>
    <n v="10"/>
    <d v="2015-11-09T00:00:00"/>
    <d v="2015-11-09T00:00:00"/>
    <x v="47"/>
    <x v="5"/>
    <n v="4"/>
  </r>
  <r>
    <n v="34"/>
    <d v="2015-11-09T00:00:00"/>
    <d v="2015-11-09T00:00:00"/>
    <x v="47"/>
    <x v="3"/>
    <n v="1"/>
  </r>
  <r>
    <n v="130"/>
    <d v="2015-11-10T00:00:00"/>
    <d v="2015-11-10T00:00:00"/>
    <x v="48"/>
    <x v="4"/>
    <n v="1"/>
  </r>
  <r>
    <n v="3"/>
    <d v="2015-11-10T00:00:00"/>
    <d v="2015-11-10T00:00:00"/>
    <x v="48"/>
    <x v="1"/>
    <n v="1"/>
  </r>
  <r>
    <n v="3.4"/>
    <d v="2015-11-10T00:00:00"/>
    <d v="2015-11-10T00:00:00"/>
    <x v="48"/>
    <x v="2"/>
    <n v="1"/>
  </r>
  <r>
    <n v="10"/>
    <d v="2015-11-10T00:00:00"/>
    <d v="2015-11-10T00:00:00"/>
    <x v="48"/>
    <x v="5"/>
    <n v="4"/>
  </r>
  <r>
    <n v="34"/>
    <d v="2015-11-10T00:00:00"/>
    <d v="2015-11-10T00:00:00"/>
    <x v="48"/>
    <x v="3"/>
    <n v="1"/>
  </r>
  <r>
    <n v="130"/>
    <d v="2015-11-10T00:00:00"/>
    <d v="2015-11-10T00:00:00"/>
    <x v="49"/>
    <x v="4"/>
    <n v="1"/>
  </r>
  <r>
    <n v="3"/>
    <d v="2015-11-10T00:00:00"/>
    <d v="2015-11-10T00:00:00"/>
    <x v="49"/>
    <x v="1"/>
    <n v="1"/>
  </r>
  <r>
    <n v="3.4"/>
    <d v="2015-11-10T00:00:00"/>
    <d v="2015-11-10T00:00:00"/>
    <x v="49"/>
    <x v="2"/>
    <n v="1"/>
  </r>
  <r>
    <n v="2.5"/>
    <d v="2015-11-10T00:00:00"/>
    <d v="2015-11-10T00:00:00"/>
    <x v="49"/>
    <x v="5"/>
    <n v="1"/>
  </r>
  <r>
    <n v="34"/>
    <d v="2015-11-10T00:00:00"/>
    <d v="2015-11-10T00:00:00"/>
    <x v="49"/>
    <x v="3"/>
    <n v="1"/>
  </r>
  <r>
    <n v="0"/>
    <d v="2015-11-12T00:00:00"/>
    <d v="2015-11-12T00:00:00"/>
    <x v="50"/>
    <x v="6"/>
    <n v="1"/>
  </r>
  <r>
    <n v="0"/>
    <d v="2015-11-12T00:00:00"/>
    <d v="2015-11-12T00:00:00"/>
    <x v="40"/>
    <x v="6"/>
    <n v="1"/>
  </r>
  <r>
    <n v="130"/>
    <d v="2015-11-12T00:00:00"/>
    <d v="2015-11-12T00:00:00"/>
    <x v="51"/>
    <x v="4"/>
    <n v="1"/>
  </r>
  <r>
    <n v="3"/>
    <d v="2015-11-12T00:00:00"/>
    <d v="2015-11-12T00:00:00"/>
    <x v="51"/>
    <x v="1"/>
    <n v="1"/>
  </r>
  <r>
    <n v="2.5"/>
    <d v="2015-11-12T00:00:00"/>
    <d v="2015-11-12T00:00:00"/>
    <x v="51"/>
    <x v="5"/>
    <n v="1"/>
  </r>
  <r>
    <n v="34"/>
    <d v="2015-11-12T00:00:00"/>
    <d v="2015-11-12T00:00:00"/>
    <x v="51"/>
    <x v="3"/>
    <n v="1"/>
  </r>
  <r>
    <n v="130"/>
    <d v="2015-11-12T00:00:00"/>
    <d v="2015-11-12T00:00:00"/>
    <x v="52"/>
    <x v="4"/>
    <n v="1"/>
  </r>
  <r>
    <n v="3"/>
    <d v="2015-11-12T00:00:00"/>
    <d v="2015-11-12T00:00:00"/>
    <x v="52"/>
    <x v="1"/>
    <n v="1"/>
  </r>
  <r>
    <n v="3.4"/>
    <d v="2015-11-12T00:00:00"/>
    <d v="2015-11-12T00:00:00"/>
    <x v="52"/>
    <x v="2"/>
    <n v="1"/>
  </r>
  <r>
    <n v="34"/>
    <d v="2015-11-12T00:00:00"/>
    <d v="2015-11-12T00:00:00"/>
    <x v="52"/>
    <x v="3"/>
    <n v="1"/>
  </r>
  <r>
    <n v="130"/>
    <d v="2015-11-12T00:00:00"/>
    <d v="2015-11-12T00:00:00"/>
    <x v="53"/>
    <x v="4"/>
    <n v="1"/>
  </r>
  <r>
    <n v="3"/>
    <d v="2015-11-12T00:00:00"/>
    <d v="2015-11-12T00:00:00"/>
    <x v="53"/>
    <x v="1"/>
    <n v="1"/>
  </r>
  <r>
    <n v="3.4"/>
    <d v="2015-11-12T00:00:00"/>
    <d v="2015-11-12T00:00:00"/>
    <x v="53"/>
    <x v="2"/>
    <n v="1"/>
  </r>
  <r>
    <n v="2.5"/>
    <d v="2015-11-12T00:00:00"/>
    <d v="2015-11-12T00:00:00"/>
    <x v="53"/>
    <x v="5"/>
    <n v="1"/>
  </r>
  <r>
    <n v="34"/>
    <d v="2015-11-12T00:00:00"/>
    <d v="2015-11-12T00:00:00"/>
    <x v="53"/>
    <x v="3"/>
    <n v="1"/>
  </r>
  <r>
    <n v="0"/>
    <d v="2015-11-12T00:00:00"/>
    <d v="2015-11-12T00:00:00"/>
    <x v="54"/>
    <x v="6"/>
    <n v="1"/>
  </r>
  <r>
    <n v="56"/>
    <d v="2015-11-13T00:00:00"/>
    <d v="2015-11-13T00:00:00"/>
    <x v="55"/>
    <x v="0"/>
    <n v="1"/>
  </r>
  <r>
    <n v="3"/>
    <d v="2015-11-13T00:00:00"/>
    <d v="2015-11-13T00:00:00"/>
    <x v="55"/>
    <x v="1"/>
    <n v="1"/>
  </r>
  <r>
    <n v="34"/>
    <d v="2015-11-13T00:00:00"/>
    <d v="2015-11-13T00:00:00"/>
    <x v="55"/>
    <x v="3"/>
    <n v="1"/>
  </r>
  <r>
    <n v="56"/>
    <d v="2015-11-16T00:00:00"/>
    <d v="2015-11-16T00:00:00"/>
    <x v="56"/>
    <x v="0"/>
    <n v="1"/>
  </r>
  <r>
    <n v="3"/>
    <d v="2015-11-16T00:00:00"/>
    <d v="2015-11-16T00:00:00"/>
    <x v="56"/>
    <x v="1"/>
    <n v="1"/>
  </r>
  <r>
    <n v="34"/>
    <d v="2015-11-16T00:00:00"/>
    <d v="2015-11-16T00:00:00"/>
    <x v="56"/>
    <x v="3"/>
    <n v="1"/>
  </r>
  <r>
    <n v="56"/>
    <d v="2015-11-16T00:00:00"/>
    <d v="2015-11-16T00:00:00"/>
    <x v="57"/>
    <x v="0"/>
    <n v="1"/>
  </r>
  <r>
    <n v="3"/>
    <d v="2015-11-16T00:00:00"/>
    <d v="2015-11-16T00:00:00"/>
    <x v="57"/>
    <x v="1"/>
    <n v="1"/>
  </r>
  <r>
    <n v="3.4"/>
    <d v="2015-11-16T00:00:00"/>
    <d v="2015-11-16T00:00:00"/>
    <x v="57"/>
    <x v="2"/>
    <n v="1"/>
  </r>
  <r>
    <n v="2.5"/>
    <d v="2015-11-16T00:00:00"/>
    <d v="2015-11-16T00:00:00"/>
    <x v="57"/>
    <x v="5"/>
    <n v="1"/>
  </r>
  <r>
    <n v="34"/>
    <d v="2015-11-16T00:00:00"/>
    <d v="2015-11-16T00:00:00"/>
    <x v="57"/>
    <x v="3"/>
    <n v="1"/>
  </r>
  <r>
    <n v="56"/>
    <d v="2015-11-18T00:00:00"/>
    <d v="2015-11-18T00:00:00"/>
    <x v="58"/>
    <x v="0"/>
    <n v="1"/>
  </r>
  <r>
    <n v="3"/>
    <d v="2015-11-18T00:00:00"/>
    <d v="2015-11-18T00:00:00"/>
    <x v="58"/>
    <x v="1"/>
    <n v="1"/>
  </r>
  <r>
    <n v="3.4"/>
    <d v="2015-11-18T00:00:00"/>
    <d v="2015-11-18T00:00:00"/>
    <x v="58"/>
    <x v="2"/>
    <n v="1"/>
  </r>
  <r>
    <n v="5"/>
    <d v="2015-11-18T00:00:00"/>
    <d v="2015-11-18T00:00:00"/>
    <x v="58"/>
    <x v="5"/>
    <n v="2"/>
  </r>
  <r>
    <n v="34"/>
    <d v="2015-11-18T00:00:00"/>
    <d v="2015-11-18T00:00:00"/>
    <x v="58"/>
    <x v="3"/>
    <n v="1"/>
  </r>
  <r>
    <n v="56"/>
    <d v="2015-11-18T00:00:00"/>
    <d v="2015-11-18T00:00:00"/>
    <x v="59"/>
    <x v="0"/>
    <n v="1"/>
  </r>
  <r>
    <n v="3"/>
    <d v="2015-11-18T00:00:00"/>
    <d v="2015-11-18T00:00:00"/>
    <x v="59"/>
    <x v="1"/>
    <n v="1"/>
  </r>
  <r>
    <n v="3.4"/>
    <d v="2015-11-18T00:00:00"/>
    <d v="2015-11-18T00:00:00"/>
    <x v="59"/>
    <x v="2"/>
    <n v="1"/>
  </r>
  <r>
    <n v="2.5"/>
    <d v="2015-11-18T00:00:00"/>
    <d v="2015-11-18T00:00:00"/>
    <x v="59"/>
    <x v="5"/>
    <n v="1"/>
  </r>
  <r>
    <n v="34"/>
    <d v="2015-11-18T00:00:00"/>
    <d v="2015-11-18T00:00:00"/>
    <x v="59"/>
    <x v="3"/>
    <n v="1"/>
  </r>
  <r>
    <n v="0"/>
    <d v="2015-11-19T00:00:00"/>
    <d v="2015-11-19T00:00:00"/>
    <x v="60"/>
    <x v="6"/>
    <n v="1"/>
  </r>
  <r>
    <n v="0"/>
    <d v="2015-11-19T00:00:00"/>
    <d v="2015-11-19T00:00:00"/>
    <x v="61"/>
    <x v="6"/>
    <n v="1"/>
  </r>
  <r>
    <n v="56"/>
    <d v="2015-11-19T00:00:00"/>
    <d v="2015-11-19T00:00:00"/>
    <x v="62"/>
    <x v="0"/>
    <n v="1"/>
  </r>
  <r>
    <n v="3"/>
    <d v="2015-11-19T00:00:00"/>
    <d v="2015-11-19T00:00:00"/>
    <x v="62"/>
    <x v="1"/>
    <n v="1"/>
  </r>
  <r>
    <n v="34"/>
    <d v="2015-11-19T00:00:00"/>
    <d v="2015-11-19T00:00:00"/>
    <x v="62"/>
    <x v="3"/>
    <n v="1"/>
  </r>
  <r>
    <n v="56"/>
    <d v="2015-11-19T00:00:00"/>
    <d v="2015-11-19T00:00:00"/>
    <x v="63"/>
    <x v="0"/>
    <n v="1"/>
  </r>
  <r>
    <n v="3"/>
    <d v="2015-11-19T00:00:00"/>
    <d v="2015-11-19T00:00:00"/>
    <x v="63"/>
    <x v="1"/>
    <n v="1"/>
  </r>
  <r>
    <n v="3.4"/>
    <d v="2015-11-19T00:00:00"/>
    <d v="2015-11-19T00:00:00"/>
    <x v="63"/>
    <x v="2"/>
    <n v="1"/>
  </r>
  <r>
    <n v="10"/>
    <d v="2015-11-19T00:00:00"/>
    <d v="2015-11-19T00:00:00"/>
    <x v="63"/>
    <x v="5"/>
    <n v="4"/>
  </r>
  <r>
    <n v="34"/>
    <d v="2015-11-19T00:00:00"/>
    <d v="2015-11-19T00:00:00"/>
    <x v="63"/>
    <x v="3"/>
    <n v="1"/>
  </r>
  <r>
    <n v="0"/>
    <d v="2015-11-19T00:00:00"/>
    <d v="2015-11-19T00:00:00"/>
    <x v="48"/>
    <x v="6"/>
    <n v="1"/>
  </r>
  <r>
    <n v="56"/>
    <d v="2015-11-20T00:00:00"/>
    <d v="2015-11-20T00:00:00"/>
    <x v="64"/>
    <x v="0"/>
    <n v="1"/>
  </r>
  <r>
    <n v="3"/>
    <d v="2015-11-20T00:00:00"/>
    <d v="2015-11-20T00:00:00"/>
    <x v="64"/>
    <x v="1"/>
    <n v="1"/>
  </r>
  <r>
    <n v="3.4"/>
    <d v="2015-11-20T00:00:00"/>
    <d v="2015-11-20T00:00:00"/>
    <x v="64"/>
    <x v="2"/>
    <n v="1"/>
  </r>
  <r>
    <n v="2.5"/>
    <d v="2015-11-20T00:00:00"/>
    <d v="2015-11-20T00:00:00"/>
    <x v="64"/>
    <x v="5"/>
    <n v="1"/>
  </r>
  <r>
    <n v="34"/>
    <d v="2015-11-20T00:00:00"/>
    <d v="2015-11-20T00:00:00"/>
    <x v="64"/>
    <x v="3"/>
    <n v="1"/>
  </r>
  <r>
    <n v="56"/>
    <d v="2015-11-20T00:00:00"/>
    <d v="2015-11-20T00:00:00"/>
    <x v="65"/>
    <x v="0"/>
    <n v="1"/>
  </r>
  <r>
    <n v="3"/>
    <d v="2015-11-20T00:00:00"/>
    <d v="2015-11-20T00:00:00"/>
    <x v="65"/>
    <x v="1"/>
    <n v="1"/>
  </r>
  <r>
    <n v="3.4"/>
    <d v="2015-11-20T00:00:00"/>
    <d v="2015-11-20T00:00:00"/>
    <x v="65"/>
    <x v="2"/>
    <n v="1"/>
  </r>
  <r>
    <n v="2.5"/>
    <d v="2015-11-20T00:00:00"/>
    <d v="2015-11-20T00:00:00"/>
    <x v="65"/>
    <x v="5"/>
    <n v="1"/>
  </r>
  <r>
    <n v="34"/>
    <d v="2015-11-20T00:00:00"/>
    <d v="2015-11-20T00:00:00"/>
    <x v="65"/>
    <x v="3"/>
    <n v="1"/>
  </r>
  <r>
    <n v="56"/>
    <d v="2015-11-20T00:00:00"/>
    <d v="2015-11-20T00:00:00"/>
    <x v="66"/>
    <x v="0"/>
    <n v="1"/>
  </r>
  <r>
    <n v="3"/>
    <d v="2015-11-20T00:00:00"/>
    <d v="2015-11-20T00:00:00"/>
    <x v="66"/>
    <x v="1"/>
    <n v="1"/>
  </r>
  <r>
    <n v="3.4"/>
    <d v="2015-11-20T00:00:00"/>
    <d v="2015-11-20T00:00:00"/>
    <x v="66"/>
    <x v="2"/>
    <n v="1"/>
  </r>
  <r>
    <n v="2.5"/>
    <d v="2015-11-20T00:00:00"/>
    <d v="2015-11-20T00:00:00"/>
    <x v="66"/>
    <x v="5"/>
    <n v="1"/>
  </r>
  <r>
    <n v="34"/>
    <d v="2015-11-20T00:00:00"/>
    <d v="2015-11-20T00:00:00"/>
    <x v="66"/>
    <x v="3"/>
    <n v="1"/>
  </r>
  <r>
    <n v="56"/>
    <d v="2015-11-21T00:00:00"/>
    <d v="2015-11-21T00:00:00"/>
    <x v="67"/>
    <x v="0"/>
    <n v="1"/>
  </r>
  <r>
    <n v="3"/>
    <d v="2015-11-21T00:00:00"/>
    <d v="2015-11-21T00:00:00"/>
    <x v="67"/>
    <x v="1"/>
    <n v="1"/>
  </r>
  <r>
    <n v="3.4"/>
    <d v="2015-11-21T00:00:00"/>
    <d v="2015-11-21T00:00:00"/>
    <x v="67"/>
    <x v="2"/>
    <n v="1"/>
  </r>
  <r>
    <n v="2.5"/>
    <d v="2015-11-21T00:00:00"/>
    <d v="2015-11-21T00:00:00"/>
    <x v="67"/>
    <x v="5"/>
    <n v="1"/>
  </r>
  <r>
    <n v="34"/>
    <d v="2015-11-21T00:00:00"/>
    <d v="2015-11-21T00:00:00"/>
    <x v="67"/>
    <x v="3"/>
    <n v="1"/>
  </r>
  <r>
    <n v="0"/>
    <d v="2015-11-21T00:00:00"/>
    <d v="2015-11-21T00:00:00"/>
    <x v="29"/>
    <x v="6"/>
    <n v="1"/>
  </r>
  <r>
    <n v="56"/>
    <d v="2015-11-23T00:00:00"/>
    <d v="2015-11-23T00:00:00"/>
    <x v="68"/>
    <x v="0"/>
    <n v="1"/>
  </r>
  <r>
    <n v="3"/>
    <d v="2015-11-23T00:00:00"/>
    <d v="2015-11-23T00:00:00"/>
    <x v="68"/>
    <x v="1"/>
    <n v="1"/>
  </r>
  <r>
    <n v="3.4"/>
    <d v="2015-11-23T00:00:00"/>
    <d v="2015-11-23T00:00:00"/>
    <x v="68"/>
    <x v="2"/>
    <n v="1"/>
  </r>
  <r>
    <n v="2.5"/>
    <d v="2015-11-23T00:00:00"/>
    <d v="2015-11-23T00:00:00"/>
    <x v="68"/>
    <x v="5"/>
    <n v="1"/>
  </r>
  <r>
    <n v="34"/>
    <d v="2015-11-23T00:00:00"/>
    <d v="2015-11-23T00:00:00"/>
    <x v="68"/>
    <x v="3"/>
    <n v="1"/>
  </r>
  <r>
    <n v="56"/>
    <d v="2015-11-23T00:00:00"/>
    <d v="2015-11-23T00:00:00"/>
    <x v="69"/>
    <x v="0"/>
    <n v="1"/>
  </r>
  <r>
    <n v="3"/>
    <d v="2015-11-23T00:00:00"/>
    <d v="2015-11-23T00:00:00"/>
    <x v="69"/>
    <x v="1"/>
    <n v="1"/>
  </r>
  <r>
    <n v="3.4"/>
    <d v="2015-11-23T00:00:00"/>
    <d v="2015-11-23T00:00:00"/>
    <x v="69"/>
    <x v="2"/>
    <n v="1"/>
  </r>
  <r>
    <n v="2.5"/>
    <d v="2015-11-23T00:00:00"/>
    <d v="2015-11-23T00:00:00"/>
    <x v="69"/>
    <x v="5"/>
    <n v="1"/>
  </r>
  <r>
    <n v="34"/>
    <d v="2015-11-23T00:00:00"/>
    <d v="2015-11-23T00:00:00"/>
    <x v="69"/>
    <x v="3"/>
    <n v="1"/>
  </r>
  <r>
    <n v="56"/>
    <d v="2015-11-24T00:00:00"/>
    <d v="2015-11-24T00:00:00"/>
    <x v="70"/>
    <x v="0"/>
    <n v="1"/>
  </r>
  <r>
    <n v="3"/>
    <d v="2015-11-24T00:00:00"/>
    <d v="2015-11-24T00:00:00"/>
    <x v="70"/>
    <x v="1"/>
    <n v="1"/>
  </r>
  <r>
    <n v="3.4"/>
    <d v="2015-11-24T00:00:00"/>
    <d v="2015-11-24T00:00:00"/>
    <x v="70"/>
    <x v="2"/>
    <n v="1"/>
  </r>
  <r>
    <n v="10"/>
    <d v="2015-11-24T00:00:00"/>
    <d v="2015-11-24T00:00:00"/>
    <x v="70"/>
    <x v="5"/>
    <n v="4"/>
  </r>
  <r>
    <n v="34"/>
    <d v="2015-11-24T00:00:00"/>
    <d v="2015-11-24T00:00:00"/>
    <x v="70"/>
    <x v="3"/>
    <n v="1"/>
  </r>
  <r>
    <n v="56"/>
    <d v="2015-11-24T00:00:00"/>
    <d v="2015-11-24T00:00:00"/>
    <x v="71"/>
    <x v="0"/>
    <n v="1"/>
  </r>
  <r>
    <n v="3"/>
    <d v="2015-11-24T00:00:00"/>
    <d v="2015-11-24T00:00:00"/>
    <x v="71"/>
    <x v="1"/>
    <n v="1"/>
  </r>
  <r>
    <n v="34"/>
    <d v="2015-11-24T00:00:00"/>
    <d v="2015-11-24T00:00:00"/>
    <x v="71"/>
    <x v="3"/>
    <n v="1"/>
  </r>
  <r>
    <n v="56"/>
    <d v="2015-11-25T00:00:00"/>
    <d v="2015-11-25T00:00:00"/>
    <x v="72"/>
    <x v="0"/>
    <n v="1"/>
  </r>
  <r>
    <n v="3"/>
    <d v="2015-11-25T00:00:00"/>
    <d v="2015-11-25T00:00:00"/>
    <x v="72"/>
    <x v="1"/>
    <n v="1"/>
  </r>
  <r>
    <n v="3.4"/>
    <d v="2015-11-25T00:00:00"/>
    <d v="2015-11-25T00:00:00"/>
    <x v="72"/>
    <x v="2"/>
    <n v="1"/>
  </r>
  <r>
    <n v="2.5"/>
    <d v="2015-11-25T00:00:00"/>
    <d v="2015-11-25T00:00:00"/>
    <x v="72"/>
    <x v="5"/>
    <n v="1"/>
  </r>
  <r>
    <n v="34"/>
    <d v="2015-11-25T00:00:00"/>
    <d v="2015-11-25T00:00:00"/>
    <x v="72"/>
    <x v="3"/>
    <n v="1"/>
  </r>
  <r>
    <n v="56"/>
    <d v="2015-11-25T00:00:00"/>
    <d v="2015-11-25T00:00:00"/>
    <x v="73"/>
    <x v="0"/>
    <n v="1"/>
  </r>
  <r>
    <n v="3"/>
    <d v="2015-11-25T00:00:00"/>
    <d v="2015-11-25T00:00:00"/>
    <x v="73"/>
    <x v="1"/>
    <n v="1"/>
  </r>
  <r>
    <n v="34"/>
    <d v="2015-11-25T00:00:00"/>
    <d v="2015-11-25T00:00:00"/>
    <x v="73"/>
    <x v="3"/>
    <n v="1"/>
  </r>
  <r>
    <n v="56"/>
    <d v="2015-11-26T00:00:00"/>
    <d v="2015-11-26T00:00:00"/>
    <x v="74"/>
    <x v="0"/>
    <n v="1"/>
  </r>
  <r>
    <n v="3"/>
    <d v="2015-11-26T00:00:00"/>
    <d v="2015-11-26T00:00:00"/>
    <x v="74"/>
    <x v="1"/>
    <n v="1"/>
  </r>
  <r>
    <n v="3.4"/>
    <d v="2015-11-26T00:00:00"/>
    <d v="2015-11-26T00:00:00"/>
    <x v="74"/>
    <x v="2"/>
    <n v="1"/>
  </r>
  <r>
    <n v="5"/>
    <d v="2015-11-26T00:00:00"/>
    <d v="2015-11-26T00:00:00"/>
    <x v="74"/>
    <x v="5"/>
    <n v="2"/>
  </r>
  <r>
    <n v="34"/>
    <d v="2015-11-26T00:00:00"/>
    <d v="2015-11-26T00:00:00"/>
    <x v="74"/>
    <x v="3"/>
    <n v="1"/>
  </r>
  <r>
    <n v="56"/>
    <d v="2015-11-26T00:00:00"/>
    <d v="2015-11-26T00:00:00"/>
    <x v="75"/>
    <x v="0"/>
    <n v="1"/>
  </r>
  <r>
    <n v="3"/>
    <d v="2015-11-26T00:00:00"/>
    <d v="2015-11-26T00:00:00"/>
    <x v="75"/>
    <x v="1"/>
    <n v="1"/>
  </r>
  <r>
    <n v="3.4"/>
    <d v="2015-11-26T00:00:00"/>
    <d v="2015-11-26T00:00:00"/>
    <x v="75"/>
    <x v="2"/>
    <n v="1"/>
  </r>
  <r>
    <n v="2.5"/>
    <d v="2015-11-26T00:00:00"/>
    <d v="2015-11-26T00:00:00"/>
    <x v="75"/>
    <x v="5"/>
    <n v="1"/>
  </r>
  <r>
    <n v="34"/>
    <d v="2015-11-26T00:00:00"/>
    <d v="2015-11-26T00:00:00"/>
    <x v="75"/>
    <x v="3"/>
    <n v="1"/>
  </r>
  <r>
    <n v="56"/>
    <d v="2015-11-26T00:00:00"/>
    <d v="2015-11-26T00:00:00"/>
    <x v="76"/>
    <x v="0"/>
    <n v="1"/>
  </r>
  <r>
    <n v="3"/>
    <d v="2015-11-26T00:00:00"/>
    <d v="2015-11-26T00:00:00"/>
    <x v="76"/>
    <x v="1"/>
    <n v="1"/>
  </r>
  <r>
    <n v="34"/>
    <d v="2015-11-26T00:00:00"/>
    <d v="2015-11-26T00:00:00"/>
    <x v="76"/>
    <x v="3"/>
    <n v="1"/>
  </r>
  <r>
    <n v="56"/>
    <d v="2015-11-27T00:00:00"/>
    <d v="2015-11-27T00:00:00"/>
    <x v="77"/>
    <x v="0"/>
    <n v="1"/>
  </r>
  <r>
    <n v="3"/>
    <d v="2015-11-27T00:00:00"/>
    <d v="2015-11-27T00:00:00"/>
    <x v="77"/>
    <x v="1"/>
    <n v="1"/>
  </r>
  <r>
    <n v="34"/>
    <d v="2015-11-27T00:00:00"/>
    <d v="2015-11-27T00:00:00"/>
    <x v="77"/>
    <x v="3"/>
    <n v="1"/>
  </r>
  <r>
    <n v="56"/>
    <d v="2015-11-27T00:00:00"/>
    <d v="2015-11-27T00:00:00"/>
    <x v="78"/>
    <x v="0"/>
    <n v="1"/>
  </r>
  <r>
    <n v="3"/>
    <d v="2015-11-27T00:00:00"/>
    <d v="2015-11-27T00:00:00"/>
    <x v="78"/>
    <x v="1"/>
    <n v="1"/>
  </r>
  <r>
    <n v="34"/>
    <d v="2015-11-27T00:00:00"/>
    <d v="2015-11-27T00:00:00"/>
    <x v="78"/>
    <x v="3"/>
    <n v="1"/>
  </r>
  <r>
    <n v="56"/>
    <d v="2015-11-27T00:00:00"/>
    <d v="2015-11-27T00:00:00"/>
    <x v="79"/>
    <x v="0"/>
    <n v="1"/>
  </r>
  <r>
    <n v="3"/>
    <d v="2015-11-27T00:00:00"/>
    <d v="2015-11-27T00:00:00"/>
    <x v="79"/>
    <x v="1"/>
    <n v="1"/>
  </r>
  <r>
    <n v="34"/>
    <d v="2015-11-27T00:00:00"/>
    <d v="2015-11-27T00:00:00"/>
    <x v="79"/>
    <x v="3"/>
    <n v="1"/>
  </r>
  <r>
    <n v="0"/>
    <d v="2015-11-30T00:00:00"/>
    <d v="2015-11-30T00:00:00"/>
    <x v="80"/>
    <x v="6"/>
    <n v="1"/>
  </r>
  <r>
    <n v="56"/>
    <d v="2015-11-30T00:00:00"/>
    <d v="2015-11-30T00:00:00"/>
    <x v="81"/>
    <x v="0"/>
    <n v="1"/>
  </r>
  <r>
    <n v="3"/>
    <d v="2015-11-30T00:00:00"/>
    <d v="2015-11-30T00:00:00"/>
    <x v="81"/>
    <x v="1"/>
    <n v="1"/>
  </r>
  <r>
    <n v="34"/>
    <d v="2015-11-30T00:00:00"/>
    <d v="2015-11-30T00:00:00"/>
    <x v="81"/>
    <x v="3"/>
    <n v="1"/>
  </r>
  <r>
    <n v="56"/>
    <d v="2015-11-30T00:00:00"/>
    <d v="2015-11-30T00:00:00"/>
    <x v="82"/>
    <x v="0"/>
    <n v="1"/>
  </r>
  <r>
    <n v="3"/>
    <d v="2015-11-30T00:00:00"/>
    <d v="2015-11-30T00:00:00"/>
    <x v="82"/>
    <x v="1"/>
    <n v="1"/>
  </r>
  <r>
    <n v="34"/>
    <d v="2015-11-30T00:00:00"/>
    <d v="2015-11-30T00:00:00"/>
    <x v="82"/>
    <x v="3"/>
    <n v="1"/>
  </r>
  <r>
    <n v="56"/>
    <d v="2015-11-30T00:00:00"/>
    <d v="2015-11-30T00:00:00"/>
    <x v="83"/>
    <x v="0"/>
    <n v="1"/>
  </r>
  <r>
    <n v="3"/>
    <d v="2015-11-30T00:00:00"/>
    <d v="2015-11-30T00:00:00"/>
    <x v="83"/>
    <x v="1"/>
    <n v="1"/>
  </r>
  <r>
    <n v="3.4"/>
    <d v="2015-11-30T00:00:00"/>
    <d v="2015-11-30T00:00:00"/>
    <x v="83"/>
    <x v="2"/>
    <n v="1"/>
  </r>
  <r>
    <n v="2.5"/>
    <d v="2015-11-30T00:00:00"/>
    <d v="2015-11-30T00:00:00"/>
    <x v="83"/>
    <x v="5"/>
    <n v="1"/>
  </r>
  <r>
    <n v="34"/>
    <d v="2015-11-30T00:00:00"/>
    <d v="2015-11-30T00:00:00"/>
    <x v="83"/>
    <x v="3"/>
    <n v="1"/>
  </r>
  <r>
    <n v="56"/>
    <d v="2015-12-01T00:00:00"/>
    <d v="2015-12-01T00:00:00"/>
    <x v="84"/>
    <x v="0"/>
    <n v="1"/>
  </r>
  <r>
    <n v="3"/>
    <d v="2015-12-01T00:00:00"/>
    <d v="2015-12-01T00:00:00"/>
    <x v="84"/>
    <x v="1"/>
    <n v="1"/>
  </r>
  <r>
    <n v="34"/>
    <d v="2015-12-01T00:00:00"/>
    <d v="2015-12-01T00:00:00"/>
    <x v="84"/>
    <x v="3"/>
    <n v="1"/>
  </r>
  <r>
    <n v="56"/>
    <d v="2015-12-02T00:00:00"/>
    <d v="2015-12-02T00:00:00"/>
    <x v="85"/>
    <x v="0"/>
    <n v="1"/>
  </r>
  <r>
    <n v="3"/>
    <d v="2015-12-02T00:00:00"/>
    <d v="2015-12-02T00:00:00"/>
    <x v="85"/>
    <x v="1"/>
    <n v="1"/>
  </r>
  <r>
    <n v="3.4"/>
    <d v="2015-12-02T00:00:00"/>
    <d v="2015-12-02T00:00:00"/>
    <x v="85"/>
    <x v="2"/>
    <n v="1"/>
  </r>
  <r>
    <n v="10"/>
    <d v="2015-12-02T00:00:00"/>
    <d v="2015-12-02T00:00:00"/>
    <x v="85"/>
    <x v="5"/>
    <n v="4"/>
  </r>
  <r>
    <n v="34"/>
    <d v="2015-12-02T00:00:00"/>
    <d v="2015-12-02T00:00:00"/>
    <x v="85"/>
    <x v="3"/>
    <n v="1"/>
  </r>
  <r>
    <n v="56"/>
    <d v="2015-12-02T00:00:00"/>
    <d v="2015-12-02T00:00:00"/>
    <x v="86"/>
    <x v="0"/>
    <n v="1"/>
  </r>
  <r>
    <n v="3"/>
    <d v="2015-12-02T00:00:00"/>
    <d v="2015-12-02T00:00:00"/>
    <x v="86"/>
    <x v="1"/>
    <n v="1"/>
  </r>
  <r>
    <n v="3.4"/>
    <d v="2015-12-02T00:00:00"/>
    <d v="2015-12-02T00:00:00"/>
    <x v="86"/>
    <x v="2"/>
    <n v="1"/>
  </r>
  <r>
    <n v="2.5"/>
    <d v="2015-12-02T00:00:00"/>
    <d v="2015-12-02T00:00:00"/>
    <x v="86"/>
    <x v="5"/>
    <n v="1"/>
  </r>
  <r>
    <n v="34"/>
    <d v="2015-12-02T00:00:00"/>
    <d v="2015-12-02T00:00:00"/>
    <x v="86"/>
    <x v="3"/>
    <n v="1"/>
  </r>
  <r>
    <n v="56"/>
    <d v="2015-12-02T00:00:00"/>
    <d v="2015-12-02T00:00:00"/>
    <x v="87"/>
    <x v="0"/>
    <n v="1"/>
  </r>
  <r>
    <n v="3"/>
    <d v="2015-12-02T00:00:00"/>
    <d v="2015-12-02T00:00:00"/>
    <x v="87"/>
    <x v="1"/>
    <n v="1"/>
  </r>
  <r>
    <n v="3.4"/>
    <d v="2015-12-02T00:00:00"/>
    <d v="2015-12-02T00:00:00"/>
    <x v="87"/>
    <x v="2"/>
    <n v="1"/>
  </r>
  <r>
    <n v="2.5"/>
    <d v="2015-12-02T00:00:00"/>
    <d v="2015-12-02T00:00:00"/>
    <x v="87"/>
    <x v="5"/>
    <n v="1"/>
  </r>
  <r>
    <n v="34"/>
    <d v="2015-12-02T00:00:00"/>
    <d v="2015-12-02T00:00:00"/>
    <x v="87"/>
    <x v="3"/>
    <n v="1"/>
  </r>
  <r>
    <n v="56"/>
    <d v="2015-12-03T00:00:00"/>
    <d v="2015-12-03T00:00:00"/>
    <x v="88"/>
    <x v="0"/>
    <n v="1"/>
  </r>
  <r>
    <n v="3"/>
    <d v="2015-12-03T00:00:00"/>
    <d v="2015-12-03T00:00:00"/>
    <x v="88"/>
    <x v="1"/>
    <n v="1"/>
  </r>
  <r>
    <n v="3.4"/>
    <d v="2015-12-03T00:00:00"/>
    <d v="2015-12-03T00:00:00"/>
    <x v="88"/>
    <x v="2"/>
    <n v="1"/>
  </r>
  <r>
    <n v="2.5"/>
    <d v="2015-12-03T00:00:00"/>
    <d v="2015-12-03T00:00:00"/>
    <x v="88"/>
    <x v="5"/>
    <n v="1"/>
  </r>
  <r>
    <n v="34"/>
    <d v="2015-12-03T00:00:00"/>
    <d v="2015-12-03T00:00:00"/>
    <x v="88"/>
    <x v="3"/>
    <n v="1"/>
  </r>
  <r>
    <n v="56"/>
    <d v="2015-12-03T00:00:00"/>
    <d v="2015-12-03T00:00:00"/>
    <x v="89"/>
    <x v="0"/>
    <n v="1"/>
  </r>
  <r>
    <n v="3"/>
    <d v="2015-12-03T00:00:00"/>
    <d v="2015-12-03T00:00:00"/>
    <x v="89"/>
    <x v="1"/>
    <n v="1"/>
  </r>
  <r>
    <n v="3.4"/>
    <d v="2015-12-03T00:00:00"/>
    <d v="2015-12-03T00:00:00"/>
    <x v="89"/>
    <x v="2"/>
    <n v="1"/>
  </r>
  <r>
    <n v="2.5"/>
    <d v="2015-12-03T00:00:00"/>
    <d v="2015-12-03T00:00:00"/>
    <x v="89"/>
    <x v="5"/>
    <n v="1"/>
  </r>
  <r>
    <n v="34"/>
    <d v="2015-12-03T00:00:00"/>
    <d v="2015-12-03T00:00:00"/>
    <x v="89"/>
    <x v="3"/>
    <n v="1"/>
  </r>
  <r>
    <n v="56"/>
    <d v="2015-12-04T00:00:00"/>
    <d v="2015-12-04T00:00:00"/>
    <x v="90"/>
    <x v="0"/>
    <n v="1"/>
  </r>
  <r>
    <n v="3"/>
    <d v="2015-12-04T00:00:00"/>
    <d v="2015-12-04T00:00:00"/>
    <x v="90"/>
    <x v="1"/>
    <n v="1"/>
  </r>
  <r>
    <n v="3.4"/>
    <d v="2015-12-04T00:00:00"/>
    <d v="2015-12-04T00:00:00"/>
    <x v="90"/>
    <x v="2"/>
    <n v="1"/>
  </r>
  <r>
    <n v="2.5"/>
    <d v="2015-12-04T00:00:00"/>
    <d v="2015-12-04T00:00:00"/>
    <x v="90"/>
    <x v="5"/>
    <n v="1"/>
  </r>
  <r>
    <n v="34"/>
    <d v="2015-12-04T00:00:00"/>
    <d v="2015-12-04T00:00:00"/>
    <x v="90"/>
    <x v="3"/>
    <n v="1"/>
  </r>
  <r>
    <n v="56"/>
    <d v="2015-12-07T00:00:00"/>
    <d v="2015-12-07T00:00:00"/>
    <x v="91"/>
    <x v="0"/>
    <n v="1"/>
  </r>
  <r>
    <n v="3"/>
    <d v="2015-12-07T00:00:00"/>
    <d v="2015-12-07T00:00:00"/>
    <x v="91"/>
    <x v="1"/>
    <n v="1"/>
  </r>
  <r>
    <n v="3.4"/>
    <d v="2015-12-07T00:00:00"/>
    <d v="2015-12-07T00:00:00"/>
    <x v="91"/>
    <x v="2"/>
    <n v="1"/>
  </r>
  <r>
    <n v="80"/>
    <d v="2015-12-07T00:00:00"/>
    <d v="2015-12-07T00:00:00"/>
    <x v="91"/>
    <x v="9"/>
    <n v="1"/>
  </r>
  <r>
    <n v="2.5"/>
    <d v="2015-12-07T00:00:00"/>
    <d v="2015-12-07T00:00:00"/>
    <x v="91"/>
    <x v="5"/>
    <n v="1"/>
  </r>
  <r>
    <n v="34"/>
    <d v="2015-12-07T00:00:00"/>
    <d v="2015-12-07T00:00:00"/>
    <x v="91"/>
    <x v="3"/>
    <n v="1"/>
  </r>
  <r>
    <n v="0"/>
    <d v="2015-12-08T00:00:00"/>
    <d v="2015-12-08T00:00:00"/>
    <x v="78"/>
    <x v="6"/>
    <n v="1"/>
  </r>
  <r>
    <n v="56"/>
    <d v="2015-12-08T00:00:00"/>
    <d v="2015-12-08T00:00:00"/>
    <x v="92"/>
    <x v="0"/>
    <n v="1"/>
  </r>
  <r>
    <n v="3"/>
    <d v="2015-12-08T00:00:00"/>
    <d v="2015-12-08T00:00:00"/>
    <x v="92"/>
    <x v="1"/>
    <n v="1"/>
  </r>
  <r>
    <n v="34"/>
    <d v="2015-12-08T00:00:00"/>
    <d v="2015-12-08T00:00:00"/>
    <x v="92"/>
    <x v="3"/>
    <n v="1"/>
  </r>
  <r>
    <n v="56"/>
    <d v="2015-12-08T00:00:00"/>
    <d v="2015-12-08T00:00:00"/>
    <x v="93"/>
    <x v="0"/>
    <n v="1"/>
  </r>
  <r>
    <n v="3"/>
    <d v="2015-12-08T00:00:00"/>
    <d v="2015-12-08T00:00:00"/>
    <x v="93"/>
    <x v="1"/>
    <n v="1"/>
  </r>
  <r>
    <n v="34"/>
    <d v="2015-12-08T00:00:00"/>
    <d v="2015-12-08T00:00:00"/>
    <x v="93"/>
    <x v="3"/>
    <n v="1"/>
  </r>
  <r>
    <n v="56"/>
    <d v="2015-12-08T00:00:00"/>
    <d v="2015-12-08T00:00:00"/>
    <x v="94"/>
    <x v="0"/>
    <n v="1"/>
  </r>
  <r>
    <n v="3"/>
    <d v="2015-12-08T00:00:00"/>
    <d v="2015-12-08T00:00:00"/>
    <x v="94"/>
    <x v="1"/>
    <n v="1"/>
  </r>
  <r>
    <n v="3.4"/>
    <d v="2015-12-08T00:00:00"/>
    <d v="2015-12-08T00:00:00"/>
    <x v="94"/>
    <x v="2"/>
    <n v="1"/>
  </r>
  <r>
    <n v="80"/>
    <d v="2015-12-08T00:00:00"/>
    <d v="2015-12-08T00:00:00"/>
    <x v="94"/>
    <x v="9"/>
    <n v="1"/>
  </r>
  <r>
    <n v="2.5"/>
    <d v="2015-12-08T00:00:00"/>
    <d v="2015-12-08T00:00:00"/>
    <x v="94"/>
    <x v="5"/>
    <n v="1"/>
  </r>
  <r>
    <n v="34"/>
    <d v="2015-12-08T00:00:00"/>
    <d v="2015-12-08T00:00:00"/>
    <x v="94"/>
    <x v="3"/>
    <n v="1"/>
  </r>
  <r>
    <n v="56"/>
    <d v="2015-12-08T00:00:00"/>
    <d v="2015-12-08T00:00:00"/>
    <x v="95"/>
    <x v="0"/>
    <n v="1"/>
  </r>
  <r>
    <n v="3"/>
    <d v="2015-12-08T00:00:00"/>
    <d v="2015-12-08T00:00:00"/>
    <x v="95"/>
    <x v="1"/>
    <n v="1"/>
  </r>
  <r>
    <n v="3.4"/>
    <d v="2015-12-08T00:00:00"/>
    <d v="2015-12-08T00:00:00"/>
    <x v="95"/>
    <x v="2"/>
    <n v="1"/>
  </r>
  <r>
    <n v="2.5"/>
    <d v="2015-12-08T00:00:00"/>
    <d v="2015-12-08T00:00:00"/>
    <x v="95"/>
    <x v="5"/>
    <n v="1"/>
  </r>
  <r>
    <n v="34"/>
    <d v="2015-12-08T00:00:00"/>
    <d v="2015-12-08T00:00:00"/>
    <x v="95"/>
    <x v="3"/>
    <n v="1"/>
  </r>
  <r>
    <n v="56"/>
    <d v="2015-12-09T00:00:00"/>
    <d v="2015-12-09T00:00:00"/>
    <x v="96"/>
    <x v="0"/>
    <n v="1"/>
  </r>
  <r>
    <n v="3"/>
    <d v="2015-12-09T00:00:00"/>
    <d v="2015-12-09T00:00:00"/>
    <x v="96"/>
    <x v="1"/>
    <n v="1"/>
  </r>
  <r>
    <n v="3.4"/>
    <d v="2015-12-09T00:00:00"/>
    <d v="2015-12-09T00:00:00"/>
    <x v="96"/>
    <x v="2"/>
    <n v="1"/>
  </r>
  <r>
    <n v="2.5"/>
    <d v="2015-12-09T00:00:00"/>
    <d v="2015-12-09T00:00:00"/>
    <x v="96"/>
    <x v="5"/>
    <n v="1"/>
  </r>
  <r>
    <n v="34"/>
    <d v="2015-12-09T00:00:00"/>
    <d v="2015-12-09T00:00:00"/>
    <x v="96"/>
    <x v="3"/>
    <n v="1"/>
  </r>
  <r>
    <n v="56"/>
    <d v="2015-12-09T00:00:00"/>
    <d v="2015-12-09T00:00:00"/>
    <x v="97"/>
    <x v="0"/>
    <n v="1"/>
  </r>
  <r>
    <n v="3"/>
    <d v="2015-12-09T00:00:00"/>
    <d v="2015-12-09T00:00:00"/>
    <x v="97"/>
    <x v="1"/>
    <n v="1"/>
  </r>
  <r>
    <n v="3.4"/>
    <d v="2015-12-09T00:00:00"/>
    <d v="2015-12-09T00:00:00"/>
    <x v="97"/>
    <x v="2"/>
    <n v="1"/>
  </r>
  <r>
    <n v="2.5"/>
    <d v="2015-12-09T00:00:00"/>
    <d v="2015-12-09T00:00:00"/>
    <x v="97"/>
    <x v="5"/>
    <n v="1"/>
  </r>
  <r>
    <n v="34"/>
    <d v="2015-12-09T00:00:00"/>
    <d v="2015-12-09T00:00:00"/>
    <x v="97"/>
    <x v="3"/>
    <n v="1"/>
  </r>
  <r>
    <n v="56"/>
    <d v="2015-12-10T00:00:00"/>
    <d v="2015-12-10T00:00:00"/>
    <x v="98"/>
    <x v="0"/>
    <n v="1"/>
  </r>
  <r>
    <n v="3"/>
    <d v="2015-12-10T00:00:00"/>
    <d v="2015-12-10T00:00:00"/>
    <x v="98"/>
    <x v="1"/>
    <n v="1"/>
  </r>
  <r>
    <n v="3.4"/>
    <d v="2015-12-10T00:00:00"/>
    <d v="2015-12-10T00:00:00"/>
    <x v="98"/>
    <x v="2"/>
    <n v="1"/>
  </r>
  <r>
    <n v="2.5"/>
    <d v="2015-12-10T00:00:00"/>
    <d v="2015-12-10T00:00:00"/>
    <x v="98"/>
    <x v="5"/>
    <n v="1"/>
  </r>
  <r>
    <n v="34"/>
    <d v="2015-12-10T00:00:00"/>
    <d v="2015-12-10T00:00:00"/>
    <x v="98"/>
    <x v="3"/>
    <n v="1"/>
  </r>
  <r>
    <n v="56"/>
    <d v="2015-12-10T00:00:00"/>
    <d v="2015-12-10T00:00:00"/>
    <x v="99"/>
    <x v="0"/>
    <n v="1"/>
  </r>
  <r>
    <n v="3"/>
    <d v="2015-12-10T00:00:00"/>
    <d v="2015-12-10T00:00:00"/>
    <x v="99"/>
    <x v="1"/>
    <n v="1"/>
  </r>
  <r>
    <n v="3.4"/>
    <d v="2015-12-10T00:00:00"/>
    <d v="2015-12-10T00:00:00"/>
    <x v="99"/>
    <x v="2"/>
    <n v="1"/>
  </r>
  <r>
    <n v="2.5"/>
    <d v="2015-12-10T00:00:00"/>
    <d v="2015-12-10T00:00:00"/>
    <x v="99"/>
    <x v="5"/>
    <n v="1"/>
  </r>
  <r>
    <n v="34"/>
    <d v="2015-12-10T00:00:00"/>
    <d v="2015-12-10T00:00:00"/>
    <x v="99"/>
    <x v="3"/>
    <n v="1"/>
  </r>
  <r>
    <n v="56"/>
    <d v="2015-12-11T00:00:00"/>
    <d v="2015-12-11T00:00:00"/>
    <x v="100"/>
    <x v="0"/>
    <n v="1"/>
  </r>
  <r>
    <n v="3"/>
    <d v="2015-12-11T00:00:00"/>
    <d v="2015-12-11T00:00:00"/>
    <x v="100"/>
    <x v="1"/>
    <n v="1"/>
  </r>
  <r>
    <n v="3.4"/>
    <d v="2015-12-11T00:00:00"/>
    <d v="2015-12-11T00:00:00"/>
    <x v="100"/>
    <x v="2"/>
    <n v="1"/>
  </r>
  <r>
    <n v="2.5"/>
    <d v="2015-12-11T00:00:00"/>
    <d v="2015-12-11T00:00:00"/>
    <x v="100"/>
    <x v="5"/>
    <n v="1"/>
  </r>
  <r>
    <n v="34"/>
    <d v="2015-12-11T00:00:00"/>
    <d v="2015-12-11T00:00:00"/>
    <x v="100"/>
    <x v="3"/>
    <n v="1"/>
  </r>
  <r>
    <n v="56"/>
    <d v="2015-12-11T00:00:00"/>
    <d v="2015-12-11T00:00:00"/>
    <x v="101"/>
    <x v="0"/>
    <n v="1"/>
  </r>
  <r>
    <n v="3"/>
    <d v="2015-12-11T00:00:00"/>
    <d v="2015-12-11T00:00:00"/>
    <x v="101"/>
    <x v="1"/>
    <n v="1"/>
  </r>
  <r>
    <n v="34"/>
    <d v="2015-12-11T00:00:00"/>
    <d v="2015-12-11T00:00:00"/>
    <x v="101"/>
    <x v="3"/>
    <n v="1"/>
  </r>
  <r>
    <n v="56"/>
    <d v="2015-12-11T00:00:00"/>
    <d v="2015-12-11T00:00:00"/>
    <x v="102"/>
    <x v="0"/>
    <n v="1"/>
  </r>
  <r>
    <n v="3"/>
    <d v="2015-12-11T00:00:00"/>
    <d v="2015-12-11T00:00:00"/>
    <x v="102"/>
    <x v="1"/>
    <n v="1"/>
  </r>
  <r>
    <n v="3.4"/>
    <d v="2015-12-11T00:00:00"/>
    <d v="2015-12-11T00:00:00"/>
    <x v="102"/>
    <x v="2"/>
    <n v="1"/>
  </r>
  <r>
    <n v="10"/>
    <d v="2015-12-11T00:00:00"/>
    <d v="2015-12-11T00:00:00"/>
    <x v="102"/>
    <x v="5"/>
    <n v="4"/>
  </r>
  <r>
    <n v="34"/>
    <d v="2015-12-11T00:00:00"/>
    <d v="2015-12-11T00:00:00"/>
    <x v="102"/>
    <x v="3"/>
    <n v="1"/>
  </r>
  <r>
    <n v="56"/>
    <d v="2015-12-14T00:00:00"/>
    <d v="2015-12-14T00:00:00"/>
    <x v="103"/>
    <x v="0"/>
    <n v="1"/>
  </r>
  <r>
    <n v="3"/>
    <d v="2015-12-14T00:00:00"/>
    <d v="2015-12-14T00:00:00"/>
    <x v="103"/>
    <x v="1"/>
    <n v="1"/>
  </r>
  <r>
    <n v="3.4"/>
    <d v="2015-12-14T00:00:00"/>
    <d v="2015-12-14T00:00:00"/>
    <x v="103"/>
    <x v="2"/>
    <n v="1"/>
  </r>
  <r>
    <n v="2.5"/>
    <d v="2015-12-14T00:00:00"/>
    <d v="2015-12-14T00:00:00"/>
    <x v="103"/>
    <x v="5"/>
    <n v="1"/>
  </r>
  <r>
    <n v="34"/>
    <d v="2015-12-14T00:00:00"/>
    <d v="2015-12-14T00:00:00"/>
    <x v="103"/>
    <x v="3"/>
    <n v="1"/>
  </r>
  <r>
    <n v="56"/>
    <d v="2015-12-14T00:00:00"/>
    <d v="2015-12-14T00:00:00"/>
    <x v="104"/>
    <x v="0"/>
    <n v="1"/>
  </r>
  <r>
    <n v="3"/>
    <d v="2015-12-14T00:00:00"/>
    <d v="2015-12-14T00:00:00"/>
    <x v="104"/>
    <x v="1"/>
    <n v="1"/>
  </r>
  <r>
    <n v="3.4"/>
    <d v="2015-12-14T00:00:00"/>
    <d v="2015-12-14T00:00:00"/>
    <x v="104"/>
    <x v="2"/>
    <n v="1"/>
  </r>
  <r>
    <n v="10"/>
    <d v="2015-12-14T00:00:00"/>
    <d v="2015-12-14T00:00:00"/>
    <x v="104"/>
    <x v="5"/>
    <n v="4"/>
  </r>
  <r>
    <n v="34"/>
    <d v="2015-12-14T00:00:00"/>
    <d v="2015-12-14T00:00:00"/>
    <x v="104"/>
    <x v="3"/>
    <n v="1"/>
  </r>
  <r>
    <n v="56"/>
    <d v="2015-12-15T00:00:00"/>
    <d v="2015-12-15T00:00:00"/>
    <x v="105"/>
    <x v="0"/>
    <n v="1"/>
  </r>
  <r>
    <n v="3"/>
    <d v="2015-12-15T00:00:00"/>
    <d v="2015-12-15T00:00:00"/>
    <x v="105"/>
    <x v="1"/>
    <n v="1"/>
  </r>
  <r>
    <n v="3.4"/>
    <d v="2015-12-15T00:00:00"/>
    <d v="2015-12-15T00:00:00"/>
    <x v="105"/>
    <x v="2"/>
    <n v="1"/>
  </r>
  <r>
    <n v="2.5"/>
    <d v="2015-12-15T00:00:00"/>
    <d v="2015-12-15T00:00:00"/>
    <x v="105"/>
    <x v="5"/>
    <n v="1"/>
  </r>
  <r>
    <n v="34"/>
    <d v="2015-12-15T00:00:00"/>
    <d v="2015-12-15T00:00:00"/>
    <x v="105"/>
    <x v="3"/>
    <n v="1"/>
  </r>
  <r>
    <n v="56"/>
    <d v="2015-12-15T00:00:00"/>
    <d v="2015-12-15T00:00:00"/>
    <x v="106"/>
    <x v="0"/>
    <n v="1"/>
  </r>
  <r>
    <n v="3"/>
    <d v="2015-12-15T00:00:00"/>
    <d v="2015-12-15T00:00:00"/>
    <x v="106"/>
    <x v="1"/>
    <n v="1"/>
  </r>
  <r>
    <n v="3.4"/>
    <d v="2015-12-15T00:00:00"/>
    <d v="2015-12-15T00:00:00"/>
    <x v="106"/>
    <x v="2"/>
    <n v="1"/>
  </r>
  <r>
    <n v="2.5"/>
    <d v="2015-12-15T00:00:00"/>
    <d v="2015-12-15T00:00:00"/>
    <x v="106"/>
    <x v="5"/>
    <n v="1"/>
  </r>
  <r>
    <n v="34"/>
    <d v="2015-12-15T00:00:00"/>
    <d v="2015-12-15T00:00:00"/>
    <x v="106"/>
    <x v="3"/>
    <n v="1"/>
  </r>
  <r>
    <n v="56"/>
    <d v="2015-12-15T00:00:00"/>
    <d v="2015-12-15T00:00:00"/>
    <x v="107"/>
    <x v="0"/>
    <n v="1"/>
  </r>
  <r>
    <n v="3"/>
    <d v="2015-12-15T00:00:00"/>
    <d v="2015-12-15T00:00:00"/>
    <x v="107"/>
    <x v="1"/>
    <n v="1"/>
  </r>
  <r>
    <n v="3.4"/>
    <d v="2015-12-15T00:00:00"/>
    <d v="2015-12-15T00:00:00"/>
    <x v="107"/>
    <x v="2"/>
    <n v="1"/>
  </r>
  <r>
    <n v="10"/>
    <d v="2015-12-15T00:00:00"/>
    <d v="2015-12-15T00:00:00"/>
    <x v="107"/>
    <x v="5"/>
    <n v="4"/>
  </r>
  <r>
    <n v="34"/>
    <d v="2015-12-15T00:00:00"/>
    <d v="2015-12-15T00:00:00"/>
    <x v="107"/>
    <x v="3"/>
    <n v="1"/>
  </r>
  <r>
    <n v="56"/>
    <d v="2015-12-16T00:00:00"/>
    <d v="2015-12-16T00:00:00"/>
    <x v="108"/>
    <x v="0"/>
    <n v="1"/>
  </r>
  <r>
    <n v="3"/>
    <d v="2015-12-16T00:00:00"/>
    <d v="2015-12-16T00:00:00"/>
    <x v="108"/>
    <x v="1"/>
    <n v="1"/>
  </r>
  <r>
    <n v="3.4"/>
    <d v="2015-12-16T00:00:00"/>
    <d v="2015-12-16T00:00:00"/>
    <x v="108"/>
    <x v="2"/>
    <n v="1"/>
  </r>
  <r>
    <n v="2.5"/>
    <d v="2015-12-16T00:00:00"/>
    <d v="2015-12-16T00:00:00"/>
    <x v="108"/>
    <x v="5"/>
    <n v="1"/>
  </r>
  <r>
    <n v="34"/>
    <d v="2015-12-16T00:00:00"/>
    <d v="2015-12-16T00:00:00"/>
    <x v="108"/>
    <x v="3"/>
    <n v="1"/>
  </r>
  <r>
    <n v="56"/>
    <d v="2015-12-16T00:00:00"/>
    <d v="2015-12-16T00:00:00"/>
    <x v="109"/>
    <x v="0"/>
    <n v="1"/>
  </r>
  <r>
    <n v="3"/>
    <d v="2015-12-16T00:00:00"/>
    <d v="2015-12-16T00:00:00"/>
    <x v="109"/>
    <x v="1"/>
    <n v="1"/>
  </r>
  <r>
    <n v="3.4"/>
    <d v="2015-12-16T00:00:00"/>
    <d v="2015-12-16T00:00:00"/>
    <x v="109"/>
    <x v="2"/>
    <n v="1"/>
  </r>
  <r>
    <n v="2.5"/>
    <d v="2015-12-16T00:00:00"/>
    <d v="2015-12-16T00:00:00"/>
    <x v="109"/>
    <x v="5"/>
    <n v="1"/>
  </r>
  <r>
    <n v="34"/>
    <d v="2015-12-16T00:00:00"/>
    <d v="2015-12-16T00:00:00"/>
    <x v="109"/>
    <x v="3"/>
    <n v="1"/>
  </r>
  <r>
    <n v="56"/>
    <d v="2015-12-16T00:00:00"/>
    <d v="2015-12-16T00:00:00"/>
    <x v="110"/>
    <x v="0"/>
    <n v="1"/>
  </r>
  <r>
    <n v="3"/>
    <d v="2015-12-16T00:00:00"/>
    <d v="2015-12-16T00:00:00"/>
    <x v="110"/>
    <x v="1"/>
    <n v="1"/>
  </r>
  <r>
    <n v="3.4"/>
    <d v="2015-12-16T00:00:00"/>
    <d v="2015-12-16T00:00:00"/>
    <x v="110"/>
    <x v="2"/>
    <n v="1"/>
  </r>
  <r>
    <n v="2.5"/>
    <d v="2015-12-16T00:00:00"/>
    <d v="2015-12-16T00:00:00"/>
    <x v="110"/>
    <x v="5"/>
    <n v="1"/>
  </r>
  <r>
    <n v="34"/>
    <d v="2015-12-16T00:00:00"/>
    <d v="2015-12-16T00:00:00"/>
    <x v="110"/>
    <x v="3"/>
    <n v="1"/>
  </r>
  <r>
    <n v="56"/>
    <d v="2015-12-17T00:00:00"/>
    <d v="2015-12-17T00:00:00"/>
    <x v="111"/>
    <x v="0"/>
    <n v="1"/>
  </r>
  <r>
    <n v="3"/>
    <d v="2015-12-17T00:00:00"/>
    <d v="2015-12-17T00:00:00"/>
    <x v="111"/>
    <x v="1"/>
    <n v="1"/>
  </r>
  <r>
    <n v="3.4"/>
    <d v="2015-12-17T00:00:00"/>
    <d v="2015-12-17T00:00:00"/>
    <x v="111"/>
    <x v="2"/>
    <n v="1"/>
  </r>
  <r>
    <n v="2.5"/>
    <d v="2015-12-17T00:00:00"/>
    <d v="2015-12-17T00:00:00"/>
    <x v="111"/>
    <x v="5"/>
    <n v="1"/>
  </r>
  <r>
    <n v="34"/>
    <d v="2015-12-17T00:00:00"/>
    <d v="2015-12-17T00:00:00"/>
    <x v="111"/>
    <x v="3"/>
    <n v="1"/>
  </r>
  <r>
    <n v="56"/>
    <d v="2015-12-18T00:00:00"/>
    <d v="2015-12-18T00:00:00"/>
    <x v="112"/>
    <x v="0"/>
    <n v="1"/>
  </r>
  <r>
    <n v="3"/>
    <d v="2015-12-18T00:00:00"/>
    <d v="2015-12-18T00:00:00"/>
    <x v="112"/>
    <x v="1"/>
    <n v="1"/>
  </r>
  <r>
    <n v="3.4"/>
    <d v="2015-12-18T00:00:00"/>
    <d v="2015-12-18T00:00:00"/>
    <x v="112"/>
    <x v="2"/>
    <n v="1"/>
  </r>
  <r>
    <n v="2.5"/>
    <d v="2015-12-18T00:00:00"/>
    <d v="2015-12-18T00:00:00"/>
    <x v="112"/>
    <x v="5"/>
    <n v="1"/>
  </r>
  <r>
    <n v="34"/>
    <d v="2015-12-18T00:00:00"/>
    <d v="2015-12-18T00:00:00"/>
    <x v="112"/>
    <x v="3"/>
    <n v="1"/>
  </r>
  <r>
    <n v="56"/>
    <d v="2015-12-19T00:00:00"/>
    <d v="2015-12-19T00:00:00"/>
    <x v="113"/>
    <x v="0"/>
    <n v="1"/>
  </r>
  <r>
    <n v="3"/>
    <d v="2015-12-19T00:00:00"/>
    <d v="2015-12-19T00:00:00"/>
    <x v="113"/>
    <x v="1"/>
    <n v="1"/>
  </r>
  <r>
    <n v="3.4"/>
    <d v="2015-12-19T00:00:00"/>
    <d v="2015-12-19T00:00:00"/>
    <x v="113"/>
    <x v="2"/>
    <n v="1"/>
  </r>
  <r>
    <n v="2.5"/>
    <d v="2015-12-19T00:00:00"/>
    <d v="2015-12-19T00:00:00"/>
    <x v="113"/>
    <x v="5"/>
    <n v="1"/>
  </r>
  <r>
    <n v="34"/>
    <d v="2015-12-19T00:00:00"/>
    <d v="2015-12-19T00:00:00"/>
    <x v="113"/>
    <x v="3"/>
    <n v="1"/>
  </r>
  <r>
    <n v="56"/>
    <d v="2015-12-19T00:00:00"/>
    <d v="2015-12-19T00:00:00"/>
    <x v="114"/>
    <x v="0"/>
    <n v="1"/>
  </r>
  <r>
    <n v="3"/>
    <d v="2015-12-19T00:00:00"/>
    <d v="2015-12-19T00:00:00"/>
    <x v="114"/>
    <x v="1"/>
    <n v="1"/>
  </r>
  <r>
    <n v="3.4"/>
    <d v="2015-12-19T00:00:00"/>
    <d v="2015-12-19T00:00:00"/>
    <x v="114"/>
    <x v="2"/>
    <n v="1"/>
  </r>
  <r>
    <n v="2.5"/>
    <d v="2015-12-19T00:00:00"/>
    <d v="2015-12-19T00:00:00"/>
    <x v="114"/>
    <x v="5"/>
    <n v="1"/>
  </r>
  <r>
    <n v="34"/>
    <d v="2015-12-19T00:00:00"/>
    <d v="2015-12-19T00:00:00"/>
    <x v="114"/>
    <x v="3"/>
    <n v="1"/>
  </r>
  <r>
    <n v="56"/>
    <d v="2015-12-21T00:00:00"/>
    <d v="2015-12-21T00:00:00"/>
    <x v="115"/>
    <x v="0"/>
    <n v="1"/>
  </r>
  <r>
    <n v="3"/>
    <d v="2015-12-21T00:00:00"/>
    <d v="2015-12-21T00:00:00"/>
    <x v="115"/>
    <x v="1"/>
    <n v="1"/>
  </r>
  <r>
    <n v="3.4"/>
    <d v="2015-12-21T00:00:00"/>
    <d v="2015-12-21T00:00:00"/>
    <x v="115"/>
    <x v="2"/>
    <n v="1"/>
  </r>
  <r>
    <n v="2.5"/>
    <d v="2015-12-21T00:00:00"/>
    <d v="2015-12-21T00:00:00"/>
    <x v="115"/>
    <x v="5"/>
    <n v="1"/>
  </r>
  <r>
    <n v="34"/>
    <d v="2015-12-21T00:00:00"/>
    <d v="2015-12-21T00:00:00"/>
    <x v="115"/>
    <x v="3"/>
    <n v="1"/>
  </r>
  <r>
    <n v="56"/>
    <d v="2015-12-21T00:00:00"/>
    <d v="2015-12-21T00:00:00"/>
    <x v="116"/>
    <x v="0"/>
    <n v="1"/>
  </r>
  <r>
    <n v="3"/>
    <d v="2015-12-21T00:00:00"/>
    <d v="2015-12-21T00:00:00"/>
    <x v="116"/>
    <x v="1"/>
    <n v="1"/>
  </r>
  <r>
    <n v="3.4"/>
    <d v="2015-12-21T00:00:00"/>
    <d v="2015-12-21T00:00:00"/>
    <x v="116"/>
    <x v="2"/>
    <n v="1"/>
  </r>
  <r>
    <n v="2.5"/>
    <d v="2015-12-21T00:00:00"/>
    <d v="2015-12-21T00:00:00"/>
    <x v="116"/>
    <x v="5"/>
    <n v="1"/>
  </r>
  <r>
    <n v="34"/>
    <d v="2015-12-21T00:00:00"/>
    <d v="2015-12-21T00:00:00"/>
    <x v="116"/>
    <x v="3"/>
    <n v="1"/>
  </r>
  <r>
    <n v="56"/>
    <d v="2015-12-22T00:00:00"/>
    <d v="2015-12-22T00:00:00"/>
    <x v="117"/>
    <x v="0"/>
    <n v="1"/>
  </r>
  <r>
    <n v="3"/>
    <d v="2015-12-22T00:00:00"/>
    <d v="2015-12-22T00:00:00"/>
    <x v="117"/>
    <x v="1"/>
    <n v="1"/>
  </r>
  <r>
    <n v="3.4"/>
    <d v="2015-12-22T00:00:00"/>
    <d v="2015-12-22T00:00:00"/>
    <x v="117"/>
    <x v="2"/>
    <n v="1"/>
  </r>
  <r>
    <n v="2.5"/>
    <d v="2015-12-22T00:00:00"/>
    <d v="2015-12-22T00:00:00"/>
    <x v="117"/>
    <x v="5"/>
    <n v="1"/>
  </r>
  <r>
    <n v="34"/>
    <d v="2015-12-22T00:00:00"/>
    <d v="2015-12-22T00:00:00"/>
    <x v="117"/>
    <x v="3"/>
    <n v="1"/>
  </r>
  <r>
    <n v="56"/>
    <d v="2015-12-22T00:00:00"/>
    <d v="2015-12-22T00:00:00"/>
    <x v="118"/>
    <x v="0"/>
    <n v="1"/>
  </r>
  <r>
    <n v="3"/>
    <d v="2015-12-22T00:00:00"/>
    <d v="2015-12-22T00:00:00"/>
    <x v="118"/>
    <x v="1"/>
    <n v="1"/>
  </r>
  <r>
    <n v="34"/>
    <d v="2015-12-22T00:00:00"/>
    <d v="2015-12-22T00:00:00"/>
    <x v="118"/>
    <x v="3"/>
    <n v="1"/>
  </r>
  <r>
    <n v="56"/>
    <d v="2015-12-23T00:00:00"/>
    <d v="2015-12-23T00:00:00"/>
    <x v="119"/>
    <x v="0"/>
    <n v="1"/>
  </r>
  <r>
    <n v="3"/>
    <d v="2015-12-23T00:00:00"/>
    <d v="2015-12-23T00:00:00"/>
    <x v="119"/>
    <x v="1"/>
    <n v="1"/>
  </r>
  <r>
    <n v="3.4"/>
    <d v="2015-12-23T00:00:00"/>
    <d v="2015-12-23T00:00:00"/>
    <x v="119"/>
    <x v="2"/>
    <n v="1"/>
  </r>
  <r>
    <n v="2.5"/>
    <d v="2015-12-23T00:00:00"/>
    <d v="2015-12-23T00:00:00"/>
    <x v="119"/>
    <x v="5"/>
    <n v="1"/>
  </r>
  <r>
    <n v="34"/>
    <d v="2015-12-23T00:00:00"/>
    <d v="2015-12-23T00:00:00"/>
    <x v="119"/>
    <x v="3"/>
    <n v="1"/>
  </r>
  <r>
    <n v="56"/>
    <d v="2015-12-23T00:00:00"/>
    <d v="2015-12-23T00:00:00"/>
    <x v="120"/>
    <x v="0"/>
    <n v="1"/>
  </r>
  <r>
    <n v="3"/>
    <d v="2015-12-23T00:00:00"/>
    <d v="2015-12-23T00:00:00"/>
    <x v="120"/>
    <x v="1"/>
    <n v="1"/>
  </r>
  <r>
    <n v="3.4"/>
    <d v="2015-12-23T00:00:00"/>
    <d v="2015-12-23T00:00:00"/>
    <x v="120"/>
    <x v="2"/>
    <n v="1"/>
  </r>
  <r>
    <n v="10"/>
    <d v="2015-12-23T00:00:00"/>
    <d v="2015-12-23T00:00:00"/>
    <x v="120"/>
    <x v="5"/>
    <n v="4"/>
  </r>
  <r>
    <n v="34"/>
    <d v="2015-12-23T00:00:00"/>
    <d v="2015-12-23T00:00:00"/>
    <x v="120"/>
    <x v="3"/>
    <n v="1"/>
  </r>
  <r>
    <n v="56"/>
    <d v="2015-12-23T00:00:00"/>
    <d v="2015-12-23T00:00:00"/>
    <x v="121"/>
    <x v="0"/>
    <n v="1"/>
  </r>
  <r>
    <n v="3"/>
    <d v="2015-12-23T00:00:00"/>
    <d v="2015-12-23T00:00:00"/>
    <x v="121"/>
    <x v="1"/>
    <n v="1"/>
  </r>
  <r>
    <n v="3.4"/>
    <d v="2015-12-23T00:00:00"/>
    <d v="2015-12-23T00:00:00"/>
    <x v="121"/>
    <x v="2"/>
    <n v="1"/>
  </r>
  <r>
    <n v="2.5"/>
    <d v="2015-12-23T00:00:00"/>
    <d v="2015-12-23T00:00:00"/>
    <x v="121"/>
    <x v="5"/>
    <n v="1"/>
  </r>
  <r>
    <n v="34"/>
    <d v="2015-12-23T00:00:00"/>
    <d v="2015-12-23T00:00:00"/>
    <x v="121"/>
    <x v="3"/>
    <n v="1"/>
  </r>
  <r>
    <n v="130"/>
    <d v="2015-12-28T00:00:00"/>
    <d v="2015-12-28T00:00:00"/>
    <x v="122"/>
    <x v="4"/>
    <n v="1"/>
  </r>
  <r>
    <n v="3"/>
    <d v="2015-12-28T00:00:00"/>
    <d v="2015-12-28T00:00:00"/>
    <x v="122"/>
    <x v="1"/>
    <n v="1"/>
  </r>
  <r>
    <n v="3.4"/>
    <d v="2015-12-28T00:00:00"/>
    <d v="2015-12-28T00:00:00"/>
    <x v="122"/>
    <x v="2"/>
    <n v="1"/>
  </r>
  <r>
    <n v="2.5"/>
    <d v="2015-12-28T00:00:00"/>
    <d v="2015-12-28T00:00:00"/>
    <x v="122"/>
    <x v="5"/>
    <n v="1"/>
  </r>
  <r>
    <n v="34"/>
    <d v="2015-12-28T00:00:00"/>
    <d v="2015-12-28T00:00:00"/>
    <x v="122"/>
    <x v="3"/>
    <n v="1"/>
  </r>
  <r>
    <n v="56"/>
    <d v="2015-12-29T00:00:00"/>
    <d v="2015-12-29T00:00:00"/>
    <x v="123"/>
    <x v="0"/>
    <n v="1"/>
  </r>
  <r>
    <n v="3"/>
    <d v="2015-12-29T00:00:00"/>
    <d v="2015-12-29T00:00:00"/>
    <x v="123"/>
    <x v="1"/>
    <n v="1"/>
  </r>
  <r>
    <n v="3.4"/>
    <d v="2015-12-29T00:00:00"/>
    <d v="2015-12-29T00:00:00"/>
    <x v="123"/>
    <x v="2"/>
    <n v="1"/>
  </r>
  <r>
    <n v="2.5"/>
    <d v="2015-12-29T00:00:00"/>
    <d v="2015-12-29T00:00:00"/>
    <x v="123"/>
    <x v="5"/>
    <n v="1"/>
  </r>
  <r>
    <n v="34"/>
    <d v="2015-12-29T00:00:00"/>
    <d v="2015-12-29T00:00:00"/>
    <x v="123"/>
    <x v="3"/>
    <n v="1"/>
  </r>
  <r>
    <n v="56"/>
    <d v="2015-12-30T00:00:00"/>
    <d v="2015-12-30T00:00:00"/>
    <x v="124"/>
    <x v="0"/>
    <n v="1"/>
  </r>
  <r>
    <n v="3"/>
    <d v="2015-12-30T00:00:00"/>
    <d v="2015-12-30T00:00:00"/>
    <x v="124"/>
    <x v="1"/>
    <n v="1"/>
  </r>
  <r>
    <n v="3.4"/>
    <d v="2015-12-30T00:00:00"/>
    <d v="2015-12-30T00:00:00"/>
    <x v="124"/>
    <x v="2"/>
    <n v="1"/>
  </r>
  <r>
    <n v="80"/>
    <d v="2015-12-30T00:00:00"/>
    <d v="2015-12-30T00:00:00"/>
    <x v="124"/>
    <x v="9"/>
    <n v="1"/>
  </r>
  <r>
    <n v="2.5"/>
    <d v="2015-12-30T00:00:00"/>
    <d v="2015-12-30T00:00:00"/>
    <x v="124"/>
    <x v="5"/>
    <n v="1"/>
  </r>
  <r>
    <n v="34"/>
    <d v="2015-12-30T00:00:00"/>
    <d v="2015-12-30T00:00:00"/>
    <x v="124"/>
    <x v="3"/>
    <n v="1"/>
  </r>
  <r>
    <m/>
    <m/>
    <m/>
    <x v="125"/>
    <x v="10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366">
  <r>
    <x v="0"/>
    <x v="0"/>
    <n v="56"/>
    <x v="0"/>
    <d v="2015-10-02T00:00:00"/>
    <n v="556504461"/>
    <s v="BAOC"/>
    <n v="1"/>
  </r>
  <r>
    <x v="0"/>
    <x v="0"/>
    <n v="3"/>
    <x v="0"/>
    <d v="2015-10-02T00:00:00"/>
    <n v="556506480"/>
    <s v="JRTOR"/>
    <n v="1"/>
  </r>
  <r>
    <x v="0"/>
    <x v="0"/>
    <n v="3"/>
    <x v="0"/>
    <d v="2015-10-02T00:00:00"/>
    <n v="556504461"/>
    <s v="JRTOR"/>
    <n v="1"/>
  </r>
  <r>
    <x v="0"/>
    <x v="0"/>
    <n v="3.4"/>
    <x v="0"/>
    <d v="2015-10-02T00:00:00"/>
    <n v="556506480"/>
    <s v="MSONT"/>
    <n v="1"/>
  </r>
  <r>
    <x v="0"/>
    <x v="0"/>
    <n v="3.4"/>
    <x v="0"/>
    <d v="2015-10-02T00:00:00"/>
    <n v="556504461"/>
    <s v="MSONT"/>
    <n v="1"/>
  </r>
  <r>
    <x v="0"/>
    <x v="0"/>
    <n v="34"/>
    <x v="0"/>
    <d v="2015-10-02T00:00:00"/>
    <n v="556506480"/>
    <s v="SFTTH"/>
    <n v="1"/>
  </r>
  <r>
    <x v="0"/>
    <x v="0"/>
    <n v="34"/>
    <x v="0"/>
    <d v="2015-10-02T00:00:00"/>
    <n v="556504461"/>
    <s v="SFTTH"/>
    <n v="1"/>
  </r>
  <r>
    <x v="0"/>
    <x v="1"/>
    <n v="130"/>
    <x v="1"/>
    <d v="2015-10-06T00:00:00"/>
    <n v="557547289"/>
    <s v="BAST"/>
    <n v="1"/>
  </r>
  <r>
    <x v="0"/>
    <x v="1"/>
    <n v="130"/>
    <x v="1"/>
    <d v="2015-10-06T00:00:00"/>
    <n v="557546898"/>
    <s v="BAST"/>
    <n v="1"/>
  </r>
  <r>
    <x v="0"/>
    <x v="1"/>
    <n v="3"/>
    <x v="1"/>
    <d v="2015-10-06T00:00:00"/>
    <n v="557547289"/>
    <s v="JRTOR"/>
    <n v="1"/>
  </r>
  <r>
    <x v="0"/>
    <x v="1"/>
    <n v="3"/>
    <x v="1"/>
    <d v="2015-10-06T00:00:00"/>
    <n v="557546898"/>
    <s v="JRTOR"/>
    <n v="1"/>
  </r>
  <r>
    <x v="0"/>
    <x v="1"/>
    <n v="3.4"/>
    <x v="1"/>
    <d v="2015-10-06T00:00:00"/>
    <n v="557547289"/>
    <s v="MSONT"/>
    <n v="1"/>
  </r>
  <r>
    <x v="0"/>
    <x v="1"/>
    <n v="3.4"/>
    <x v="1"/>
    <d v="2015-10-06T00:00:00"/>
    <n v="557546898"/>
    <s v="MSONT"/>
    <n v="1"/>
  </r>
  <r>
    <x v="0"/>
    <x v="1"/>
    <n v="2.5"/>
    <x v="1"/>
    <d v="2015-10-06T00:00:00"/>
    <n v="557547289"/>
    <s v="RAFOB"/>
    <n v="1"/>
  </r>
  <r>
    <x v="0"/>
    <x v="1"/>
    <n v="2.5"/>
    <x v="1"/>
    <d v="2015-10-06T00:00:00"/>
    <n v="557546898"/>
    <s v="RAFOB"/>
    <n v="1"/>
  </r>
  <r>
    <x v="0"/>
    <x v="1"/>
    <n v="34"/>
    <x v="1"/>
    <d v="2015-10-06T00:00:00"/>
    <n v="557547289"/>
    <s v="SFTTH"/>
    <n v="1"/>
  </r>
  <r>
    <x v="0"/>
    <x v="1"/>
    <n v="34"/>
    <x v="1"/>
    <d v="2015-10-06T00:00:00"/>
    <n v="557546898"/>
    <s v="SFTTH"/>
    <n v="1"/>
  </r>
  <r>
    <x v="0"/>
    <x v="1"/>
    <n v="130"/>
    <x v="2"/>
    <d v="2015-10-07T00:00:00"/>
    <n v="556922158"/>
    <s v="BAST"/>
    <n v="1"/>
  </r>
  <r>
    <x v="0"/>
    <x v="1"/>
    <n v="130"/>
    <x v="2"/>
    <d v="2015-10-07T00:00:00"/>
    <n v="557613693"/>
    <s v="BAST"/>
    <n v="1"/>
  </r>
  <r>
    <x v="0"/>
    <x v="1"/>
    <n v="3"/>
    <x v="2"/>
    <d v="2015-10-07T00:00:00"/>
    <n v="556922158"/>
    <s v="JRTOR"/>
    <n v="1"/>
  </r>
  <r>
    <x v="0"/>
    <x v="1"/>
    <n v="3"/>
    <x v="2"/>
    <d v="2015-10-07T00:00:00"/>
    <n v="557613693"/>
    <s v="JRTOR"/>
    <n v="1"/>
  </r>
  <r>
    <x v="0"/>
    <x v="1"/>
    <n v="3.4"/>
    <x v="2"/>
    <d v="2015-10-07T00:00:00"/>
    <n v="556922158"/>
    <s v="MSONT"/>
    <n v="1"/>
  </r>
  <r>
    <x v="0"/>
    <x v="1"/>
    <n v="3.4"/>
    <x v="2"/>
    <d v="2015-10-07T00:00:00"/>
    <n v="557613693"/>
    <s v="MSONT"/>
    <n v="1"/>
  </r>
  <r>
    <x v="0"/>
    <x v="1"/>
    <n v="2.5"/>
    <x v="2"/>
    <d v="2015-10-07T00:00:00"/>
    <n v="556922158"/>
    <s v="RAFOB"/>
    <n v="1"/>
  </r>
  <r>
    <x v="0"/>
    <x v="1"/>
    <n v="2.5"/>
    <x v="2"/>
    <d v="2015-10-07T00:00:00"/>
    <n v="557613693"/>
    <s v="RAFOB"/>
    <n v="1"/>
  </r>
  <r>
    <x v="0"/>
    <x v="1"/>
    <n v="34"/>
    <x v="2"/>
    <d v="2015-10-07T00:00:00"/>
    <n v="556922158"/>
    <s v="SFTTH"/>
    <n v="1"/>
  </r>
  <r>
    <x v="0"/>
    <x v="1"/>
    <n v="34"/>
    <x v="2"/>
    <d v="2015-10-07T00:00:00"/>
    <n v="557613693"/>
    <s v="SFTTH"/>
    <n v="1"/>
  </r>
  <r>
    <x v="0"/>
    <x v="1"/>
    <n v="0"/>
    <x v="3"/>
    <d v="2015-10-08T00:00:00"/>
    <n v="556316976"/>
    <s v="ZERO"/>
    <n v="1"/>
  </r>
  <r>
    <x v="0"/>
    <x v="2"/>
    <n v="0.65"/>
    <x v="4"/>
    <d v="2015-10-12T00:00:00"/>
    <n v="556396646"/>
    <s v="JRTOP"/>
    <n v="1"/>
  </r>
  <r>
    <x v="0"/>
    <x v="2"/>
    <n v="0"/>
    <x v="4"/>
    <d v="2015-10-12T00:00:00"/>
    <n v="557540710"/>
    <s v="ZERO"/>
    <n v="1"/>
  </r>
  <r>
    <x v="0"/>
    <x v="2"/>
    <n v="0"/>
    <x v="4"/>
    <d v="2015-10-12T00:00:00"/>
    <n v="557540343"/>
    <s v="ZERO"/>
    <n v="1"/>
  </r>
  <r>
    <x v="0"/>
    <x v="2"/>
    <n v="130"/>
    <x v="5"/>
    <d v="2015-10-13T00:00:00"/>
    <n v="556643240"/>
    <s v="BAST"/>
    <n v="1"/>
  </r>
  <r>
    <x v="0"/>
    <x v="2"/>
    <n v="3"/>
    <x v="5"/>
    <d v="2015-10-13T00:00:00"/>
    <n v="556643240"/>
    <s v="JRTOR"/>
    <n v="1"/>
  </r>
  <r>
    <x v="0"/>
    <x v="2"/>
    <n v="3.4"/>
    <x v="5"/>
    <d v="2015-10-13T00:00:00"/>
    <n v="556643240"/>
    <s v="MSONT"/>
    <n v="1"/>
  </r>
  <r>
    <x v="0"/>
    <x v="2"/>
    <n v="2.5"/>
    <x v="5"/>
    <d v="2015-10-13T00:00:00"/>
    <n v="556643240"/>
    <s v="RAFOB"/>
    <n v="1"/>
  </r>
  <r>
    <x v="0"/>
    <x v="2"/>
    <n v="34"/>
    <x v="5"/>
    <d v="2015-10-13T00:00:00"/>
    <n v="556643240"/>
    <s v="SFTTH"/>
    <n v="1"/>
  </r>
  <r>
    <x v="0"/>
    <x v="2"/>
    <n v="56"/>
    <x v="6"/>
    <d v="2015-10-15T00:00:00"/>
    <n v="557546734"/>
    <s v="BAOC"/>
    <n v="1"/>
  </r>
  <r>
    <x v="0"/>
    <x v="2"/>
    <n v="3"/>
    <x v="6"/>
    <d v="2015-10-15T00:00:00"/>
    <n v="557546734"/>
    <s v="JRTOR"/>
    <n v="1"/>
  </r>
  <r>
    <x v="0"/>
    <x v="2"/>
    <n v="3.4"/>
    <x v="6"/>
    <d v="2015-10-15T00:00:00"/>
    <n v="557546734"/>
    <s v="MSONT"/>
    <n v="1"/>
  </r>
  <r>
    <x v="0"/>
    <x v="2"/>
    <n v="2.5"/>
    <x v="6"/>
    <d v="2015-10-15T00:00:00"/>
    <n v="557546734"/>
    <s v="RAFOB"/>
    <n v="1"/>
  </r>
  <r>
    <x v="0"/>
    <x v="2"/>
    <n v="34"/>
    <x v="6"/>
    <d v="2015-10-15T00:00:00"/>
    <n v="557546734"/>
    <s v="SFTTH"/>
    <n v="1"/>
  </r>
  <r>
    <x v="0"/>
    <x v="2"/>
    <n v="56"/>
    <x v="6"/>
    <d v="2015-10-15T00:00:00"/>
    <n v="556381120"/>
    <s v="BAOC"/>
    <n v="1"/>
  </r>
  <r>
    <x v="0"/>
    <x v="2"/>
    <n v="2.7"/>
    <x v="6"/>
    <d v="2015-10-15T00:00:00"/>
    <n v="556381120"/>
    <s v="JRT"/>
    <n v="1"/>
  </r>
  <r>
    <x v="0"/>
    <x v="2"/>
    <n v="0.65"/>
    <x v="6"/>
    <d v="2015-10-15T00:00:00"/>
    <n v="556381120"/>
    <s v="JRTOP"/>
    <n v="1"/>
  </r>
  <r>
    <x v="0"/>
    <x v="2"/>
    <n v="3.4"/>
    <x v="6"/>
    <d v="2015-10-15T00:00:00"/>
    <n v="556381120"/>
    <s v="MSONT"/>
    <n v="1"/>
  </r>
  <r>
    <x v="0"/>
    <x v="2"/>
    <n v="2.5"/>
    <x v="6"/>
    <d v="2015-10-15T00:00:00"/>
    <n v="556381120"/>
    <s v="RAFOB"/>
    <n v="1"/>
  </r>
  <r>
    <x v="0"/>
    <x v="2"/>
    <n v="34"/>
    <x v="6"/>
    <d v="2015-10-15T00:00:00"/>
    <n v="556381120"/>
    <s v="SFTTH"/>
    <n v="1"/>
  </r>
  <r>
    <x v="0"/>
    <x v="3"/>
    <n v="130"/>
    <x v="7"/>
    <d v="2015-10-19T00:00:00"/>
    <n v="557548602"/>
    <s v="BAST"/>
    <n v="1"/>
  </r>
  <r>
    <x v="0"/>
    <x v="3"/>
    <n v="3"/>
    <x v="7"/>
    <d v="2015-10-19T00:00:00"/>
    <n v="557548602"/>
    <s v="JRTOR"/>
    <n v="1"/>
  </r>
  <r>
    <x v="0"/>
    <x v="3"/>
    <n v="3.4"/>
    <x v="7"/>
    <d v="2015-10-19T00:00:00"/>
    <n v="557548602"/>
    <s v="MSONT"/>
    <n v="1"/>
  </r>
  <r>
    <x v="0"/>
    <x v="3"/>
    <n v="2.5"/>
    <x v="7"/>
    <d v="2015-10-19T00:00:00"/>
    <n v="557548602"/>
    <s v="RAFOB"/>
    <n v="1"/>
  </r>
  <r>
    <x v="0"/>
    <x v="3"/>
    <n v="34"/>
    <x v="7"/>
    <d v="2015-10-19T00:00:00"/>
    <n v="557548602"/>
    <s v="SFTTH"/>
    <n v="1"/>
  </r>
  <r>
    <x v="0"/>
    <x v="3"/>
    <n v="0"/>
    <x v="7"/>
    <d v="2015-10-19T00:00:00"/>
    <n v="557613256"/>
    <s v="ZERO"/>
    <n v="1"/>
  </r>
  <r>
    <x v="0"/>
    <x v="3"/>
    <n v="130"/>
    <x v="8"/>
    <d v="2015-10-20T00:00:00"/>
    <n v="557548047"/>
    <s v="BAST"/>
    <n v="1"/>
  </r>
  <r>
    <x v="0"/>
    <x v="3"/>
    <n v="3"/>
    <x v="8"/>
    <d v="2015-10-20T00:00:00"/>
    <n v="557548047"/>
    <s v="JRTOR"/>
    <n v="1"/>
  </r>
  <r>
    <x v="0"/>
    <x v="3"/>
    <n v="3.4"/>
    <x v="8"/>
    <d v="2015-10-20T00:00:00"/>
    <n v="557548047"/>
    <s v="MSONT"/>
    <n v="1"/>
  </r>
  <r>
    <x v="0"/>
    <x v="3"/>
    <n v="34"/>
    <x v="8"/>
    <d v="2015-10-20T00:00:00"/>
    <n v="557548047"/>
    <s v="SFTTH"/>
    <n v="1"/>
  </r>
  <r>
    <x v="0"/>
    <x v="3"/>
    <n v="130"/>
    <x v="8"/>
    <d v="2015-10-20T00:00:00"/>
    <n v="557614481"/>
    <s v="BAST"/>
    <n v="1"/>
  </r>
  <r>
    <x v="0"/>
    <x v="3"/>
    <n v="3"/>
    <x v="8"/>
    <d v="2015-10-20T00:00:00"/>
    <n v="557614481"/>
    <s v="JRTOR"/>
    <n v="1"/>
  </r>
  <r>
    <x v="0"/>
    <x v="3"/>
    <n v="3.4"/>
    <x v="8"/>
    <d v="2015-10-20T00:00:00"/>
    <n v="557614481"/>
    <s v="MSONT"/>
    <n v="1"/>
  </r>
  <r>
    <x v="0"/>
    <x v="3"/>
    <n v="2.5"/>
    <x v="8"/>
    <d v="2015-10-20T00:00:00"/>
    <n v="557614481"/>
    <s v="RAFOB"/>
    <n v="1"/>
  </r>
  <r>
    <x v="0"/>
    <x v="3"/>
    <n v="34"/>
    <x v="8"/>
    <d v="2015-10-20T00:00:00"/>
    <n v="557614481"/>
    <s v="SFTTH"/>
    <n v="1"/>
  </r>
  <r>
    <x v="0"/>
    <x v="3"/>
    <n v="130"/>
    <x v="8"/>
    <d v="2015-10-20T00:00:00"/>
    <n v="557613493"/>
    <s v="BAST"/>
    <n v="1"/>
  </r>
  <r>
    <x v="0"/>
    <x v="3"/>
    <n v="3"/>
    <x v="8"/>
    <d v="2015-10-20T00:00:00"/>
    <n v="557613493"/>
    <s v="JRTOR"/>
    <n v="1"/>
  </r>
  <r>
    <x v="0"/>
    <x v="3"/>
    <n v="3.4"/>
    <x v="8"/>
    <d v="2015-10-20T00:00:00"/>
    <n v="557613493"/>
    <s v="MSONT"/>
    <n v="1"/>
  </r>
  <r>
    <x v="0"/>
    <x v="3"/>
    <n v="2.5"/>
    <x v="8"/>
    <d v="2015-10-20T00:00:00"/>
    <n v="557613493"/>
    <s v="RAFOB"/>
    <n v="1"/>
  </r>
  <r>
    <x v="0"/>
    <x v="3"/>
    <n v="34"/>
    <x v="8"/>
    <d v="2015-10-20T00:00:00"/>
    <n v="557613493"/>
    <s v="SFTTH"/>
    <n v="1"/>
  </r>
  <r>
    <x v="0"/>
    <x v="3"/>
    <n v="130"/>
    <x v="9"/>
    <d v="2015-10-22T00:00:00"/>
    <n v="557614583"/>
    <s v="BAST"/>
    <n v="1"/>
  </r>
  <r>
    <x v="0"/>
    <x v="3"/>
    <n v="3"/>
    <x v="9"/>
    <d v="2015-10-22T00:00:00"/>
    <n v="557614583"/>
    <s v="JRTOR"/>
    <n v="1"/>
  </r>
  <r>
    <x v="0"/>
    <x v="3"/>
    <n v="3.4"/>
    <x v="9"/>
    <d v="2015-10-22T00:00:00"/>
    <n v="557614583"/>
    <s v="MSONT"/>
    <n v="1"/>
  </r>
  <r>
    <x v="0"/>
    <x v="3"/>
    <n v="2.5"/>
    <x v="9"/>
    <d v="2015-10-22T00:00:00"/>
    <n v="557614583"/>
    <s v="RAFOB"/>
    <n v="1"/>
  </r>
  <r>
    <x v="0"/>
    <x v="3"/>
    <n v="34"/>
    <x v="9"/>
    <d v="2015-10-22T00:00:00"/>
    <n v="557614583"/>
    <s v="SFTTH"/>
    <n v="1"/>
  </r>
  <r>
    <x v="0"/>
    <x v="3"/>
    <n v="130"/>
    <x v="10"/>
    <d v="2015-10-23T00:00:00"/>
    <n v="557614930"/>
    <s v="BAST"/>
    <n v="1"/>
  </r>
  <r>
    <x v="0"/>
    <x v="3"/>
    <n v="3"/>
    <x v="10"/>
    <d v="2015-10-23T00:00:00"/>
    <n v="557614930"/>
    <s v="JRTOR"/>
    <n v="1"/>
  </r>
  <r>
    <x v="0"/>
    <x v="3"/>
    <n v="3.4"/>
    <x v="10"/>
    <d v="2015-10-23T00:00:00"/>
    <n v="557614930"/>
    <s v="MSONT"/>
    <n v="1"/>
  </r>
  <r>
    <x v="0"/>
    <x v="3"/>
    <n v="2.5"/>
    <x v="10"/>
    <d v="2015-10-23T00:00:00"/>
    <n v="557614930"/>
    <s v="RAFOB"/>
    <n v="1"/>
  </r>
  <r>
    <x v="0"/>
    <x v="3"/>
    <n v="34"/>
    <x v="10"/>
    <d v="2015-10-23T00:00:00"/>
    <n v="557614930"/>
    <s v="SFTTH"/>
    <n v="1"/>
  </r>
  <r>
    <x v="0"/>
    <x v="3"/>
    <n v="130"/>
    <x v="10"/>
    <d v="2015-10-23T00:00:00"/>
    <n v="557615343"/>
    <s v="BAST"/>
    <n v="1"/>
  </r>
  <r>
    <x v="0"/>
    <x v="3"/>
    <n v="3"/>
    <x v="10"/>
    <d v="2015-10-23T00:00:00"/>
    <n v="557615343"/>
    <s v="JRTOR"/>
    <n v="1"/>
  </r>
  <r>
    <x v="0"/>
    <x v="3"/>
    <n v="3.4"/>
    <x v="10"/>
    <d v="2015-10-23T00:00:00"/>
    <n v="557615343"/>
    <s v="MSONT"/>
    <n v="1"/>
  </r>
  <r>
    <x v="0"/>
    <x v="3"/>
    <n v="2.5"/>
    <x v="10"/>
    <d v="2015-10-23T00:00:00"/>
    <n v="557615343"/>
    <s v="RAFOB"/>
    <n v="1"/>
  </r>
  <r>
    <x v="0"/>
    <x v="3"/>
    <n v="34"/>
    <x v="10"/>
    <d v="2015-10-23T00:00:00"/>
    <n v="557615343"/>
    <s v="SFTTH"/>
    <n v="1"/>
  </r>
  <r>
    <x v="0"/>
    <x v="3"/>
    <n v="130"/>
    <x v="11"/>
    <d v="2015-10-25T00:00:00"/>
    <n v="556641570"/>
    <s v="BAST"/>
    <n v="1"/>
  </r>
  <r>
    <x v="0"/>
    <x v="3"/>
    <n v="3"/>
    <x v="11"/>
    <d v="2015-10-25T00:00:00"/>
    <n v="556641570"/>
    <s v="JRTOR"/>
    <n v="1"/>
  </r>
  <r>
    <x v="0"/>
    <x v="3"/>
    <n v="3.4"/>
    <x v="11"/>
    <d v="2015-10-25T00:00:00"/>
    <n v="556641570"/>
    <s v="MSONT"/>
    <n v="1"/>
  </r>
  <r>
    <x v="0"/>
    <x v="3"/>
    <n v="2.5"/>
    <x v="11"/>
    <d v="2015-10-25T00:00:00"/>
    <n v="556641570"/>
    <s v="RAFOB"/>
    <n v="1"/>
  </r>
  <r>
    <x v="0"/>
    <x v="3"/>
    <n v="34"/>
    <x v="11"/>
    <d v="2015-10-25T00:00:00"/>
    <n v="556641570"/>
    <s v="SFTTH"/>
    <n v="1"/>
  </r>
  <r>
    <x v="0"/>
    <x v="4"/>
    <n v="130"/>
    <x v="12"/>
    <d v="2015-10-27T00:00:00"/>
    <n v="557548474"/>
    <s v="BAST"/>
    <n v="1"/>
  </r>
  <r>
    <x v="0"/>
    <x v="4"/>
    <n v="3"/>
    <x v="12"/>
    <d v="2015-10-27T00:00:00"/>
    <n v="557548474"/>
    <s v="JRTOR"/>
    <n v="1"/>
  </r>
  <r>
    <x v="0"/>
    <x v="4"/>
    <n v="3.4"/>
    <x v="12"/>
    <d v="2015-10-27T00:00:00"/>
    <n v="557548474"/>
    <s v="MSONT"/>
    <n v="1"/>
  </r>
  <r>
    <x v="0"/>
    <x v="4"/>
    <n v="10"/>
    <x v="12"/>
    <d v="2015-10-27T00:00:00"/>
    <n v="557548474"/>
    <s v="RAFOB"/>
    <n v="4"/>
  </r>
  <r>
    <x v="0"/>
    <x v="4"/>
    <n v="34"/>
    <x v="12"/>
    <d v="2015-10-27T00:00:00"/>
    <n v="557548474"/>
    <s v="SFTTH"/>
    <n v="1"/>
  </r>
  <r>
    <x v="0"/>
    <x v="4"/>
    <n v="130"/>
    <x v="12"/>
    <d v="2015-10-27T00:00:00"/>
    <n v="556749365"/>
    <s v="BAST"/>
    <n v="1"/>
  </r>
  <r>
    <x v="0"/>
    <x v="4"/>
    <n v="3"/>
    <x v="12"/>
    <d v="2015-10-27T00:00:00"/>
    <n v="556749365"/>
    <s v="JRTOR"/>
    <n v="1"/>
  </r>
  <r>
    <x v="0"/>
    <x v="4"/>
    <n v="3.4"/>
    <x v="12"/>
    <d v="2015-10-27T00:00:00"/>
    <n v="556749365"/>
    <s v="MSONT"/>
    <n v="1"/>
  </r>
  <r>
    <x v="0"/>
    <x v="4"/>
    <n v="2.5"/>
    <x v="12"/>
    <d v="2015-10-27T00:00:00"/>
    <n v="556749365"/>
    <s v="RAFOB"/>
    <n v="1"/>
  </r>
  <r>
    <x v="0"/>
    <x v="4"/>
    <n v="34"/>
    <x v="12"/>
    <d v="2015-10-27T00:00:00"/>
    <n v="556749365"/>
    <s v="SFTTH"/>
    <n v="1"/>
  </r>
  <r>
    <x v="0"/>
    <x v="4"/>
    <n v="130"/>
    <x v="12"/>
    <d v="2015-10-27T00:00:00"/>
    <n v="556643241"/>
    <s v="BAST"/>
    <n v="1"/>
  </r>
  <r>
    <x v="0"/>
    <x v="4"/>
    <n v="3"/>
    <x v="12"/>
    <d v="2015-10-27T00:00:00"/>
    <n v="556643241"/>
    <s v="JRTOR"/>
    <n v="1"/>
  </r>
  <r>
    <x v="0"/>
    <x v="4"/>
    <n v="3.4"/>
    <x v="12"/>
    <d v="2015-10-27T00:00:00"/>
    <n v="556643241"/>
    <s v="MSONT"/>
    <n v="1"/>
  </r>
  <r>
    <x v="0"/>
    <x v="4"/>
    <n v="2.5"/>
    <x v="12"/>
    <d v="2015-10-27T00:00:00"/>
    <n v="556643241"/>
    <s v="RAFOB"/>
    <n v="1"/>
  </r>
  <r>
    <x v="0"/>
    <x v="4"/>
    <n v="34"/>
    <x v="12"/>
    <d v="2015-10-27T00:00:00"/>
    <n v="556643241"/>
    <s v="SFTTH"/>
    <n v="1"/>
  </r>
  <r>
    <x v="0"/>
    <x v="4"/>
    <n v="130"/>
    <x v="13"/>
    <d v="2015-10-28T00:00:00"/>
    <n v="556496791"/>
    <s v="BAST"/>
    <n v="1"/>
  </r>
  <r>
    <x v="0"/>
    <x v="4"/>
    <n v="3"/>
    <x v="13"/>
    <d v="2015-10-28T00:00:00"/>
    <n v="556496791"/>
    <s v="JRTOR"/>
    <n v="1"/>
  </r>
  <r>
    <x v="0"/>
    <x v="4"/>
    <n v="3.4"/>
    <x v="13"/>
    <d v="2015-10-28T00:00:00"/>
    <n v="556496791"/>
    <s v="MSONT"/>
    <n v="1"/>
  </r>
  <r>
    <x v="0"/>
    <x v="4"/>
    <n v="2.5"/>
    <x v="13"/>
    <d v="2015-10-28T00:00:00"/>
    <n v="556496791"/>
    <s v="RAFOB"/>
    <n v="1"/>
  </r>
  <r>
    <x v="0"/>
    <x v="4"/>
    <n v="34"/>
    <x v="13"/>
    <d v="2015-10-28T00:00:00"/>
    <n v="556496791"/>
    <s v="SFTTH"/>
    <n v="1"/>
  </r>
  <r>
    <x v="0"/>
    <x v="4"/>
    <n v="0"/>
    <x v="13"/>
    <d v="2015-10-28T00:00:00"/>
    <n v="556315540"/>
    <s v="ZERO"/>
    <n v="1"/>
  </r>
  <r>
    <x v="0"/>
    <x v="4"/>
    <n v="130"/>
    <x v="13"/>
    <d v="2015-10-28T00:00:00"/>
    <n v="557613653"/>
    <s v="BAST"/>
    <n v="1"/>
  </r>
  <r>
    <x v="0"/>
    <x v="4"/>
    <n v="3"/>
    <x v="13"/>
    <d v="2015-10-28T00:00:00"/>
    <n v="557613653"/>
    <s v="JRTOR"/>
    <n v="1"/>
  </r>
  <r>
    <x v="0"/>
    <x v="4"/>
    <n v="3.4"/>
    <x v="13"/>
    <d v="2015-10-28T00:00:00"/>
    <n v="557613653"/>
    <s v="MSONT"/>
    <n v="1"/>
  </r>
  <r>
    <x v="0"/>
    <x v="4"/>
    <n v="2.5"/>
    <x v="13"/>
    <d v="2015-10-28T00:00:00"/>
    <n v="557613653"/>
    <s v="RAFOB"/>
    <n v="1"/>
  </r>
  <r>
    <x v="0"/>
    <x v="4"/>
    <n v="34"/>
    <x v="13"/>
    <d v="2015-10-28T00:00:00"/>
    <n v="557613653"/>
    <s v="SFTTH"/>
    <n v="1"/>
  </r>
  <r>
    <x v="0"/>
    <x v="4"/>
    <n v="130"/>
    <x v="14"/>
    <d v="2015-10-29T00:00:00"/>
    <n v="557613484"/>
    <s v="BAST"/>
    <n v="1"/>
  </r>
  <r>
    <x v="0"/>
    <x v="4"/>
    <n v="3"/>
    <x v="14"/>
    <d v="2015-10-29T00:00:00"/>
    <n v="557613484"/>
    <s v="JRTOR"/>
    <n v="1"/>
  </r>
  <r>
    <x v="0"/>
    <x v="4"/>
    <n v="3.4"/>
    <x v="14"/>
    <d v="2015-10-29T00:00:00"/>
    <n v="557613484"/>
    <s v="MSONT"/>
    <n v="1"/>
  </r>
  <r>
    <x v="0"/>
    <x v="4"/>
    <n v="10"/>
    <x v="14"/>
    <d v="2015-10-29T00:00:00"/>
    <n v="557613484"/>
    <s v="RAFOB"/>
    <n v="4"/>
  </r>
  <r>
    <x v="0"/>
    <x v="4"/>
    <n v="34"/>
    <x v="14"/>
    <d v="2015-10-29T00:00:00"/>
    <n v="557613484"/>
    <s v="SFTTH"/>
    <n v="1"/>
  </r>
  <r>
    <x v="0"/>
    <x v="4"/>
    <n v="130"/>
    <x v="14"/>
    <d v="2015-10-29T00:00:00"/>
    <n v="556753447"/>
    <s v="BAST"/>
    <n v="1"/>
  </r>
  <r>
    <x v="0"/>
    <x v="4"/>
    <n v="3"/>
    <x v="14"/>
    <d v="2015-10-29T00:00:00"/>
    <n v="556753447"/>
    <s v="JRTOR"/>
    <n v="1"/>
  </r>
  <r>
    <x v="0"/>
    <x v="4"/>
    <n v="3.4"/>
    <x v="14"/>
    <d v="2015-10-29T00:00:00"/>
    <n v="556753447"/>
    <s v="MSONT"/>
    <n v="1"/>
  </r>
  <r>
    <x v="0"/>
    <x v="4"/>
    <n v="2.5"/>
    <x v="14"/>
    <d v="2015-10-29T00:00:00"/>
    <n v="556753447"/>
    <s v="RAFOB"/>
    <n v="1"/>
  </r>
  <r>
    <x v="0"/>
    <x v="4"/>
    <n v="34"/>
    <x v="14"/>
    <d v="2015-10-29T00:00:00"/>
    <n v="556753447"/>
    <s v="SFTTH"/>
    <n v="1"/>
  </r>
  <r>
    <x v="0"/>
    <x v="4"/>
    <n v="130"/>
    <x v="15"/>
    <d v="2015-10-30T00:00:00"/>
    <n v="557548613"/>
    <s v="BAST"/>
    <n v="1"/>
  </r>
  <r>
    <x v="0"/>
    <x v="4"/>
    <n v="3"/>
    <x v="15"/>
    <d v="2015-10-30T00:00:00"/>
    <n v="557548613"/>
    <s v="JRTOR"/>
    <n v="1"/>
  </r>
  <r>
    <x v="0"/>
    <x v="4"/>
    <n v="3.4"/>
    <x v="15"/>
    <d v="2015-10-30T00:00:00"/>
    <n v="557548613"/>
    <s v="MSONT"/>
    <n v="1"/>
  </r>
  <r>
    <x v="0"/>
    <x v="4"/>
    <n v="2.5"/>
    <x v="15"/>
    <d v="2015-10-30T00:00:00"/>
    <n v="557548613"/>
    <s v="RAFOB"/>
    <n v="1"/>
  </r>
  <r>
    <x v="0"/>
    <x v="4"/>
    <n v="34"/>
    <x v="15"/>
    <d v="2015-10-30T00:00:00"/>
    <n v="557548613"/>
    <s v="SFTTH"/>
    <n v="1"/>
  </r>
  <r>
    <x v="0"/>
    <x v="4"/>
    <n v="130"/>
    <x v="15"/>
    <d v="2015-10-30T00:00:00"/>
    <n v="556311672"/>
    <s v="BAST"/>
    <n v="1"/>
  </r>
  <r>
    <x v="0"/>
    <x v="4"/>
    <n v="3"/>
    <x v="15"/>
    <d v="2015-10-30T00:00:00"/>
    <n v="556311672"/>
    <s v="JRTOR"/>
    <n v="1"/>
  </r>
  <r>
    <x v="0"/>
    <x v="4"/>
    <n v="3.4"/>
    <x v="15"/>
    <d v="2015-10-30T00:00:00"/>
    <n v="556311672"/>
    <s v="MSONT"/>
    <n v="1"/>
  </r>
  <r>
    <x v="0"/>
    <x v="4"/>
    <n v="2.5"/>
    <x v="15"/>
    <d v="2015-10-30T00:00:00"/>
    <n v="556311672"/>
    <s v="RAFOB"/>
    <n v="1"/>
  </r>
  <r>
    <x v="0"/>
    <x v="4"/>
    <n v="34"/>
    <x v="15"/>
    <d v="2015-10-30T00:00:00"/>
    <n v="556311672"/>
    <s v="SFTTH"/>
    <n v="1"/>
  </r>
  <r>
    <x v="0"/>
    <x v="4"/>
    <n v="130"/>
    <x v="16"/>
    <d v="2015-10-31T00:00:00"/>
    <n v="556754105"/>
    <s v="BAST"/>
    <n v="1"/>
  </r>
  <r>
    <x v="0"/>
    <x v="4"/>
    <n v="3"/>
    <x v="16"/>
    <d v="2015-10-31T00:00:00"/>
    <n v="556754105"/>
    <s v="JRTOR"/>
    <n v="1"/>
  </r>
  <r>
    <x v="0"/>
    <x v="4"/>
    <n v="3.4"/>
    <x v="16"/>
    <d v="2015-10-31T00:00:00"/>
    <n v="556754105"/>
    <s v="MSONT"/>
    <n v="1"/>
  </r>
  <r>
    <x v="0"/>
    <x v="4"/>
    <n v="2.5"/>
    <x v="16"/>
    <d v="2015-10-31T00:00:00"/>
    <n v="556754105"/>
    <s v="RAFOB"/>
    <n v="1"/>
  </r>
  <r>
    <x v="0"/>
    <x v="4"/>
    <n v="34"/>
    <x v="16"/>
    <d v="2015-10-31T00:00:00"/>
    <n v="556754105"/>
    <s v="SFTTH"/>
    <n v="1"/>
  </r>
  <r>
    <x v="0"/>
    <x v="4"/>
    <n v="130"/>
    <x v="16"/>
    <d v="2015-10-31T00:00:00"/>
    <n v="556776460"/>
    <s v="BAST"/>
    <n v="1"/>
  </r>
  <r>
    <x v="0"/>
    <x v="4"/>
    <n v="3"/>
    <x v="16"/>
    <d v="2015-10-31T00:00:00"/>
    <n v="556776460"/>
    <s v="JRTOR"/>
    <n v="1"/>
  </r>
  <r>
    <x v="0"/>
    <x v="4"/>
    <n v="3.4"/>
    <x v="16"/>
    <d v="2015-10-31T00:00:00"/>
    <n v="556776460"/>
    <s v="MSONT"/>
    <n v="1"/>
  </r>
  <r>
    <x v="0"/>
    <x v="4"/>
    <n v="2.5"/>
    <x v="16"/>
    <d v="2015-10-31T00:00:00"/>
    <n v="556776460"/>
    <s v="RAFOB"/>
    <n v="1"/>
  </r>
  <r>
    <x v="0"/>
    <x v="4"/>
    <n v="34"/>
    <x v="16"/>
    <d v="2015-10-31T00:00:00"/>
    <n v="556776460"/>
    <s v="SFTTH"/>
    <n v="1"/>
  </r>
  <r>
    <x v="1"/>
    <x v="5"/>
    <n v="130"/>
    <x v="17"/>
    <d v="2015-11-02T00:00:00"/>
    <n v="556748954"/>
    <s v="BAST"/>
    <n v="1"/>
  </r>
  <r>
    <x v="1"/>
    <x v="5"/>
    <n v="3"/>
    <x v="17"/>
    <d v="2015-11-02T00:00:00"/>
    <n v="556748954"/>
    <s v="JRTOR"/>
    <n v="1"/>
  </r>
  <r>
    <x v="1"/>
    <x v="5"/>
    <n v="3.4"/>
    <x v="17"/>
    <d v="2015-11-02T00:00:00"/>
    <n v="556748954"/>
    <s v="MSONT"/>
    <n v="1"/>
  </r>
  <r>
    <x v="1"/>
    <x v="5"/>
    <n v="2.5"/>
    <x v="17"/>
    <d v="2015-11-02T00:00:00"/>
    <n v="556748954"/>
    <s v="RAFOB"/>
    <n v="1"/>
  </r>
  <r>
    <x v="1"/>
    <x v="5"/>
    <n v="34"/>
    <x v="17"/>
    <d v="2015-11-02T00:00:00"/>
    <n v="556748954"/>
    <s v="SFTTH"/>
    <n v="1"/>
  </r>
  <r>
    <x v="1"/>
    <x v="5"/>
    <n v="130"/>
    <x v="17"/>
    <d v="2015-11-02T00:00:00"/>
    <n v="557342906"/>
    <s v="BAST"/>
    <n v="1"/>
  </r>
  <r>
    <x v="1"/>
    <x v="5"/>
    <n v="3"/>
    <x v="17"/>
    <d v="2015-11-02T00:00:00"/>
    <n v="557342906"/>
    <s v="JRTOR"/>
    <n v="1"/>
  </r>
  <r>
    <x v="1"/>
    <x v="5"/>
    <n v="3.4"/>
    <x v="17"/>
    <d v="2015-11-02T00:00:00"/>
    <n v="557342906"/>
    <s v="MSONT"/>
    <n v="1"/>
  </r>
  <r>
    <x v="1"/>
    <x v="5"/>
    <n v="2.5"/>
    <x v="17"/>
    <d v="2015-11-02T00:00:00"/>
    <n v="557342906"/>
    <s v="RAFOB"/>
    <n v="1"/>
  </r>
  <r>
    <x v="1"/>
    <x v="5"/>
    <n v="34"/>
    <x v="17"/>
    <d v="2015-11-02T00:00:00"/>
    <n v="557342906"/>
    <s v="SFTTH"/>
    <n v="1"/>
  </r>
  <r>
    <x v="1"/>
    <x v="5"/>
    <n v="130"/>
    <x v="18"/>
    <d v="2015-11-03T00:00:00"/>
    <n v="557614854"/>
    <s v="BAST"/>
    <n v="1"/>
  </r>
  <r>
    <x v="1"/>
    <x v="5"/>
    <n v="3"/>
    <x v="18"/>
    <d v="2015-11-03T00:00:00"/>
    <n v="557614854"/>
    <s v="JRTOR"/>
    <n v="1"/>
  </r>
  <r>
    <x v="1"/>
    <x v="5"/>
    <n v="3.4"/>
    <x v="18"/>
    <d v="2015-11-03T00:00:00"/>
    <n v="557614854"/>
    <s v="MSONT"/>
    <n v="1"/>
  </r>
  <r>
    <x v="1"/>
    <x v="5"/>
    <n v="2.5"/>
    <x v="18"/>
    <d v="2015-11-03T00:00:00"/>
    <n v="557614854"/>
    <s v="RAFOB"/>
    <n v="1"/>
  </r>
  <r>
    <x v="1"/>
    <x v="5"/>
    <n v="34"/>
    <x v="18"/>
    <d v="2015-11-03T00:00:00"/>
    <n v="557614854"/>
    <s v="SFTTH"/>
    <n v="1"/>
  </r>
  <r>
    <x v="1"/>
    <x v="5"/>
    <n v="130"/>
    <x v="18"/>
    <d v="2015-11-03T00:00:00"/>
    <n v="557546416"/>
    <s v="BAST"/>
    <n v="1"/>
  </r>
  <r>
    <x v="1"/>
    <x v="5"/>
    <n v="3"/>
    <x v="18"/>
    <d v="2015-11-03T00:00:00"/>
    <n v="557546416"/>
    <s v="JRTOR"/>
    <n v="1"/>
  </r>
  <r>
    <x v="1"/>
    <x v="5"/>
    <n v="3.4"/>
    <x v="18"/>
    <d v="2015-11-03T00:00:00"/>
    <n v="557546416"/>
    <s v="MSONT"/>
    <n v="1"/>
  </r>
  <r>
    <x v="1"/>
    <x v="5"/>
    <n v="2.5"/>
    <x v="18"/>
    <d v="2015-11-03T00:00:00"/>
    <n v="557546416"/>
    <s v="RAFOB"/>
    <n v="1"/>
  </r>
  <r>
    <x v="1"/>
    <x v="5"/>
    <n v="34"/>
    <x v="18"/>
    <d v="2015-11-03T00:00:00"/>
    <n v="557546416"/>
    <s v="SFTTH"/>
    <n v="1"/>
  </r>
  <r>
    <x v="1"/>
    <x v="5"/>
    <n v="130"/>
    <x v="18"/>
    <d v="2015-11-03T00:00:00"/>
    <n v="556680581"/>
    <s v="BAST"/>
    <n v="1"/>
  </r>
  <r>
    <x v="1"/>
    <x v="5"/>
    <n v="3"/>
    <x v="18"/>
    <d v="2015-11-03T00:00:00"/>
    <n v="556680581"/>
    <s v="JRTOR"/>
    <n v="1"/>
  </r>
  <r>
    <x v="1"/>
    <x v="5"/>
    <n v="3.4"/>
    <x v="18"/>
    <d v="2015-11-03T00:00:00"/>
    <n v="556680581"/>
    <s v="MSONT"/>
    <n v="1"/>
  </r>
  <r>
    <x v="1"/>
    <x v="5"/>
    <n v="2.5"/>
    <x v="18"/>
    <d v="2015-11-03T00:00:00"/>
    <n v="556680581"/>
    <s v="RAFOB"/>
    <n v="1"/>
  </r>
  <r>
    <x v="1"/>
    <x v="5"/>
    <n v="34"/>
    <x v="18"/>
    <d v="2015-11-03T00:00:00"/>
    <n v="556680581"/>
    <s v="SFTTH"/>
    <n v="1"/>
  </r>
  <r>
    <x v="1"/>
    <x v="5"/>
    <n v="130"/>
    <x v="19"/>
    <d v="2015-11-04T00:00:00"/>
    <n v="557830953"/>
    <s v="BAST"/>
    <n v="1"/>
  </r>
  <r>
    <x v="1"/>
    <x v="5"/>
    <n v="3"/>
    <x v="19"/>
    <d v="2015-11-04T00:00:00"/>
    <n v="557830953"/>
    <s v="JRTOR"/>
    <n v="1"/>
  </r>
  <r>
    <x v="1"/>
    <x v="5"/>
    <n v="3.4"/>
    <x v="19"/>
    <d v="2015-11-04T00:00:00"/>
    <n v="557830953"/>
    <s v="MSONT"/>
    <n v="1"/>
  </r>
  <r>
    <x v="1"/>
    <x v="5"/>
    <n v="5"/>
    <x v="19"/>
    <d v="2015-11-04T00:00:00"/>
    <n v="557830953"/>
    <s v="RAFOB"/>
    <n v="2"/>
  </r>
  <r>
    <x v="1"/>
    <x v="5"/>
    <n v="34"/>
    <x v="19"/>
    <d v="2015-11-04T00:00:00"/>
    <n v="557830953"/>
    <s v="SFTTH"/>
    <n v="1"/>
  </r>
  <r>
    <x v="1"/>
    <x v="5"/>
    <n v="130"/>
    <x v="19"/>
    <d v="2015-11-04T00:00:00"/>
    <n v="557615706"/>
    <s v="BAST"/>
    <n v="1"/>
  </r>
  <r>
    <x v="1"/>
    <x v="5"/>
    <n v="3"/>
    <x v="19"/>
    <d v="2015-11-04T00:00:00"/>
    <n v="557615706"/>
    <s v="JRTOR"/>
    <n v="1"/>
  </r>
  <r>
    <x v="1"/>
    <x v="5"/>
    <n v="3.4"/>
    <x v="19"/>
    <d v="2015-11-04T00:00:00"/>
    <n v="557615706"/>
    <s v="MSONT"/>
    <n v="1"/>
  </r>
  <r>
    <x v="1"/>
    <x v="5"/>
    <n v="10"/>
    <x v="19"/>
    <d v="2015-11-04T00:00:00"/>
    <n v="557615706"/>
    <s v="RAFOB"/>
    <n v="4"/>
  </r>
  <r>
    <x v="1"/>
    <x v="5"/>
    <n v="34"/>
    <x v="19"/>
    <d v="2015-11-04T00:00:00"/>
    <n v="557615706"/>
    <s v="SFTTH"/>
    <n v="1"/>
  </r>
  <r>
    <x v="1"/>
    <x v="5"/>
    <n v="130"/>
    <x v="19"/>
    <d v="2015-11-04T00:00:00"/>
    <n v="557613490"/>
    <s v="BAST"/>
    <n v="1"/>
  </r>
  <r>
    <x v="1"/>
    <x v="5"/>
    <n v="3"/>
    <x v="19"/>
    <d v="2015-11-04T00:00:00"/>
    <n v="557613490"/>
    <s v="JRTOR"/>
    <n v="1"/>
  </r>
  <r>
    <x v="1"/>
    <x v="5"/>
    <n v="3.4"/>
    <x v="19"/>
    <d v="2015-11-04T00:00:00"/>
    <n v="557613490"/>
    <s v="MSONT"/>
    <n v="1"/>
  </r>
  <r>
    <x v="1"/>
    <x v="5"/>
    <n v="10"/>
    <x v="19"/>
    <d v="2015-11-04T00:00:00"/>
    <n v="557613490"/>
    <s v="RAFOB"/>
    <n v="4"/>
  </r>
  <r>
    <x v="1"/>
    <x v="5"/>
    <n v="34"/>
    <x v="19"/>
    <d v="2015-11-04T00:00:00"/>
    <n v="557613490"/>
    <s v="SFTTH"/>
    <n v="1"/>
  </r>
  <r>
    <x v="1"/>
    <x v="5"/>
    <n v="130"/>
    <x v="20"/>
    <d v="2015-11-05T00:00:00"/>
    <n v="556754114"/>
    <s v="BAST"/>
    <n v="1"/>
  </r>
  <r>
    <x v="1"/>
    <x v="5"/>
    <n v="3"/>
    <x v="20"/>
    <d v="2015-11-05T00:00:00"/>
    <n v="556754114"/>
    <s v="JRTOR"/>
    <n v="1"/>
  </r>
  <r>
    <x v="1"/>
    <x v="5"/>
    <n v="3.4"/>
    <x v="20"/>
    <d v="2015-11-05T00:00:00"/>
    <n v="556754114"/>
    <s v="MSONT"/>
    <n v="1"/>
  </r>
  <r>
    <x v="1"/>
    <x v="5"/>
    <n v="2.5"/>
    <x v="20"/>
    <d v="2015-11-05T00:00:00"/>
    <n v="556754114"/>
    <s v="RAFOB"/>
    <n v="1"/>
  </r>
  <r>
    <x v="1"/>
    <x v="5"/>
    <n v="34"/>
    <x v="20"/>
    <d v="2015-11-05T00:00:00"/>
    <n v="556754114"/>
    <s v="SFTTH"/>
    <n v="1"/>
  </r>
  <r>
    <x v="1"/>
    <x v="5"/>
    <n v="130"/>
    <x v="20"/>
    <d v="2015-11-05T00:00:00"/>
    <n v="556318517"/>
    <s v="BAST"/>
    <n v="1"/>
  </r>
  <r>
    <x v="1"/>
    <x v="5"/>
    <n v="3"/>
    <x v="20"/>
    <d v="2015-11-05T00:00:00"/>
    <n v="556318517"/>
    <s v="JRTOR"/>
    <n v="1"/>
  </r>
  <r>
    <x v="1"/>
    <x v="5"/>
    <n v="3.4"/>
    <x v="20"/>
    <d v="2015-11-05T00:00:00"/>
    <n v="556318517"/>
    <s v="MSONT"/>
    <n v="1"/>
  </r>
  <r>
    <x v="1"/>
    <x v="5"/>
    <n v="2.5"/>
    <x v="20"/>
    <d v="2015-11-05T00:00:00"/>
    <n v="556318517"/>
    <s v="RAFOB"/>
    <n v="1"/>
  </r>
  <r>
    <x v="1"/>
    <x v="5"/>
    <n v="34"/>
    <x v="20"/>
    <d v="2015-11-05T00:00:00"/>
    <n v="556318517"/>
    <s v="SFTTH"/>
    <n v="1"/>
  </r>
  <r>
    <x v="1"/>
    <x v="5"/>
    <n v="0"/>
    <x v="20"/>
    <d v="2015-11-05T00:00:00"/>
    <n v="556749015"/>
    <s v="ZERO"/>
    <n v="1"/>
  </r>
  <r>
    <x v="1"/>
    <x v="5"/>
    <n v="0"/>
    <x v="20"/>
    <d v="2015-11-05T00:00:00"/>
    <n v="556318913"/>
    <s v="ZERO"/>
    <n v="1"/>
  </r>
  <r>
    <x v="1"/>
    <x v="5"/>
    <n v="0"/>
    <x v="21"/>
    <d v="2015-11-06T00:00:00"/>
    <n v="557614930"/>
    <s v="ZERO"/>
    <n v="1"/>
  </r>
  <r>
    <x v="1"/>
    <x v="5"/>
    <n v="130"/>
    <x v="21"/>
    <d v="2015-11-06T00:00:00"/>
    <n v="556724559"/>
    <s v="BAST"/>
    <n v="1"/>
  </r>
  <r>
    <x v="1"/>
    <x v="5"/>
    <n v="3"/>
    <x v="21"/>
    <d v="2015-11-06T00:00:00"/>
    <n v="556724559"/>
    <s v="JRTOR"/>
    <n v="1"/>
  </r>
  <r>
    <x v="1"/>
    <x v="5"/>
    <n v="3.4"/>
    <x v="21"/>
    <d v="2015-11-06T00:00:00"/>
    <n v="556724559"/>
    <s v="MSONT"/>
    <n v="1"/>
  </r>
  <r>
    <x v="1"/>
    <x v="5"/>
    <n v="2.5"/>
    <x v="21"/>
    <d v="2015-11-06T00:00:00"/>
    <n v="556724559"/>
    <s v="RAFOB"/>
    <n v="1"/>
  </r>
  <r>
    <x v="1"/>
    <x v="5"/>
    <n v="34"/>
    <x v="21"/>
    <d v="2015-11-06T00:00:00"/>
    <n v="556724559"/>
    <s v="SFTTH"/>
    <n v="1"/>
  </r>
  <r>
    <x v="1"/>
    <x v="6"/>
    <n v="130"/>
    <x v="22"/>
    <d v="2015-11-09T00:00:00"/>
    <n v="557613313"/>
    <s v="BAST"/>
    <n v="1"/>
  </r>
  <r>
    <x v="1"/>
    <x v="6"/>
    <n v="3"/>
    <x v="22"/>
    <d v="2015-11-09T00:00:00"/>
    <n v="557613313"/>
    <s v="JRTOR"/>
    <n v="1"/>
  </r>
  <r>
    <x v="1"/>
    <x v="6"/>
    <n v="3.4"/>
    <x v="22"/>
    <d v="2015-11-09T00:00:00"/>
    <n v="557613313"/>
    <s v="MSONT"/>
    <n v="1"/>
  </r>
  <r>
    <x v="1"/>
    <x v="6"/>
    <n v="10"/>
    <x v="22"/>
    <d v="2015-11-09T00:00:00"/>
    <n v="557613313"/>
    <s v="RAFOB"/>
    <n v="4"/>
  </r>
  <r>
    <x v="1"/>
    <x v="6"/>
    <n v="34"/>
    <x v="22"/>
    <d v="2015-11-09T00:00:00"/>
    <n v="557613313"/>
    <s v="SFTTH"/>
    <n v="1"/>
  </r>
  <r>
    <x v="1"/>
    <x v="6"/>
    <n v="130"/>
    <x v="23"/>
    <d v="2015-11-10T00:00:00"/>
    <n v="557546385"/>
    <s v="BAST"/>
    <n v="1"/>
  </r>
  <r>
    <x v="1"/>
    <x v="6"/>
    <n v="3"/>
    <x v="23"/>
    <d v="2015-11-10T00:00:00"/>
    <n v="557546385"/>
    <s v="JRTOR"/>
    <n v="1"/>
  </r>
  <r>
    <x v="1"/>
    <x v="6"/>
    <n v="3.4"/>
    <x v="23"/>
    <d v="2015-11-10T00:00:00"/>
    <n v="557546385"/>
    <s v="MSONT"/>
    <n v="1"/>
  </r>
  <r>
    <x v="1"/>
    <x v="6"/>
    <n v="10"/>
    <x v="23"/>
    <d v="2015-11-10T00:00:00"/>
    <n v="557546385"/>
    <s v="RAFOB"/>
    <n v="4"/>
  </r>
  <r>
    <x v="1"/>
    <x v="6"/>
    <n v="34"/>
    <x v="23"/>
    <d v="2015-11-10T00:00:00"/>
    <n v="557546385"/>
    <s v="SFTTH"/>
    <n v="1"/>
  </r>
  <r>
    <x v="1"/>
    <x v="6"/>
    <n v="130"/>
    <x v="23"/>
    <d v="2015-11-10T00:00:00"/>
    <n v="557615386"/>
    <s v="BAST"/>
    <n v="1"/>
  </r>
  <r>
    <x v="1"/>
    <x v="6"/>
    <n v="3"/>
    <x v="23"/>
    <d v="2015-11-10T00:00:00"/>
    <n v="557615386"/>
    <s v="JRTOR"/>
    <n v="1"/>
  </r>
  <r>
    <x v="1"/>
    <x v="6"/>
    <n v="3.4"/>
    <x v="23"/>
    <d v="2015-11-10T00:00:00"/>
    <n v="557615386"/>
    <s v="MSONT"/>
    <n v="1"/>
  </r>
  <r>
    <x v="1"/>
    <x v="6"/>
    <n v="2.5"/>
    <x v="23"/>
    <d v="2015-11-10T00:00:00"/>
    <n v="557615386"/>
    <s v="RAFOB"/>
    <n v="1"/>
  </r>
  <r>
    <x v="1"/>
    <x v="6"/>
    <n v="34"/>
    <x v="23"/>
    <d v="2015-11-10T00:00:00"/>
    <n v="557615386"/>
    <s v="SFTTH"/>
    <n v="1"/>
  </r>
  <r>
    <x v="1"/>
    <x v="6"/>
    <n v="0"/>
    <x v="24"/>
    <d v="2015-11-12T00:00:00"/>
    <n v="556318548"/>
    <s v="ZERO"/>
    <n v="1"/>
  </r>
  <r>
    <x v="1"/>
    <x v="6"/>
    <n v="0"/>
    <x v="24"/>
    <d v="2015-11-12T00:00:00"/>
    <n v="557615706"/>
    <s v="ZERO"/>
    <n v="1"/>
  </r>
  <r>
    <x v="1"/>
    <x v="6"/>
    <n v="130"/>
    <x v="24"/>
    <d v="2015-11-12T00:00:00"/>
    <n v="556723012"/>
    <s v="BAST"/>
    <n v="1"/>
  </r>
  <r>
    <x v="1"/>
    <x v="6"/>
    <n v="3"/>
    <x v="24"/>
    <d v="2015-11-12T00:00:00"/>
    <n v="556723012"/>
    <s v="JRTOR"/>
    <n v="1"/>
  </r>
  <r>
    <x v="1"/>
    <x v="6"/>
    <n v="2.5"/>
    <x v="24"/>
    <d v="2015-11-12T00:00:00"/>
    <n v="556723012"/>
    <s v="RAFOB"/>
    <n v="1"/>
  </r>
  <r>
    <x v="1"/>
    <x v="6"/>
    <n v="34"/>
    <x v="24"/>
    <d v="2015-11-12T00:00:00"/>
    <n v="556723012"/>
    <s v="SFTTH"/>
    <n v="1"/>
  </r>
  <r>
    <x v="1"/>
    <x v="6"/>
    <n v="130"/>
    <x v="24"/>
    <d v="2015-11-12T00:00:00"/>
    <n v="556857835"/>
    <s v="BAST"/>
    <n v="1"/>
  </r>
  <r>
    <x v="1"/>
    <x v="6"/>
    <n v="3"/>
    <x v="24"/>
    <d v="2015-11-12T00:00:00"/>
    <n v="556857835"/>
    <s v="JRTOR"/>
    <n v="1"/>
  </r>
  <r>
    <x v="1"/>
    <x v="6"/>
    <n v="3.4"/>
    <x v="24"/>
    <d v="2015-11-12T00:00:00"/>
    <n v="556857835"/>
    <s v="MSONT"/>
    <n v="1"/>
  </r>
  <r>
    <x v="1"/>
    <x v="6"/>
    <n v="34"/>
    <x v="24"/>
    <d v="2015-11-12T00:00:00"/>
    <n v="556857835"/>
    <s v="SFTTH"/>
    <n v="1"/>
  </r>
  <r>
    <x v="1"/>
    <x v="6"/>
    <n v="130"/>
    <x v="24"/>
    <d v="2015-11-12T00:00:00"/>
    <n v="557613389"/>
    <s v="BAST"/>
    <n v="1"/>
  </r>
  <r>
    <x v="1"/>
    <x v="6"/>
    <n v="3"/>
    <x v="24"/>
    <d v="2015-11-12T00:00:00"/>
    <n v="557613389"/>
    <s v="JRTOR"/>
    <n v="1"/>
  </r>
  <r>
    <x v="1"/>
    <x v="6"/>
    <n v="3.4"/>
    <x v="24"/>
    <d v="2015-11-12T00:00:00"/>
    <n v="557613389"/>
    <s v="MSONT"/>
    <n v="1"/>
  </r>
  <r>
    <x v="1"/>
    <x v="6"/>
    <n v="2.5"/>
    <x v="24"/>
    <d v="2015-11-12T00:00:00"/>
    <n v="557613389"/>
    <s v="RAFOB"/>
    <n v="1"/>
  </r>
  <r>
    <x v="1"/>
    <x v="6"/>
    <n v="34"/>
    <x v="24"/>
    <d v="2015-11-12T00:00:00"/>
    <n v="557613389"/>
    <s v="SFTTH"/>
    <n v="1"/>
  </r>
  <r>
    <x v="1"/>
    <x v="6"/>
    <n v="0"/>
    <x v="24"/>
    <d v="2015-11-12T00:00:00"/>
    <n v="557548418"/>
    <s v="ZERO"/>
    <n v="1"/>
  </r>
  <r>
    <x v="1"/>
    <x v="6"/>
    <n v="56"/>
    <x v="25"/>
    <d v="2015-11-13T00:00:00"/>
    <n v="556854098"/>
    <s v="BAOC"/>
    <n v="1"/>
  </r>
  <r>
    <x v="1"/>
    <x v="6"/>
    <n v="3"/>
    <x v="25"/>
    <d v="2015-11-13T00:00:00"/>
    <n v="556854098"/>
    <s v="JRTOR"/>
    <n v="1"/>
  </r>
  <r>
    <x v="1"/>
    <x v="6"/>
    <n v="34"/>
    <x v="25"/>
    <d v="2015-11-13T00:00:00"/>
    <n v="556854098"/>
    <s v="SFTTH"/>
    <n v="1"/>
  </r>
  <r>
    <x v="1"/>
    <x v="7"/>
    <n v="56"/>
    <x v="26"/>
    <d v="2015-11-16T00:00:00"/>
    <n v="556382379"/>
    <s v="BAOC"/>
    <n v="1"/>
  </r>
  <r>
    <x v="1"/>
    <x v="7"/>
    <n v="3"/>
    <x v="26"/>
    <d v="2015-11-16T00:00:00"/>
    <n v="556382379"/>
    <s v="JRTOR"/>
    <n v="1"/>
  </r>
  <r>
    <x v="1"/>
    <x v="7"/>
    <n v="34"/>
    <x v="26"/>
    <d v="2015-11-16T00:00:00"/>
    <n v="556382379"/>
    <s v="SFTTH"/>
    <n v="1"/>
  </r>
  <r>
    <x v="1"/>
    <x v="7"/>
    <n v="56"/>
    <x v="26"/>
    <d v="2015-11-16T00:00:00"/>
    <n v="557992608"/>
    <s v="BAOC"/>
    <n v="1"/>
  </r>
  <r>
    <x v="1"/>
    <x v="7"/>
    <n v="3"/>
    <x v="26"/>
    <d v="2015-11-16T00:00:00"/>
    <n v="557992608"/>
    <s v="JRTOR"/>
    <n v="1"/>
  </r>
  <r>
    <x v="1"/>
    <x v="7"/>
    <n v="3.4"/>
    <x v="26"/>
    <d v="2015-11-16T00:00:00"/>
    <n v="557992608"/>
    <s v="MSONT"/>
    <n v="1"/>
  </r>
  <r>
    <x v="1"/>
    <x v="7"/>
    <n v="2.5"/>
    <x v="26"/>
    <d v="2015-11-16T00:00:00"/>
    <n v="557992608"/>
    <s v="RAFOB"/>
    <n v="1"/>
  </r>
  <r>
    <x v="1"/>
    <x v="7"/>
    <n v="34"/>
    <x v="26"/>
    <d v="2015-11-16T00:00:00"/>
    <n v="557992608"/>
    <s v="SFTTH"/>
    <n v="1"/>
  </r>
  <r>
    <x v="1"/>
    <x v="7"/>
    <n v="56"/>
    <x v="27"/>
    <d v="2015-11-18T00:00:00"/>
    <n v="557548402"/>
    <s v="BAOC"/>
    <n v="1"/>
  </r>
  <r>
    <x v="1"/>
    <x v="7"/>
    <n v="3"/>
    <x v="27"/>
    <d v="2015-11-18T00:00:00"/>
    <n v="557548402"/>
    <s v="JRTOR"/>
    <n v="1"/>
  </r>
  <r>
    <x v="1"/>
    <x v="7"/>
    <n v="3.4"/>
    <x v="27"/>
    <d v="2015-11-18T00:00:00"/>
    <n v="557548402"/>
    <s v="MSONT"/>
    <n v="1"/>
  </r>
  <r>
    <x v="1"/>
    <x v="7"/>
    <n v="5"/>
    <x v="27"/>
    <d v="2015-11-18T00:00:00"/>
    <n v="557548402"/>
    <s v="RAFOB"/>
    <n v="2"/>
  </r>
  <r>
    <x v="1"/>
    <x v="7"/>
    <n v="34"/>
    <x v="27"/>
    <d v="2015-11-18T00:00:00"/>
    <n v="557548402"/>
    <s v="SFTTH"/>
    <n v="1"/>
  </r>
  <r>
    <x v="1"/>
    <x v="7"/>
    <n v="56"/>
    <x v="27"/>
    <d v="2015-11-18T00:00:00"/>
    <n v="556105080"/>
    <s v="BAOC"/>
    <n v="1"/>
  </r>
  <r>
    <x v="1"/>
    <x v="7"/>
    <n v="3"/>
    <x v="27"/>
    <d v="2015-11-18T00:00:00"/>
    <n v="556105080"/>
    <s v="JRTOR"/>
    <n v="1"/>
  </r>
  <r>
    <x v="1"/>
    <x v="7"/>
    <n v="3.4"/>
    <x v="27"/>
    <d v="2015-11-18T00:00:00"/>
    <n v="556105080"/>
    <s v="MSONT"/>
    <n v="1"/>
  </r>
  <r>
    <x v="1"/>
    <x v="7"/>
    <n v="2.5"/>
    <x v="27"/>
    <d v="2015-11-18T00:00:00"/>
    <n v="556105080"/>
    <s v="RAFOB"/>
    <n v="1"/>
  </r>
  <r>
    <x v="1"/>
    <x v="7"/>
    <n v="34"/>
    <x v="27"/>
    <d v="2015-11-18T00:00:00"/>
    <n v="556105080"/>
    <s v="SFTTH"/>
    <n v="1"/>
  </r>
  <r>
    <x v="1"/>
    <x v="7"/>
    <n v="0"/>
    <x v="28"/>
    <d v="2015-11-19T00:00:00"/>
    <n v="556105704"/>
    <s v="ZERO"/>
    <n v="1"/>
  </r>
  <r>
    <x v="1"/>
    <x v="7"/>
    <n v="0"/>
    <x v="28"/>
    <d v="2015-11-19T00:00:00"/>
    <n v="556855377"/>
    <s v="ZERO"/>
    <n v="1"/>
  </r>
  <r>
    <x v="1"/>
    <x v="7"/>
    <n v="56"/>
    <x v="28"/>
    <d v="2015-11-19T00:00:00"/>
    <n v="556106875"/>
    <s v="BAOC"/>
    <n v="1"/>
  </r>
  <r>
    <x v="1"/>
    <x v="7"/>
    <n v="3"/>
    <x v="28"/>
    <d v="2015-11-19T00:00:00"/>
    <n v="556106875"/>
    <s v="JRTOR"/>
    <n v="1"/>
  </r>
  <r>
    <x v="1"/>
    <x v="7"/>
    <n v="34"/>
    <x v="28"/>
    <d v="2015-11-19T00:00:00"/>
    <n v="556106875"/>
    <s v="SFTTH"/>
    <n v="1"/>
  </r>
  <r>
    <x v="1"/>
    <x v="7"/>
    <n v="56"/>
    <x v="28"/>
    <d v="2015-11-19T00:00:00"/>
    <n v="556579833"/>
    <s v="BAOC"/>
    <n v="1"/>
  </r>
  <r>
    <x v="1"/>
    <x v="7"/>
    <n v="3"/>
    <x v="28"/>
    <d v="2015-11-19T00:00:00"/>
    <n v="556579833"/>
    <s v="JRTOR"/>
    <n v="1"/>
  </r>
  <r>
    <x v="1"/>
    <x v="7"/>
    <n v="3.4"/>
    <x v="28"/>
    <d v="2015-11-19T00:00:00"/>
    <n v="556579833"/>
    <s v="MSONT"/>
    <n v="1"/>
  </r>
  <r>
    <x v="1"/>
    <x v="7"/>
    <n v="10"/>
    <x v="28"/>
    <d v="2015-11-19T00:00:00"/>
    <n v="556579833"/>
    <s v="RAFOB"/>
    <n v="4"/>
  </r>
  <r>
    <x v="1"/>
    <x v="7"/>
    <n v="34"/>
    <x v="28"/>
    <d v="2015-11-19T00:00:00"/>
    <n v="556579833"/>
    <s v="SFTTH"/>
    <n v="1"/>
  </r>
  <r>
    <x v="1"/>
    <x v="7"/>
    <n v="0"/>
    <x v="28"/>
    <d v="2015-11-19T00:00:00"/>
    <n v="557546385"/>
    <s v="ZERO"/>
    <n v="1"/>
  </r>
  <r>
    <x v="1"/>
    <x v="7"/>
    <n v="56"/>
    <x v="29"/>
    <d v="2015-11-20T00:00:00"/>
    <n v="557353914"/>
    <s v="BAOC"/>
    <n v="1"/>
  </r>
  <r>
    <x v="1"/>
    <x v="7"/>
    <n v="3"/>
    <x v="29"/>
    <d v="2015-11-20T00:00:00"/>
    <n v="557353914"/>
    <s v="JRTOR"/>
    <n v="1"/>
  </r>
  <r>
    <x v="1"/>
    <x v="7"/>
    <n v="3.4"/>
    <x v="29"/>
    <d v="2015-11-20T00:00:00"/>
    <n v="557353914"/>
    <s v="MSONT"/>
    <n v="1"/>
  </r>
  <r>
    <x v="1"/>
    <x v="7"/>
    <n v="2.5"/>
    <x v="29"/>
    <d v="2015-11-20T00:00:00"/>
    <n v="557353914"/>
    <s v="RAFOB"/>
    <n v="1"/>
  </r>
  <r>
    <x v="1"/>
    <x v="7"/>
    <n v="34"/>
    <x v="29"/>
    <d v="2015-11-20T00:00:00"/>
    <n v="557353914"/>
    <s v="SFTTH"/>
    <n v="1"/>
  </r>
  <r>
    <x v="1"/>
    <x v="7"/>
    <n v="56"/>
    <x v="29"/>
    <d v="2015-11-20T00:00:00"/>
    <n v="556879375"/>
    <s v="BAOC"/>
    <n v="1"/>
  </r>
  <r>
    <x v="1"/>
    <x v="7"/>
    <n v="3"/>
    <x v="29"/>
    <d v="2015-11-20T00:00:00"/>
    <n v="556879375"/>
    <s v="JRTOR"/>
    <n v="1"/>
  </r>
  <r>
    <x v="1"/>
    <x v="7"/>
    <n v="3.4"/>
    <x v="29"/>
    <d v="2015-11-20T00:00:00"/>
    <n v="556879375"/>
    <s v="MSONT"/>
    <n v="1"/>
  </r>
  <r>
    <x v="1"/>
    <x v="7"/>
    <n v="2.5"/>
    <x v="29"/>
    <d v="2015-11-20T00:00:00"/>
    <n v="556879375"/>
    <s v="RAFOB"/>
    <n v="1"/>
  </r>
  <r>
    <x v="1"/>
    <x v="7"/>
    <n v="34"/>
    <x v="29"/>
    <d v="2015-11-20T00:00:00"/>
    <n v="556879375"/>
    <s v="SFTTH"/>
    <n v="1"/>
  </r>
  <r>
    <x v="1"/>
    <x v="7"/>
    <n v="56"/>
    <x v="29"/>
    <d v="2015-11-20T00:00:00"/>
    <n v="557612362"/>
    <s v="BAOC"/>
    <n v="1"/>
  </r>
  <r>
    <x v="1"/>
    <x v="7"/>
    <n v="3"/>
    <x v="29"/>
    <d v="2015-11-20T00:00:00"/>
    <n v="557612362"/>
    <s v="JRTOR"/>
    <n v="1"/>
  </r>
  <r>
    <x v="1"/>
    <x v="7"/>
    <n v="3.4"/>
    <x v="29"/>
    <d v="2015-11-20T00:00:00"/>
    <n v="557612362"/>
    <s v="MSONT"/>
    <n v="1"/>
  </r>
  <r>
    <x v="1"/>
    <x v="7"/>
    <n v="2.5"/>
    <x v="29"/>
    <d v="2015-11-20T00:00:00"/>
    <n v="557612362"/>
    <s v="RAFOB"/>
    <n v="1"/>
  </r>
  <r>
    <x v="1"/>
    <x v="7"/>
    <n v="34"/>
    <x v="29"/>
    <d v="2015-11-20T00:00:00"/>
    <n v="557612362"/>
    <s v="SFTTH"/>
    <n v="1"/>
  </r>
  <r>
    <x v="1"/>
    <x v="7"/>
    <n v="56"/>
    <x v="30"/>
    <d v="2015-11-21T00:00:00"/>
    <n v="556855254"/>
    <s v="BAOC"/>
    <n v="1"/>
  </r>
  <r>
    <x v="1"/>
    <x v="7"/>
    <n v="3"/>
    <x v="30"/>
    <d v="2015-11-21T00:00:00"/>
    <n v="556855254"/>
    <s v="JRTOR"/>
    <n v="1"/>
  </r>
  <r>
    <x v="1"/>
    <x v="7"/>
    <n v="3.4"/>
    <x v="30"/>
    <d v="2015-11-21T00:00:00"/>
    <n v="556855254"/>
    <s v="MSONT"/>
    <n v="1"/>
  </r>
  <r>
    <x v="1"/>
    <x v="7"/>
    <n v="2.5"/>
    <x v="30"/>
    <d v="2015-11-21T00:00:00"/>
    <n v="556855254"/>
    <s v="RAFOB"/>
    <n v="1"/>
  </r>
  <r>
    <x v="1"/>
    <x v="7"/>
    <n v="34"/>
    <x v="30"/>
    <d v="2015-11-21T00:00:00"/>
    <n v="556855254"/>
    <s v="SFTTH"/>
    <n v="1"/>
  </r>
  <r>
    <x v="1"/>
    <x v="7"/>
    <n v="0"/>
    <x v="30"/>
    <d v="2015-11-21T00:00:00"/>
    <n v="556753447"/>
    <s v="ZERO"/>
    <n v="1"/>
  </r>
  <r>
    <x v="1"/>
    <x v="8"/>
    <n v="56"/>
    <x v="31"/>
    <d v="2015-11-23T00:00:00"/>
    <n v="557615419"/>
    <s v="BAOC"/>
    <n v="1"/>
  </r>
  <r>
    <x v="1"/>
    <x v="8"/>
    <n v="3"/>
    <x v="31"/>
    <d v="2015-11-23T00:00:00"/>
    <n v="557615419"/>
    <s v="JRTOR"/>
    <n v="1"/>
  </r>
  <r>
    <x v="1"/>
    <x v="8"/>
    <n v="3.4"/>
    <x v="31"/>
    <d v="2015-11-23T00:00:00"/>
    <n v="557615419"/>
    <s v="MSONT"/>
    <n v="1"/>
  </r>
  <r>
    <x v="1"/>
    <x v="8"/>
    <n v="2.5"/>
    <x v="31"/>
    <d v="2015-11-23T00:00:00"/>
    <n v="557615419"/>
    <s v="RAFOB"/>
    <n v="1"/>
  </r>
  <r>
    <x v="1"/>
    <x v="8"/>
    <n v="34"/>
    <x v="31"/>
    <d v="2015-11-23T00:00:00"/>
    <n v="557615419"/>
    <s v="SFTTH"/>
    <n v="1"/>
  </r>
  <r>
    <x v="1"/>
    <x v="8"/>
    <n v="56"/>
    <x v="31"/>
    <d v="2015-11-23T00:00:00"/>
    <n v="556885350"/>
    <s v="BAOC"/>
    <n v="1"/>
  </r>
  <r>
    <x v="1"/>
    <x v="8"/>
    <n v="3"/>
    <x v="31"/>
    <d v="2015-11-23T00:00:00"/>
    <n v="556885350"/>
    <s v="JRTOR"/>
    <n v="1"/>
  </r>
  <r>
    <x v="1"/>
    <x v="8"/>
    <n v="3.4"/>
    <x v="31"/>
    <d v="2015-11-23T00:00:00"/>
    <n v="556885350"/>
    <s v="MSONT"/>
    <n v="1"/>
  </r>
  <r>
    <x v="1"/>
    <x v="8"/>
    <n v="2.5"/>
    <x v="31"/>
    <d v="2015-11-23T00:00:00"/>
    <n v="556885350"/>
    <s v="RAFOB"/>
    <n v="1"/>
  </r>
  <r>
    <x v="1"/>
    <x v="8"/>
    <n v="34"/>
    <x v="31"/>
    <d v="2015-11-23T00:00:00"/>
    <n v="556885350"/>
    <s v="SFTTH"/>
    <n v="1"/>
  </r>
  <r>
    <x v="1"/>
    <x v="8"/>
    <n v="56"/>
    <x v="32"/>
    <d v="2015-11-24T00:00:00"/>
    <n v="557613964"/>
    <s v="BAOC"/>
    <n v="1"/>
  </r>
  <r>
    <x v="1"/>
    <x v="8"/>
    <n v="3"/>
    <x v="32"/>
    <d v="2015-11-24T00:00:00"/>
    <n v="557613964"/>
    <s v="JRTOR"/>
    <n v="1"/>
  </r>
  <r>
    <x v="1"/>
    <x v="8"/>
    <n v="3.4"/>
    <x v="32"/>
    <d v="2015-11-24T00:00:00"/>
    <n v="557613964"/>
    <s v="MSONT"/>
    <n v="1"/>
  </r>
  <r>
    <x v="1"/>
    <x v="8"/>
    <n v="10"/>
    <x v="32"/>
    <d v="2015-11-24T00:00:00"/>
    <n v="557613964"/>
    <s v="RAFOB"/>
    <n v="4"/>
  </r>
  <r>
    <x v="1"/>
    <x v="8"/>
    <n v="34"/>
    <x v="32"/>
    <d v="2015-11-24T00:00:00"/>
    <n v="557613964"/>
    <s v="SFTTH"/>
    <n v="1"/>
  </r>
  <r>
    <x v="1"/>
    <x v="8"/>
    <n v="56"/>
    <x v="32"/>
    <d v="2015-11-24T00:00:00"/>
    <n v="557613981"/>
    <s v="BAOC"/>
    <n v="1"/>
  </r>
  <r>
    <x v="1"/>
    <x v="8"/>
    <n v="3"/>
    <x v="32"/>
    <d v="2015-11-24T00:00:00"/>
    <n v="557613981"/>
    <s v="JRTOR"/>
    <n v="1"/>
  </r>
  <r>
    <x v="1"/>
    <x v="8"/>
    <n v="34"/>
    <x v="32"/>
    <d v="2015-11-24T00:00:00"/>
    <n v="557613981"/>
    <s v="SFTTH"/>
    <n v="1"/>
  </r>
  <r>
    <x v="1"/>
    <x v="8"/>
    <n v="56"/>
    <x v="33"/>
    <d v="2015-11-25T00:00:00"/>
    <n v="556879287"/>
    <s v="BAOC"/>
    <n v="1"/>
  </r>
  <r>
    <x v="1"/>
    <x v="8"/>
    <n v="3"/>
    <x v="33"/>
    <d v="2015-11-25T00:00:00"/>
    <n v="556879287"/>
    <s v="JRTOR"/>
    <n v="1"/>
  </r>
  <r>
    <x v="1"/>
    <x v="8"/>
    <n v="3.4"/>
    <x v="33"/>
    <d v="2015-11-25T00:00:00"/>
    <n v="556879287"/>
    <s v="MSONT"/>
    <n v="1"/>
  </r>
  <r>
    <x v="1"/>
    <x v="8"/>
    <n v="2.5"/>
    <x v="33"/>
    <d v="2015-11-25T00:00:00"/>
    <n v="556879287"/>
    <s v="RAFOB"/>
    <n v="1"/>
  </r>
  <r>
    <x v="1"/>
    <x v="8"/>
    <n v="34"/>
    <x v="33"/>
    <d v="2015-11-25T00:00:00"/>
    <n v="556879287"/>
    <s v="SFTTH"/>
    <n v="1"/>
  </r>
  <r>
    <x v="1"/>
    <x v="8"/>
    <n v="56"/>
    <x v="33"/>
    <d v="2015-11-25T00:00:00"/>
    <n v="557613674"/>
    <s v="BAOC"/>
    <n v="1"/>
  </r>
  <r>
    <x v="1"/>
    <x v="8"/>
    <n v="3"/>
    <x v="33"/>
    <d v="2015-11-25T00:00:00"/>
    <n v="557613674"/>
    <s v="JRTOR"/>
    <n v="1"/>
  </r>
  <r>
    <x v="1"/>
    <x v="8"/>
    <n v="34"/>
    <x v="33"/>
    <d v="2015-11-25T00:00:00"/>
    <n v="557613674"/>
    <s v="SFTTH"/>
    <n v="1"/>
  </r>
  <r>
    <x v="1"/>
    <x v="8"/>
    <n v="56"/>
    <x v="34"/>
    <d v="2015-11-26T00:00:00"/>
    <n v="557613767"/>
    <s v="BAOC"/>
    <n v="1"/>
  </r>
  <r>
    <x v="1"/>
    <x v="8"/>
    <n v="3"/>
    <x v="34"/>
    <d v="2015-11-26T00:00:00"/>
    <n v="557613767"/>
    <s v="JRTOR"/>
    <n v="1"/>
  </r>
  <r>
    <x v="1"/>
    <x v="8"/>
    <n v="3.4"/>
    <x v="34"/>
    <d v="2015-11-26T00:00:00"/>
    <n v="557613767"/>
    <s v="MSONT"/>
    <n v="1"/>
  </r>
  <r>
    <x v="1"/>
    <x v="8"/>
    <n v="5"/>
    <x v="34"/>
    <d v="2015-11-26T00:00:00"/>
    <n v="557613767"/>
    <s v="RAFOB"/>
    <n v="2"/>
  </r>
  <r>
    <x v="1"/>
    <x v="8"/>
    <n v="34"/>
    <x v="34"/>
    <d v="2015-11-26T00:00:00"/>
    <n v="557613767"/>
    <s v="SFTTH"/>
    <n v="1"/>
  </r>
  <r>
    <x v="1"/>
    <x v="8"/>
    <n v="56"/>
    <x v="34"/>
    <d v="2015-11-26T00:00:00"/>
    <n v="556304813"/>
    <s v="BAOC"/>
    <n v="1"/>
  </r>
  <r>
    <x v="1"/>
    <x v="8"/>
    <n v="3"/>
    <x v="34"/>
    <d v="2015-11-26T00:00:00"/>
    <n v="556304813"/>
    <s v="JRTOR"/>
    <n v="1"/>
  </r>
  <r>
    <x v="1"/>
    <x v="8"/>
    <n v="3.4"/>
    <x v="34"/>
    <d v="2015-11-26T00:00:00"/>
    <n v="556304813"/>
    <s v="MSONT"/>
    <n v="1"/>
  </r>
  <r>
    <x v="1"/>
    <x v="8"/>
    <n v="2.5"/>
    <x v="34"/>
    <d v="2015-11-26T00:00:00"/>
    <n v="556304813"/>
    <s v="RAFOB"/>
    <n v="1"/>
  </r>
  <r>
    <x v="1"/>
    <x v="8"/>
    <n v="34"/>
    <x v="34"/>
    <d v="2015-11-26T00:00:00"/>
    <n v="556304813"/>
    <s v="SFTTH"/>
    <n v="1"/>
  </r>
  <r>
    <x v="1"/>
    <x v="8"/>
    <n v="56"/>
    <x v="34"/>
    <d v="2015-11-26T00:00:00"/>
    <n v="557612486"/>
    <s v="BAOC"/>
    <n v="1"/>
  </r>
  <r>
    <x v="1"/>
    <x v="8"/>
    <n v="3"/>
    <x v="34"/>
    <d v="2015-11-26T00:00:00"/>
    <n v="557612486"/>
    <s v="JRTOR"/>
    <n v="1"/>
  </r>
  <r>
    <x v="1"/>
    <x v="8"/>
    <n v="34"/>
    <x v="34"/>
    <d v="2015-11-26T00:00:00"/>
    <n v="557612486"/>
    <s v="SFTTH"/>
    <n v="1"/>
  </r>
  <r>
    <x v="1"/>
    <x v="8"/>
    <n v="56"/>
    <x v="35"/>
    <d v="2015-11-27T00:00:00"/>
    <n v="556891792"/>
    <s v="BAOC"/>
    <n v="1"/>
  </r>
  <r>
    <x v="1"/>
    <x v="8"/>
    <n v="3"/>
    <x v="35"/>
    <d v="2015-11-27T00:00:00"/>
    <n v="556891792"/>
    <s v="JRTOR"/>
    <n v="1"/>
  </r>
  <r>
    <x v="1"/>
    <x v="8"/>
    <n v="34"/>
    <x v="35"/>
    <d v="2015-11-27T00:00:00"/>
    <n v="556891792"/>
    <s v="SFTTH"/>
    <n v="1"/>
  </r>
  <r>
    <x v="1"/>
    <x v="8"/>
    <n v="56"/>
    <x v="35"/>
    <d v="2015-11-27T00:00:00"/>
    <n v="556890925"/>
    <s v="BAOC"/>
    <n v="1"/>
  </r>
  <r>
    <x v="1"/>
    <x v="8"/>
    <n v="3"/>
    <x v="35"/>
    <d v="2015-11-27T00:00:00"/>
    <n v="556890925"/>
    <s v="JRTOR"/>
    <n v="1"/>
  </r>
  <r>
    <x v="1"/>
    <x v="8"/>
    <n v="34"/>
    <x v="35"/>
    <d v="2015-11-27T00:00:00"/>
    <n v="556890925"/>
    <s v="SFTTH"/>
    <n v="1"/>
  </r>
  <r>
    <x v="1"/>
    <x v="8"/>
    <n v="56"/>
    <x v="35"/>
    <d v="2015-11-27T00:00:00"/>
    <n v="557612690"/>
    <s v="BAOC"/>
    <n v="1"/>
  </r>
  <r>
    <x v="1"/>
    <x v="8"/>
    <n v="3"/>
    <x v="35"/>
    <d v="2015-11-27T00:00:00"/>
    <n v="557612690"/>
    <s v="JRTOR"/>
    <n v="1"/>
  </r>
  <r>
    <x v="1"/>
    <x v="8"/>
    <n v="34"/>
    <x v="35"/>
    <d v="2015-11-27T00:00:00"/>
    <n v="557612690"/>
    <s v="SFTTH"/>
    <n v="1"/>
  </r>
  <r>
    <x v="1"/>
    <x v="9"/>
    <n v="0"/>
    <x v="36"/>
    <d v="2015-11-30T00:00:00"/>
    <n v="556932537"/>
    <s v="ZERO"/>
    <n v="1"/>
  </r>
  <r>
    <x v="1"/>
    <x v="9"/>
    <n v="56"/>
    <x v="36"/>
    <d v="2015-11-30T00:00:00"/>
    <n v="556882031"/>
    <s v="BAOC"/>
    <n v="1"/>
  </r>
  <r>
    <x v="1"/>
    <x v="9"/>
    <n v="3"/>
    <x v="36"/>
    <d v="2015-11-30T00:00:00"/>
    <n v="556882031"/>
    <s v="JRTOR"/>
    <n v="1"/>
  </r>
  <r>
    <x v="1"/>
    <x v="9"/>
    <n v="34"/>
    <x v="36"/>
    <d v="2015-11-30T00:00:00"/>
    <n v="556882031"/>
    <s v="SFTTH"/>
    <n v="1"/>
  </r>
  <r>
    <x v="1"/>
    <x v="9"/>
    <n v="56"/>
    <x v="36"/>
    <d v="2015-11-30T00:00:00"/>
    <n v="556884130"/>
    <s v="BAOC"/>
    <n v="1"/>
  </r>
  <r>
    <x v="1"/>
    <x v="9"/>
    <n v="3"/>
    <x v="36"/>
    <d v="2015-11-30T00:00:00"/>
    <n v="556884130"/>
    <s v="JRTOR"/>
    <n v="1"/>
  </r>
  <r>
    <x v="1"/>
    <x v="9"/>
    <n v="34"/>
    <x v="36"/>
    <d v="2015-11-30T00:00:00"/>
    <n v="556884130"/>
    <s v="SFTTH"/>
    <n v="1"/>
  </r>
  <r>
    <x v="1"/>
    <x v="9"/>
    <n v="56"/>
    <x v="36"/>
    <d v="2015-11-30T00:00:00"/>
    <n v="556320536"/>
    <s v="BAOC"/>
    <n v="1"/>
  </r>
  <r>
    <x v="1"/>
    <x v="9"/>
    <n v="3"/>
    <x v="36"/>
    <d v="2015-11-30T00:00:00"/>
    <n v="556320536"/>
    <s v="JRTOR"/>
    <n v="1"/>
  </r>
  <r>
    <x v="1"/>
    <x v="9"/>
    <n v="3.4"/>
    <x v="36"/>
    <d v="2015-11-30T00:00:00"/>
    <n v="556320536"/>
    <s v="MSONT"/>
    <n v="1"/>
  </r>
  <r>
    <x v="1"/>
    <x v="9"/>
    <n v="2.5"/>
    <x v="36"/>
    <d v="2015-11-30T00:00:00"/>
    <n v="556320536"/>
    <s v="RAFOB"/>
    <n v="1"/>
  </r>
  <r>
    <x v="1"/>
    <x v="9"/>
    <n v="34"/>
    <x v="36"/>
    <d v="2015-11-30T00:00:00"/>
    <n v="556320536"/>
    <s v="SFTTH"/>
    <n v="1"/>
  </r>
  <r>
    <x v="2"/>
    <x v="9"/>
    <n v="56"/>
    <x v="37"/>
    <d v="2015-12-01T00:00:00"/>
    <n v="556049615"/>
    <s v="BAOC"/>
    <n v="1"/>
  </r>
  <r>
    <x v="2"/>
    <x v="9"/>
    <n v="3"/>
    <x v="37"/>
    <d v="2015-12-01T00:00:00"/>
    <n v="556049615"/>
    <s v="JRTOR"/>
    <n v="1"/>
  </r>
  <r>
    <x v="2"/>
    <x v="9"/>
    <n v="34"/>
    <x v="37"/>
    <d v="2015-12-01T00:00:00"/>
    <n v="556049615"/>
    <s v="SFTTH"/>
    <n v="1"/>
  </r>
  <r>
    <x v="2"/>
    <x v="9"/>
    <n v="56"/>
    <x v="38"/>
    <d v="2015-12-02T00:00:00"/>
    <n v="556327626"/>
    <s v="BAOC"/>
    <n v="1"/>
  </r>
  <r>
    <x v="2"/>
    <x v="9"/>
    <n v="3"/>
    <x v="38"/>
    <d v="2015-12-02T00:00:00"/>
    <n v="556327626"/>
    <s v="JRTOR"/>
    <n v="1"/>
  </r>
  <r>
    <x v="2"/>
    <x v="9"/>
    <n v="3.4"/>
    <x v="38"/>
    <d v="2015-12-02T00:00:00"/>
    <n v="556327626"/>
    <s v="MSONT"/>
    <n v="1"/>
  </r>
  <r>
    <x v="2"/>
    <x v="9"/>
    <n v="10"/>
    <x v="38"/>
    <d v="2015-12-02T00:00:00"/>
    <n v="556327626"/>
    <s v="RAFOB"/>
    <n v="4"/>
  </r>
  <r>
    <x v="2"/>
    <x v="9"/>
    <n v="34"/>
    <x v="38"/>
    <d v="2015-12-02T00:00:00"/>
    <n v="556327626"/>
    <s v="SFTTH"/>
    <n v="1"/>
  </r>
  <r>
    <x v="2"/>
    <x v="9"/>
    <n v="56"/>
    <x v="38"/>
    <d v="2015-12-02T00:00:00"/>
    <n v="556915121"/>
    <s v="BAOC"/>
    <n v="1"/>
  </r>
  <r>
    <x v="2"/>
    <x v="9"/>
    <n v="3"/>
    <x v="38"/>
    <d v="2015-12-02T00:00:00"/>
    <n v="556915121"/>
    <s v="JRTOR"/>
    <n v="1"/>
  </r>
  <r>
    <x v="2"/>
    <x v="9"/>
    <n v="3.4"/>
    <x v="38"/>
    <d v="2015-12-02T00:00:00"/>
    <n v="556915121"/>
    <s v="MSONT"/>
    <n v="1"/>
  </r>
  <r>
    <x v="2"/>
    <x v="9"/>
    <n v="2.5"/>
    <x v="38"/>
    <d v="2015-12-02T00:00:00"/>
    <n v="556915121"/>
    <s v="RAFOB"/>
    <n v="1"/>
  </r>
  <r>
    <x v="2"/>
    <x v="9"/>
    <n v="34"/>
    <x v="38"/>
    <d v="2015-12-02T00:00:00"/>
    <n v="556915121"/>
    <s v="SFTTH"/>
    <n v="1"/>
  </r>
  <r>
    <x v="2"/>
    <x v="9"/>
    <n v="56"/>
    <x v="38"/>
    <d v="2015-12-02T00:00:00"/>
    <n v="556894904"/>
    <s v="BAOC"/>
    <n v="1"/>
  </r>
  <r>
    <x v="2"/>
    <x v="9"/>
    <n v="3"/>
    <x v="38"/>
    <d v="2015-12-02T00:00:00"/>
    <n v="556894904"/>
    <s v="JRTOR"/>
    <n v="1"/>
  </r>
  <r>
    <x v="2"/>
    <x v="9"/>
    <n v="3.4"/>
    <x v="38"/>
    <d v="2015-12-02T00:00:00"/>
    <n v="556894904"/>
    <s v="MSONT"/>
    <n v="1"/>
  </r>
  <r>
    <x v="2"/>
    <x v="9"/>
    <n v="2.5"/>
    <x v="38"/>
    <d v="2015-12-02T00:00:00"/>
    <n v="556894904"/>
    <s v="RAFOB"/>
    <n v="1"/>
  </r>
  <r>
    <x v="2"/>
    <x v="9"/>
    <n v="34"/>
    <x v="38"/>
    <d v="2015-12-02T00:00:00"/>
    <n v="556894904"/>
    <s v="SFTTH"/>
    <n v="1"/>
  </r>
  <r>
    <x v="2"/>
    <x v="9"/>
    <n v="56"/>
    <x v="39"/>
    <d v="2015-12-03T00:00:00"/>
    <n v="556887287"/>
    <s v="BAOC"/>
    <n v="1"/>
  </r>
  <r>
    <x v="2"/>
    <x v="9"/>
    <n v="3"/>
    <x v="39"/>
    <d v="2015-12-03T00:00:00"/>
    <n v="556887287"/>
    <s v="JRTOR"/>
    <n v="1"/>
  </r>
  <r>
    <x v="2"/>
    <x v="9"/>
    <n v="3.4"/>
    <x v="39"/>
    <d v="2015-12-03T00:00:00"/>
    <n v="556887287"/>
    <s v="MSONT"/>
    <n v="1"/>
  </r>
  <r>
    <x v="2"/>
    <x v="9"/>
    <n v="2.5"/>
    <x v="39"/>
    <d v="2015-12-03T00:00:00"/>
    <n v="556887287"/>
    <s v="RAFOB"/>
    <n v="1"/>
  </r>
  <r>
    <x v="2"/>
    <x v="9"/>
    <n v="34"/>
    <x v="39"/>
    <d v="2015-12-03T00:00:00"/>
    <n v="556887287"/>
    <s v="SFTTH"/>
    <n v="1"/>
  </r>
  <r>
    <x v="2"/>
    <x v="9"/>
    <n v="56"/>
    <x v="39"/>
    <d v="2015-12-03T00:00:00"/>
    <n v="557302196"/>
    <s v="BAOC"/>
    <n v="1"/>
  </r>
  <r>
    <x v="2"/>
    <x v="9"/>
    <n v="3"/>
    <x v="39"/>
    <d v="2015-12-03T00:00:00"/>
    <n v="557302196"/>
    <s v="JRTOR"/>
    <n v="1"/>
  </r>
  <r>
    <x v="2"/>
    <x v="9"/>
    <n v="3.4"/>
    <x v="39"/>
    <d v="2015-12-03T00:00:00"/>
    <n v="557302196"/>
    <s v="MSONT"/>
    <n v="1"/>
  </r>
  <r>
    <x v="2"/>
    <x v="9"/>
    <n v="2.5"/>
    <x v="39"/>
    <d v="2015-12-03T00:00:00"/>
    <n v="557302196"/>
    <s v="RAFOB"/>
    <n v="1"/>
  </r>
  <r>
    <x v="2"/>
    <x v="9"/>
    <n v="34"/>
    <x v="39"/>
    <d v="2015-12-03T00:00:00"/>
    <n v="557302196"/>
    <s v="SFTTH"/>
    <n v="1"/>
  </r>
  <r>
    <x v="2"/>
    <x v="9"/>
    <n v="56"/>
    <x v="40"/>
    <d v="2015-12-04T00:00:00"/>
    <n v="556919673"/>
    <s v="BAOC"/>
    <n v="1"/>
  </r>
  <r>
    <x v="2"/>
    <x v="9"/>
    <n v="3"/>
    <x v="40"/>
    <d v="2015-12-04T00:00:00"/>
    <n v="556919673"/>
    <s v="JRTOR"/>
    <n v="1"/>
  </r>
  <r>
    <x v="2"/>
    <x v="9"/>
    <n v="3.4"/>
    <x v="40"/>
    <d v="2015-12-04T00:00:00"/>
    <n v="556919673"/>
    <s v="MSONT"/>
    <n v="1"/>
  </r>
  <r>
    <x v="2"/>
    <x v="9"/>
    <n v="2.5"/>
    <x v="40"/>
    <d v="2015-12-04T00:00:00"/>
    <n v="556919673"/>
    <s v="RAFOB"/>
    <n v="1"/>
  </r>
  <r>
    <x v="2"/>
    <x v="9"/>
    <n v="34"/>
    <x v="40"/>
    <d v="2015-12-04T00:00:00"/>
    <n v="556919673"/>
    <s v="SFTTH"/>
    <n v="1"/>
  </r>
  <r>
    <x v="2"/>
    <x v="10"/>
    <n v="56"/>
    <x v="41"/>
    <d v="2015-12-07T00:00:00"/>
    <n v="557614599"/>
    <s v="BAOC"/>
    <n v="1"/>
  </r>
  <r>
    <x v="2"/>
    <x v="10"/>
    <n v="3"/>
    <x v="41"/>
    <d v="2015-12-07T00:00:00"/>
    <n v="557614599"/>
    <s v="JRTOR"/>
    <n v="1"/>
  </r>
  <r>
    <x v="2"/>
    <x v="10"/>
    <n v="3.4"/>
    <x v="41"/>
    <d v="2015-12-07T00:00:00"/>
    <n v="557614599"/>
    <s v="MSONT"/>
    <n v="1"/>
  </r>
  <r>
    <x v="2"/>
    <x v="10"/>
    <n v="80"/>
    <x v="41"/>
    <d v="2015-12-07T00:00:00"/>
    <n v="557614599"/>
    <s v="PVRHN"/>
    <n v="1"/>
  </r>
  <r>
    <x v="2"/>
    <x v="10"/>
    <n v="2.5"/>
    <x v="41"/>
    <d v="2015-12-07T00:00:00"/>
    <n v="557614599"/>
    <s v="RAFOB"/>
    <n v="1"/>
  </r>
  <r>
    <x v="2"/>
    <x v="10"/>
    <n v="34"/>
    <x v="41"/>
    <d v="2015-12-07T00:00:00"/>
    <n v="557614599"/>
    <s v="SFTTH"/>
    <n v="1"/>
  </r>
  <r>
    <x v="2"/>
    <x v="10"/>
    <n v="0"/>
    <x v="42"/>
    <d v="2015-12-08T00:00:00"/>
    <n v="556890925"/>
    <s v="ZERO"/>
    <n v="1"/>
  </r>
  <r>
    <x v="2"/>
    <x v="10"/>
    <n v="56"/>
    <x v="42"/>
    <d v="2015-12-08T00:00:00"/>
    <n v="556887725"/>
    <s v="BAOC"/>
    <n v="1"/>
  </r>
  <r>
    <x v="2"/>
    <x v="10"/>
    <n v="3"/>
    <x v="42"/>
    <d v="2015-12-08T00:00:00"/>
    <n v="556887725"/>
    <s v="JRTOR"/>
    <n v="1"/>
  </r>
  <r>
    <x v="2"/>
    <x v="10"/>
    <n v="34"/>
    <x v="42"/>
    <d v="2015-12-08T00:00:00"/>
    <n v="556887725"/>
    <s v="SFTTH"/>
    <n v="1"/>
  </r>
  <r>
    <x v="2"/>
    <x v="10"/>
    <n v="56"/>
    <x v="42"/>
    <d v="2015-12-08T00:00:00"/>
    <n v="556883321"/>
    <s v="BAOC"/>
    <n v="1"/>
  </r>
  <r>
    <x v="2"/>
    <x v="10"/>
    <n v="3"/>
    <x v="42"/>
    <d v="2015-12-08T00:00:00"/>
    <n v="556883321"/>
    <s v="JRTOR"/>
    <n v="1"/>
  </r>
  <r>
    <x v="2"/>
    <x v="10"/>
    <n v="34"/>
    <x v="42"/>
    <d v="2015-12-08T00:00:00"/>
    <n v="556883321"/>
    <s v="SFTTH"/>
    <n v="1"/>
  </r>
  <r>
    <x v="2"/>
    <x v="10"/>
    <n v="56"/>
    <x v="42"/>
    <d v="2015-12-08T00:00:00"/>
    <n v="557615292"/>
    <s v="BAOC"/>
    <n v="1"/>
  </r>
  <r>
    <x v="2"/>
    <x v="10"/>
    <n v="3"/>
    <x v="42"/>
    <d v="2015-12-08T00:00:00"/>
    <n v="557615292"/>
    <s v="JRTOR"/>
    <n v="1"/>
  </r>
  <r>
    <x v="2"/>
    <x v="10"/>
    <n v="3.4"/>
    <x v="42"/>
    <d v="2015-12-08T00:00:00"/>
    <n v="557615292"/>
    <s v="MSONT"/>
    <n v="1"/>
  </r>
  <r>
    <x v="2"/>
    <x v="10"/>
    <n v="80"/>
    <x v="42"/>
    <d v="2015-12-08T00:00:00"/>
    <n v="557615292"/>
    <s v="PVRHN"/>
    <n v="1"/>
  </r>
  <r>
    <x v="2"/>
    <x v="10"/>
    <n v="2.5"/>
    <x v="42"/>
    <d v="2015-12-08T00:00:00"/>
    <n v="557615292"/>
    <s v="RAFOB"/>
    <n v="1"/>
  </r>
  <r>
    <x v="2"/>
    <x v="10"/>
    <n v="34"/>
    <x v="42"/>
    <d v="2015-12-08T00:00:00"/>
    <n v="557615292"/>
    <s v="SFTTH"/>
    <n v="1"/>
  </r>
  <r>
    <x v="2"/>
    <x v="10"/>
    <n v="56"/>
    <x v="42"/>
    <d v="2015-12-08T00:00:00"/>
    <n v="557615921"/>
    <s v="BAOC"/>
    <n v="1"/>
  </r>
  <r>
    <x v="2"/>
    <x v="10"/>
    <n v="3"/>
    <x v="42"/>
    <d v="2015-12-08T00:00:00"/>
    <n v="557615921"/>
    <s v="JRTOR"/>
    <n v="1"/>
  </r>
  <r>
    <x v="2"/>
    <x v="10"/>
    <n v="3.4"/>
    <x v="42"/>
    <d v="2015-12-08T00:00:00"/>
    <n v="557615921"/>
    <s v="MSONT"/>
    <n v="1"/>
  </r>
  <r>
    <x v="2"/>
    <x v="10"/>
    <n v="2.5"/>
    <x v="42"/>
    <d v="2015-12-08T00:00:00"/>
    <n v="557615921"/>
    <s v="RAFOB"/>
    <n v="1"/>
  </r>
  <r>
    <x v="2"/>
    <x v="10"/>
    <n v="34"/>
    <x v="42"/>
    <d v="2015-12-08T00:00:00"/>
    <n v="557615921"/>
    <s v="SFTTH"/>
    <n v="1"/>
  </r>
  <r>
    <x v="2"/>
    <x v="10"/>
    <n v="56"/>
    <x v="43"/>
    <d v="2015-12-09T00:00:00"/>
    <n v="556914649"/>
    <s v="BAOC"/>
    <n v="1"/>
  </r>
  <r>
    <x v="2"/>
    <x v="10"/>
    <n v="3"/>
    <x v="43"/>
    <d v="2015-12-09T00:00:00"/>
    <n v="556914649"/>
    <s v="JRTOR"/>
    <n v="1"/>
  </r>
  <r>
    <x v="2"/>
    <x v="10"/>
    <n v="3.4"/>
    <x v="43"/>
    <d v="2015-12-09T00:00:00"/>
    <n v="556914649"/>
    <s v="MSONT"/>
    <n v="1"/>
  </r>
  <r>
    <x v="2"/>
    <x v="10"/>
    <n v="2.5"/>
    <x v="43"/>
    <d v="2015-12-09T00:00:00"/>
    <n v="556914649"/>
    <s v="RAFOB"/>
    <n v="1"/>
  </r>
  <r>
    <x v="2"/>
    <x v="10"/>
    <n v="34"/>
    <x v="43"/>
    <d v="2015-12-09T00:00:00"/>
    <n v="556914649"/>
    <s v="SFTTH"/>
    <n v="1"/>
  </r>
  <r>
    <x v="2"/>
    <x v="10"/>
    <n v="56"/>
    <x v="43"/>
    <d v="2015-12-09T00:00:00"/>
    <n v="556920757"/>
    <s v="BAOC"/>
    <n v="1"/>
  </r>
  <r>
    <x v="2"/>
    <x v="10"/>
    <n v="3"/>
    <x v="43"/>
    <d v="2015-12-09T00:00:00"/>
    <n v="556920757"/>
    <s v="JRTOR"/>
    <n v="1"/>
  </r>
  <r>
    <x v="2"/>
    <x v="10"/>
    <n v="3.4"/>
    <x v="43"/>
    <d v="2015-12-09T00:00:00"/>
    <n v="556920757"/>
    <s v="MSONT"/>
    <n v="1"/>
  </r>
  <r>
    <x v="2"/>
    <x v="10"/>
    <n v="2.5"/>
    <x v="43"/>
    <d v="2015-12-09T00:00:00"/>
    <n v="556920757"/>
    <s v="RAFOB"/>
    <n v="1"/>
  </r>
  <r>
    <x v="2"/>
    <x v="10"/>
    <n v="34"/>
    <x v="43"/>
    <d v="2015-12-09T00:00:00"/>
    <n v="556920757"/>
    <s v="SFTTH"/>
    <n v="1"/>
  </r>
  <r>
    <x v="2"/>
    <x v="10"/>
    <n v="56"/>
    <x v="44"/>
    <d v="2015-12-10T00:00:00"/>
    <n v="556749846"/>
    <s v="BAOC"/>
    <n v="1"/>
  </r>
  <r>
    <x v="2"/>
    <x v="10"/>
    <n v="3"/>
    <x v="44"/>
    <d v="2015-12-10T00:00:00"/>
    <n v="556749846"/>
    <s v="JRTOR"/>
    <n v="1"/>
  </r>
  <r>
    <x v="2"/>
    <x v="10"/>
    <n v="3.4"/>
    <x v="44"/>
    <d v="2015-12-10T00:00:00"/>
    <n v="556749846"/>
    <s v="MSONT"/>
    <n v="1"/>
  </r>
  <r>
    <x v="2"/>
    <x v="10"/>
    <n v="2.5"/>
    <x v="44"/>
    <d v="2015-12-10T00:00:00"/>
    <n v="556749846"/>
    <s v="RAFOB"/>
    <n v="1"/>
  </r>
  <r>
    <x v="2"/>
    <x v="10"/>
    <n v="34"/>
    <x v="44"/>
    <d v="2015-12-10T00:00:00"/>
    <n v="556749846"/>
    <s v="SFTTH"/>
    <n v="1"/>
  </r>
  <r>
    <x v="2"/>
    <x v="10"/>
    <n v="56"/>
    <x v="44"/>
    <d v="2015-12-10T00:00:00"/>
    <n v="556324705"/>
    <s v="BAOC"/>
    <n v="1"/>
  </r>
  <r>
    <x v="2"/>
    <x v="10"/>
    <n v="3"/>
    <x v="44"/>
    <d v="2015-12-10T00:00:00"/>
    <n v="556324705"/>
    <s v="JRTOR"/>
    <n v="1"/>
  </r>
  <r>
    <x v="2"/>
    <x v="10"/>
    <n v="3.4"/>
    <x v="44"/>
    <d v="2015-12-10T00:00:00"/>
    <n v="556324705"/>
    <s v="MSONT"/>
    <n v="1"/>
  </r>
  <r>
    <x v="2"/>
    <x v="10"/>
    <n v="2.5"/>
    <x v="44"/>
    <d v="2015-12-10T00:00:00"/>
    <n v="556324705"/>
    <s v="RAFOB"/>
    <n v="1"/>
  </r>
  <r>
    <x v="2"/>
    <x v="10"/>
    <n v="34"/>
    <x v="44"/>
    <d v="2015-12-10T00:00:00"/>
    <n v="556324705"/>
    <s v="SFTTH"/>
    <n v="1"/>
  </r>
  <r>
    <x v="2"/>
    <x v="10"/>
    <n v="56"/>
    <x v="45"/>
    <d v="2015-12-11T00:00:00"/>
    <n v="556948428"/>
    <s v="BAOC"/>
    <n v="1"/>
  </r>
  <r>
    <x v="2"/>
    <x v="10"/>
    <n v="3"/>
    <x v="45"/>
    <d v="2015-12-11T00:00:00"/>
    <n v="556948428"/>
    <s v="JRTOR"/>
    <n v="1"/>
  </r>
  <r>
    <x v="2"/>
    <x v="10"/>
    <n v="3.4"/>
    <x v="45"/>
    <d v="2015-12-11T00:00:00"/>
    <n v="556948428"/>
    <s v="MSONT"/>
    <n v="1"/>
  </r>
  <r>
    <x v="2"/>
    <x v="10"/>
    <n v="2.5"/>
    <x v="45"/>
    <d v="2015-12-11T00:00:00"/>
    <n v="556948428"/>
    <s v="RAFOB"/>
    <n v="1"/>
  </r>
  <r>
    <x v="2"/>
    <x v="10"/>
    <n v="34"/>
    <x v="45"/>
    <d v="2015-12-11T00:00:00"/>
    <n v="556948428"/>
    <s v="SFTTH"/>
    <n v="1"/>
  </r>
  <r>
    <x v="2"/>
    <x v="10"/>
    <n v="56"/>
    <x v="45"/>
    <d v="2015-12-11T00:00:00"/>
    <n v="556892493"/>
    <s v="BAOC"/>
    <n v="1"/>
  </r>
  <r>
    <x v="2"/>
    <x v="10"/>
    <n v="3"/>
    <x v="45"/>
    <d v="2015-12-11T00:00:00"/>
    <n v="556892493"/>
    <s v="JRTOR"/>
    <n v="1"/>
  </r>
  <r>
    <x v="2"/>
    <x v="10"/>
    <n v="34"/>
    <x v="45"/>
    <d v="2015-12-11T00:00:00"/>
    <n v="556892493"/>
    <s v="SFTTH"/>
    <n v="1"/>
  </r>
  <r>
    <x v="2"/>
    <x v="10"/>
    <n v="56"/>
    <x v="45"/>
    <d v="2015-12-11T00:00:00"/>
    <n v="557615430"/>
    <s v="BAOC"/>
    <n v="1"/>
  </r>
  <r>
    <x v="2"/>
    <x v="10"/>
    <n v="3"/>
    <x v="45"/>
    <d v="2015-12-11T00:00:00"/>
    <n v="557615430"/>
    <s v="JRTOR"/>
    <n v="1"/>
  </r>
  <r>
    <x v="2"/>
    <x v="10"/>
    <n v="3.4"/>
    <x v="45"/>
    <d v="2015-12-11T00:00:00"/>
    <n v="557615430"/>
    <s v="MSONT"/>
    <n v="1"/>
  </r>
  <r>
    <x v="2"/>
    <x v="10"/>
    <n v="10"/>
    <x v="45"/>
    <d v="2015-12-11T00:00:00"/>
    <n v="557615430"/>
    <s v="RAFOB"/>
    <n v="4"/>
  </r>
  <r>
    <x v="2"/>
    <x v="10"/>
    <n v="34"/>
    <x v="45"/>
    <d v="2015-12-11T00:00:00"/>
    <n v="557615430"/>
    <s v="SFTTH"/>
    <n v="1"/>
  </r>
  <r>
    <x v="2"/>
    <x v="11"/>
    <n v="56"/>
    <x v="46"/>
    <d v="2015-12-14T00:00:00"/>
    <n v="556404651"/>
    <s v="BAOC"/>
    <n v="1"/>
  </r>
  <r>
    <x v="2"/>
    <x v="11"/>
    <n v="3"/>
    <x v="46"/>
    <d v="2015-12-14T00:00:00"/>
    <n v="556404651"/>
    <s v="JRTOR"/>
    <n v="1"/>
  </r>
  <r>
    <x v="2"/>
    <x v="11"/>
    <n v="3.4"/>
    <x v="46"/>
    <d v="2015-12-14T00:00:00"/>
    <n v="556404651"/>
    <s v="MSONT"/>
    <n v="1"/>
  </r>
  <r>
    <x v="2"/>
    <x v="11"/>
    <n v="2.5"/>
    <x v="46"/>
    <d v="2015-12-14T00:00:00"/>
    <n v="556404651"/>
    <s v="RAFOB"/>
    <n v="1"/>
  </r>
  <r>
    <x v="2"/>
    <x v="11"/>
    <n v="34"/>
    <x v="46"/>
    <d v="2015-12-14T00:00:00"/>
    <n v="556404651"/>
    <s v="SFTTH"/>
    <n v="1"/>
  </r>
  <r>
    <x v="2"/>
    <x v="11"/>
    <n v="56"/>
    <x v="46"/>
    <d v="2015-12-14T00:00:00"/>
    <n v="556329961"/>
    <s v="BAOC"/>
    <n v="1"/>
  </r>
  <r>
    <x v="2"/>
    <x v="11"/>
    <n v="3"/>
    <x v="46"/>
    <d v="2015-12-14T00:00:00"/>
    <n v="556329961"/>
    <s v="JRTOR"/>
    <n v="1"/>
  </r>
  <r>
    <x v="2"/>
    <x v="11"/>
    <n v="3.4"/>
    <x v="46"/>
    <d v="2015-12-14T00:00:00"/>
    <n v="556329961"/>
    <s v="MSONT"/>
    <n v="1"/>
  </r>
  <r>
    <x v="2"/>
    <x v="11"/>
    <n v="10"/>
    <x v="46"/>
    <d v="2015-12-14T00:00:00"/>
    <n v="556329961"/>
    <s v="RAFOB"/>
    <n v="4"/>
  </r>
  <r>
    <x v="2"/>
    <x v="11"/>
    <n v="34"/>
    <x v="46"/>
    <d v="2015-12-14T00:00:00"/>
    <n v="556329961"/>
    <s v="SFTTH"/>
    <n v="1"/>
  </r>
  <r>
    <x v="2"/>
    <x v="11"/>
    <n v="56"/>
    <x v="47"/>
    <d v="2015-12-15T00:00:00"/>
    <n v="556948360"/>
    <s v="BAOC"/>
    <n v="1"/>
  </r>
  <r>
    <x v="2"/>
    <x v="11"/>
    <n v="3"/>
    <x v="47"/>
    <d v="2015-12-15T00:00:00"/>
    <n v="556948360"/>
    <s v="JRTOR"/>
    <n v="1"/>
  </r>
  <r>
    <x v="2"/>
    <x v="11"/>
    <n v="3.4"/>
    <x v="47"/>
    <d v="2015-12-15T00:00:00"/>
    <n v="556948360"/>
    <s v="MSONT"/>
    <n v="1"/>
  </r>
  <r>
    <x v="2"/>
    <x v="11"/>
    <n v="2.5"/>
    <x v="47"/>
    <d v="2015-12-15T00:00:00"/>
    <n v="556948360"/>
    <s v="RAFOB"/>
    <n v="1"/>
  </r>
  <r>
    <x v="2"/>
    <x v="11"/>
    <n v="34"/>
    <x v="47"/>
    <d v="2015-12-15T00:00:00"/>
    <n v="556948360"/>
    <s v="SFTTH"/>
    <n v="1"/>
  </r>
  <r>
    <x v="2"/>
    <x v="11"/>
    <n v="56"/>
    <x v="47"/>
    <d v="2015-12-15T00:00:00"/>
    <n v="556947326"/>
    <s v="BAOC"/>
    <n v="1"/>
  </r>
  <r>
    <x v="2"/>
    <x v="11"/>
    <n v="3"/>
    <x v="47"/>
    <d v="2015-12-15T00:00:00"/>
    <n v="556947326"/>
    <s v="JRTOR"/>
    <n v="1"/>
  </r>
  <r>
    <x v="2"/>
    <x v="11"/>
    <n v="3.4"/>
    <x v="47"/>
    <d v="2015-12-15T00:00:00"/>
    <n v="556947326"/>
    <s v="MSONT"/>
    <n v="1"/>
  </r>
  <r>
    <x v="2"/>
    <x v="11"/>
    <n v="2.5"/>
    <x v="47"/>
    <d v="2015-12-15T00:00:00"/>
    <n v="556947326"/>
    <s v="RAFOB"/>
    <n v="1"/>
  </r>
  <r>
    <x v="2"/>
    <x v="11"/>
    <n v="34"/>
    <x v="47"/>
    <d v="2015-12-15T00:00:00"/>
    <n v="556947326"/>
    <s v="SFTTH"/>
    <n v="1"/>
  </r>
  <r>
    <x v="2"/>
    <x v="11"/>
    <n v="56"/>
    <x v="47"/>
    <d v="2015-12-15T00:00:00"/>
    <n v="556408503"/>
    <s v="BAOC"/>
    <n v="1"/>
  </r>
  <r>
    <x v="2"/>
    <x v="11"/>
    <n v="3"/>
    <x v="47"/>
    <d v="2015-12-15T00:00:00"/>
    <n v="556408503"/>
    <s v="JRTOR"/>
    <n v="1"/>
  </r>
  <r>
    <x v="2"/>
    <x v="11"/>
    <n v="3.4"/>
    <x v="47"/>
    <d v="2015-12-15T00:00:00"/>
    <n v="556408503"/>
    <s v="MSONT"/>
    <n v="1"/>
  </r>
  <r>
    <x v="2"/>
    <x v="11"/>
    <n v="10"/>
    <x v="47"/>
    <d v="2015-12-15T00:00:00"/>
    <n v="556408503"/>
    <s v="RAFOB"/>
    <n v="4"/>
  </r>
  <r>
    <x v="2"/>
    <x v="11"/>
    <n v="34"/>
    <x v="47"/>
    <d v="2015-12-15T00:00:00"/>
    <n v="556408503"/>
    <s v="SFTTH"/>
    <n v="1"/>
  </r>
  <r>
    <x v="2"/>
    <x v="11"/>
    <n v="56"/>
    <x v="48"/>
    <d v="2015-12-16T00:00:00"/>
    <n v="556405563"/>
    <s v="BAOC"/>
    <n v="1"/>
  </r>
  <r>
    <x v="2"/>
    <x v="11"/>
    <n v="3"/>
    <x v="48"/>
    <d v="2015-12-16T00:00:00"/>
    <n v="556405563"/>
    <s v="JRTOR"/>
    <n v="1"/>
  </r>
  <r>
    <x v="2"/>
    <x v="11"/>
    <n v="3.4"/>
    <x v="48"/>
    <d v="2015-12-16T00:00:00"/>
    <n v="556405563"/>
    <s v="MSONT"/>
    <n v="1"/>
  </r>
  <r>
    <x v="2"/>
    <x v="11"/>
    <n v="2.5"/>
    <x v="48"/>
    <d v="2015-12-16T00:00:00"/>
    <n v="556405563"/>
    <s v="RAFOB"/>
    <n v="1"/>
  </r>
  <r>
    <x v="2"/>
    <x v="11"/>
    <n v="34"/>
    <x v="48"/>
    <d v="2015-12-16T00:00:00"/>
    <n v="556405563"/>
    <s v="SFTTH"/>
    <n v="1"/>
  </r>
  <r>
    <x v="2"/>
    <x v="11"/>
    <n v="56"/>
    <x v="48"/>
    <d v="2015-12-16T00:00:00"/>
    <n v="556408638"/>
    <s v="BAOC"/>
    <n v="1"/>
  </r>
  <r>
    <x v="2"/>
    <x v="11"/>
    <n v="3"/>
    <x v="48"/>
    <d v="2015-12-16T00:00:00"/>
    <n v="556408638"/>
    <s v="JRTOR"/>
    <n v="1"/>
  </r>
  <r>
    <x v="2"/>
    <x v="11"/>
    <n v="3.4"/>
    <x v="48"/>
    <d v="2015-12-16T00:00:00"/>
    <n v="556408638"/>
    <s v="MSONT"/>
    <n v="1"/>
  </r>
  <r>
    <x v="2"/>
    <x v="11"/>
    <n v="2.5"/>
    <x v="48"/>
    <d v="2015-12-16T00:00:00"/>
    <n v="556408638"/>
    <s v="RAFOB"/>
    <n v="1"/>
  </r>
  <r>
    <x v="2"/>
    <x v="11"/>
    <n v="34"/>
    <x v="48"/>
    <d v="2015-12-16T00:00:00"/>
    <n v="556408638"/>
    <s v="SFTTH"/>
    <n v="1"/>
  </r>
  <r>
    <x v="2"/>
    <x v="11"/>
    <n v="56"/>
    <x v="48"/>
    <d v="2015-12-16T00:00:00"/>
    <n v="556326541"/>
    <s v="BAOC"/>
    <n v="1"/>
  </r>
  <r>
    <x v="2"/>
    <x v="11"/>
    <n v="3"/>
    <x v="48"/>
    <d v="2015-12-16T00:00:00"/>
    <n v="556326541"/>
    <s v="JRTOR"/>
    <n v="1"/>
  </r>
  <r>
    <x v="2"/>
    <x v="11"/>
    <n v="3.4"/>
    <x v="48"/>
    <d v="2015-12-16T00:00:00"/>
    <n v="556326541"/>
    <s v="MSONT"/>
    <n v="1"/>
  </r>
  <r>
    <x v="2"/>
    <x v="11"/>
    <n v="2.5"/>
    <x v="48"/>
    <d v="2015-12-16T00:00:00"/>
    <n v="556326541"/>
    <s v="RAFOB"/>
    <n v="1"/>
  </r>
  <r>
    <x v="2"/>
    <x v="11"/>
    <n v="34"/>
    <x v="48"/>
    <d v="2015-12-16T00:00:00"/>
    <n v="556326541"/>
    <s v="SFTTH"/>
    <n v="1"/>
  </r>
  <r>
    <x v="2"/>
    <x v="11"/>
    <n v="56"/>
    <x v="49"/>
    <d v="2015-12-17T00:00:00"/>
    <n v="557670288"/>
    <s v="BAOC"/>
    <n v="1"/>
  </r>
  <r>
    <x v="2"/>
    <x v="11"/>
    <n v="3"/>
    <x v="49"/>
    <d v="2015-12-17T00:00:00"/>
    <n v="557670288"/>
    <s v="JRTOR"/>
    <n v="1"/>
  </r>
  <r>
    <x v="2"/>
    <x v="11"/>
    <n v="3.4"/>
    <x v="49"/>
    <d v="2015-12-17T00:00:00"/>
    <n v="557670288"/>
    <s v="MSONT"/>
    <n v="1"/>
  </r>
  <r>
    <x v="2"/>
    <x v="11"/>
    <n v="2.5"/>
    <x v="49"/>
    <d v="2015-12-17T00:00:00"/>
    <n v="557670288"/>
    <s v="RAFOB"/>
    <n v="1"/>
  </r>
  <r>
    <x v="2"/>
    <x v="11"/>
    <n v="34"/>
    <x v="49"/>
    <d v="2015-12-17T00:00:00"/>
    <n v="557670288"/>
    <s v="SFTTH"/>
    <n v="1"/>
  </r>
  <r>
    <x v="2"/>
    <x v="11"/>
    <n v="56"/>
    <x v="50"/>
    <d v="2015-12-18T00:00:00"/>
    <n v="556408459"/>
    <s v="BAOC"/>
    <n v="1"/>
  </r>
  <r>
    <x v="2"/>
    <x v="11"/>
    <n v="3"/>
    <x v="50"/>
    <d v="2015-12-18T00:00:00"/>
    <n v="556408459"/>
    <s v="JRTOR"/>
    <n v="1"/>
  </r>
  <r>
    <x v="2"/>
    <x v="11"/>
    <n v="3.4"/>
    <x v="50"/>
    <d v="2015-12-18T00:00:00"/>
    <n v="556408459"/>
    <s v="MSONT"/>
    <n v="1"/>
  </r>
  <r>
    <x v="2"/>
    <x v="11"/>
    <n v="2.5"/>
    <x v="50"/>
    <d v="2015-12-18T00:00:00"/>
    <n v="556408459"/>
    <s v="RAFOB"/>
    <n v="1"/>
  </r>
  <r>
    <x v="2"/>
    <x v="11"/>
    <n v="34"/>
    <x v="50"/>
    <d v="2015-12-18T00:00:00"/>
    <n v="556408459"/>
    <s v="SFTTH"/>
    <n v="1"/>
  </r>
  <r>
    <x v="2"/>
    <x v="11"/>
    <n v="56"/>
    <x v="51"/>
    <d v="2015-12-19T00:00:00"/>
    <n v="556947845"/>
    <s v="BAOC"/>
    <n v="1"/>
  </r>
  <r>
    <x v="2"/>
    <x v="11"/>
    <n v="3"/>
    <x v="51"/>
    <d v="2015-12-19T00:00:00"/>
    <n v="556947845"/>
    <s v="JRTOR"/>
    <n v="1"/>
  </r>
  <r>
    <x v="2"/>
    <x v="11"/>
    <n v="3.4"/>
    <x v="51"/>
    <d v="2015-12-19T00:00:00"/>
    <n v="556947845"/>
    <s v="MSONT"/>
    <n v="1"/>
  </r>
  <r>
    <x v="2"/>
    <x v="11"/>
    <n v="2.5"/>
    <x v="51"/>
    <d v="2015-12-19T00:00:00"/>
    <n v="556947845"/>
    <s v="RAFOB"/>
    <n v="1"/>
  </r>
  <r>
    <x v="2"/>
    <x v="11"/>
    <n v="34"/>
    <x v="51"/>
    <d v="2015-12-19T00:00:00"/>
    <n v="556947845"/>
    <s v="SFTTH"/>
    <n v="1"/>
  </r>
  <r>
    <x v="2"/>
    <x v="11"/>
    <n v="56"/>
    <x v="51"/>
    <d v="2015-12-19T00:00:00"/>
    <n v="556409208"/>
    <s v="BAOC"/>
    <n v="1"/>
  </r>
  <r>
    <x v="2"/>
    <x v="11"/>
    <n v="3"/>
    <x v="51"/>
    <d v="2015-12-19T00:00:00"/>
    <n v="556409208"/>
    <s v="JRTOR"/>
    <n v="1"/>
  </r>
  <r>
    <x v="2"/>
    <x v="11"/>
    <n v="3.4"/>
    <x v="51"/>
    <d v="2015-12-19T00:00:00"/>
    <n v="556409208"/>
    <s v="MSONT"/>
    <n v="1"/>
  </r>
  <r>
    <x v="2"/>
    <x v="11"/>
    <n v="2.5"/>
    <x v="51"/>
    <d v="2015-12-19T00:00:00"/>
    <n v="556409208"/>
    <s v="RAFOB"/>
    <n v="1"/>
  </r>
  <r>
    <x v="2"/>
    <x v="11"/>
    <n v="34"/>
    <x v="51"/>
    <d v="2015-12-19T00:00:00"/>
    <n v="556409208"/>
    <s v="SFTTH"/>
    <n v="1"/>
  </r>
  <r>
    <x v="2"/>
    <x v="12"/>
    <n v="56"/>
    <x v="52"/>
    <d v="2015-12-21T00:00:00"/>
    <n v="557612398"/>
    <s v="BAOC"/>
    <n v="1"/>
  </r>
  <r>
    <x v="2"/>
    <x v="12"/>
    <n v="3"/>
    <x v="52"/>
    <d v="2015-12-21T00:00:00"/>
    <n v="557612398"/>
    <s v="JRTOR"/>
    <n v="1"/>
  </r>
  <r>
    <x v="2"/>
    <x v="12"/>
    <n v="3.4"/>
    <x v="52"/>
    <d v="2015-12-21T00:00:00"/>
    <n v="557612398"/>
    <s v="MSONT"/>
    <n v="1"/>
  </r>
  <r>
    <x v="2"/>
    <x v="12"/>
    <n v="2.5"/>
    <x v="52"/>
    <d v="2015-12-21T00:00:00"/>
    <n v="557612398"/>
    <s v="RAFOB"/>
    <n v="1"/>
  </r>
  <r>
    <x v="2"/>
    <x v="12"/>
    <n v="34"/>
    <x v="52"/>
    <d v="2015-12-21T00:00:00"/>
    <n v="557612398"/>
    <s v="SFTTH"/>
    <n v="1"/>
  </r>
  <r>
    <x v="2"/>
    <x v="12"/>
    <n v="56"/>
    <x v="52"/>
    <d v="2015-12-21T00:00:00"/>
    <n v="557670826"/>
    <s v="BAOC"/>
    <n v="1"/>
  </r>
  <r>
    <x v="2"/>
    <x v="12"/>
    <n v="3"/>
    <x v="52"/>
    <d v="2015-12-21T00:00:00"/>
    <n v="557670826"/>
    <s v="JRTOR"/>
    <n v="1"/>
  </r>
  <r>
    <x v="2"/>
    <x v="12"/>
    <n v="3.4"/>
    <x v="52"/>
    <d v="2015-12-21T00:00:00"/>
    <n v="557670826"/>
    <s v="MSONT"/>
    <n v="1"/>
  </r>
  <r>
    <x v="2"/>
    <x v="12"/>
    <n v="2.5"/>
    <x v="52"/>
    <d v="2015-12-21T00:00:00"/>
    <n v="557670826"/>
    <s v="RAFOB"/>
    <n v="1"/>
  </r>
  <r>
    <x v="2"/>
    <x v="12"/>
    <n v="34"/>
    <x v="52"/>
    <d v="2015-12-21T00:00:00"/>
    <n v="557670826"/>
    <s v="SFTTH"/>
    <n v="1"/>
  </r>
  <r>
    <x v="2"/>
    <x v="12"/>
    <n v="56"/>
    <x v="53"/>
    <d v="2015-12-22T00:00:00"/>
    <n v="556323083"/>
    <s v="BAOC"/>
    <n v="1"/>
  </r>
  <r>
    <x v="2"/>
    <x v="12"/>
    <n v="3"/>
    <x v="53"/>
    <d v="2015-12-22T00:00:00"/>
    <n v="556323083"/>
    <s v="JRTOR"/>
    <n v="1"/>
  </r>
  <r>
    <x v="2"/>
    <x v="12"/>
    <n v="34"/>
    <x v="53"/>
    <d v="2015-12-22T00:00:00"/>
    <n v="556323083"/>
    <s v="SFTTH"/>
    <n v="1"/>
  </r>
  <r>
    <x v="2"/>
    <x v="12"/>
    <n v="56"/>
    <x v="53"/>
    <d v="2015-12-22T00:00:00"/>
    <n v="557712830"/>
    <s v="BAOC"/>
    <n v="1"/>
  </r>
  <r>
    <x v="2"/>
    <x v="12"/>
    <n v="3"/>
    <x v="53"/>
    <d v="2015-12-22T00:00:00"/>
    <n v="557712830"/>
    <s v="JRTOR"/>
    <n v="1"/>
  </r>
  <r>
    <x v="2"/>
    <x v="12"/>
    <n v="3.4"/>
    <x v="53"/>
    <d v="2015-12-22T00:00:00"/>
    <n v="557712830"/>
    <s v="MSONT"/>
    <n v="1"/>
  </r>
  <r>
    <x v="2"/>
    <x v="12"/>
    <n v="2.5"/>
    <x v="53"/>
    <d v="2015-12-22T00:00:00"/>
    <n v="557712830"/>
    <s v="RAFOB"/>
    <n v="1"/>
  </r>
  <r>
    <x v="2"/>
    <x v="12"/>
    <n v="34"/>
    <x v="53"/>
    <d v="2015-12-22T00:00:00"/>
    <n v="557712830"/>
    <s v="SFTTH"/>
    <n v="1"/>
  </r>
  <r>
    <x v="2"/>
    <x v="12"/>
    <n v="56"/>
    <x v="54"/>
    <d v="2015-12-23T00:00:00"/>
    <n v="557670499"/>
    <s v="BAOC"/>
    <n v="1"/>
  </r>
  <r>
    <x v="2"/>
    <x v="12"/>
    <n v="3"/>
    <x v="54"/>
    <d v="2015-12-23T00:00:00"/>
    <n v="557670499"/>
    <s v="JRTOR"/>
    <n v="1"/>
  </r>
  <r>
    <x v="2"/>
    <x v="12"/>
    <n v="3.4"/>
    <x v="54"/>
    <d v="2015-12-23T00:00:00"/>
    <n v="557670499"/>
    <s v="MSONT"/>
    <n v="1"/>
  </r>
  <r>
    <x v="2"/>
    <x v="12"/>
    <n v="2.5"/>
    <x v="54"/>
    <d v="2015-12-23T00:00:00"/>
    <n v="557670499"/>
    <s v="RAFOB"/>
    <n v="1"/>
  </r>
  <r>
    <x v="2"/>
    <x v="12"/>
    <n v="34"/>
    <x v="54"/>
    <d v="2015-12-23T00:00:00"/>
    <n v="557670499"/>
    <s v="SFTTH"/>
    <n v="1"/>
  </r>
  <r>
    <x v="2"/>
    <x v="12"/>
    <n v="56"/>
    <x v="54"/>
    <d v="2015-12-23T00:00:00"/>
    <n v="556405192"/>
    <s v="BAOC"/>
    <n v="1"/>
  </r>
  <r>
    <x v="2"/>
    <x v="12"/>
    <n v="3"/>
    <x v="54"/>
    <d v="2015-12-23T00:00:00"/>
    <n v="556405192"/>
    <s v="JRTOR"/>
    <n v="1"/>
  </r>
  <r>
    <x v="2"/>
    <x v="12"/>
    <n v="3.4"/>
    <x v="54"/>
    <d v="2015-12-23T00:00:00"/>
    <n v="556405192"/>
    <s v="MSONT"/>
    <n v="1"/>
  </r>
  <r>
    <x v="2"/>
    <x v="12"/>
    <n v="10"/>
    <x v="54"/>
    <d v="2015-12-23T00:00:00"/>
    <n v="556405192"/>
    <s v="RAFOB"/>
    <n v="4"/>
  </r>
  <r>
    <x v="2"/>
    <x v="12"/>
    <n v="34"/>
    <x v="54"/>
    <d v="2015-12-23T00:00:00"/>
    <n v="556405192"/>
    <s v="SFTTH"/>
    <n v="1"/>
  </r>
  <r>
    <x v="2"/>
    <x v="12"/>
    <n v="56"/>
    <x v="54"/>
    <d v="2015-12-23T00:00:00"/>
    <n v="557673246"/>
    <s v="BAOC"/>
    <n v="1"/>
  </r>
  <r>
    <x v="2"/>
    <x v="12"/>
    <n v="3"/>
    <x v="54"/>
    <d v="2015-12-23T00:00:00"/>
    <n v="557673246"/>
    <s v="JRTOR"/>
    <n v="1"/>
  </r>
  <r>
    <x v="2"/>
    <x v="12"/>
    <n v="3.4"/>
    <x v="54"/>
    <d v="2015-12-23T00:00:00"/>
    <n v="557673246"/>
    <s v="MSONT"/>
    <n v="1"/>
  </r>
  <r>
    <x v="2"/>
    <x v="12"/>
    <n v="2.5"/>
    <x v="54"/>
    <d v="2015-12-23T00:00:00"/>
    <n v="557673246"/>
    <s v="RAFOB"/>
    <n v="1"/>
  </r>
  <r>
    <x v="2"/>
    <x v="12"/>
    <n v="34"/>
    <x v="54"/>
    <d v="2015-12-23T00:00:00"/>
    <n v="557673246"/>
    <s v="SFTTH"/>
    <n v="1"/>
  </r>
  <r>
    <x v="2"/>
    <x v="12"/>
    <n v="56"/>
    <x v="54"/>
    <d v="2015-12-23T00:00:00"/>
    <n v="557128412"/>
    <s v="BAOC"/>
    <n v="1"/>
  </r>
  <r>
    <x v="2"/>
    <x v="12"/>
    <n v="3"/>
    <x v="54"/>
    <d v="2015-12-23T00:00:00"/>
    <n v="557128412"/>
    <s v="JRTOR"/>
    <n v="1"/>
  </r>
  <r>
    <x v="2"/>
    <x v="12"/>
    <n v="3.4"/>
    <x v="54"/>
    <d v="2015-12-23T00:00:00"/>
    <n v="557128412"/>
    <s v="MSONT"/>
    <n v="1"/>
  </r>
  <r>
    <x v="2"/>
    <x v="12"/>
    <n v="2.5"/>
    <x v="54"/>
    <d v="2015-12-23T00:00:00"/>
    <n v="557128412"/>
    <s v="RAFOB"/>
    <n v="1"/>
  </r>
  <r>
    <x v="2"/>
    <x v="12"/>
    <n v="34"/>
    <x v="54"/>
    <d v="2015-12-23T00:00:00"/>
    <n v="557128412"/>
    <s v="SFTTH"/>
    <n v="1"/>
  </r>
  <r>
    <x v="2"/>
    <x v="13"/>
    <n v="130"/>
    <x v="55"/>
    <d v="2015-12-28T00:00:00"/>
    <n v="557673031"/>
    <s v="BAST"/>
    <n v="1"/>
  </r>
  <r>
    <x v="2"/>
    <x v="13"/>
    <n v="3"/>
    <x v="55"/>
    <d v="2015-12-28T00:00:00"/>
    <n v="557673031"/>
    <s v="JRTOR"/>
    <n v="1"/>
  </r>
  <r>
    <x v="2"/>
    <x v="13"/>
    <n v="3.4"/>
    <x v="55"/>
    <d v="2015-12-28T00:00:00"/>
    <n v="557673031"/>
    <s v="MSONT"/>
    <n v="1"/>
  </r>
  <r>
    <x v="2"/>
    <x v="13"/>
    <n v="2.5"/>
    <x v="55"/>
    <d v="2015-12-28T00:00:00"/>
    <n v="557673031"/>
    <s v="RAFOB"/>
    <n v="1"/>
  </r>
  <r>
    <x v="2"/>
    <x v="13"/>
    <n v="34"/>
    <x v="55"/>
    <d v="2015-12-28T00:00:00"/>
    <n v="557673031"/>
    <s v="SFTTH"/>
    <n v="1"/>
  </r>
  <r>
    <x v="2"/>
    <x v="13"/>
    <n v="56"/>
    <x v="56"/>
    <d v="2015-12-29T00:00:00"/>
    <n v="557714077"/>
    <s v="BAOC"/>
    <n v="1"/>
  </r>
  <r>
    <x v="2"/>
    <x v="13"/>
    <n v="3"/>
    <x v="56"/>
    <d v="2015-12-29T00:00:00"/>
    <n v="557714077"/>
    <s v="JRTOR"/>
    <n v="1"/>
  </r>
  <r>
    <x v="2"/>
    <x v="13"/>
    <n v="3.4"/>
    <x v="56"/>
    <d v="2015-12-29T00:00:00"/>
    <n v="557714077"/>
    <s v="MSONT"/>
    <n v="1"/>
  </r>
  <r>
    <x v="2"/>
    <x v="13"/>
    <n v="2.5"/>
    <x v="56"/>
    <d v="2015-12-29T00:00:00"/>
    <n v="557714077"/>
    <s v="RAFOB"/>
    <n v="1"/>
  </r>
  <r>
    <x v="2"/>
    <x v="13"/>
    <n v="34"/>
    <x v="56"/>
    <d v="2015-12-29T00:00:00"/>
    <n v="557714077"/>
    <s v="SFTTH"/>
    <n v="1"/>
  </r>
  <r>
    <x v="2"/>
    <x v="13"/>
    <n v="56"/>
    <x v="57"/>
    <d v="2015-12-30T00:00:00"/>
    <n v="556943325"/>
    <s v="BAOC"/>
    <n v="1"/>
  </r>
  <r>
    <x v="2"/>
    <x v="13"/>
    <n v="3"/>
    <x v="57"/>
    <d v="2015-12-30T00:00:00"/>
    <n v="556943325"/>
    <s v="JRTOR"/>
    <n v="1"/>
  </r>
  <r>
    <x v="2"/>
    <x v="13"/>
    <n v="3.4"/>
    <x v="57"/>
    <d v="2015-12-30T00:00:00"/>
    <n v="556943325"/>
    <s v="MSONT"/>
    <n v="1"/>
  </r>
  <r>
    <x v="2"/>
    <x v="13"/>
    <n v="80"/>
    <x v="57"/>
    <d v="2015-12-30T00:00:00"/>
    <n v="556943325"/>
    <s v="PVRHN"/>
    <n v="1"/>
  </r>
  <r>
    <x v="2"/>
    <x v="13"/>
    <n v="2.5"/>
    <x v="57"/>
    <d v="2015-12-30T00:00:00"/>
    <n v="556943325"/>
    <s v="RAFOB"/>
    <n v="1"/>
  </r>
  <r>
    <x v="2"/>
    <x v="13"/>
    <n v="34"/>
    <x v="57"/>
    <d v="2015-12-30T00:00:00"/>
    <n v="556943325"/>
    <s v="SFTTH"/>
    <n v="1"/>
  </r>
  <r>
    <x v="2"/>
    <x v="13"/>
    <n v="56"/>
    <x v="57"/>
    <d v="2015-12-30T00:00:00"/>
    <n v="557670285"/>
    <s v="BAOC"/>
    <n v="1"/>
  </r>
  <r>
    <x v="2"/>
    <x v="13"/>
    <n v="3"/>
    <x v="57"/>
    <d v="2015-12-30T00:00:00"/>
    <n v="557670285"/>
    <s v="JRTOR"/>
    <n v="1"/>
  </r>
  <r>
    <x v="2"/>
    <x v="13"/>
    <n v="3.4"/>
    <x v="57"/>
    <d v="2015-12-30T00:00:00"/>
    <n v="557670285"/>
    <s v="MSONT"/>
    <n v="1"/>
  </r>
  <r>
    <x v="2"/>
    <x v="13"/>
    <n v="2.5"/>
    <x v="57"/>
    <d v="2015-12-30T00:00:00"/>
    <n v="557670285"/>
    <s v="RAFOB"/>
    <n v="1"/>
  </r>
  <r>
    <x v="2"/>
    <x v="13"/>
    <n v="34"/>
    <x v="57"/>
    <d v="2015-12-30T00:00:00"/>
    <n v="557670285"/>
    <s v="SFTTH"/>
    <n v="1"/>
  </r>
  <r>
    <x v="2"/>
    <x v="13"/>
    <n v="0"/>
    <x v="57"/>
    <d v="2015-12-30T00:00:00"/>
    <n v="557670285"/>
    <s v="ZERO"/>
    <n v="1"/>
  </r>
  <r>
    <x v="2"/>
    <x v="13"/>
    <n v="56"/>
    <x v="57"/>
    <d v="2015-12-30T00:00:00"/>
    <n v="557672952"/>
    <s v="BAOC"/>
    <n v="1"/>
  </r>
  <r>
    <x v="2"/>
    <x v="13"/>
    <n v="3"/>
    <x v="57"/>
    <d v="2015-12-30T00:00:00"/>
    <n v="557672952"/>
    <s v="JRTOR"/>
    <n v="1"/>
  </r>
  <r>
    <x v="2"/>
    <x v="13"/>
    <n v="3.4"/>
    <x v="57"/>
    <d v="2015-12-30T00:00:00"/>
    <n v="557672952"/>
    <s v="MSONT"/>
    <n v="1"/>
  </r>
  <r>
    <x v="2"/>
    <x v="13"/>
    <n v="2.5"/>
    <x v="57"/>
    <d v="2015-12-30T00:00:00"/>
    <n v="557672952"/>
    <s v="RAFOB"/>
    <n v="1"/>
  </r>
  <r>
    <x v="2"/>
    <x v="13"/>
    <n v="34"/>
    <x v="57"/>
    <d v="2015-12-30T00:00:00"/>
    <n v="557672952"/>
    <s v="SFTTH"/>
    <n v="1"/>
  </r>
  <r>
    <x v="2"/>
    <x v="13"/>
    <n v="0"/>
    <x v="57"/>
    <d v="2015-12-30T00:00:00"/>
    <n v="556892493"/>
    <s v="ZERO"/>
    <n v="1"/>
  </r>
  <r>
    <x v="2"/>
    <x v="13"/>
    <n v="56"/>
    <x v="57"/>
    <d v="2015-12-30T00:00:00"/>
    <n v="557673021"/>
    <s v="BAOC"/>
    <n v="1"/>
  </r>
  <r>
    <x v="2"/>
    <x v="13"/>
    <n v="3"/>
    <x v="57"/>
    <d v="2015-12-30T00:00:00"/>
    <n v="557673021"/>
    <s v="JRTOR"/>
    <n v="1"/>
  </r>
  <r>
    <x v="2"/>
    <x v="13"/>
    <n v="3.4"/>
    <x v="57"/>
    <d v="2015-12-30T00:00:00"/>
    <n v="557673021"/>
    <s v="MSONT"/>
    <n v="1"/>
  </r>
  <r>
    <x v="2"/>
    <x v="13"/>
    <n v="2.5"/>
    <x v="57"/>
    <d v="2015-12-30T00:00:00"/>
    <n v="557673021"/>
    <s v="RAFOB"/>
    <n v="1"/>
  </r>
  <r>
    <x v="2"/>
    <x v="13"/>
    <n v="34"/>
    <x v="57"/>
    <d v="2015-12-30T00:00:00"/>
    <n v="557673021"/>
    <s v="SFTTH"/>
    <n v="1"/>
  </r>
  <r>
    <x v="2"/>
    <x v="13"/>
    <n v="56"/>
    <x v="58"/>
    <d v="2015-12-31T00:00:00"/>
    <n v="556409665"/>
    <s v="BAOC"/>
    <n v="1"/>
  </r>
  <r>
    <x v="2"/>
    <x v="13"/>
    <n v="3"/>
    <x v="58"/>
    <d v="2015-12-31T00:00:00"/>
    <n v="556409665"/>
    <s v="JRTOR"/>
    <n v="1"/>
  </r>
  <r>
    <x v="2"/>
    <x v="13"/>
    <n v="3.4"/>
    <x v="58"/>
    <d v="2015-12-31T00:00:00"/>
    <n v="556409665"/>
    <s v="MSONT"/>
    <n v="1"/>
  </r>
  <r>
    <x v="2"/>
    <x v="13"/>
    <n v="2.5"/>
    <x v="58"/>
    <d v="2015-12-31T00:00:00"/>
    <n v="556409665"/>
    <s v="RAFOB"/>
    <n v="1"/>
  </r>
  <r>
    <x v="2"/>
    <x v="13"/>
    <n v="34"/>
    <x v="58"/>
    <d v="2015-12-31T00:00:00"/>
    <n v="556409665"/>
    <s v="SFTTH"/>
    <n v="1"/>
  </r>
  <r>
    <x v="2"/>
    <x v="13"/>
    <n v="56"/>
    <x v="58"/>
    <d v="2015-12-31T00:00:00"/>
    <n v="557672848"/>
    <s v="BAOC"/>
    <n v="1"/>
  </r>
  <r>
    <x v="2"/>
    <x v="13"/>
    <n v="3"/>
    <x v="58"/>
    <d v="2015-12-31T00:00:00"/>
    <n v="557672848"/>
    <s v="JRTOR"/>
    <n v="1"/>
  </r>
  <r>
    <x v="2"/>
    <x v="13"/>
    <n v="3.4"/>
    <x v="58"/>
    <d v="2015-12-31T00:00:00"/>
    <n v="557672848"/>
    <s v="MSONT"/>
    <n v="1"/>
  </r>
  <r>
    <x v="2"/>
    <x v="13"/>
    <n v="2.5"/>
    <x v="58"/>
    <d v="2015-12-31T00:00:00"/>
    <n v="557672848"/>
    <s v="RAFOB"/>
    <n v="1"/>
  </r>
  <r>
    <x v="2"/>
    <x v="13"/>
    <n v="34"/>
    <x v="58"/>
    <d v="2015-12-31T00:00:00"/>
    <n v="557672848"/>
    <s v="SFTTH"/>
    <n v="1"/>
  </r>
  <r>
    <x v="3"/>
    <x v="14"/>
    <n v="0"/>
    <x v="59"/>
    <d v="2016-01-04T00:00:00"/>
    <n v="556321388"/>
    <s v="ZERO"/>
    <n v="1"/>
  </r>
  <r>
    <x v="3"/>
    <x v="14"/>
    <n v="56"/>
    <x v="59"/>
    <d v="2016-01-04T00:00:00"/>
    <n v="556400478"/>
    <s v="BAOC"/>
    <n v="1"/>
  </r>
  <r>
    <x v="3"/>
    <x v="14"/>
    <n v="3"/>
    <x v="59"/>
    <d v="2016-01-04T00:00:00"/>
    <n v="556400478"/>
    <s v="JRTOR"/>
    <n v="1"/>
  </r>
  <r>
    <x v="3"/>
    <x v="14"/>
    <n v="3.4"/>
    <x v="59"/>
    <d v="2016-01-04T00:00:00"/>
    <n v="556400478"/>
    <s v="MSONT"/>
    <n v="1"/>
  </r>
  <r>
    <x v="3"/>
    <x v="14"/>
    <n v="2.5"/>
    <x v="59"/>
    <d v="2016-01-04T00:00:00"/>
    <n v="556400478"/>
    <s v="RAFOB"/>
    <n v="1"/>
  </r>
  <r>
    <x v="3"/>
    <x v="14"/>
    <n v="34"/>
    <x v="59"/>
    <d v="2016-01-04T00:00:00"/>
    <n v="556400478"/>
    <s v="SFTTH"/>
    <n v="1"/>
  </r>
  <r>
    <x v="3"/>
    <x v="14"/>
    <n v="56"/>
    <x v="59"/>
    <d v="2016-01-04T00:00:00"/>
    <n v="557957166"/>
    <s v="BAOC"/>
    <n v="1"/>
  </r>
  <r>
    <x v="3"/>
    <x v="14"/>
    <n v="3"/>
    <x v="59"/>
    <d v="2016-01-04T00:00:00"/>
    <n v="557957166"/>
    <s v="JRTOR"/>
    <n v="1"/>
  </r>
  <r>
    <x v="3"/>
    <x v="14"/>
    <n v="3.4"/>
    <x v="59"/>
    <d v="2016-01-04T00:00:00"/>
    <n v="557957166"/>
    <s v="MSONT"/>
    <n v="1"/>
  </r>
  <r>
    <x v="3"/>
    <x v="14"/>
    <n v="34"/>
    <x v="59"/>
    <d v="2016-01-04T00:00:00"/>
    <n v="557957166"/>
    <s v="SFTTH"/>
    <n v="1"/>
  </r>
  <r>
    <x v="3"/>
    <x v="14"/>
    <n v="0"/>
    <x v="60"/>
    <d v="2016-01-05T00:00:00"/>
    <n v="556325851"/>
    <s v="ZERO"/>
    <n v="1"/>
  </r>
  <r>
    <x v="3"/>
    <x v="14"/>
    <n v="56"/>
    <x v="60"/>
    <d v="2016-01-05T00:00:00"/>
    <n v="556408354"/>
    <s v="BAOC"/>
    <n v="1"/>
  </r>
  <r>
    <x v="3"/>
    <x v="14"/>
    <n v="3"/>
    <x v="60"/>
    <d v="2016-01-05T00:00:00"/>
    <n v="556408354"/>
    <s v="JRTOR"/>
    <n v="1"/>
  </r>
  <r>
    <x v="3"/>
    <x v="14"/>
    <n v="3.4"/>
    <x v="60"/>
    <d v="2016-01-05T00:00:00"/>
    <n v="556408354"/>
    <s v="MSONT"/>
    <n v="1"/>
  </r>
  <r>
    <x v="3"/>
    <x v="14"/>
    <n v="2.5"/>
    <x v="60"/>
    <d v="2016-01-05T00:00:00"/>
    <n v="556408354"/>
    <s v="RAFOB"/>
    <n v="1"/>
  </r>
  <r>
    <x v="3"/>
    <x v="14"/>
    <n v="34"/>
    <x v="60"/>
    <d v="2016-01-05T00:00:00"/>
    <n v="556408354"/>
    <s v="SFTTH"/>
    <n v="1"/>
  </r>
  <r>
    <x v="3"/>
    <x v="14"/>
    <n v="56"/>
    <x v="60"/>
    <d v="2016-01-05T00:00:00"/>
    <n v="556322069"/>
    <s v="BAOC"/>
    <n v="1"/>
  </r>
  <r>
    <x v="3"/>
    <x v="14"/>
    <n v="3"/>
    <x v="60"/>
    <d v="2016-01-05T00:00:00"/>
    <n v="556322069"/>
    <s v="JRTOR"/>
    <n v="1"/>
  </r>
  <r>
    <x v="3"/>
    <x v="14"/>
    <n v="3.4"/>
    <x v="60"/>
    <d v="2016-01-05T00:00:00"/>
    <n v="556322069"/>
    <s v="MSONT"/>
    <n v="1"/>
  </r>
  <r>
    <x v="3"/>
    <x v="14"/>
    <n v="2.5"/>
    <x v="60"/>
    <d v="2016-01-05T00:00:00"/>
    <n v="556322069"/>
    <s v="RAFOB"/>
    <n v="1"/>
  </r>
  <r>
    <x v="3"/>
    <x v="14"/>
    <n v="34"/>
    <x v="60"/>
    <d v="2016-01-05T00:00:00"/>
    <n v="556322069"/>
    <s v="SFTTH"/>
    <n v="1"/>
  </r>
  <r>
    <x v="3"/>
    <x v="14"/>
    <n v="0"/>
    <x v="61"/>
    <d v="2016-01-06T00:00:00"/>
    <n v="557670349"/>
    <s v="ZERO"/>
    <n v="1"/>
  </r>
  <r>
    <x v="3"/>
    <x v="14"/>
    <n v="56"/>
    <x v="61"/>
    <d v="2016-01-06T00:00:00"/>
    <n v="557670339"/>
    <s v="BAOC"/>
    <n v="1"/>
  </r>
  <r>
    <x v="3"/>
    <x v="14"/>
    <n v="3"/>
    <x v="61"/>
    <d v="2016-01-06T00:00:00"/>
    <n v="557670339"/>
    <s v="JRTOR"/>
    <n v="1"/>
  </r>
  <r>
    <x v="3"/>
    <x v="14"/>
    <n v="3.4"/>
    <x v="61"/>
    <d v="2016-01-06T00:00:00"/>
    <n v="557670339"/>
    <s v="MSONT"/>
    <n v="1"/>
  </r>
  <r>
    <x v="3"/>
    <x v="14"/>
    <n v="2.5"/>
    <x v="61"/>
    <d v="2016-01-06T00:00:00"/>
    <n v="557670339"/>
    <s v="RAFOB"/>
    <n v="1"/>
  </r>
  <r>
    <x v="3"/>
    <x v="14"/>
    <n v="34"/>
    <x v="61"/>
    <d v="2016-01-06T00:00:00"/>
    <n v="557670339"/>
    <s v="SFTTH"/>
    <n v="1"/>
  </r>
  <r>
    <x v="3"/>
    <x v="14"/>
    <n v="56"/>
    <x v="62"/>
    <d v="2016-01-07T00:00:00"/>
    <n v="556408388"/>
    <s v="BAOC"/>
    <n v="1"/>
  </r>
  <r>
    <x v="3"/>
    <x v="14"/>
    <n v="3"/>
    <x v="62"/>
    <d v="2016-01-07T00:00:00"/>
    <n v="556408388"/>
    <s v="JRTOR"/>
    <n v="1"/>
  </r>
  <r>
    <x v="3"/>
    <x v="14"/>
    <n v="3.4"/>
    <x v="62"/>
    <d v="2016-01-07T00:00:00"/>
    <n v="556408388"/>
    <s v="MSONT"/>
    <n v="1"/>
  </r>
  <r>
    <x v="3"/>
    <x v="14"/>
    <n v="2.5"/>
    <x v="62"/>
    <d v="2016-01-07T00:00:00"/>
    <n v="556408388"/>
    <s v="RAFOB"/>
    <n v="1"/>
  </r>
  <r>
    <x v="3"/>
    <x v="14"/>
    <n v="34"/>
    <x v="62"/>
    <d v="2016-01-07T00:00:00"/>
    <n v="556408388"/>
    <s v="SFTTH"/>
    <n v="1"/>
  </r>
  <r>
    <x v="3"/>
    <x v="14"/>
    <n v="56"/>
    <x v="62"/>
    <d v="2016-01-07T00:00:00"/>
    <n v="557959132"/>
    <s v="BAOC"/>
    <n v="1"/>
  </r>
  <r>
    <x v="3"/>
    <x v="14"/>
    <n v="3"/>
    <x v="62"/>
    <d v="2016-01-07T00:00:00"/>
    <n v="557959132"/>
    <s v="JRTOR"/>
    <n v="1"/>
  </r>
  <r>
    <x v="3"/>
    <x v="14"/>
    <n v="3.4"/>
    <x v="62"/>
    <d v="2016-01-07T00:00:00"/>
    <n v="557959132"/>
    <s v="MSONT"/>
    <n v="1"/>
  </r>
  <r>
    <x v="3"/>
    <x v="14"/>
    <n v="2.5"/>
    <x v="62"/>
    <d v="2016-01-07T00:00:00"/>
    <n v="557959132"/>
    <s v="RAFOB"/>
    <n v="1"/>
  </r>
  <r>
    <x v="3"/>
    <x v="14"/>
    <n v="34"/>
    <x v="62"/>
    <d v="2016-01-07T00:00:00"/>
    <n v="557959132"/>
    <s v="SFTTH"/>
    <n v="1"/>
  </r>
  <r>
    <x v="3"/>
    <x v="14"/>
    <n v="0"/>
    <x v="63"/>
    <d v="2016-01-08T00:00:00"/>
    <n v="556409402"/>
    <s v="ZERO"/>
    <n v="1"/>
  </r>
  <r>
    <x v="3"/>
    <x v="14"/>
    <n v="56"/>
    <x v="63"/>
    <d v="2016-01-08T00:00:00"/>
    <n v="556322398"/>
    <s v="BAOC"/>
    <n v="1"/>
  </r>
  <r>
    <x v="3"/>
    <x v="14"/>
    <n v="3"/>
    <x v="63"/>
    <d v="2016-01-08T00:00:00"/>
    <n v="556322398"/>
    <s v="JRTOR"/>
    <n v="1"/>
  </r>
  <r>
    <x v="3"/>
    <x v="14"/>
    <n v="3.4"/>
    <x v="63"/>
    <d v="2016-01-08T00:00:00"/>
    <n v="556322398"/>
    <s v="MSONT"/>
    <n v="1"/>
  </r>
  <r>
    <x v="3"/>
    <x v="14"/>
    <n v="10"/>
    <x v="63"/>
    <d v="2016-01-08T00:00:00"/>
    <n v="556322398"/>
    <s v="RAFOB"/>
    <n v="4"/>
  </r>
  <r>
    <x v="3"/>
    <x v="14"/>
    <n v="34"/>
    <x v="63"/>
    <d v="2016-01-08T00:00:00"/>
    <n v="556322398"/>
    <s v="SFTTH"/>
    <n v="1"/>
  </r>
  <r>
    <x v="3"/>
    <x v="14"/>
    <n v="0"/>
    <x v="63"/>
    <d v="2016-01-08T00:00:00"/>
    <n v="556894933"/>
    <s v="ZERO"/>
    <n v="1"/>
  </r>
  <r>
    <x v="3"/>
    <x v="15"/>
    <n v="56"/>
    <x v="64"/>
    <d v="2016-01-11T00:00:00"/>
    <n v="557801778"/>
    <s v="BAOC"/>
    <n v="1"/>
  </r>
  <r>
    <x v="3"/>
    <x v="15"/>
    <n v="3"/>
    <x v="64"/>
    <d v="2016-01-11T00:00:00"/>
    <n v="557801778"/>
    <s v="JRTOR"/>
    <n v="1"/>
  </r>
  <r>
    <x v="3"/>
    <x v="15"/>
    <n v="3.4"/>
    <x v="64"/>
    <d v="2016-01-11T00:00:00"/>
    <n v="557801778"/>
    <s v="MSONT"/>
    <n v="1"/>
  </r>
  <r>
    <x v="3"/>
    <x v="15"/>
    <n v="2.5"/>
    <x v="64"/>
    <d v="2016-01-11T00:00:00"/>
    <n v="557801778"/>
    <s v="RAFOB"/>
    <n v="1"/>
  </r>
  <r>
    <x v="3"/>
    <x v="15"/>
    <n v="34"/>
    <x v="64"/>
    <d v="2016-01-11T00:00:00"/>
    <n v="557801778"/>
    <s v="SFTTH"/>
    <n v="1"/>
  </r>
  <r>
    <x v="3"/>
    <x v="15"/>
    <n v="56"/>
    <x v="64"/>
    <d v="2016-01-11T00:00:00"/>
    <n v="557953381"/>
    <s v="BAOC"/>
    <n v="1"/>
  </r>
  <r>
    <x v="3"/>
    <x v="15"/>
    <n v="3"/>
    <x v="64"/>
    <d v="2016-01-11T00:00:00"/>
    <n v="557953381"/>
    <s v="JRTOR"/>
    <n v="1"/>
  </r>
  <r>
    <x v="3"/>
    <x v="15"/>
    <n v="3.4"/>
    <x v="64"/>
    <d v="2016-01-11T00:00:00"/>
    <n v="557953381"/>
    <s v="MSONT"/>
    <n v="1"/>
  </r>
  <r>
    <x v="3"/>
    <x v="15"/>
    <n v="2.5"/>
    <x v="64"/>
    <d v="2016-01-11T00:00:00"/>
    <n v="557953381"/>
    <s v="RAFOB"/>
    <n v="1"/>
  </r>
  <r>
    <x v="3"/>
    <x v="15"/>
    <n v="34"/>
    <x v="64"/>
    <d v="2016-01-11T00:00:00"/>
    <n v="557953381"/>
    <s v="SFTTH"/>
    <n v="1"/>
  </r>
  <r>
    <x v="3"/>
    <x v="15"/>
    <n v="56"/>
    <x v="64"/>
    <d v="2016-01-11T00:00:00"/>
    <n v="556329401"/>
    <s v="BAOC"/>
    <n v="1"/>
  </r>
  <r>
    <x v="3"/>
    <x v="15"/>
    <n v="3"/>
    <x v="64"/>
    <d v="2016-01-11T00:00:00"/>
    <n v="556329401"/>
    <s v="JRTOR"/>
    <n v="1"/>
  </r>
  <r>
    <x v="3"/>
    <x v="15"/>
    <n v="3.4"/>
    <x v="64"/>
    <d v="2016-01-11T00:00:00"/>
    <n v="556329401"/>
    <s v="MSONT"/>
    <n v="1"/>
  </r>
  <r>
    <x v="3"/>
    <x v="15"/>
    <n v="2.5"/>
    <x v="64"/>
    <d v="2016-01-11T00:00:00"/>
    <n v="556329401"/>
    <s v="RAFOB"/>
    <n v="1"/>
  </r>
  <r>
    <x v="3"/>
    <x v="15"/>
    <n v="34"/>
    <x v="64"/>
    <d v="2016-01-11T00:00:00"/>
    <n v="556329401"/>
    <s v="SFTTH"/>
    <n v="1"/>
  </r>
  <r>
    <x v="3"/>
    <x v="15"/>
    <n v="56"/>
    <x v="65"/>
    <d v="2016-01-12T00:00:00"/>
    <n v="556207765"/>
    <s v="BAOC"/>
    <n v="1"/>
  </r>
  <r>
    <x v="3"/>
    <x v="15"/>
    <n v="3"/>
    <x v="65"/>
    <d v="2016-01-12T00:00:00"/>
    <n v="556207765"/>
    <s v="JRTOR"/>
    <n v="1"/>
  </r>
  <r>
    <x v="3"/>
    <x v="15"/>
    <n v="3.4"/>
    <x v="65"/>
    <d v="2016-01-12T00:00:00"/>
    <n v="556207765"/>
    <s v="MSONT"/>
    <n v="1"/>
  </r>
  <r>
    <x v="3"/>
    <x v="15"/>
    <n v="2.5"/>
    <x v="65"/>
    <d v="2016-01-12T00:00:00"/>
    <n v="556207765"/>
    <s v="RAFOB"/>
    <n v="1"/>
  </r>
  <r>
    <x v="3"/>
    <x v="15"/>
    <n v="34"/>
    <x v="65"/>
    <d v="2016-01-12T00:00:00"/>
    <n v="556207765"/>
    <s v="SFTTH"/>
    <n v="1"/>
  </r>
  <r>
    <x v="3"/>
    <x v="15"/>
    <n v="56"/>
    <x v="65"/>
    <d v="2016-01-12T00:00:00"/>
    <n v="556206007"/>
    <s v="BAOC"/>
    <n v="1"/>
  </r>
  <r>
    <x v="3"/>
    <x v="15"/>
    <n v="3"/>
    <x v="65"/>
    <d v="2016-01-12T00:00:00"/>
    <n v="556206007"/>
    <s v="JRTOR"/>
    <n v="1"/>
  </r>
  <r>
    <x v="3"/>
    <x v="15"/>
    <n v="3.4"/>
    <x v="65"/>
    <d v="2016-01-12T00:00:00"/>
    <n v="556206007"/>
    <s v="MSONT"/>
    <n v="1"/>
  </r>
  <r>
    <x v="3"/>
    <x v="15"/>
    <n v="2.5"/>
    <x v="65"/>
    <d v="2016-01-12T00:00:00"/>
    <n v="556206007"/>
    <s v="RAFOB"/>
    <n v="1"/>
  </r>
  <r>
    <x v="3"/>
    <x v="15"/>
    <n v="34"/>
    <x v="65"/>
    <d v="2016-01-12T00:00:00"/>
    <n v="556206007"/>
    <s v="SFTTH"/>
    <n v="1"/>
  </r>
  <r>
    <x v="3"/>
    <x v="15"/>
    <n v="56"/>
    <x v="65"/>
    <d v="2016-01-12T00:00:00"/>
    <n v="557128412"/>
    <s v="BAOC"/>
    <n v="1"/>
  </r>
  <r>
    <x v="3"/>
    <x v="15"/>
    <n v="3"/>
    <x v="65"/>
    <d v="2016-01-12T00:00:00"/>
    <n v="557128412"/>
    <s v="JRTOR"/>
    <n v="1"/>
  </r>
  <r>
    <x v="3"/>
    <x v="15"/>
    <n v="3.4"/>
    <x v="65"/>
    <d v="2016-01-12T00:00:00"/>
    <n v="557128412"/>
    <s v="MSONT"/>
    <n v="1"/>
  </r>
  <r>
    <x v="3"/>
    <x v="15"/>
    <n v="2.5"/>
    <x v="65"/>
    <d v="2016-01-12T00:00:00"/>
    <n v="557128412"/>
    <s v="RAFOB"/>
    <n v="1"/>
  </r>
  <r>
    <x v="3"/>
    <x v="15"/>
    <n v="34"/>
    <x v="65"/>
    <d v="2016-01-12T00:00:00"/>
    <n v="557128412"/>
    <s v="SFTTH"/>
    <n v="1"/>
  </r>
  <r>
    <x v="3"/>
    <x v="15"/>
    <n v="56"/>
    <x v="66"/>
    <d v="2016-01-13T00:00:00"/>
    <n v="556201604"/>
    <s v="BAOC"/>
    <n v="1"/>
  </r>
  <r>
    <x v="3"/>
    <x v="15"/>
    <n v="3"/>
    <x v="66"/>
    <d v="2016-01-13T00:00:00"/>
    <n v="556201604"/>
    <s v="JRTOR"/>
    <n v="1"/>
  </r>
  <r>
    <x v="3"/>
    <x v="15"/>
    <n v="3.4"/>
    <x v="66"/>
    <d v="2016-01-13T00:00:00"/>
    <n v="556201604"/>
    <s v="MSONT"/>
    <n v="1"/>
  </r>
  <r>
    <x v="3"/>
    <x v="15"/>
    <n v="2.5"/>
    <x v="66"/>
    <d v="2016-01-13T00:00:00"/>
    <n v="556201604"/>
    <s v="RAFOB"/>
    <n v="1"/>
  </r>
  <r>
    <x v="3"/>
    <x v="15"/>
    <n v="34"/>
    <x v="66"/>
    <d v="2016-01-13T00:00:00"/>
    <n v="556201604"/>
    <s v="SFTTH"/>
    <n v="1"/>
  </r>
  <r>
    <x v="3"/>
    <x v="15"/>
    <n v="56"/>
    <x v="66"/>
    <d v="2016-01-13T00:00:00"/>
    <n v="557670283"/>
    <s v="BAOC"/>
    <n v="1"/>
  </r>
  <r>
    <x v="3"/>
    <x v="15"/>
    <n v="3"/>
    <x v="66"/>
    <d v="2016-01-13T00:00:00"/>
    <n v="557670283"/>
    <s v="JRTOR"/>
    <n v="1"/>
  </r>
  <r>
    <x v="3"/>
    <x v="15"/>
    <n v="3.4"/>
    <x v="66"/>
    <d v="2016-01-13T00:00:00"/>
    <n v="557670283"/>
    <s v="MSONT"/>
    <n v="1"/>
  </r>
  <r>
    <x v="3"/>
    <x v="15"/>
    <n v="2.5"/>
    <x v="66"/>
    <d v="2016-01-13T00:00:00"/>
    <n v="557670283"/>
    <s v="RAFOB"/>
    <n v="1"/>
  </r>
  <r>
    <x v="3"/>
    <x v="15"/>
    <n v="34"/>
    <x v="66"/>
    <d v="2016-01-13T00:00:00"/>
    <n v="557670283"/>
    <s v="SFTTH"/>
    <n v="1"/>
  </r>
  <r>
    <x v="3"/>
    <x v="15"/>
    <n v="56"/>
    <x v="67"/>
    <d v="2016-01-14T00:00:00"/>
    <n v="556200605"/>
    <s v="BAOC"/>
    <n v="1"/>
  </r>
  <r>
    <x v="3"/>
    <x v="15"/>
    <n v="3"/>
    <x v="67"/>
    <d v="2016-01-14T00:00:00"/>
    <n v="556200605"/>
    <s v="JRTOR"/>
    <n v="1"/>
  </r>
  <r>
    <x v="3"/>
    <x v="15"/>
    <n v="3.4"/>
    <x v="67"/>
    <d v="2016-01-14T00:00:00"/>
    <n v="556200605"/>
    <s v="MSONT"/>
    <n v="1"/>
  </r>
  <r>
    <x v="3"/>
    <x v="15"/>
    <n v="7.5"/>
    <x v="67"/>
    <d v="2016-01-14T00:00:00"/>
    <n v="556200605"/>
    <s v="RAFOB"/>
    <n v="3"/>
  </r>
  <r>
    <x v="3"/>
    <x v="15"/>
    <n v="34"/>
    <x v="67"/>
    <d v="2016-01-14T00:00:00"/>
    <n v="556200605"/>
    <s v="SFTTH"/>
    <n v="1"/>
  </r>
  <r>
    <x v="3"/>
    <x v="15"/>
    <n v="56"/>
    <x v="67"/>
    <d v="2016-01-14T00:00:00"/>
    <n v="556404158"/>
    <s v="BAOC"/>
    <n v="1"/>
  </r>
  <r>
    <x v="3"/>
    <x v="15"/>
    <n v="3"/>
    <x v="67"/>
    <d v="2016-01-14T00:00:00"/>
    <n v="556404158"/>
    <s v="JRTOR"/>
    <n v="1"/>
  </r>
  <r>
    <x v="3"/>
    <x v="15"/>
    <n v="3.4"/>
    <x v="67"/>
    <d v="2016-01-14T00:00:00"/>
    <n v="556404158"/>
    <s v="MSONT"/>
    <n v="1"/>
  </r>
  <r>
    <x v="3"/>
    <x v="15"/>
    <n v="2.5"/>
    <x v="67"/>
    <d v="2016-01-14T00:00:00"/>
    <n v="556404158"/>
    <s v="RAFOB"/>
    <n v="1"/>
  </r>
  <r>
    <x v="3"/>
    <x v="15"/>
    <n v="34"/>
    <x v="67"/>
    <d v="2016-01-14T00:00:00"/>
    <n v="556404158"/>
    <s v="SFTTH"/>
    <n v="1"/>
  </r>
  <r>
    <x v="3"/>
    <x v="15"/>
    <n v="56"/>
    <x v="67"/>
    <d v="2016-01-14T00:00:00"/>
    <n v="557957438"/>
    <s v="BAOC"/>
    <n v="1"/>
  </r>
  <r>
    <x v="3"/>
    <x v="15"/>
    <n v="3"/>
    <x v="67"/>
    <d v="2016-01-14T00:00:00"/>
    <n v="557957438"/>
    <s v="JRTOR"/>
    <n v="1"/>
  </r>
  <r>
    <x v="3"/>
    <x v="15"/>
    <n v="3.4"/>
    <x v="67"/>
    <d v="2016-01-14T00:00:00"/>
    <n v="557957438"/>
    <s v="MSONT"/>
    <n v="1"/>
  </r>
  <r>
    <x v="3"/>
    <x v="15"/>
    <n v="2.5"/>
    <x v="67"/>
    <d v="2016-01-14T00:00:00"/>
    <n v="557957438"/>
    <s v="RAFOB"/>
    <n v="1"/>
  </r>
  <r>
    <x v="3"/>
    <x v="15"/>
    <n v="34"/>
    <x v="67"/>
    <d v="2016-01-14T00:00:00"/>
    <n v="557957438"/>
    <s v="SFTTH"/>
    <n v="1"/>
  </r>
  <r>
    <x v="3"/>
    <x v="15"/>
    <n v="56"/>
    <x v="68"/>
    <d v="2016-01-15T00:00:00"/>
    <n v="556404862"/>
    <s v="BAOC"/>
    <n v="1"/>
  </r>
  <r>
    <x v="3"/>
    <x v="15"/>
    <n v="3"/>
    <x v="68"/>
    <d v="2016-01-15T00:00:00"/>
    <n v="556404862"/>
    <s v="JRTOR"/>
    <n v="1"/>
  </r>
  <r>
    <x v="3"/>
    <x v="15"/>
    <n v="3.4"/>
    <x v="68"/>
    <d v="2016-01-15T00:00:00"/>
    <n v="556404862"/>
    <s v="MSONT"/>
    <n v="1"/>
  </r>
  <r>
    <x v="3"/>
    <x v="15"/>
    <n v="2.5"/>
    <x v="68"/>
    <d v="2016-01-15T00:00:00"/>
    <n v="556404862"/>
    <s v="RAFOB"/>
    <n v="1"/>
  </r>
  <r>
    <x v="3"/>
    <x v="15"/>
    <n v="34"/>
    <x v="68"/>
    <d v="2016-01-15T00:00:00"/>
    <n v="556404862"/>
    <s v="SFTTH"/>
    <n v="1"/>
  </r>
  <r>
    <x v="3"/>
    <x v="15"/>
    <n v="56"/>
    <x v="68"/>
    <d v="2016-01-15T00:00:00"/>
    <n v="556401810"/>
    <s v="BAOC"/>
    <n v="1"/>
  </r>
  <r>
    <x v="3"/>
    <x v="15"/>
    <n v="3"/>
    <x v="68"/>
    <d v="2016-01-15T00:00:00"/>
    <n v="556401810"/>
    <s v="JRTOR"/>
    <n v="1"/>
  </r>
  <r>
    <x v="3"/>
    <x v="15"/>
    <n v="3.4"/>
    <x v="68"/>
    <d v="2016-01-15T00:00:00"/>
    <n v="556401810"/>
    <s v="MSONT"/>
    <n v="1"/>
  </r>
  <r>
    <x v="3"/>
    <x v="15"/>
    <n v="2.5"/>
    <x v="68"/>
    <d v="2016-01-15T00:00:00"/>
    <n v="556401810"/>
    <s v="RAFOB"/>
    <n v="1"/>
  </r>
  <r>
    <x v="3"/>
    <x v="15"/>
    <n v="34"/>
    <x v="68"/>
    <d v="2016-01-15T00:00:00"/>
    <n v="556401810"/>
    <s v="SFTTH"/>
    <n v="1"/>
  </r>
  <r>
    <x v="3"/>
    <x v="15"/>
    <n v="0"/>
    <x v="68"/>
    <d v="2016-01-15T00:00:00"/>
    <n v="556401810"/>
    <s v="ZERO"/>
    <n v="1"/>
  </r>
  <r>
    <x v="3"/>
    <x v="15"/>
    <n v="56"/>
    <x v="68"/>
    <d v="2016-01-15T00:00:00"/>
    <n v="557301066"/>
    <s v="BAOC"/>
    <n v="1"/>
  </r>
  <r>
    <x v="3"/>
    <x v="15"/>
    <n v="3"/>
    <x v="68"/>
    <d v="2016-01-15T00:00:00"/>
    <n v="557301066"/>
    <s v="JRTOR"/>
    <n v="1"/>
  </r>
  <r>
    <x v="3"/>
    <x v="15"/>
    <n v="3.4"/>
    <x v="68"/>
    <d v="2016-01-15T00:00:00"/>
    <n v="557301066"/>
    <s v="MSONT"/>
    <n v="1"/>
  </r>
  <r>
    <x v="3"/>
    <x v="15"/>
    <n v="2.5"/>
    <x v="68"/>
    <d v="2016-01-15T00:00:00"/>
    <n v="557301066"/>
    <s v="RAFOB"/>
    <n v="1"/>
  </r>
  <r>
    <x v="3"/>
    <x v="15"/>
    <n v="34"/>
    <x v="68"/>
    <d v="2016-01-15T00:00:00"/>
    <n v="557301066"/>
    <s v="SFTTH"/>
    <n v="1"/>
  </r>
  <r>
    <x v="3"/>
    <x v="16"/>
    <n v="56"/>
    <x v="69"/>
    <d v="2016-01-18T00:00:00"/>
    <n v="557670244"/>
    <s v="BAOC"/>
    <n v="1"/>
  </r>
  <r>
    <x v="3"/>
    <x v="16"/>
    <n v="3"/>
    <x v="69"/>
    <d v="2016-01-18T00:00:00"/>
    <n v="557670244"/>
    <s v="JRTOR"/>
    <n v="1"/>
  </r>
  <r>
    <x v="3"/>
    <x v="16"/>
    <n v="3.4"/>
    <x v="69"/>
    <d v="2016-01-18T00:00:00"/>
    <n v="557670244"/>
    <s v="MSONT"/>
    <n v="1"/>
  </r>
  <r>
    <x v="3"/>
    <x v="16"/>
    <n v="2.5"/>
    <x v="69"/>
    <d v="2016-01-18T00:00:00"/>
    <n v="557670244"/>
    <s v="RAFOB"/>
    <n v="1"/>
  </r>
  <r>
    <x v="3"/>
    <x v="16"/>
    <n v="34"/>
    <x v="69"/>
    <d v="2016-01-18T00:00:00"/>
    <n v="557670244"/>
    <s v="SFTTH"/>
    <n v="1"/>
  </r>
  <r>
    <x v="3"/>
    <x v="16"/>
    <n v="56"/>
    <x v="69"/>
    <d v="2016-01-18T00:00:00"/>
    <n v="556402758"/>
    <s v="BAOC"/>
    <n v="1"/>
  </r>
  <r>
    <x v="3"/>
    <x v="16"/>
    <n v="3"/>
    <x v="69"/>
    <d v="2016-01-18T00:00:00"/>
    <n v="556402758"/>
    <s v="JRTOR"/>
    <n v="1"/>
  </r>
  <r>
    <x v="3"/>
    <x v="16"/>
    <n v="3.4"/>
    <x v="69"/>
    <d v="2016-01-18T00:00:00"/>
    <n v="556402758"/>
    <s v="MSONT"/>
    <n v="1"/>
  </r>
  <r>
    <x v="3"/>
    <x v="16"/>
    <n v="2.5"/>
    <x v="69"/>
    <d v="2016-01-18T00:00:00"/>
    <n v="556402758"/>
    <s v="RAFOB"/>
    <n v="1"/>
  </r>
  <r>
    <x v="3"/>
    <x v="16"/>
    <n v="34"/>
    <x v="69"/>
    <d v="2016-01-18T00:00:00"/>
    <n v="556402758"/>
    <s v="SFTTH"/>
    <n v="1"/>
  </r>
  <r>
    <x v="3"/>
    <x v="16"/>
    <n v="0"/>
    <x v="70"/>
    <d v="2016-01-19T00:00:00"/>
    <n v="557959044"/>
    <s v="ZERO"/>
    <n v="1"/>
  </r>
  <r>
    <x v="3"/>
    <x v="16"/>
    <n v="56"/>
    <x v="71"/>
    <d v="2016-01-20T00:00:00"/>
    <n v="556215758"/>
    <s v="BAOC"/>
    <n v="1"/>
  </r>
  <r>
    <x v="3"/>
    <x v="16"/>
    <n v="3"/>
    <x v="71"/>
    <d v="2016-01-20T00:00:00"/>
    <n v="556215758"/>
    <s v="JRTOR"/>
    <n v="1"/>
  </r>
  <r>
    <x v="3"/>
    <x v="16"/>
    <n v="3.4"/>
    <x v="71"/>
    <d v="2016-01-20T00:00:00"/>
    <n v="556215758"/>
    <s v="MSONT"/>
    <n v="1"/>
  </r>
  <r>
    <x v="3"/>
    <x v="16"/>
    <n v="2.5"/>
    <x v="71"/>
    <d v="2016-01-20T00:00:00"/>
    <n v="556215758"/>
    <s v="RAFOB"/>
    <n v="1"/>
  </r>
  <r>
    <x v="3"/>
    <x v="16"/>
    <n v="34"/>
    <x v="71"/>
    <d v="2016-01-20T00:00:00"/>
    <n v="556215758"/>
    <s v="SFTTH"/>
    <n v="1"/>
  </r>
  <r>
    <x v="3"/>
    <x v="16"/>
    <n v="56"/>
    <x v="71"/>
    <d v="2016-01-20T00:00:00"/>
    <n v="557957846"/>
    <s v="BAOC"/>
    <n v="1"/>
  </r>
  <r>
    <x v="3"/>
    <x v="16"/>
    <n v="3"/>
    <x v="71"/>
    <d v="2016-01-20T00:00:00"/>
    <n v="557957846"/>
    <s v="JRTOR"/>
    <n v="1"/>
  </r>
  <r>
    <x v="3"/>
    <x v="16"/>
    <n v="3.4"/>
    <x v="71"/>
    <d v="2016-01-20T00:00:00"/>
    <n v="557957846"/>
    <s v="MSONT"/>
    <n v="1"/>
  </r>
  <r>
    <x v="3"/>
    <x v="16"/>
    <n v="80"/>
    <x v="71"/>
    <d v="2016-01-20T00:00:00"/>
    <n v="557957846"/>
    <s v="PVRHN"/>
    <n v="1"/>
  </r>
  <r>
    <x v="3"/>
    <x v="16"/>
    <n v="2.5"/>
    <x v="71"/>
    <d v="2016-01-20T00:00:00"/>
    <n v="557957846"/>
    <s v="RAFOB"/>
    <n v="1"/>
  </r>
  <r>
    <x v="3"/>
    <x v="16"/>
    <n v="34"/>
    <x v="71"/>
    <d v="2016-01-20T00:00:00"/>
    <n v="557957846"/>
    <s v="SFTTH"/>
    <n v="1"/>
  </r>
  <r>
    <x v="3"/>
    <x v="16"/>
    <n v="3"/>
    <x v="72"/>
    <d v="2016-01-21T00:00:00"/>
    <n v="556216949"/>
    <s v="JRTOR"/>
    <n v="1"/>
  </r>
  <r>
    <x v="3"/>
    <x v="16"/>
    <n v="3.4"/>
    <x v="72"/>
    <d v="2016-01-21T00:00:00"/>
    <n v="556216949"/>
    <s v="MSONT"/>
    <n v="1"/>
  </r>
  <r>
    <x v="3"/>
    <x v="16"/>
    <n v="56"/>
    <x v="72"/>
    <d v="2016-01-21T00:00:00"/>
    <n v="556401965"/>
    <s v="BAOC"/>
    <n v="1"/>
  </r>
  <r>
    <x v="3"/>
    <x v="16"/>
    <n v="3"/>
    <x v="72"/>
    <d v="2016-01-21T00:00:00"/>
    <n v="556401965"/>
    <s v="JRTOR"/>
    <n v="1"/>
  </r>
  <r>
    <x v="3"/>
    <x v="16"/>
    <n v="3.4"/>
    <x v="72"/>
    <d v="2016-01-21T00:00:00"/>
    <n v="556401965"/>
    <s v="MSONT"/>
    <n v="1"/>
  </r>
  <r>
    <x v="3"/>
    <x v="16"/>
    <n v="2.5"/>
    <x v="72"/>
    <d v="2016-01-21T00:00:00"/>
    <n v="556401965"/>
    <s v="RAFOB"/>
    <n v="1"/>
  </r>
  <r>
    <x v="3"/>
    <x v="16"/>
    <n v="34"/>
    <x v="72"/>
    <d v="2016-01-21T00:00:00"/>
    <n v="556401965"/>
    <s v="SFTTH"/>
    <n v="1"/>
  </r>
  <r>
    <x v="3"/>
    <x v="16"/>
    <n v="56"/>
    <x v="73"/>
    <d v="2016-01-22T00:00:00"/>
    <n v="556404191"/>
    <s v="BAOC"/>
    <n v="1"/>
  </r>
  <r>
    <x v="3"/>
    <x v="16"/>
    <n v="3"/>
    <x v="73"/>
    <d v="2016-01-22T00:00:00"/>
    <n v="556404191"/>
    <s v="JRTOR"/>
    <n v="1"/>
  </r>
  <r>
    <x v="3"/>
    <x v="16"/>
    <n v="3.4"/>
    <x v="73"/>
    <d v="2016-01-22T00:00:00"/>
    <n v="556404191"/>
    <s v="MSONT"/>
    <n v="1"/>
  </r>
  <r>
    <x v="3"/>
    <x v="16"/>
    <n v="2.5"/>
    <x v="73"/>
    <d v="2016-01-22T00:00:00"/>
    <n v="556404191"/>
    <s v="RAFOB"/>
    <n v="1"/>
  </r>
  <r>
    <x v="3"/>
    <x v="16"/>
    <n v="34"/>
    <x v="73"/>
    <d v="2016-01-22T00:00:00"/>
    <n v="556404191"/>
    <s v="SFTTH"/>
    <n v="1"/>
  </r>
  <r>
    <x v="3"/>
    <x v="16"/>
    <n v="56"/>
    <x v="73"/>
    <d v="2016-01-22T00:00:00"/>
    <n v="556405627"/>
    <s v="BAOC"/>
    <n v="1"/>
  </r>
  <r>
    <x v="3"/>
    <x v="16"/>
    <n v="3"/>
    <x v="73"/>
    <d v="2016-01-22T00:00:00"/>
    <n v="556405627"/>
    <s v="JRTOR"/>
    <n v="1"/>
  </r>
  <r>
    <x v="3"/>
    <x v="16"/>
    <n v="3.4"/>
    <x v="73"/>
    <d v="2016-01-22T00:00:00"/>
    <n v="556405627"/>
    <s v="MSONT"/>
    <n v="1"/>
  </r>
  <r>
    <x v="3"/>
    <x v="16"/>
    <n v="2.5"/>
    <x v="73"/>
    <d v="2016-01-22T00:00:00"/>
    <n v="556405627"/>
    <s v="RAFOB"/>
    <n v="1"/>
  </r>
  <r>
    <x v="3"/>
    <x v="16"/>
    <n v="34"/>
    <x v="73"/>
    <d v="2016-01-22T00:00:00"/>
    <n v="556405627"/>
    <s v="SFTTH"/>
    <n v="1"/>
  </r>
  <r>
    <x v="3"/>
    <x v="16"/>
    <n v="0"/>
    <x v="73"/>
    <d v="2016-01-22T00:00:00"/>
    <n v="556401960"/>
    <s v="ZERO"/>
    <n v="1"/>
  </r>
  <r>
    <x v="3"/>
    <x v="16"/>
    <n v="56"/>
    <x v="73"/>
    <d v="2016-01-22T00:00:00"/>
    <n v="556215704"/>
    <s v="BAOC"/>
    <n v="1"/>
  </r>
  <r>
    <x v="3"/>
    <x v="16"/>
    <n v="3"/>
    <x v="73"/>
    <d v="2016-01-22T00:00:00"/>
    <n v="556215704"/>
    <s v="JRTOR"/>
    <n v="1"/>
  </r>
  <r>
    <x v="3"/>
    <x v="16"/>
    <n v="34"/>
    <x v="73"/>
    <d v="2016-01-22T00:00:00"/>
    <n v="556215704"/>
    <s v="SFTTH"/>
    <n v="1"/>
  </r>
  <r>
    <x v="3"/>
    <x v="17"/>
    <n v="56"/>
    <x v="74"/>
    <d v="2016-01-25T00:00:00"/>
    <n v="556721689"/>
    <s v="BAOC"/>
    <n v="1"/>
  </r>
  <r>
    <x v="3"/>
    <x v="17"/>
    <n v="3"/>
    <x v="74"/>
    <d v="2016-01-25T00:00:00"/>
    <n v="556721689"/>
    <s v="JRTOR"/>
    <n v="1"/>
  </r>
  <r>
    <x v="3"/>
    <x v="17"/>
    <n v="3.4"/>
    <x v="74"/>
    <d v="2016-01-25T00:00:00"/>
    <n v="556721689"/>
    <s v="MSONT"/>
    <n v="1"/>
  </r>
  <r>
    <x v="3"/>
    <x v="17"/>
    <n v="2.5"/>
    <x v="74"/>
    <d v="2016-01-25T00:00:00"/>
    <n v="556721689"/>
    <s v="RAFOB"/>
    <n v="1"/>
  </r>
  <r>
    <x v="3"/>
    <x v="17"/>
    <n v="34"/>
    <x v="74"/>
    <d v="2016-01-25T00:00:00"/>
    <n v="556721689"/>
    <s v="SFTTH"/>
    <n v="1"/>
  </r>
  <r>
    <x v="3"/>
    <x v="17"/>
    <n v="56"/>
    <x v="74"/>
    <d v="2016-01-25T00:00:00"/>
    <n v="556400273"/>
    <s v="BAOC"/>
    <n v="1"/>
  </r>
  <r>
    <x v="3"/>
    <x v="17"/>
    <n v="3"/>
    <x v="74"/>
    <d v="2016-01-25T00:00:00"/>
    <n v="556400273"/>
    <s v="JRTOR"/>
    <n v="1"/>
  </r>
  <r>
    <x v="3"/>
    <x v="17"/>
    <n v="3.4"/>
    <x v="74"/>
    <d v="2016-01-25T00:00:00"/>
    <n v="556400273"/>
    <s v="MSONT"/>
    <n v="1"/>
  </r>
  <r>
    <x v="3"/>
    <x v="17"/>
    <n v="2.5"/>
    <x v="74"/>
    <d v="2016-01-25T00:00:00"/>
    <n v="556400273"/>
    <s v="RAFOB"/>
    <n v="1"/>
  </r>
  <r>
    <x v="3"/>
    <x v="17"/>
    <n v="34"/>
    <x v="74"/>
    <d v="2016-01-25T00:00:00"/>
    <n v="556400273"/>
    <s v="SFTTH"/>
    <n v="1"/>
  </r>
  <r>
    <x v="3"/>
    <x v="17"/>
    <n v="56"/>
    <x v="75"/>
    <d v="2016-01-26T00:00:00"/>
    <n v="556681610"/>
    <s v="BAOC"/>
    <n v="1"/>
  </r>
  <r>
    <x v="3"/>
    <x v="17"/>
    <n v="3"/>
    <x v="75"/>
    <d v="2016-01-26T00:00:00"/>
    <n v="556681610"/>
    <s v="JRTOR"/>
    <n v="1"/>
  </r>
  <r>
    <x v="3"/>
    <x v="17"/>
    <n v="3.4"/>
    <x v="75"/>
    <d v="2016-01-26T00:00:00"/>
    <n v="556681610"/>
    <s v="MSONT"/>
    <n v="1"/>
  </r>
  <r>
    <x v="3"/>
    <x v="17"/>
    <n v="2.5"/>
    <x v="75"/>
    <d v="2016-01-26T00:00:00"/>
    <n v="556681610"/>
    <s v="RAFOB"/>
    <n v="1"/>
  </r>
  <r>
    <x v="3"/>
    <x v="17"/>
    <n v="34"/>
    <x v="75"/>
    <d v="2016-01-26T00:00:00"/>
    <n v="556681610"/>
    <s v="SFTTH"/>
    <n v="1"/>
  </r>
  <r>
    <x v="3"/>
    <x v="17"/>
    <n v="56"/>
    <x v="75"/>
    <d v="2016-01-26T00:00:00"/>
    <n v="557670349"/>
    <s v="BAOC"/>
    <n v="1"/>
  </r>
  <r>
    <x v="3"/>
    <x v="17"/>
    <n v="3"/>
    <x v="75"/>
    <d v="2016-01-26T00:00:00"/>
    <n v="557670349"/>
    <s v="JRTOR"/>
    <n v="1"/>
  </r>
  <r>
    <x v="3"/>
    <x v="17"/>
    <n v="3.4"/>
    <x v="75"/>
    <d v="2016-01-26T00:00:00"/>
    <n v="557670349"/>
    <s v="MSONT"/>
    <n v="1"/>
  </r>
  <r>
    <x v="3"/>
    <x v="17"/>
    <n v="2.5"/>
    <x v="75"/>
    <d v="2016-01-26T00:00:00"/>
    <n v="557670349"/>
    <s v="RAFOB"/>
    <n v="1"/>
  </r>
  <r>
    <x v="3"/>
    <x v="17"/>
    <n v="34"/>
    <x v="75"/>
    <d v="2016-01-26T00:00:00"/>
    <n v="557670349"/>
    <s v="SFTTH"/>
    <n v="1"/>
  </r>
  <r>
    <x v="3"/>
    <x v="17"/>
    <n v="0"/>
    <x v="75"/>
    <d v="2016-01-26T00:00:00"/>
    <n v="556325851"/>
    <s v="ZERO"/>
    <n v="1"/>
  </r>
  <r>
    <x v="3"/>
    <x v="17"/>
    <n v="56"/>
    <x v="76"/>
    <d v="2016-01-27T00:00:00"/>
    <n v="557714788"/>
    <s v="BAOC"/>
    <n v="1"/>
  </r>
  <r>
    <x v="3"/>
    <x v="17"/>
    <n v="3"/>
    <x v="76"/>
    <d v="2016-01-27T00:00:00"/>
    <n v="557714788"/>
    <s v="JRTOR"/>
    <n v="1"/>
  </r>
  <r>
    <x v="3"/>
    <x v="17"/>
    <n v="3"/>
    <x v="76"/>
    <d v="2016-01-27T00:00:00"/>
    <n v="557714788"/>
    <s v="JRTOR"/>
    <n v="1"/>
  </r>
  <r>
    <x v="3"/>
    <x v="17"/>
    <n v="3.4"/>
    <x v="76"/>
    <d v="2016-01-27T00:00:00"/>
    <n v="557714788"/>
    <s v="MSONT"/>
    <n v="1"/>
  </r>
  <r>
    <x v="3"/>
    <x v="17"/>
    <n v="34"/>
    <x v="76"/>
    <d v="2016-01-27T00:00:00"/>
    <n v="557714788"/>
    <s v="SFTTH"/>
    <n v="1"/>
  </r>
  <r>
    <x v="3"/>
    <x v="17"/>
    <n v="56"/>
    <x v="77"/>
    <d v="2016-01-28T00:00:00"/>
    <n v="556681749"/>
    <s v="BAOC"/>
    <n v="1"/>
  </r>
  <r>
    <x v="3"/>
    <x v="17"/>
    <n v="3"/>
    <x v="77"/>
    <d v="2016-01-28T00:00:00"/>
    <n v="556681749"/>
    <s v="JRTOR"/>
    <n v="1"/>
  </r>
  <r>
    <x v="3"/>
    <x v="17"/>
    <n v="3.4"/>
    <x v="77"/>
    <d v="2016-01-28T00:00:00"/>
    <n v="556681749"/>
    <s v="MSONT"/>
    <n v="1"/>
  </r>
  <r>
    <x v="3"/>
    <x v="17"/>
    <n v="2.5"/>
    <x v="77"/>
    <d v="2016-01-28T00:00:00"/>
    <n v="556681749"/>
    <s v="RAFOB"/>
    <n v="1"/>
  </r>
  <r>
    <x v="3"/>
    <x v="17"/>
    <n v="34"/>
    <x v="77"/>
    <d v="2016-01-28T00:00:00"/>
    <n v="556681749"/>
    <s v="SFTTH"/>
    <n v="1"/>
  </r>
  <r>
    <x v="3"/>
    <x v="17"/>
    <n v="0"/>
    <x v="77"/>
    <d v="2016-01-28T00:00:00"/>
    <n v="556216173"/>
    <s v="ZERO"/>
    <n v="1"/>
  </r>
  <r>
    <x v="3"/>
    <x v="17"/>
    <n v="56"/>
    <x v="78"/>
    <d v="2016-01-29T00:00:00"/>
    <n v="556324705"/>
    <s v="BAOC"/>
    <n v="1"/>
  </r>
  <r>
    <x v="3"/>
    <x v="17"/>
    <n v="3"/>
    <x v="78"/>
    <d v="2016-01-29T00:00:00"/>
    <n v="556324705"/>
    <s v="JRTOR"/>
    <n v="1"/>
  </r>
  <r>
    <x v="3"/>
    <x v="17"/>
    <n v="3.4"/>
    <x v="78"/>
    <d v="2016-01-29T00:00:00"/>
    <n v="556324705"/>
    <s v="MSONT"/>
    <n v="1"/>
  </r>
  <r>
    <x v="3"/>
    <x v="17"/>
    <n v="2.5"/>
    <x v="78"/>
    <d v="2016-01-29T00:00:00"/>
    <n v="556324705"/>
    <s v="RAFOB"/>
    <n v="1"/>
  </r>
  <r>
    <x v="3"/>
    <x v="17"/>
    <n v="34"/>
    <x v="78"/>
    <d v="2016-01-29T00:00:00"/>
    <n v="556324705"/>
    <s v="SFTTH"/>
    <n v="1"/>
  </r>
  <r>
    <x v="3"/>
    <x v="17"/>
    <n v="56"/>
    <x v="79"/>
    <d v="2016-01-30T00:00:00"/>
    <n v="556723891"/>
    <s v="BAOC"/>
    <n v="1"/>
  </r>
  <r>
    <x v="3"/>
    <x v="17"/>
    <n v="3"/>
    <x v="79"/>
    <d v="2016-01-30T00:00:00"/>
    <n v="556723891"/>
    <s v="JRTOR"/>
    <n v="1"/>
  </r>
  <r>
    <x v="3"/>
    <x v="17"/>
    <n v="3.4"/>
    <x v="79"/>
    <d v="2016-01-30T00:00:00"/>
    <n v="556723891"/>
    <s v="MSONT"/>
    <n v="1"/>
  </r>
  <r>
    <x v="3"/>
    <x v="17"/>
    <n v="2.5"/>
    <x v="79"/>
    <d v="2016-01-30T00:00:00"/>
    <n v="556723891"/>
    <s v="RAFOB"/>
    <n v="1"/>
  </r>
  <r>
    <x v="3"/>
    <x v="17"/>
    <n v="34"/>
    <x v="79"/>
    <d v="2016-01-30T00:00:00"/>
    <n v="556723891"/>
    <s v="SFTTH"/>
    <n v="1"/>
  </r>
  <r>
    <x v="3"/>
    <x v="17"/>
    <n v="3"/>
    <x v="79"/>
    <d v="2016-01-30T00:00:00"/>
    <n v="557953391"/>
    <s v="JRTOR"/>
    <n v="1"/>
  </r>
  <r>
    <x v="3"/>
    <x v="17"/>
    <n v="3.4"/>
    <x v="79"/>
    <d v="2016-01-30T00:00:00"/>
    <n v="557953391"/>
    <s v="MSONT"/>
    <n v="1"/>
  </r>
  <r>
    <x v="3"/>
    <x v="17"/>
    <n v="56"/>
    <x v="79"/>
    <d v="2016-01-30T00:00:00"/>
    <n v="556404218"/>
    <s v="BAOC"/>
    <n v="1"/>
  </r>
  <r>
    <x v="3"/>
    <x v="17"/>
    <n v="3"/>
    <x v="79"/>
    <d v="2016-01-30T00:00:00"/>
    <n v="556404218"/>
    <s v="JRTOR"/>
    <n v="1"/>
  </r>
  <r>
    <x v="3"/>
    <x v="17"/>
    <n v="3.4"/>
    <x v="79"/>
    <d v="2016-01-30T00:00:00"/>
    <n v="556404218"/>
    <s v="MSONT"/>
    <n v="1"/>
  </r>
  <r>
    <x v="3"/>
    <x v="17"/>
    <n v="2.5"/>
    <x v="79"/>
    <d v="2016-01-30T00:00:00"/>
    <n v="556404218"/>
    <s v="RAFOB"/>
    <n v="1"/>
  </r>
  <r>
    <x v="3"/>
    <x v="17"/>
    <n v="34"/>
    <x v="79"/>
    <d v="2016-01-30T00:00:00"/>
    <n v="556404218"/>
    <s v="SFTTH"/>
    <n v="1"/>
  </r>
  <r>
    <x v="4"/>
    <x v="18"/>
    <n v="56"/>
    <x v="80"/>
    <d v="2016-02-01T00:00:00"/>
    <n v="556402577"/>
    <s v="BAOC"/>
    <n v="1"/>
  </r>
  <r>
    <x v="4"/>
    <x v="18"/>
    <n v="3"/>
    <x v="80"/>
    <d v="2016-02-01T00:00:00"/>
    <n v="556402577"/>
    <s v="JRTOR"/>
    <n v="1"/>
  </r>
  <r>
    <x v="4"/>
    <x v="18"/>
    <n v="3.4"/>
    <x v="80"/>
    <d v="2016-02-01T00:00:00"/>
    <n v="556402577"/>
    <s v="MSONT"/>
    <n v="1"/>
  </r>
  <r>
    <x v="4"/>
    <x v="18"/>
    <n v="2.5"/>
    <x v="80"/>
    <d v="2016-02-01T00:00:00"/>
    <n v="556402577"/>
    <s v="RAFOB"/>
    <n v="1"/>
  </r>
  <r>
    <x v="4"/>
    <x v="18"/>
    <n v="34"/>
    <x v="80"/>
    <d v="2016-02-01T00:00:00"/>
    <n v="556402577"/>
    <s v="SFTTH"/>
    <n v="1"/>
  </r>
  <r>
    <x v="4"/>
    <x v="18"/>
    <n v="56"/>
    <x v="80"/>
    <d v="2016-02-01T00:00:00"/>
    <n v="556402958"/>
    <s v="BAOC"/>
    <n v="1"/>
  </r>
  <r>
    <x v="4"/>
    <x v="18"/>
    <n v="3"/>
    <x v="80"/>
    <d v="2016-02-01T00:00:00"/>
    <n v="556402958"/>
    <s v="JRTOR"/>
    <n v="1"/>
  </r>
  <r>
    <x v="4"/>
    <x v="18"/>
    <n v="3.4"/>
    <x v="80"/>
    <d v="2016-02-01T00:00:00"/>
    <n v="556402958"/>
    <s v="MSONT"/>
    <n v="1"/>
  </r>
  <r>
    <x v="4"/>
    <x v="18"/>
    <n v="2.5"/>
    <x v="80"/>
    <d v="2016-02-01T00:00:00"/>
    <n v="556402958"/>
    <s v="RAFOB"/>
    <n v="1"/>
  </r>
  <r>
    <x v="4"/>
    <x v="18"/>
    <n v="34"/>
    <x v="80"/>
    <d v="2016-02-01T00:00:00"/>
    <n v="556402958"/>
    <s v="SFTTH"/>
    <n v="1"/>
  </r>
  <r>
    <x v="4"/>
    <x v="18"/>
    <n v="56"/>
    <x v="81"/>
    <d v="2016-02-02T00:00:00"/>
    <n v="556381820"/>
    <s v="BAOC"/>
    <n v="1"/>
  </r>
  <r>
    <x v="4"/>
    <x v="18"/>
    <n v="3"/>
    <x v="81"/>
    <d v="2016-02-02T00:00:00"/>
    <n v="556381820"/>
    <s v="JRTOR"/>
    <n v="1"/>
  </r>
  <r>
    <x v="4"/>
    <x v="18"/>
    <n v="34"/>
    <x v="81"/>
    <d v="2016-02-02T00:00:00"/>
    <n v="556381820"/>
    <s v="SFTTH"/>
    <n v="1"/>
  </r>
  <r>
    <x v="4"/>
    <x v="18"/>
    <n v="56"/>
    <x v="81"/>
    <d v="2016-02-02T00:00:00"/>
    <n v="556402998"/>
    <s v="BAOC"/>
    <n v="1"/>
  </r>
  <r>
    <x v="4"/>
    <x v="18"/>
    <n v="3"/>
    <x v="81"/>
    <d v="2016-02-02T00:00:00"/>
    <n v="556402998"/>
    <s v="JRTOR"/>
    <n v="1"/>
  </r>
  <r>
    <x v="4"/>
    <x v="18"/>
    <n v="3.4"/>
    <x v="81"/>
    <d v="2016-02-02T00:00:00"/>
    <n v="556402998"/>
    <s v="MSONT"/>
    <n v="1"/>
  </r>
  <r>
    <x v="4"/>
    <x v="18"/>
    <n v="2.5"/>
    <x v="81"/>
    <d v="2016-02-02T00:00:00"/>
    <n v="556402998"/>
    <s v="RAFOB"/>
    <n v="1"/>
  </r>
  <r>
    <x v="4"/>
    <x v="18"/>
    <n v="34"/>
    <x v="81"/>
    <d v="2016-02-02T00:00:00"/>
    <n v="556402998"/>
    <s v="SFTTH"/>
    <n v="1"/>
  </r>
  <r>
    <x v="4"/>
    <x v="18"/>
    <n v="56"/>
    <x v="82"/>
    <d v="2016-02-03T00:00:00"/>
    <n v="557670124"/>
    <s v="BAOC"/>
    <n v="1"/>
  </r>
  <r>
    <x v="4"/>
    <x v="18"/>
    <n v="3"/>
    <x v="82"/>
    <d v="2016-02-03T00:00:00"/>
    <n v="557670124"/>
    <s v="JRTOR"/>
    <n v="1"/>
  </r>
  <r>
    <x v="4"/>
    <x v="18"/>
    <n v="3.4"/>
    <x v="82"/>
    <d v="2016-02-03T00:00:00"/>
    <n v="557670124"/>
    <s v="MSONT"/>
    <n v="1"/>
  </r>
  <r>
    <x v="4"/>
    <x v="18"/>
    <n v="2.5"/>
    <x v="82"/>
    <d v="2016-02-03T00:00:00"/>
    <n v="557670124"/>
    <s v="RAFOB"/>
    <n v="1"/>
  </r>
  <r>
    <x v="4"/>
    <x v="18"/>
    <n v="34"/>
    <x v="82"/>
    <d v="2016-02-03T00:00:00"/>
    <n v="557670124"/>
    <s v="SFTTH"/>
    <n v="1"/>
  </r>
  <r>
    <x v="4"/>
    <x v="18"/>
    <n v="56"/>
    <x v="82"/>
    <d v="2016-02-03T00:00:00"/>
    <n v="557714808"/>
    <s v="BAOC"/>
    <n v="1"/>
  </r>
  <r>
    <x v="4"/>
    <x v="18"/>
    <n v="3"/>
    <x v="82"/>
    <d v="2016-02-03T00:00:00"/>
    <n v="557714808"/>
    <s v="JRTOR"/>
    <n v="1"/>
  </r>
  <r>
    <x v="4"/>
    <x v="18"/>
    <n v="3.4"/>
    <x v="82"/>
    <d v="2016-02-03T00:00:00"/>
    <n v="557714808"/>
    <s v="MSONT"/>
    <n v="1"/>
  </r>
  <r>
    <x v="4"/>
    <x v="18"/>
    <n v="2.5"/>
    <x v="82"/>
    <d v="2016-02-03T00:00:00"/>
    <n v="557714808"/>
    <s v="RAFOB"/>
    <n v="1"/>
  </r>
  <r>
    <x v="4"/>
    <x v="18"/>
    <n v="34"/>
    <x v="82"/>
    <d v="2016-02-03T00:00:00"/>
    <n v="557714808"/>
    <s v="SFTTH"/>
    <n v="1"/>
  </r>
  <r>
    <x v="4"/>
    <x v="18"/>
    <n v="0"/>
    <x v="83"/>
    <d v="2016-02-04T00:00:00"/>
    <n v="556402330"/>
    <s v="ZERO"/>
    <n v="1"/>
  </r>
  <r>
    <x v="4"/>
    <x v="18"/>
    <n v="56"/>
    <x v="83"/>
    <d v="2016-02-04T00:00:00"/>
    <n v="556408969"/>
    <s v="BAOC"/>
    <n v="1"/>
  </r>
  <r>
    <x v="4"/>
    <x v="18"/>
    <n v="3"/>
    <x v="83"/>
    <d v="2016-02-04T00:00:00"/>
    <n v="556408969"/>
    <s v="JRTOR"/>
    <n v="1"/>
  </r>
  <r>
    <x v="4"/>
    <x v="18"/>
    <n v="3.4"/>
    <x v="83"/>
    <d v="2016-02-04T00:00:00"/>
    <n v="556408969"/>
    <s v="MSONT"/>
    <n v="1"/>
  </r>
  <r>
    <x v="4"/>
    <x v="18"/>
    <n v="2.5"/>
    <x v="83"/>
    <d v="2016-02-04T00:00:00"/>
    <n v="556408969"/>
    <s v="RAFOB"/>
    <n v="1"/>
  </r>
  <r>
    <x v="4"/>
    <x v="18"/>
    <n v="34"/>
    <x v="83"/>
    <d v="2016-02-04T00:00:00"/>
    <n v="556408969"/>
    <s v="SFTTH"/>
    <n v="1"/>
  </r>
  <r>
    <x v="4"/>
    <x v="18"/>
    <n v="56"/>
    <x v="83"/>
    <d v="2016-02-04T00:00:00"/>
    <n v="556325107"/>
    <s v="BAOC"/>
    <n v="1"/>
  </r>
  <r>
    <x v="4"/>
    <x v="18"/>
    <n v="3"/>
    <x v="83"/>
    <d v="2016-02-04T00:00:00"/>
    <n v="556325107"/>
    <s v="JRTOR"/>
    <n v="1"/>
  </r>
  <r>
    <x v="4"/>
    <x v="18"/>
    <n v="3.4"/>
    <x v="83"/>
    <d v="2016-02-04T00:00:00"/>
    <n v="556325107"/>
    <s v="MSONT"/>
    <n v="1"/>
  </r>
  <r>
    <x v="4"/>
    <x v="18"/>
    <n v="80"/>
    <x v="83"/>
    <d v="2016-02-04T00:00:00"/>
    <n v="556325107"/>
    <s v="PVRHN"/>
    <n v="1"/>
  </r>
  <r>
    <x v="4"/>
    <x v="18"/>
    <n v="2.5"/>
    <x v="83"/>
    <d v="2016-02-04T00:00:00"/>
    <n v="556325107"/>
    <s v="RAFOB"/>
    <n v="1"/>
  </r>
  <r>
    <x v="4"/>
    <x v="18"/>
    <n v="34"/>
    <x v="83"/>
    <d v="2016-02-04T00:00:00"/>
    <n v="556325107"/>
    <s v="SFTTH"/>
    <n v="1"/>
  </r>
  <r>
    <x v="4"/>
    <x v="18"/>
    <n v="56"/>
    <x v="83"/>
    <d v="2016-02-04T00:00:00"/>
    <n v="556401434"/>
    <s v="BAOC"/>
    <n v="1"/>
  </r>
  <r>
    <x v="4"/>
    <x v="18"/>
    <n v="3"/>
    <x v="83"/>
    <d v="2016-02-04T00:00:00"/>
    <n v="556401434"/>
    <s v="JRTOR"/>
    <n v="1"/>
  </r>
  <r>
    <x v="4"/>
    <x v="18"/>
    <n v="3.4"/>
    <x v="83"/>
    <d v="2016-02-04T00:00:00"/>
    <n v="556401434"/>
    <s v="MSONT"/>
    <n v="1"/>
  </r>
  <r>
    <x v="4"/>
    <x v="18"/>
    <n v="2.5"/>
    <x v="83"/>
    <d v="2016-02-04T00:00:00"/>
    <n v="556401434"/>
    <s v="RAFOB"/>
    <n v="1"/>
  </r>
  <r>
    <x v="4"/>
    <x v="18"/>
    <n v="34"/>
    <x v="83"/>
    <d v="2016-02-04T00:00:00"/>
    <n v="556401434"/>
    <s v="SFTTH"/>
    <n v="1"/>
  </r>
  <r>
    <x v="4"/>
    <x v="18"/>
    <n v="56"/>
    <x v="84"/>
    <d v="2016-02-05T00:00:00"/>
    <n v="556402569"/>
    <s v="BAOC"/>
    <n v="1"/>
  </r>
  <r>
    <x v="4"/>
    <x v="18"/>
    <n v="3"/>
    <x v="84"/>
    <d v="2016-02-05T00:00:00"/>
    <n v="556402569"/>
    <s v="JRTOR"/>
    <n v="1"/>
  </r>
  <r>
    <x v="4"/>
    <x v="18"/>
    <n v="3.4"/>
    <x v="84"/>
    <d v="2016-02-05T00:00:00"/>
    <n v="556402569"/>
    <s v="MSONT"/>
    <n v="1"/>
  </r>
  <r>
    <x v="4"/>
    <x v="18"/>
    <n v="2.5"/>
    <x v="84"/>
    <d v="2016-02-05T00:00:00"/>
    <n v="556402569"/>
    <s v="RAFOB"/>
    <n v="1"/>
  </r>
  <r>
    <x v="4"/>
    <x v="18"/>
    <n v="34"/>
    <x v="84"/>
    <d v="2016-02-05T00:00:00"/>
    <n v="556402569"/>
    <s v="SFTTH"/>
    <n v="1"/>
  </r>
  <r>
    <x v="4"/>
    <x v="18"/>
    <n v="3"/>
    <x v="84"/>
    <d v="2016-02-05T00:00:00"/>
    <n v="556743107"/>
    <s v="JRTOR"/>
    <n v="1"/>
  </r>
  <r>
    <x v="4"/>
    <x v="18"/>
    <n v="3.4"/>
    <x v="84"/>
    <d v="2016-02-05T00:00:00"/>
    <n v="556743107"/>
    <s v="MSONT"/>
    <n v="1"/>
  </r>
  <r>
    <x v="4"/>
    <x v="18"/>
    <n v="34"/>
    <x v="84"/>
    <d v="2016-02-05T00:00:00"/>
    <n v="556743107"/>
    <s v="SFTTH"/>
    <n v="1"/>
  </r>
  <r>
    <x v="4"/>
    <x v="18"/>
    <n v="130"/>
    <x v="84"/>
    <d v="2016-02-05T00:00:00"/>
    <n v="556409329"/>
    <s v="BAST"/>
    <n v="1"/>
  </r>
  <r>
    <x v="4"/>
    <x v="18"/>
    <n v="3"/>
    <x v="84"/>
    <d v="2016-02-05T00:00:00"/>
    <n v="556409329"/>
    <s v="JRTOR"/>
    <n v="1"/>
  </r>
  <r>
    <x v="4"/>
    <x v="18"/>
    <n v="3.4"/>
    <x v="84"/>
    <d v="2016-02-05T00:00:00"/>
    <n v="556409329"/>
    <s v="MSONT"/>
    <n v="1"/>
  </r>
  <r>
    <x v="4"/>
    <x v="18"/>
    <n v="2.5"/>
    <x v="84"/>
    <d v="2016-02-05T00:00:00"/>
    <n v="556409329"/>
    <s v="RAFOB"/>
    <n v="1"/>
  </r>
  <r>
    <x v="4"/>
    <x v="18"/>
    <n v="34"/>
    <x v="84"/>
    <d v="2016-02-05T00:00:00"/>
    <n v="556409329"/>
    <s v="SFTTH"/>
    <n v="1"/>
  </r>
  <r>
    <x v="4"/>
    <x v="18"/>
    <n v="56"/>
    <x v="85"/>
    <d v="2016-02-06T00:00:00"/>
    <n v="556722860"/>
    <s v="BAOC"/>
    <n v="1"/>
  </r>
  <r>
    <x v="4"/>
    <x v="18"/>
    <n v="3"/>
    <x v="85"/>
    <d v="2016-02-06T00:00:00"/>
    <n v="556722860"/>
    <s v="JRTOR"/>
    <n v="1"/>
  </r>
  <r>
    <x v="4"/>
    <x v="18"/>
    <n v="3.4"/>
    <x v="85"/>
    <d v="2016-02-06T00:00:00"/>
    <n v="556722860"/>
    <s v="MSONT"/>
    <n v="1"/>
  </r>
  <r>
    <x v="4"/>
    <x v="18"/>
    <n v="2.5"/>
    <x v="85"/>
    <d v="2016-02-06T00:00:00"/>
    <n v="556722860"/>
    <s v="RAFOB"/>
    <n v="1"/>
  </r>
  <r>
    <x v="4"/>
    <x v="18"/>
    <n v="34"/>
    <x v="85"/>
    <d v="2016-02-06T00:00:00"/>
    <n v="556722860"/>
    <s v="SFTTH"/>
    <n v="1"/>
  </r>
  <r>
    <x v="4"/>
    <x v="18"/>
    <n v="56"/>
    <x v="85"/>
    <d v="2016-02-06T00:00:00"/>
    <n v="557959919"/>
    <s v="BAOC"/>
    <n v="1"/>
  </r>
  <r>
    <x v="4"/>
    <x v="18"/>
    <n v="3"/>
    <x v="85"/>
    <d v="2016-02-06T00:00:00"/>
    <n v="557959919"/>
    <s v="JRTOR"/>
    <n v="1"/>
  </r>
  <r>
    <x v="4"/>
    <x v="18"/>
    <n v="3.4"/>
    <x v="85"/>
    <d v="2016-02-06T00:00:00"/>
    <n v="557959919"/>
    <s v="MSONT"/>
    <n v="1"/>
  </r>
  <r>
    <x v="4"/>
    <x v="18"/>
    <n v="2.5"/>
    <x v="85"/>
    <d v="2016-02-06T00:00:00"/>
    <n v="557959919"/>
    <s v="RAFOB"/>
    <n v="1"/>
  </r>
  <r>
    <x v="4"/>
    <x v="18"/>
    <n v="34"/>
    <x v="85"/>
    <d v="2016-02-06T00:00:00"/>
    <n v="557959919"/>
    <s v="SFTTH"/>
    <n v="1"/>
  </r>
  <r>
    <x v="4"/>
    <x v="19"/>
    <n v="56"/>
    <x v="86"/>
    <d v="2016-02-08T00:00:00"/>
    <n v="556786127"/>
    <s v="BAOC"/>
    <n v="1"/>
  </r>
  <r>
    <x v="4"/>
    <x v="19"/>
    <n v="3"/>
    <x v="86"/>
    <d v="2016-02-08T00:00:00"/>
    <n v="556786127"/>
    <s v="JRTOR"/>
    <n v="1"/>
  </r>
  <r>
    <x v="4"/>
    <x v="19"/>
    <n v="3.4"/>
    <x v="86"/>
    <d v="2016-02-08T00:00:00"/>
    <n v="556786127"/>
    <s v="MSONT"/>
    <n v="1"/>
  </r>
  <r>
    <x v="4"/>
    <x v="19"/>
    <n v="2.5"/>
    <x v="86"/>
    <d v="2016-02-08T00:00:00"/>
    <n v="556786127"/>
    <s v="RAFOB"/>
    <n v="1"/>
  </r>
  <r>
    <x v="4"/>
    <x v="19"/>
    <n v="34"/>
    <x v="86"/>
    <d v="2016-02-08T00:00:00"/>
    <n v="556786127"/>
    <s v="SFTTH"/>
    <n v="1"/>
  </r>
  <r>
    <x v="4"/>
    <x v="19"/>
    <n v="56"/>
    <x v="86"/>
    <d v="2016-02-08T00:00:00"/>
    <n v="556841486"/>
    <s v="BAOC"/>
    <n v="1"/>
  </r>
  <r>
    <x v="4"/>
    <x v="19"/>
    <n v="3"/>
    <x v="86"/>
    <d v="2016-02-08T00:00:00"/>
    <n v="556841486"/>
    <s v="JRTOR"/>
    <n v="1"/>
  </r>
  <r>
    <x v="4"/>
    <x v="19"/>
    <n v="3.4"/>
    <x v="86"/>
    <d v="2016-02-08T00:00:00"/>
    <n v="556841486"/>
    <s v="MSONT"/>
    <n v="1"/>
  </r>
  <r>
    <x v="4"/>
    <x v="19"/>
    <n v="2.5"/>
    <x v="86"/>
    <d v="2016-02-08T00:00:00"/>
    <n v="556841486"/>
    <s v="RAFOB"/>
    <n v="1"/>
  </r>
  <r>
    <x v="4"/>
    <x v="19"/>
    <n v="34"/>
    <x v="86"/>
    <d v="2016-02-08T00:00:00"/>
    <n v="556841486"/>
    <s v="SFTTH"/>
    <n v="1"/>
  </r>
  <r>
    <x v="4"/>
    <x v="19"/>
    <n v="56"/>
    <x v="86"/>
    <d v="2016-02-08T00:00:00"/>
    <n v="556405376"/>
    <s v="BAOC"/>
    <n v="1"/>
  </r>
  <r>
    <x v="4"/>
    <x v="19"/>
    <n v="3"/>
    <x v="86"/>
    <d v="2016-02-08T00:00:00"/>
    <n v="556405376"/>
    <s v="JRTOR"/>
    <n v="1"/>
  </r>
  <r>
    <x v="4"/>
    <x v="19"/>
    <n v="3.4"/>
    <x v="86"/>
    <d v="2016-02-08T00:00:00"/>
    <n v="556405376"/>
    <s v="MSONT"/>
    <n v="1"/>
  </r>
  <r>
    <x v="4"/>
    <x v="19"/>
    <n v="2.5"/>
    <x v="86"/>
    <d v="2016-02-08T00:00:00"/>
    <n v="556405376"/>
    <s v="RAFOB"/>
    <n v="1"/>
  </r>
  <r>
    <x v="4"/>
    <x v="19"/>
    <n v="34"/>
    <x v="86"/>
    <d v="2016-02-08T00:00:00"/>
    <n v="556405376"/>
    <s v="SFTTH"/>
    <n v="1"/>
  </r>
  <r>
    <x v="4"/>
    <x v="19"/>
    <n v="56"/>
    <x v="86"/>
    <d v="2016-02-08T00:00:00"/>
    <n v="556753049"/>
    <s v="BAOC"/>
    <n v="1"/>
  </r>
  <r>
    <x v="4"/>
    <x v="19"/>
    <n v="3"/>
    <x v="86"/>
    <d v="2016-02-08T00:00:00"/>
    <n v="556753049"/>
    <s v="JRTOR"/>
    <n v="1"/>
  </r>
  <r>
    <x v="4"/>
    <x v="19"/>
    <n v="3.4"/>
    <x v="86"/>
    <d v="2016-02-08T00:00:00"/>
    <n v="556753049"/>
    <s v="MSONT"/>
    <n v="1"/>
  </r>
  <r>
    <x v="4"/>
    <x v="19"/>
    <n v="34"/>
    <x v="86"/>
    <d v="2016-02-08T00:00:00"/>
    <n v="556753049"/>
    <s v="SFTTH"/>
    <n v="1"/>
  </r>
  <r>
    <x v="4"/>
    <x v="19"/>
    <n v="56"/>
    <x v="87"/>
    <d v="2016-02-09T00:00:00"/>
    <n v="556749817"/>
    <s v="BAOC"/>
    <n v="1"/>
  </r>
  <r>
    <x v="4"/>
    <x v="19"/>
    <n v="3"/>
    <x v="87"/>
    <d v="2016-02-09T00:00:00"/>
    <n v="556749817"/>
    <s v="JRTOR"/>
    <n v="1"/>
  </r>
  <r>
    <x v="4"/>
    <x v="19"/>
    <n v="3.4"/>
    <x v="87"/>
    <d v="2016-02-09T00:00:00"/>
    <n v="556749817"/>
    <s v="MSONT"/>
    <n v="1"/>
  </r>
  <r>
    <x v="4"/>
    <x v="19"/>
    <n v="34"/>
    <x v="87"/>
    <d v="2016-02-09T00:00:00"/>
    <n v="556749817"/>
    <s v="SFTTH"/>
    <n v="1"/>
  </r>
  <r>
    <x v="4"/>
    <x v="19"/>
    <n v="0"/>
    <x v="87"/>
    <d v="2016-02-09T00:00:00"/>
    <n v="556749817"/>
    <s v="ZERO"/>
    <n v="1"/>
  </r>
  <r>
    <x v="4"/>
    <x v="19"/>
    <n v="56"/>
    <x v="88"/>
    <d v="2016-02-10T00:00:00"/>
    <n v="556747922"/>
    <s v="BAOC"/>
    <n v="1"/>
  </r>
  <r>
    <x v="4"/>
    <x v="19"/>
    <n v="3"/>
    <x v="88"/>
    <d v="2016-02-10T00:00:00"/>
    <n v="556747922"/>
    <s v="JRTOR"/>
    <n v="1"/>
  </r>
  <r>
    <x v="4"/>
    <x v="19"/>
    <n v="3.4"/>
    <x v="88"/>
    <d v="2016-02-10T00:00:00"/>
    <n v="556747922"/>
    <s v="MSONT"/>
    <n v="1"/>
  </r>
  <r>
    <x v="4"/>
    <x v="19"/>
    <n v="34"/>
    <x v="88"/>
    <d v="2016-02-10T00:00:00"/>
    <n v="556747922"/>
    <s v="SFTTH"/>
    <n v="1"/>
  </r>
  <r>
    <x v="4"/>
    <x v="19"/>
    <n v="0"/>
    <x v="88"/>
    <d v="2016-02-10T00:00:00"/>
    <n v="556405962"/>
    <s v="ZERO"/>
    <n v="1"/>
  </r>
  <r>
    <x v="4"/>
    <x v="19"/>
    <n v="130"/>
    <x v="88"/>
    <d v="2016-02-10T00:00:00"/>
    <n v="556856587"/>
    <s v="BAST"/>
    <n v="1"/>
  </r>
  <r>
    <x v="4"/>
    <x v="19"/>
    <n v="3"/>
    <x v="88"/>
    <d v="2016-02-10T00:00:00"/>
    <n v="556856587"/>
    <s v="JRTOR"/>
    <n v="1"/>
  </r>
  <r>
    <x v="4"/>
    <x v="19"/>
    <n v="3.4"/>
    <x v="88"/>
    <d v="2016-02-10T00:00:00"/>
    <n v="556856587"/>
    <s v="MSONT"/>
    <n v="1"/>
  </r>
  <r>
    <x v="4"/>
    <x v="19"/>
    <n v="80"/>
    <x v="88"/>
    <d v="2016-02-10T00:00:00"/>
    <n v="556856587"/>
    <s v="PVRHN"/>
    <n v="1"/>
  </r>
  <r>
    <x v="4"/>
    <x v="19"/>
    <n v="5"/>
    <x v="88"/>
    <d v="2016-02-10T00:00:00"/>
    <n v="556856587"/>
    <s v="RAFOB"/>
    <n v="2"/>
  </r>
  <r>
    <x v="4"/>
    <x v="19"/>
    <n v="34"/>
    <x v="88"/>
    <d v="2016-02-10T00:00:00"/>
    <n v="556856587"/>
    <s v="SFTTH"/>
    <n v="1"/>
  </r>
  <r>
    <x v="4"/>
    <x v="19"/>
    <n v="130"/>
    <x v="88"/>
    <d v="2016-02-10T00:00:00"/>
    <n v="556327639"/>
    <s v="BAST"/>
    <n v="1"/>
  </r>
  <r>
    <x v="4"/>
    <x v="19"/>
    <n v="3"/>
    <x v="88"/>
    <d v="2016-02-10T00:00:00"/>
    <n v="556327639"/>
    <s v="JRTOR"/>
    <n v="1"/>
  </r>
  <r>
    <x v="4"/>
    <x v="19"/>
    <n v="3.4"/>
    <x v="88"/>
    <d v="2016-02-10T00:00:00"/>
    <n v="556327639"/>
    <s v="MSONT"/>
    <n v="1"/>
  </r>
  <r>
    <x v="4"/>
    <x v="19"/>
    <n v="80"/>
    <x v="88"/>
    <d v="2016-02-10T00:00:00"/>
    <n v="556327639"/>
    <s v="PVRHN"/>
    <n v="1"/>
  </r>
  <r>
    <x v="4"/>
    <x v="19"/>
    <n v="2.5"/>
    <x v="88"/>
    <d v="2016-02-10T00:00:00"/>
    <n v="556327639"/>
    <s v="RAFOB"/>
    <n v="1"/>
  </r>
  <r>
    <x v="4"/>
    <x v="19"/>
    <n v="34"/>
    <x v="88"/>
    <d v="2016-02-10T00:00:00"/>
    <n v="556327639"/>
    <s v="SFTTH"/>
    <n v="1"/>
  </r>
  <r>
    <x v="4"/>
    <x v="19"/>
    <n v="56"/>
    <x v="88"/>
    <d v="2016-02-10T00:00:00"/>
    <n v="556849304"/>
    <s v="BAOC"/>
    <n v="1"/>
  </r>
  <r>
    <x v="4"/>
    <x v="19"/>
    <n v="3"/>
    <x v="88"/>
    <d v="2016-02-10T00:00:00"/>
    <n v="556849304"/>
    <s v="JRTOR"/>
    <n v="1"/>
  </r>
  <r>
    <x v="4"/>
    <x v="19"/>
    <n v="3.4"/>
    <x v="88"/>
    <d v="2016-02-10T00:00:00"/>
    <n v="556849304"/>
    <s v="MSONT"/>
    <n v="1"/>
  </r>
  <r>
    <x v="4"/>
    <x v="19"/>
    <n v="80"/>
    <x v="88"/>
    <d v="2016-02-10T00:00:00"/>
    <n v="556849304"/>
    <s v="PVRHN"/>
    <n v="1"/>
  </r>
  <r>
    <x v="4"/>
    <x v="19"/>
    <n v="2.5"/>
    <x v="88"/>
    <d v="2016-02-10T00:00:00"/>
    <n v="556849304"/>
    <s v="RAFOB"/>
    <n v="1"/>
  </r>
  <r>
    <x v="4"/>
    <x v="19"/>
    <n v="34"/>
    <x v="88"/>
    <d v="2016-02-10T00:00:00"/>
    <n v="556849304"/>
    <s v="SFTTH"/>
    <n v="1"/>
  </r>
  <r>
    <x v="4"/>
    <x v="19"/>
    <n v="56"/>
    <x v="88"/>
    <d v="2016-02-10T00:00:00"/>
    <n v="556856547"/>
    <s v="BAOC"/>
    <n v="1"/>
  </r>
  <r>
    <x v="4"/>
    <x v="19"/>
    <n v="3"/>
    <x v="88"/>
    <d v="2016-02-10T00:00:00"/>
    <n v="556856547"/>
    <s v="JRTOR"/>
    <n v="1"/>
  </r>
  <r>
    <x v="4"/>
    <x v="19"/>
    <n v="3.4"/>
    <x v="88"/>
    <d v="2016-02-10T00:00:00"/>
    <n v="556856547"/>
    <s v="MSONT"/>
    <n v="1"/>
  </r>
  <r>
    <x v="4"/>
    <x v="19"/>
    <n v="34"/>
    <x v="88"/>
    <d v="2016-02-10T00:00:00"/>
    <n v="556856547"/>
    <s v="SFTTH"/>
    <n v="1"/>
  </r>
  <r>
    <x v="4"/>
    <x v="19"/>
    <n v="0"/>
    <x v="89"/>
    <d v="2016-02-11T00:00:00"/>
    <n v="556405332"/>
    <s v="ZERO"/>
    <n v="1"/>
  </r>
  <r>
    <x v="4"/>
    <x v="20"/>
    <n v="56"/>
    <x v="90"/>
    <d v="2016-02-16T00:00:00"/>
    <n v="556400652"/>
    <s v="BAOC"/>
    <n v="1"/>
  </r>
  <r>
    <x v="4"/>
    <x v="20"/>
    <n v="3"/>
    <x v="90"/>
    <d v="2016-02-16T00:00:00"/>
    <n v="556400652"/>
    <s v="JRTOR"/>
    <n v="1"/>
  </r>
  <r>
    <x v="4"/>
    <x v="20"/>
    <n v="3.4"/>
    <x v="90"/>
    <d v="2016-02-16T00:00:00"/>
    <n v="556400652"/>
    <s v="MSONT"/>
    <n v="1"/>
  </r>
  <r>
    <x v="4"/>
    <x v="20"/>
    <n v="2.5"/>
    <x v="90"/>
    <d v="2016-02-16T00:00:00"/>
    <n v="556400652"/>
    <s v="RAFOB"/>
    <n v="1"/>
  </r>
  <r>
    <x v="4"/>
    <x v="20"/>
    <n v="34"/>
    <x v="90"/>
    <d v="2016-02-16T00:00:00"/>
    <n v="556400652"/>
    <s v="SFTTH"/>
    <n v="1"/>
  </r>
  <r>
    <x v="4"/>
    <x v="20"/>
    <n v="3"/>
    <x v="90"/>
    <d v="2016-02-16T00:00:00"/>
    <n v="556859530"/>
    <s v="JRTOR"/>
    <n v="1"/>
  </r>
  <r>
    <x v="4"/>
    <x v="20"/>
    <n v="3.4"/>
    <x v="90"/>
    <d v="2016-02-16T00:00:00"/>
    <n v="556859530"/>
    <s v="MSONT"/>
    <n v="1"/>
  </r>
  <r>
    <x v="4"/>
    <x v="20"/>
    <n v="3"/>
    <x v="90"/>
    <d v="2016-02-16T00:00:00"/>
    <n v="556218901"/>
    <s v="JRTOR"/>
    <n v="1"/>
  </r>
  <r>
    <x v="4"/>
    <x v="20"/>
    <n v="3.4"/>
    <x v="90"/>
    <d v="2016-02-16T00:00:00"/>
    <n v="556218901"/>
    <s v="MSONT"/>
    <n v="1"/>
  </r>
  <r>
    <x v="4"/>
    <x v="20"/>
    <n v="56"/>
    <x v="90"/>
    <d v="2016-02-16T00:00:00"/>
    <n v="556400920"/>
    <s v="BAOC"/>
    <n v="1"/>
  </r>
  <r>
    <x v="4"/>
    <x v="20"/>
    <n v="3"/>
    <x v="90"/>
    <d v="2016-02-16T00:00:00"/>
    <n v="556400920"/>
    <s v="JRTOR"/>
    <n v="1"/>
  </r>
  <r>
    <x v="4"/>
    <x v="20"/>
    <n v="3.4"/>
    <x v="90"/>
    <d v="2016-02-16T00:00:00"/>
    <n v="556400920"/>
    <s v="MSONT"/>
    <n v="1"/>
  </r>
  <r>
    <x v="4"/>
    <x v="20"/>
    <n v="2.5"/>
    <x v="90"/>
    <d v="2016-02-16T00:00:00"/>
    <n v="556400920"/>
    <s v="RAFOB"/>
    <n v="1"/>
  </r>
  <r>
    <x v="4"/>
    <x v="20"/>
    <n v="34"/>
    <x v="90"/>
    <d v="2016-02-16T00:00:00"/>
    <n v="556400920"/>
    <s v="SFTTH"/>
    <n v="1"/>
  </r>
  <r>
    <x v="4"/>
    <x v="20"/>
    <n v="130"/>
    <x v="90"/>
    <d v="2016-02-16T00:00:00"/>
    <n v="556400684"/>
    <s v="BAST"/>
    <n v="1"/>
  </r>
  <r>
    <x v="4"/>
    <x v="20"/>
    <n v="3"/>
    <x v="90"/>
    <d v="2016-02-16T00:00:00"/>
    <n v="556400684"/>
    <s v="JRTOR"/>
    <n v="1"/>
  </r>
  <r>
    <x v="4"/>
    <x v="20"/>
    <n v="3.4"/>
    <x v="90"/>
    <d v="2016-02-16T00:00:00"/>
    <n v="556400684"/>
    <s v="MSONT"/>
    <n v="1"/>
  </r>
  <r>
    <x v="4"/>
    <x v="20"/>
    <n v="2.5"/>
    <x v="90"/>
    <d v="2016-02-16T00:00:00"/>
    <n v="556400684"/>
    <s v="RAFOB"/>
    <n v="1"/>
  </r>
  <r>
    <x v="4"/>
    <x v="20"/>
    <n v="34"/>
    <x v="90"/>
    <d v="2016-02-16T00:00:00"/>
    <n v="556400684"/>
    <s v="SFTTH"/>
    <n v="1"/>
  </r>
  <r>
    <x v="4"/>
    <x v="20"/>
    <n v="3"/>
    <x v="90"/>
    <d v="2016-02-16T00:00:00"/>
    <n v="556859320"/>
    <s v="JRTOR"/>
    <n v="1"/>
  </r>
  <r>
    <x v="4"/>
    <x v="20"/>
    <n v="3.4"/>
    <x v="90"/>
    <d v="2016-02-16T00:00:00"/>
    <n v="556859320"/>
    <s v="MSONT"/>
    <n v="1"/>
  </r>
  <r>
    <x v="4"/>
    <x v="20"/>
    <n v="3"/>
    <x v="91"/>
    <d v="2016-02-17T00:00:00"/>
    <n v="556749719"/>
    <s v="JRTOR"/>
    <n v="1"/>
  </r>
  <r>
    <x v="4"/>
    <x v="20"/>
    <n v="3.4"/>
    <x v="91"/>
    <d v="2016-02-17T00:00:00"/>
    <n v="556749719"/>
    <s v="MSONT"/>
    <n v="1"/>
  </r>
  <r>
    <x v="4"/>
    <x v="20"/>
    <n v="3"/>
    <x v="91"/>
    <d v="2016-02-17T00:00:00"/>
    <n v="556320948"/>
    <s v="JRTOR"/>
    <n v="1"/>
  </r>
  <r>
    <x v="4"/>
    <x v="20"/>
    <n v="3.4"/>
    <x v="91"/>
    <d v="2016-02-17T00:00:00"/>
    <n v="556320948"/>
    <s v="MSONT"/>
    <n v="1"/>
  </r>
  <r>
    <x v="4"/>
    <x v="20"/>
    <n v="56"/>
    <x v="91"/>
    <d v="2016-02-17T00:00:00"/>
    <n v="556320635"/>
    <s v="BAOC"/>
    <n v="1"/>
  </r>
  <r>
    <x v="4"/>
    <x v="20"/>
    <n v="3"/>
    <x v="91"/>
    <d v="2016-02-17T00:00:00"/>
    <n v="556320635"/>
    <s v="JRTOR"/>
    <n v="1"/>
  </r>
  <r>
    <x v="4"/>
    <x v="20"/>
    <n v="3.4"/>
    <x v="91"/>
    <d v="2016-02-17T00:00:00"/>
    <n v="556320635"/>
    <s v="MSONT"/>
    <n v="1"/>
  </r>
  <r>
    <x v="4"/>
    <x v="20"/>
    <n v="2.5"/>
    <x v="91"/>
    <d v="2016-02-17T00:00:00"/>
    <n v="556320635"/>
    <s v="RAFOB"/>
    <n v="1"/>
  </r>
  <r>
    <x v="4"/>
    <x v="20"/>
    <n v="34"/>
    <x v="91"/>
    <d v="2016-02-17T00:00:00"/>
    <n v="556320635"/>
    <s v="SFTTH"/>
    <n v="1"/>
  </r>
  <r>
    <x v="4"/>
    <x v="20"/>
    <n v="56"/>
    <x v="91"/>
    <d v="2016-02-17T00:00:00"/>
    <n v="556402514"/>
    <s v="BAOC"/>
    <n v="1"/>
  </r>
  <r>
    <x v="4"/>
    <x v="20"/>
    <n v="3"/>
    <x v="91"/>
    <d v="2016-02-17T00:00:00"/>
    <n v="556402514"/>
    <s v="JRTOR"/>
    <n v="1"/>
  </r>
  <r>
    <x v="4"/>
    <x v="20"/>
    <n v="3.4"/>
    <x v="91"/>
    <d v="2016-02-17T00:00:00"/>
    <n v="556402514"/>
    <s v="MSONT"/>
    <n v="1"/>
  </r>
  <r>
    <x v="4"/>
    <x v="20"/>
    <n v="2.5"/>
    <x v="91"/>
    <d v="2016-02-17T00:00:00"/>
    <n v="556402514"/>
    <s v="RAFOB"/>
    <n v="1"/>
  </r>
  <r>
    <x v="4"/>
    <x v="20"/>
    <n v="34"/>
    <x v="91"/>
    <d v="2016-02-17T00:00:00"/>
    <n v="556402514"/>
    <s v="SFTTH"/>
    <n v="1"/>
  </r>
  <r>
    <x v="4"/>
    <x v="20"/>
    <n v="56"/>
    <x v="92"/>
    <d v="2016-02-18T00:00:00"/>
    <n v="556870274"/>
    <s v="BAOC"/>
    <n v="1"/>
  </r>
  <r>
    <x v="4"/>
    <x v="20"/>
    <n v="3"/>
    <x v="92"/>
    <d v="2016-02-18T00:00:00"/>
    <n v="556870274"/>
    <s v="JRTOR"/>
    <n v="1"/>
  </r>
  <r>
    <x v="4"/>
    <x v="20"/>
    <n v="3.4"/>
    <x v="92"/>
    <d v="2016-02-18T00:00:00"/>
    <n v="556870274"/>
    <s v="MSONT"/>
    <n v="1"/>
  </r>
  <r>
    <x v="4"/>
    <x v="20"/>
    <n v="2.5"/>
    <x v="92"/>
    <d v="2016-02-18T00:00:00"/>
    <n v="556870274"/>
    <s v="RAFOB"/>
    <n v="1"/>
  </r>
  <r>
    <x v="4"/>
    <x v="20"/>
    <n v="34"/>
    <x v="92"/>
    <d v="2016-02-18T00:00:00"/>
    <n v="556870274"/>
    <s v="SFTTH"/>
    <n v="1"/>
  </r>
  <r>
    <x v="4"/>
    <x v="20"/>
    <n v="56"/>
    <x v="92"/>
    <d v="2016-02-18T00:00:00"/>
    <n v="556856244"/>
    <s v="BAOC"/>
    <n v="1"/>
  </r>
  <r>
    <x v="4"/>
    <x v="20"/>
    <n v="3"/>
    <x v="92"/>
    <d v="2016-02-18T00:00:00"/>
    <n v="556856244"/>
    <s v="JRTOR"/>
    <n v="1"/>
  </r>
  <r>
    <x v="4"/>
    <x v="20"/>
    <n v="3.4"/>
    <x v="92"/>
    <d v="2016-02-18T00:00:00"/>
    <n v="556856244"/>
    <s v="MSONT"/>
    <n v="1"/>
  </r>
  <r>
    <x v="4"/>
    <x v="20"/>
    <n v="2.5"/>
    <x v="92"/>
    <d v="2016-02-18T00:00:00"/>
    <n v="556856244"/>
    <s v="RAFOB"/>
    <n v="1"/>
  </r>
  <r>
    <x v="4"/>
    <x v="20"/>
    <n v="34"/>
    <x v="92"/>
    <d v="2016-02-18T00:00:00"/>
    <n v="556856244"/>
    <s v="SFTTH"/>
    <n v="1"/>
  </r>
  <r>
    <x v="4"/>
    <x v="20"/>
    <n v="0"/>
    <x v="92"/>
    <d v="2016-02-18T00:00:00"/>
    <n v="556856244"/>
    <s v="ZERO"/>
    <n v="1"/>
  </r>
  <r>
    <x v="4"/>
    <x v="20"/>
    <n v="0"/>
    <x v="92"/>
    <d v="2016-02-18T00:00:00"/>
    <n v="556862240"/>
    <s v="ZERO"/>
    <n v="1"/>
  </r>
  <r>
    <x v="4"/>
    <x v="20"/>
    <n v="56"/>
    <x v="92"/>
    <d v="2016-02-18T00:00:00"/>
    <n v="556216601"/>
    <s v="BAOC"/>
    <n v="1"/>
  </r>
  <r>
    <x v="4"/>
    <x v="20"/>
    <n v="3"/>
    <x v="92"/>
    <d v="2016-02-18T00:00:00"/>
    <n v="556216601"/>
    <s v="JRTOR"/>
    <n v="1"/>
  </r>
  <r>
    <x v="4"/>
    <x v="20"/>
    <n v="3.4"/>
    <x v="92"/>
    <d v="2016-02-18T00:00:00"/>
    <n v="556216601"/>
    <s v="MSONT"/>
    <n v="1"/>
  </r>
  <r>
    <x v="4"/>
    <x v="20"/>
    <n v="2.5"/>
    <x v="92"/>
    <d v="2016-02-18T00:00:00"/>
    <n v="556216601"/>
    <s v="RAFOB"/>
    <n v="1"/>
  </r>
  <r>
    <x v="4"/>
    <x v="20"/>
    <n v="34"/>
    <x v="92"/>
    <d v="2016-02-18T00:00:00"/>
    <n v="556216601"/>
    <s v="SFTTH"/>
    <n v="1"/>
  </r>
  <r>
    <x v="4"/>
    <x v="20"/>
    <n v="56"/>
    <x v="93"/>
    <d v="2016-02-19T00:00:00"/>
    <n v="556875479"/>
    <s v="BAOC"/>
    <n v="1"/>
  </r>
  <r>
    <x v="4"/>
    <x v="20"/>
    <n v="3"/>
    <x v="93"/>
    <d v="2016-02-19T00:00:00"/>
    <n v="556875479"/>
    <s v="JRTOR"/>
    <n v="1"/>
  </r>
  <r>
    <x v="4"/>
    <x v="20"/>
    <n v="3.4"/>
    <x v="93"/>
    <d v="2016-02-19T00:00:00"/>
    <n v="556875479"/>
    <s v="MSONT"/>
    <n v="1"/>
  </r>
  <r>
    <x v="4"/>
    <x v="20"/>
    <n v="2.5"/>
    <x v="93"/>
    <d v="2016-02-19T00:00:00"/>
    <n v="556875479"/>
    <s v="RAFOB"/>
    <n v="1"/>
  </r>
  <r>
    <x v="4"/>
    <x v="20"/>
    <n v="34"/>
    <x v="93"/>
    <d v="2016-02-19T00:00:00"/>
    <n v="556875479"/>
    <s v="SFTTH"/>
    <n v="1"/>
  </r>
  <r>
    <x v="4"/>
    <x v="20"/>
    <n v="56"/>
    <x v="93"/>
    <d v="2016-02-19T00:00:00"/>
    <n v="556870627"/>
    <s v="BAOC"/>
    <n v="1"/>
  </r>
  <r>
    <x v="4"/>
    <x v="20"/>
    <n v="3"/>
    <x v="93"/>
    <d v="2016-02-19T00:00:00"/>
    <n v="556870627"/>
    <s v="JRTOR"/>
    <n v="1"/>
  </r>
  <r>
    <x v="4"/>
    <x v="20"/>
    <n v="3.4"/>
    <x v="93"/>
    <d v="2016-02-19T00:00:00"/>
    <n v="556870627"/>
    <s v="MSONT"/>
    <n v="1"/>
  </r>
  <r>
    <x v="4"/>
    <x v="20"/>
    <n v="34"/>
    <x v="93"/>
    <d v="2016-02-19T00:00:00"/>
    <n v="556870627"/>
    <s v="SFTTH"/>
    <n v="1"/>
  </r>
  <r>
    <x v="4"/>
    <x v="20"/>
    <n v="3"/>
    <x v="93"/>
    <d v="2016-02-19T00:00:00"/>
    <n v="556522594"/>
    <s v="JRTOR"/>
    <n v="1"/>
  </r>
  <r>
    <x v="4"/>
    <x v="20"/>
    <n v="3.4"/>
    <x v="93"/>
    <d v="2016-02-19T00:00:00"/>
    <n v="556522594"/>
    <s v="MSONT"/>
    <n v="1"/>
  </r>
  <r>
    <x v="4"/>
    <x v="20"/>
    <n v="56"/>
    <x v="93"/>
    <d v="2016-02-19T00:00:00"/>
    <n v="556675250"/>
    <s v="BAOC"/>
    <n v="1"/>
  </r>
  <r>
    <x v="4"/>
    <x v="20"/>
    <n v="3"/>
    <x v="93"/>
    <d v="2016-02-19T00:00:00"/>
    <n v="556675250"/>
    <s v="JRTOR"/>
    <n v="1"/>
  </r>
  <r>
    <x v="4"/>
    <x v="20"/>
    <n v="3.4"/>
    <x v="93"/>
    <d v="2016-02-19T00:00:00"/>
    <n v="556675250"/>
    <s v="MSONT"/>
    <n v="1"/>
  </r>
  <r>
    <x v="4"/>
    <x v="20"/>
    <n v="2.5"/>
    <x v="93"/>
    <d v="2016-02-19T00:00:00"/>
    <n v="556675250"/>
    <s v="RAFOB"/>
    <n v="1"/>
  </r>
  <r>
    <x v="4"/>
    <x v="20"/>
    <n v="34"/>
    <x v="93"/>
    <d v="2016-02-19T00:00:00"/>
    <n v="556675250"/>
    <s v="SFTTH"/>
    <n v="1"/>
  </r>
  <r>
    <x v="4"/>
    <x v="20"/>
    <n v="56"/>
    <x v="93"/>
    <d v="2016-02-19T00:00:00"/>
    <n v="556863826"/>
    <s v="BAOC"/>
    <n v="1"/>
  </r>
  <r>
    <x v="4"/>
    <x v="20"/>
    <n v="3"/>
    <x v="93"/>
    <d v="2016-02-19T00:00:00"/>
    <n v="556863826"/>
    <s v="JRTOR"/>
    <n v="1"/>
  </r>
  <r>
    <x v="4"/>
    <x v="20"/>
    <n v="3.4"/>
    <x v="93"/>
    <d v="2016-02-19T00:00:00"/>
    <n v="556863826"/>
    <s v="MSONT"/>
    <n v="1"/>
  </r>
  <r>
    <x v="4"/>
    <x v="20"/>
    <n v="2.5"/>
    <x v="93"/>
    <d v="2016-02-19T00:00:00"/>
    <n v="556863826"/>
    <s v="RAFOB"/>
    <n v="1"/>
  </r>
  <r>
    <x v="4"/>
    <x v="20"/>
    <n v="34"/>
    <x v="93"/>
    <d v="2016-02-19T00:00:00"/>
    <n v="556863826"/>
    <s v="SFTTH"/>
    <n v="1"/>
  </r>
  <r>
    <x v="4"/>
    <x v="20"/>
    <n v="56"/>
    <x v="94"/>
    <d v="2016-02-20T00:00:00"/>
    <n v="556887348"/>
    <s v="BAOC"/>
    <n v="1"/>
  </r>
  <r>
    <x v="4"/>
    <x v="20"/>
    <n v="3"/>
    <x v="94"/>
    <d v="2016-02-20T00:00:00"/>
    <n v="556887348"/>
    <s v="JRTOR"/>
    <n v="1"/>
  </r>
  <r>
    <x v="4"/>
    <x v="20"/>
    <n v="3.4"/>
    <x v="94"/>
    <d v="2016-02-20T00:00:00"/>
    <n v="556887348"/>
    <s v="MSONT"/>
    <n v="1"/>
  </r>
  <r>
    <x v="4"/>
    <x v="20"/>
    <n v="2.5"/>
    <x v="94"/>
    <d v="2016-02-20T00:00:00"/>
    <n v="556887348"/>
    <s v="RAFOB"/>
    <n v="1"/>
  </r>
  <r>
    <x v="4"/>
    <x v="20"/>
    <n v="34"/>
    <x v="94"/>
    <d v="2016-02-20T00:00:00"/>
    <n v="556887348"/>
    <s v="SFTTH"/>
    <n v="1"/>
  </r>
  <r>
    <x v="4"/>
    <x v="20"/>
    <n v="56"/>
    <x v="94"/>
    <d v="2016-02-20T00:00:00"/>
    <n v="556859306"/>
    <s v="BAOC"/>
    <n v="1"/>
  </r>
  <r>
    <x v="4"/>
    <x v="20"/>
    <n v="3"/>
    <x v="94"/>
    <d v="2016-02-20T00:00:00"/>
    <n v="556859306"/>
    <s v="JRTOR"/>
    <n v="1"/>
  </r>
  <r>
    <x v="4"/>
    <x v="20"/>
    <n v="3.4"/>
    <x v="94"/>
    <d v="2016-02-20T00:00:00"/>
    <n v="556859306"/>
    <s v="MSONT"/>
    <n v="1"/>
  </r>
  <r>
    <x v="4"/>
    <x v="20"/>
    <n v="2.5"/>
    <x v="94"/>
    <d v="2016-02-20T00:00:00"/>
    <n v="556859306"/>
    <s v="RAFOB"/>
    <n v="1"/>
  </r>
  <r>
    <x v="4"/>
    <x v="20"/>
    <n v="34"/>
    <x v="94"/>
    <d v="2016-02-20T00:00:00"/>
    <n v="556859306"/>
    <s v="SFTTH"/>
    <n v="1"/>
  </r>
  <r>
    <x v="4"/>
    <x v="21"/>
    <n v="56"/>
    <x v="95"/>
    <d v="2016-02-22T00:00:00"/>
    <n v="556753630"/>
    <s v="BAOC"/>
    <n v="1"/>
  </r>
  <r>
    <x v="4"/>
    <x v="21"/>
    <n v="3"/>
    <x v="95"/>
    <d v="2016-02-22T00:00:00"/>
    <n v="556753630"/>
    <s v="JRTOR"/>
    <n v="1"/>
  </r>
  <r>
    <x v="4"/>
    <x v="21"/>
    <n v="3.4"/>
    <x v="95"/>
    <d v="2016-02-22T00:00:00"/>
    <n v="556753630"/>
    <s v="MSONT"/>
    <n v="1"/>
  </r>
  <r>
    <x v="4"/>
    <x v="21"/>
    <n v="2.5"/>
    <x v="95"/>
    <d v="2016-02-22T00:00:00"/>
    <n v="556753630"/>
    <s v="RAFOB"/>
    <n v="1"/>
  </r>
  <r>
    <x v="4"/>
    <x v="21"/>
    <n v="34"/>
    <x v="95"/>
    <d v="2016-02-22T00:00:00"/>
    <n v="556753630"/>
    <s v="SFTTH"/>
    <n v="1"/>
  </r>
  <r>
    <x v="4"/>
    <x v="21"/>
    <n v="3"/>
    <x v="95"/>
    <d v="2016-02-22T00:00:00"/>
    <n v="556750449"/>
    <s v="JRTOR"/>
    <n v="1"/>
  </r>
  <r>
    <x v="4"/>
    <x v="21"/>
    <n v="3.4"/>
    <x v="95"/>
    <d v="2016-02-22T00:00:00"/>
    <n v="556750449"/>
    <s v="MSONT"/>
    <n v="1"/>
  </r>
  <r>
    <x v="4"/>
    <x v="21"/>
    <n v="3.4"/>
    <x v="95"/>
    <d v="2016-02-22T00:00:00"/>
    <n v="556750449"/>
    <s v="MSONT"/>
    <n v="1"/>
  </r>
  <r>
    <x v="4"/>
    <x v="21"/>
    <n v="2.5"/>
    <x v="95"/>
    <d v="2016-02-22T00:00:00"/>
    <n v="556750449"/>
    <s v="RAFOB"/>
    <n v="1"/>
  </r>
  <r>
    <x v="4"/>
    <x v="21"/>
    <n v="34"/>
    <x v="95"/>
    <d v="2016-02-22T00:00:00"/>
    <n v="556750449"/>
    <s v="SFTTH"/>
    <n v="1"/>
  </r>
  <r>
    <x v="4"/>
    <x v="21"/>
    <n v="0"/>
    <x v="95"/>
    <d v="2016-02-22T00:00:00"/>
    <n v="556400454"/>
    <s v="ZERO"/>
    <n v="1"/>
  </r>
  <r>
    <x v="4"/>
    <x v="21"/>
    <n v="56"/>
    <x v="95"/>
    <d v="2016-02-22T00:00:00"/>
    <n v="556402329"/>
    <s v="BAOC"/>
    <n v="1"/>
  </r>
  <r>
    <x v="4"/>
    <x v="21"/>
    <n v="3"/>
    <x v="95"/>
    <d v="2016-02-22T00:00:00"/>
    <n v="556402329"/>
    <s v="JRTOR"/>
    <n v="1"/>
  </r>
  <r>
    <x v="4"/>
    <x v="21"/>
    <n v="3.4"/>
    <x v="95"/>
    <d v="2016-02-22T00:00:00"/>
    <n v="556402329"/>
    <s v="MSONT"/>
    <n v="1"/>
  </r>
  <r>
    <x v="4"/>
    <x v="21"/>
    <n v="34"/>
    <x v="95"/>
    <d v="2016-02-22T00:00:00"/>
    <n v="556402329"/>
    <s v="SFTTH"/>
    <n v="1"/>
  </r>
  <r>
    <x v="4"/>
    <x v="21"/>
    <n v="56"/>
    <x v="96"/>
    <d v="2016-02-23T00:00:00"/>
    <n v="556884652"/>
    <s v="BAOC"/>
    <n v="1"/>
  </r>
  <r>
    <x v="4"/>
    <x v="21"/>
    <n v="3"/>
    <x v="96"/>
    <d v="2016-02-23T00:00:00"/>
    <n v="556884652"/>
    <s v="JRTOR"/>
    <n v="1"/>
  </r>
  <r>
    <x v="4"/>
    <x v="21"/>
    <n v="3.4"/>
    <x v="96"/>
    <d v="2016-02-23T00:00:00"/>
    <n v="556884652"/>
    <s v="MSONT"/>
    <n v="1"/>
  </r>
  <r>
    <x v="4"/>
    <x v="21"/>
    <n v="34"/>
    <x v="96"/>
    <d v="2016-02-23T00:00:00"/>
    <n v="556884652"/>
    <s v="SFTTH"/>
    <n v="1"/>
  </r>
  <r>
    <x v="4"/>
    <x v="21"/>
    <n v="56"/>
    <x v="96"/>
    <d v="2016-02-23T00:00:00"/>
    <n v="556878983"/>
    <s v="BAOC"/>
    <n v="1"/>
  </r>
  <r>
    <x v="4"/>
    <x v="21"/>
    <n v="3"/>
    <x v="96"/>
    <d v="2016-02-23T00:00:00"/>
    <n v="556878983"/>
    <s v="JRTOR"/>
    <n v="1"/>
  </r>
  <r>
    <x v="4"/>
    <x v="21"/>
    <n v="3.4"/>
    <x v="96"/>
    <d v="2016-02-23T00:00:00"/>
    <n v="556878983"/>
    <s v="MSONT"/>
    <n v="1"/>
  </r>
  <r>
    <x v="4"/>
    <x v="21"/>
    <n v="80"/>
    <x v="96"/>
    <d v="2016-02-23T00:00:00"/>
    <n v="556878983"/>
    <s v="PVRHN"/>
    <n v="1"/>
  </r>
  <r>
    <x v="4"/>
    <x v="21"/>
    <n v="2.5"/>
    <x v="96"/>
    <d v="2016-02-23T00:00:00"/>
    <n v="556878983"/>
    <s v="RAFOB"/>
    <n v="1"/>
  </r>
  <r>
    <x v="4"/>
    <x v="21"/>
    <n v="34"/>
    <x v="96"/>
    <d v="2016-02-23T00:00:00"/>
    <n v="556878983"/>
    <s v="SFTTH"/>
    <n v="1"/>
  </r>
  <r>
    <x v="4"/>
    <x v="21"/>
    <n v="56"/>
    <x v="96"/>
    <d v="2016-02-23T00:00:00"/>
    <n v="556860994"/>
    <s v="BAOC"/>
    <n v="1"/>
  </r>
  <r>
    <x v="4"/>
    <x v="21"/>
    <n v="3"/>
    <x v="96"/>
    <d v="2016-02-23T00:00:00"/>
    <n v="556860994"/>
    <s v="JRTOR"/>
    <n v="1"/>
  </r>
  <r>
    <x v="4"/>
    <x v="21"/>
    <n v="3.4"/>
    <x v="96"/>
    <d v="2016-02-23T00:00:00"/>
    <n v="556860994"/>
    <s v="MSONT"/>
    <n v="1"/>
  </r>
  <r>
    <x v="4"/>
    <x v="21"/>
    <n v="10"/>
    <x v="96"/>
    <d v="2016-02-23T00:00:00"/>
    <n v="556860994"/>
    <s v="RAFOB"/>
    <n v="4"/>
  </r>
  <r>
    <x v="4"/>
    <x v="21"/>
    <n v="34"/>
    <x v="96"/>
    <d v="2016-02-23T00:00:00"/>
    <n v="556860994"/>
    <s v="SFTTH"/>
    <n v="1"/>
  </r>
  <r>
    <x v="4"/>
    <x v="21"/>
    <n v="0"/>
    <x v="97"/>
    <d v="2016-02-24T00:00:00"/>
    <n v="556864018"/>
    <s v="ZERO"/>
    <n v="1"/>
  </r>
  <r>
    <x v="4"/>
    <x v="21"/>
    <n v="56"/>
    <x v="97"/>
    <d v="2016-02-24T00:00:00"/>
    <n v="556884642"/>
    <s v="BAOC"/>
    <n v="1"/>
  </r>
  <r>
    <x v="4"/>
    <x v="21"/>
    <n v="3"/>
    <x v="97"/>
    <d v="2016-02-24T00:00:00"/>
    <n v="556884642"/>
    <s v="JRTOR"/>
    <n v="1"/>
  </r>
  <r>
    <x v="4"/>
    <x v="21"/>
    <n v="3.4"/>
    <x v="97"/>
    <d v="2016-02-24T00:00:00"/>
    <n v="556884642"/>
    <s v="MSONT"/>
    <n v="1"/>
  </r>
  <r>
    <x v="4"/>
    <x v="21"/>
    <n v="34"/>
    <x v="97"/>
    <d v="2016-02-24T00:00:00"/>
    <n v="556884642"/>
    <s v="SFTTH"/>
    <n v="1"/>
  </r>
  <r>
    <x v="4"/>
    <x v="21"/>
    <n v="130"/>
    <x v="97"/>
    <d v="2016-02-24T00:00:00"/>
    <n v="556918485"/>
    <s v="BAST"/>
    <n v="1"/>
  </r>
  <r>
    <x v="4"/>
    <x v="21"/>
    <n v="3"/>
    <x v="97"/>
    <d v="2016-02-24T00:00:00"/>
    <n v="556918485"/>
    <s v="JRTOR"/>
    <n v="1"/>
  </r>
  <r>
    <x v="4"/>
    <x v="21"/>
    <n v="3.4"/>
    <x v="97"/>
    <d v="2016-02-24T00:00:00"/>
    <n v="556918485"/>
    <s v="MSONT"/>
    <n v="1"/>
  </r>
  <r>
    <x v="4"/>
    <x v="21"/>
    <n v="80"/>
    <x v="97"/>
    <d v="2016-02-24T00:00:00"/>
    <n v="556918485"/>
    <s v="PVRHN"/>
    <n v="1"/>
  </r>
  <r>
    <x v="4"/>
    <x v="21"/>
    <n v="2.5"/>
    <x v="97"/>
    <d v="2016-02-24T00:00:00"/>
    <n v="556918485"/>
    <s v="RAFOB"/>
    <n v="1"/>
  </r>
  <r>
    <x v="4"/>
    <x v="21"/>
    <n v="34"/>
    <x v="97"/>
    <d v="2016-02-24T00:00:00"/>
    <n v="556918485"/>
    <s v="SFTTH"/>
    <n v="1"/>
  </r>
  <r>
    <x v="4"/>
    <x v="21"/>
    <n v="56"/>
    <x v="97"/>
    <d v="2016-02-24T00:00:00"/>
    <n v="556855393"/>
    <s v="BAOC"/>
    <n v="1"/>
  </r>
  <r>
    <x v="4"/>
    <x v="21"/>
    <n v="3"/>
    <x v="97"/>
    <d v="2016-02-24T00:00:00"/>
    <n v="556855393"/>
    <s v="JRTOR"/>
    <n v="1"/>
  </r>
  <r>
    <x v="4"/>
    <x v="21"/>
    <n v="3.4"/>
    <x v="97"/>
    <d v="2016-02-24T00:00:00"/>
    <n v="556855393"/>
    <s v="MSONT"/>
    <n v="1"/>
  </r>
  <r>
    <x v="4"/>
    <x v="21"/>
    <n v="2.5"/>
    <x v="97"/>
    <d v="2016-02-24T00:00:00"/>
    <n v="556855393"/>
    <s v="RAFOB"/>
    <n v="1"/>
  </r>
  <r>
    <x v="4"/>
    <x v="21"/>
    <n v="34"/>
    <x v="97"/>
    <d v="2016-02-24T00:00:00"/>
    <n v="556855393"/>
    <s v="SFTTH"/>
    <n v="1"/>
  </r>
  <r>
    <x v="4"/>
    <x v="21"/>
    <n v="56"/>
    <x v="98"/>
    <d v="2016-02-25T00:00:00"/>
    <n v="556919041"/>
    <s v="BAOC"/>
    <n v="1"/>
  </r>
  <r>
    <x v="4"/>
    <x v="21"/>
    <n v="3"/>
    <x v="98"/>
    <d v="2016-02-25T00:00:00"/>
    <n v="556919041"/>
    <s v="JRTOR"/>
    <n v="1"/>
  </r>
  <r>
    <x v="4"/>
    <x v="21"/>
    <n v="3.4"/>
    <x v="98"/>
    <d v="2016-02-25T00:00:00"/>
    <n v="556919041"/>
    <s v="MSONT"/>
    <n v="1"/>
  </r>
  <r>
    <x v="4"/>
    <x v="21"/>
    <n v="2.5"/>
    <x v="98"/>
    <d v="2016-02-25T00:00:00"/>
    <n v="556919041"/>
    <s v="RAFOB"/>
    <n v="1"/>
  </r>
  <r>
    <x v="4"/>
    <x v="21"/>
    <n v="34"/>
    <x v="98"/>
    <d v="2016-02-25T00:00:00"/>
    <n v="556919041"/>
    <s v="SFTTH"/>
    <n v="1"/>
  </r>
  <r>
    <x v="4"/>
    <x v="21"/>
    <n v="0"/>
    <x v="98"/>
    <d v="2016-02-25T00:00:00"/>
    <n v="556891266"/>
    <s v="ZERO"/>
    <n v="1"/>
  </r>
  <r>
    <x v="4"/>
    <x v="21"/>
    <n v="56"/>
    <x v="98"/>
    <d v="2016-02-25T00:00:00"/>
    <n v="556678903"/>
    <s v="BAOC"/>
    <n v="1"/>
  </r>
  <r>
    <x v="4"/>
    <x v="21"/>
    <n v="3"/>
    <x v="98"/>
    <d v="2016-02-25T00:00:00"/>
    <n v="556678903"/>
    <s v="JRTOR"/>
    <n v="1"/>
  </r>
  <r>
    <x v="4"/>
    <x v="21"/>
    <n v="3.4"/>
    <x v="98"/>
    <d v="2016-02-25T00:00:00"/>
    <n v="556678903"/>
    <s v="MSONT"/>
    <n v="1"/>
  </r>
  <r>
    <x v="4"/>
    <x v="21"/>
    <n v="2.5"/>
    <x v="98"/>
    <d v="2016-02-25T00:00:00"/>
    <n v="556678903"/>
    <s v="RAFOB"/>
    <n v="1"/>
  </r>
  <r>
    <x v="4"/>
    <x v="21"/>
    <n v="34"/>
    <x v="98"/>
    <d v="2016-02-25T00:00:00"/>
    <n v="556678903"/>
    <s v="SFTTH"/>
    <n v="1"/>
  </r>
  <r>
    <x v="4"/>
    <x v="21"/>
    <n v="56"/>
    <x v="98"/>
    <d v="2016-02-25T00:00:00"/>
    <n v="556861925"/>
    <s v="BAOC"/>
    <n v="1"/>
  </r>
  <r>
    <x v="4"/>
    <x v="21"/>
    <n v="3"/>
    <x v="98"/>
    <d v="2016-02-25T00:00:00"/>
    <n v="556861925"/>
    <s v="JRTOR"/>
    <n v="1"/>
  </r>
  <r>
    <x v="4"/>
    <x v="21"/>
    <n v="3.4"/>
    <x v="98"/>
    <d v="2016-02-25T00:00:00"/>
    <n v="556861925"/>
    <s v="MSONT"/>
    <n v="1"/>
  </r>
  <r>
    <x v="4"/>
    <x v="21"/>
    <n v="2.5"/>
    <x v="98"/>
    <d v="2016-02-25T00:00:00"/>
    <n v="556861925"/>
    <s v="RAFOB"/>
    <n v="1"/>
  </r>
  <r>
    <x v="4"/>
    <x v="21"/>
    <n v="34"/>
    <x v="98"/>
    <d v="2016-02-25T00:00:00"/>
    <n v="556861925"/>
    <s v="SFTTH"/>
    <n v="1"/>
  </r>
  <r>
    <x v="4"/>
    <x v="21"/>
    <n v="56"/>
    <x v="98"/>
    <d v="2016-02-25T00:00:00"/>
    <n v="556402573"/>
    <s v="BAOC"/>
    <n v="1"/>
  </r>
  <r>
    <x v="4"/>
    <x v="21"/>
    <n v="3"/>
    <x v="98"/>
    <d v="2016-02-25T00:00:00"/>
    <n v="556402573"/>
    <s v="JRTOR"/>
    <n v="1"/>
  </r>
  <r>
    <x v="4"/>
    <x v="21"/>
    <n v="3.4"/>
    <x v="98"/>
    <d v="2016-02-25T00:00:00"/>
    <n v="556402573"/>
    <s v="MSONT"/>
    <n v="1"/>
  </r>
  <r>
    <x v="4"/>
    <x v="21"/>
    <n v="2.5"/>
    <x v="98"/>
    <d v="2016-02-25T00:00:00"/>
    <n v="556402573"/>
    <s v="RAFOB"/>
    <n v="1"/>
  </r>
  <r>
    <x v="4"/>
    <x v="21"/>
    <n v="34"/>
    <x v="98"/>
    <d v="2016-02-25T00:00:00"/>
    <n v="556402573"/>
    <s v="SFTTH"/>
    <n v="1"/>
  </r>
  <r>
    <x v="4"/>
    <x v="21"/>
    <n v="3"/>
    <x v="99"/>
    <d v="2016-02-26T00:00:00"/>
    <n v="556926961"/>
    <s v="JRTOR"/>
    <n v="1"/>
  </r>
  <r>
    <x v="4"/>
    <x v="21"/>
    <n v="3.4"/>
    <x v="99"/>
    <d v="2016-02-26T00:00:00"/>
    <n v="556926961"/>
    <s v="MSONT"/>
    <n v="1"/>
  </r>
  <r>
    <x v="4"/>
    <x v="21"/>
    <n v="56"/>
    <x v="99"/>
    <d v="2016-02-26T00:00:00"/>
    <n v="556409015"/>
    <s v="BAOC"/>
    <n v="1"/>
  </r>
  <r>
    <x v="4"/>
    <x v="21"/>
    <n v="3"/>
    <x v="99"/>
    <d v="2016-02-26T00:00:00"/>
    <n v="556409015"/>
    <s v="JRTOR"/>
    <n v="1"/>
  </r>
  <r>
    <x v="4"/>
    <x v="21"/>
    <n v="3.4"/>
    <x v="99"/>
    <d v="2016-02-26T00:00:00"/>
    <n v="556409015"/>
    <s v="MSONT"/>
    <n v="1"/>
  </r>
  <r>
    <x v="4"/>
    <x v="21"/>
    <n v="10"/>
    <x v="99"/>
    <d v="2016-02-26T00:00:00"/>
    <n v="556409015"/>
    <s v="RAFOB"/>
    <n v="4"/>
  </r>
  <r>
    <x v="4"/>
    <x v="21"/>
    <n v="34"/>
    <x v="99"/>
    <d v="2016-02-26T00:00:00"/>
    <n v="556409015"/>
    <s v="SFTTH"/>
    <n v="1"/>
  </r>
  <r>
    <x v="4"/>
    <x v="22"/>
    <n v="56"/>
    <x v="100"/>
    <d v="2016-02-29T00:00:00"/>
    <n v="556841274"/>
    <s v="BAOC"/>
    <n v="1"/>
  </r>
  <r>
    <x v="4"/>
    <x v="22"/>
    <n v="3"/>
    <x v="100"/>
    <d v="2016-02-29T00:00:00"/>
    <n v="556841274"/>
    <s v="JRTOR"/>
    <n v="1"/>
  </r>
  <r>
    <x v="4"/>
    <x v="22"/>
    <n v="3.4"/>
    <x v="100"/>
    <d v="2016-02-29T00:00:00"/>
    <n v="556841274"/>
    <s v="MSONT"/>
    <n v="1"/>
  </r>
  <r>
    <x v="4"/>
    <x v="22"/>
    <n v="2.5"/>
    <x v="100"/>
    <d v="2016-02-29T00:00:00"/>
    <n v="556841274"/>
    <s v="RAFOB"/>
    <n v="1"/>
  </r>
  <r>
    <x v="4"/>
    <x v="22"/>
    <n v="34"/>
    <x v="100"/>
    <d v="2016-02-29T00:00:00"/>
    <n v="556841274"/>
    <s v="SFTTH"/>
    <n v="1"/>
  </r>
  <r>
    <x v="4"/>
    <x v="22"/>
    <n v="0"/>
    <x v="100"/>
    <d v="2016-02-29T00:00:00"/>
    <n v="556409523"/>
    <s v="ZERO"/>
    <n v="1"/>
  </r>
  <r>
    <x v="5"/>
    <x v="22"/>
    <n v="56"/>
    <x v="101"/>
    <d v="2016-03-01T00:00:00"/>
    <n v="557673623"/>
    <s v="BAOC"/>
    <n v="1"/>
  </r>
  <r>
    <x v="5"/>
    <x v="22"/>
    <n v="3"/>
    <x v="101"/>
    <d v="2016-03-01T00:00:00"/>
    <n v="557673623"/>
    <s v="JRTOR"/>
    <n v="1"/>
  </r>
  <r>
    <x v="5"/>
    <x v="22"/>
    <n v="3.4"/>
    <x v="101"/>
    <d v="2016-03-01T00:00:00"/>
    <n v="557673623"/>
    <s v="MSONT"/>
    <n v="1"/>
  </r>
  <r>
    <x v="5"/>
    <x v="22"/>
    <n v="34"/>
    <x v="101"/>
    <d v="2016-03-01T00:00:00"/>
    <n v="557673623"/>
    <s v="SFTTH"/>
    <n v="1"/>
  </r>
  <r>
    <x v="5"/>
    <x v="22"/>
    <n v="255"/>
    <x v="101"/>
    <d v="2016-03-01T00:00:00"/>
    <n v="556945152"/>
    <s v="BAAA"/>
    <n v="1"/>
  </r>
  <r>
    <x v="5"/>
    <x v="22"/>
    <n v="3"/>
    <x v="101"/>
    <d v="2016-03-01T00:00:00"/>
    <n v="556945152"/>
    <s v="JRTOR"/>
    <n v="1"/>
  </r>
  <r>
    <x v="5"/>
    <x v="22"/>
    <n v="3.4"/>
    <x v="101"/>
    <d v="2016-03-01T00:00:00"/>
    <n v="556945152"/>
    <s v="MSONT"/>
    <n v="1"/>
  </r>
  <r>
    <x v="5"/>
    <x v="22"/>
    <n v="2.5"/>
    <x v="101"/>
    <d v="2016-03-01T00:00:00"/>
    <n v="556945152"/>
    <s v="RAFOB"/>
    <n v="1"/>
  </r>
  <r>
    <x v="5"/>
    <x v="22"/>
    <n v="34"/>
    <x v="101"/>
    <d v="2016-03-01T00:00:00"/>
    <n v="556945152"/>
    <s v="SFTTH"/>
    <n v="1"/>
  </r>
  <r>
    <x v="5"/>
    <x v="22"/>
    <n v="56"/>
    <x v="101"/>
    <d v="2016-03-01T00:00:00"/>
    <n v="556405391"/>
    <s v="BAOC"/>
    <n v="1"/>
  </r>
  <r>
    <x v="5"/>
    <x v="22"/>
    <n v="3"/>
    <x v="101"/>
    <d v="2016-03-01T00:00:00"/>
    <n v="556405391"/>
    <s v="JRTOR"/>
    <n v="1"/>
  </r>
  <r>
    <x v="5"/>
    <x v="22"/>
    <n v="3.4"/>
    <x v="101"/>
    <d v="2016-03-01T00:00:00"/>
    <n v="556405391"/>
    <s v="MSONT"/>
    <n v="1"/>
  </r>
  <r>
    <x v="5"/>
    <x v="22"/>
    <n v="2.5"/>
    <x v="101"/>
    <d v="2016-03-01T00:00:00"/>
    <n v="556405391"/>
    <s v="RAFOB"/>
    <n v="1"/>
  </r>
  <r>
    <x v="5"/>
    <x v="22"/>
    <n v="34"/>
    <x v="101"/>
    <d v="2016-03-01T00:00:00"/>
    <n v="556405391"/>
    <s v="SFTTH"/>
    <n v="1"/>
  </r>
  <r>
    <x v="5"/>
    <x v="22"/>
    <n v="56"/>
    <x v="101"/>
    <d v="2016-03-01T00:00:00"/>
    <n v="556865797"/>
    <s v="BAOC"/>
    <n v="1"/>
  </r>
  <r>
    <x v="5"/>
    <x v="22"/>
    <n v="3"/>
    <x v="101"/>
    <d v="2016-03-01T00:00:00"/>
    <n v="556865797"/>
    <s v="JRTOR"/>
    <n v="1"/>
  </r>
  <r>
    <x v="5"/>
    <x v="22"/>
    <n v="3.4"/>
    <x v="101"/>
    <d v="2016-03-01T00:00:00"/>
    <n v="556865797"/>
    <s v="MSONT"/>
    <n v="1"/>
  </r>
  <r>
    <x v="5"/>
    <x v="22"/>
    <n v="2.5"/>
    <x v="101"/>
    <d v="2016-03-01T00:00:00"/>
    <n v="556865797"/>
    <s v="RAFOB"/>
    <n v="1"/>
  </r>
  <r>
    <x v="5"/>
    <x v="22"/>
    <n v="34"/>
    <x v="101"/>
    <d v="2016-03-01T00:00:00"/>
    <n v="556865797"/>
    <s v="SFTTH"/>
    <n v="1"/>
  </r>
  <r>
    <x v="5"/>
    <x v="22"/>
    <n v="3"/>
    <x v="102"/>
    <d v="2016-03-02T00:00:00"/>
    <n v="556878581"/>
    <s v="JRTOR"/>
    <n v="1"/>
  </r>
  <r>
    <x v="5"/>
    <x v="22"/>
    <n v="3.4"/>
    <x v="102"/>
    <d v="2016-03-02T00:00:00"/>
    <n v="556878581"/>
    <s v="MSONT"/>
    <n v="1"/>
  </r>
  <r>
    <x v="5"/>
    <x v="22"/>
    <n v="56"/>
    <x v="102"/>
    <d v="2016-03-02T00:00:00"/>
    <n v="556864286"/>
    <s v="BAOC"/>
    <n v="1"/>
  </r>
  <r>
    <x v="5"/>
    <x v="22"/>
    <n v="3"/>
    <x v="102"/>
    <d v="2016-03-02T00:00:00"/>
    <n v="556864286"/>
    <s v="JRTOR"/>
    <n v="1"/>
  </r>
  <r>
    <x v="5"/>
    <x v="22"/>
    <n v="3.4"/>
    <x v="102"/>
    <d v="2016-03-02T00:00:00"/>
    <n v="556864286"/>
    <s v="MSONT"/>
    <n v="1"/>
  </r>
  <r>
    <x v="5"/>
    <x v="22"/>
    <n v="80"/>
    <x v="102"/>
    <d v="2016-03-02T00:00:00"/>
    <n v="556864286"/>
    <s v="PVRHN"/>
    <n v="1"/>
  </r>
  <r>
    <x v="5"/>
    <x v="22"/>
    <n v="2.5"/>
    <x v="102"/>
    <d v="2016-03-02T00:00:00"/>
    <n v="556864286"/>
    <s v="RAFOB"/>
    <n v="1"/>
  </r>
  <r>
    <x v="5"/>
    <x v="22"/>
    <n v="34"/>
    <x v="102"/>
    <d v="2016-03-02T00:00:00"/>
    <n v="556864286"/>
    <s v="SFTTH"/>
    <n v="1"/>
  </r>
  <r>
    <x v="5"/>
    <x v="22"/>
    <n v="56"/>
    <x v="102"/>
    <d v="2016-03-02T00:00:00"/>
    <n v="556863527"/>
    <s v="BAOC"/>
    <n v="1"/>
  </r>
  <r>
    <x v="5"/>
    <x v="22"/>
    <n v="3"/>
    <x v="102"/>
    <d v="2016-03-02T00:00:00"/>
    <n v="556863527"/>
    <s v="JRTOR"/>
    <n v="1"/>
  </r>
  <r>
    <x v="5"/>
    <x v="22"/>
    <n v="3.4"/>
    <x v="102"/>
    <d v="2016-03-02T00:00:00"/>
    <n v="556863527"/>
    <s v="MSONT"/>
    <n v="1"/>
  </r>
  <r>
    <x v="5"/>
    <x v="22"/>
    <n v="2.5"/>
    <x v="102"/>
    <d v="2016-03-02T00:00:00"/>
    <n v="556863527"/>
    <s v="RAFOB"/>
    <n v="1"/>
  </r>
  <r>
    <x v="5"/>
    <x v="22"/>
    <n v="34"/>
    <x v="102"/>
    <d v="2016-03-02T00:00:00"/>
    <n v="556863527"/>
    <s v="SFTTH"/>
    <n v="1"/>
  </r>
  <r>
    <x v="5"/>
    <x v="22"/>
    <n v="3"/>
    <x v="103"/>
    <d v="2016-03-03T00:00:00"/>
    <n v="556945121"/>
    <s v="JRTOR"/>
    <n v="1"/>
  </r>
  <r>
    <x v="5"/>
    <x v="22"/>
    <n v="3.4"/>
    <x v="103"/>
    <d v="2016-03-03T00:00:00"/>
    <n v="556945121"/>
    <s v="MSONT"/>
    <n v="1"/>
  </r>
  <r>
    <x v="5"/>
    <x v="22"/>
    <n v="3"/>
    <x v="103"/>
    <d v="2016-03-03T00:00:00"/>
    <n v="556945806"/>
    <s v="JRTOR"/>
    <n v="1"/>
  </r>
  <r>
    <x v="5"/>
    <x v="22"/>
    <n v="3.4"/>
    <x v="103"/>
    <d v="2016-03-03T00:00:00"/>
    <n v="556945806"/>
    <s v="MSONT"/>
    <n v="1"/>
  </r>
  <r>
    <x v="5"/>
    <x v="22"/>
    <n v="3"/>
    <x v="103"/>
    <d v="2016-03-03T00:00:00"/>
    <n v="556945072"/>
    <s v="JRTOR"/>
    <n v="1"/>
  </r>
  <r>
    <x v="5"/>
    <x v="22"/>
    <n v="3.4"/>
    <x v="103"/>
    <d v="2016-03-03T00:00:00"/>
    <n v="556945072"/>
    <s v="MSONT"/>
    <n v="1"/>
  </r>
  <r>
    <x v="5"/>
    <x v="22"/>
    <n v="3"/>
    <x v="103"/>
    <d v="2016-03-03T00:00:00"/>
    <n v="556861226"/>
    <s v="JRTOR"/>
    <n v="1"/>
  </r>
  <r>
    <x v="5"/>
    <x v="22"/>
    <n v="3.4"/>
    <x v="103"/>
    <d v="2016-03-03T00:00:00"/>
    <n v="556861226"/>
    <s v="MSONT"/>
    <n v="1"/>
  </r>
  <r>
    <x v="5"/>
    <x v="22"/>
    <n v="34"/>
    <x v="103"/>
    <d v="2016-03-03T00:00:00"/>
    <n v="556861226"/>
    <s v="SFTTH"/>
    <n v="1"/>
  </r>
  <r>
    <x v="5"/>
    <x v="22"/>
    <n v="56"/>
    <x v="103"/>
    <d v="2016-03-03T00:00:00"/>
    <n v="556675831"/>
    <s v="BAOC"/>
    <n v="1"/>
  </r>
  <r>
    <x v="5"/>
    <x v="22"/>
    <n v="3"/>
    <x v="103"/>
    <d v="2016-03-03T00:00:00"/>
    <n v="556675831"/>
    <s v="JRTOR"/>
    <n v="1"/>
  </r>
  <r>
    <x v="5"/>
    <x v="22"/>
    <n v="3.4"/>
    <x v="103"/>
    <d v="2016-03-03T00:00:00"/>
    <n v="556675831"/>
    <s v="MSONT"/>
    <n v="1"/>
  </r>
  <r>
    <x v="5"/>
    <x v="22"/>
    <n v="34"/>
    <x v="103"/>
    <d v="2016-03-03T00:00:00"/>
    <n v="556675831"/>
    <s v="SFTTH"/>
    <n v="1"/>
  </r>
  <r>
    <x v="5"/>
    <x v="22"/>
    <n v="56"/>
    <x v="104"/>
    <d v="2016-03-04T00:00:00"/>
    <n v="556941562"/>
    <s v="BAOC"/>
    <n v="1"/>
  </r>
  <r>
    <x v="5"/>
    <x v="22"/>
    <n v="3"/>
    <x v="104"/>
    <d v="2016-03-04T00:00:00"/>
    <n v="556941562"/>
    <s v="JRTOR"/>
    <n v="1"/>
  </r>
  <r>
    <x v="5"/>
    <x v="22"/>
    <n v="3.4"/>
    <x v="104"/>
    <d v="2016-03-04T00:00:00"/>
    <n v="556941562"/>
    <s v="MSONT"/>
    <n v="1"/>
  </r>
  <r>
    <x v="5"/>
    <x v="22"/>
    <n v="2.5"/>
    <x v="104"/>
    <d v="2016-03-04T00:00:00"/>
    <n v="556941562"/>
    <s v="RAFOB"/>
    <n v="1"/>
  </r>
  <r>
    <x v="5"/>
    <x v="22"/>
    <n v="34"/>
    <x v="104"/>
    <d v="2016-03-04T00:00:00"/>
    <n v="556941562"/>
    <s v="SFTTH"/>
    <n v="1"/>
  </r>
  <r>
    <x v="5"/>
    <x v="22"/>
    <n v="3"/>
    <x v="104"/>
    <d v="2016-03-04T00:00:00"/>
    <n v="556946147"/>
    <s v="JRTOR"/>
    <n v="1"/>
  </r>
  <r>
    <x v="5"/>
    <x v="22"/>
    <n v="3.4"/>
    <x v="104"/>
    <d v="2016-03-04T00:00:00"/>
    <n v="556946147"/>
    <s v="MSONT"/>
    <n v="1"/>
  </r>
  <r>
    <x v="5"/>
    <x v="22"/>
    <n v="56"/>
    <x v="104"/>
    <d v="2016-03-04T00:00:00"/>
    <n v="556866481"/>
    <s v="BAOC"/>
    <n v="1"/>
  </r>
  <r>
    <x v="5"/>
    <x v="22"/>
    <n v="3"/>
    <x v="104"/>
    <d v="2016-03-04T00:00:00"/>
    <n v="556866481"/>
    <s v="JRTOR"/>
    <n v="1"/>
  </r>
  <r>
    <x v="5"/>
    <x v="22"/>
    <n v="3.4"/>
    <x v="104"/>
    <d v="2016-03-04T00:00:00"/>
    <n v="556866481"/>
    <s v="MSONT"/>
    <n v="1"/>
  </r>
  <r>
    <x v="5"/>
    <x v="22"/>
    <n v="2.5"/>
    <x v="104"/>
    <d v="2016-03-04T00:00:00"/>
    <n v="556866481"/>
    <s v="RAFOB"/>
    <n v="1"/>
  </r>
  <r>
    <x v="5"/>
    <x v="22"/>
    <n v="34"/>
    <x v="104"/>
    <d v="2016-03-04T00:00:00"/>
    <n v="556866481"/>
    <s v="SFTTH"/>
    <n v="1"/>
  </r>
  <r>
    <x v="5"/>
    <x v="22"/>
    <n v="56"/>
    <x v="104"/>
    <d v="2016-03-04T00:00:00"/>
    <n v="556862179"/>
    <s v="BAOC"/>
    <n v="1"/>
  </r>
  <r>
    <x v="5"/>
    <x v="22"/>
    <n v="3"/>
    <x v="104"/>
    <d v="2016-03-04T00:00:00"/>
    <n v="556862179"/>
    <s v="JRTOR"/>
    <n v="1"/>
  </r>
  <r>
    <x v="5"/>
    <x v="22"/>
    <n v="3.4"/>
    <x v="104"/>
    <d v="2016-03-04T00:00:00"/>
    <n v="556862179"/>
    <s v="MSONT"/>
    <n v="1"/>
  </r>
  <r>
    <x v="5"/>
    <x v="22"/>
    <n v="2.5"/>
    <x v="104"/>
    <d v="2016-03-04T00:00:00"/>
    <n v="556862179"/>
    <s v="RAFOB"/>
    <n v="1"/>
  </r>
  <r>
    <x v="5"/>
    <x v="22"/>
    <n v="34"/>
    <x v="104"/>
    <d v="2016-03-04T00:00:00"/>
    <n v="556862179"/>
    <s v="SFTTH"/>
    <n v="1"/>
  </r>
  <r>
    <x v="5"/>
    <x v="22"/>
    <n v="56"/>
    <x v="105"/>
    <d v="2016-03-05T00:00:00"/>
    <n v="556946904"/>
    <s v="BAOC"/>
    <n v="1"/>
  </r>
  <r>
    <x v="5"/>
    <x v="22"/>
    <n v="3"/>
    <x v="105"/>
    <d v="2016-03-05T00:00:00"/>
    <n v="556946904"/>
    <s v="JRTOR"/>
    <n v="1"/>
  </r>
  <r>
    <x v="5"/>
    <x v="22"/>
    <n v="3.4"/>
    <x v="105"/>
    <d v="2016-03-05T00:00:00"/>
    <n v="556946904"/>
    <s v="MSONT"/>
    <n v="1"/>
  </r>
  <r>
    <x v="5"/>
    <x v="22"/>
    <n v="2.5"/>
    <x v="105"/>
    <d v="2016-03-05T00:00:00"/>
    <n v="556946904"/>
    <s v="RAFOB"/>
    <n v="1"/>
  </r>
  <r>
    <x v="5"/>
    <x v="22"/>
    <n v="34"/>
    <x v="105"/>
    <d v="2016-03-05T00:00:00"/>
    <n v="556946904"/>
    <s v="SFTTH"/>
    <n v="1"/>
  </r>
  <r>
    <x v="5"/>
    <x v="22"/>
    <n v="56"/>
    <x v="105"/>
    <d v="2016-03-05T00:00:00"/>
    <n v="556865641"/>
    <s v="BAOC"/>
    <n v="1"/>
  </r>
  <r>
    <x v="5"/>
    <x v="22"/>
    <n v="3"/>
    <x v="105"/>
    <d v="2016-03-05T00:00:00"/>
    <n v="556865641"/>
    <s v="JRTOR"/>
    <n v="1"/>
  </r>
  <r>
    <x v="5"/>
    <x v="22"/>
    <n v="3.4"/>
    <x v="105"/>
    <d v="2016-03-05T00:00:00"/>
    <n v="556865641"/>
    <s v="MSONT"/>
    <n v="1"/>
  </r>
  <r>
    <x v="5"/>
    <x v="22"/>
    <n v="2.5"/>
    <x v="105"/>
    <d v="2016-03-05T00:00:00"/>
    <n v="556865641"/>
    <s v="RAFOB"/>
    <n v="1"/>
  </r>
  <r>
    <x v="5"/>
    <x v="22"/>
    <n v="34"/>
    <x v="105"/>
    <d v="2016-03-05T00:00:00"/>
    <n v="556865641"/>
    <s v="SFTTH"/>
    <n v="1"/>
  </r>
  <r>
    <x v="5"/>
    <x v="22"/>
    <n v="56"/>
    <x v="105"/>
    <d v="2016-03-05T00:00:00"/>
    <n v="556743883"/>
    <s v="BAOC"/>
    <n v="1"/>
  </r>
  <r>
    <x v="5"/>
    <x v="22"/>
    <n v="3"/>
    <x v="105"/>
    <d v="2016-03-05T00:00:00"/>
    <n v="556743883"/>
    <s v="JRTOR"/>
    <n v="1"/>
  </r>
  <r>
    <x v="5"/>
    <x v="22"/>
    <n v="3.4"/>
    <x v="105"/>
    <d v="2016-03-05T00:00:00"/>
    <n v="556743883"/>
    <s v="MSONT"/>
    <n v="1"/>
  </r>
  <r>
    <x v="5"/>
    <x v="22"/>
    <n v="2.5"/>
    <x v="105"/>
    <d v="2016-03-05T00:00:00"/>
    <n v="556743883"/>
    <s v="RAFOB"/>
    <n v="1"/>
  </r>
  <r>
    <x v="5"/>
    <x v="22"/>
    <n v="34"/>
    <x v="105"/>
    <d v="2016-03-05T00:00:00"/>
    <n v="556743883"/>
    <s v="SFTTH"/>
    <n v="1"/>
  </r>
  <r>
    <x v="5"/>
    <x v="23"/>
    <n v="0"/>
    <x v="106"/>
    <d v="2016-03-07T00:00:00"/>
    <n v="556867335"/>
    <s v="ZERO"/>
    <n v="1"/>
  </r>
  <r>
    <x v="5"/>
    <x v="23"/>
    <n v="56"/>
    <x v="106"/>
    <d v="2016-03-07T00:00:00"/>
    <n v="556862618"/>
    <s v="BAOC"/>
    <n v="1"/>
  </r>
  <r>
    <x v="5"/>
    <x v="23"/>
    <n v="3"/>
    <x v="106"/>
    <d v="2016-03-07T00:00:00"/>
    <n v="556862618"/>
    <s v="JRTOR"/>
    <n v="1"/>
  </r>
  <r>
    <x v="5"/>
    <x v="23"/>
    <n v="3.4"/>
    <x v="106"/>
    <d v="2016-03-07T00:00:00"/>
    <n v="556862618"/>
    <s v="MSONT"/>
    <n v="1"/>
  </r>
  <r>
    <x v="5"/>
    <x v="23"/>
    <n v="2.5"/>
    <x v="106"/>
    <d v="2016-03-07T00:00:00"/>
    <n v="556862618"/>
    <s v="RAFOB"/>
    <n v="1"/>
  </r>
  <r>
    <x v="5"/>
    <x v="23"/>
    <n v="34"/>
    <x v="106"/>
    <d v="2016-03-07T00:00:00"/>
    <n v="556862618"/>
    <s v="SFTTH"/>
    <n v="1"/>
  </r>
  <r>
    <x v="5"/>
    <x v="23"/>
    <n v="3"/>
    <x v="106"/>
    <d v="2016-03-07T00:00:00"/>
    <n v="556861638"/>
    <s v="JRTOR"/>
    <n v="1"/>
  </r>
  <r>
    <x v="5"/>
    <x v="23"/>
    <n v="3.4"/>
    <x v="106"/>
    <d v="2016-03-07T00:00:00"/>
    <n v="556861638"/>
    <s v="MSONT"/>
    <n v="1"/>
  </r>
  <r>
    <x v="5"/>
    <x v="23"/>
    <n v="34"/>
    <x v="106"/>
    <d v="2016-03-07T00:00:00"/>
    <n v="556861638"/>
    <s v="SFTTH"/>
    <n v="1"/>
  </r>
  <r>
    <x v="5"/>
    <x v="23"/>
    <n v="56"/>
    <x v="107"/>
    <d v="2016-03-08T00:00:00"/>
    <n v="556328673"/>
    <s v="BAOC"/>
    <n v="1"/>
  </r>
  <r>
    <x v="5"/>
    <x v="23"/>
    <n v="3"/>
    <x v="107"/>
    <d v="2016-03-08T00:00:00"/>
    <n v="556328673"/>
    <s v="JRTOR"/>
    <n v="1"/>
  </r>
  <r>
    <x v="5"/>
    <x v="23"/>
    <n v="3.4"/>
    <x v="107"/>
    <d v="2016-03-08T00:00:00"/>
    <n v="556328673"/>
    <s v="MSONT"/>
    <n v="1"/>
  </r>
  <r>
    <x v="5"/>
    <x v="23"/>
    <n v="34"/>
    <x v="107"/>
    <d v="2016-03-08T00:00:00"/>
    <n v="556328673"/>
    <s v="SFTTH"/>
    <n v="1"/>
  </r>
  <r>
    <x v="5"/>
    <x v="23"/>
    <n v="56"/>
    <x v="107"/>
    <d v="2016-03-08T00:00:00"/>
    <n v="556861659"/>
    <s v="BAOC"/>
    <n v="1"/>
  </r>
  <r>
    <x v="5"/>
    <x v="23"/>
    <n v="3"/>
    <x v="107"/>
    <d v="2016-03-08T00:00:00"/>
    <n v="556861659"/>
    <s v="JRTOR"/>
    <n v="1"/>
  </r>
  <r>
    <x v="5"/>
    <x v="23"/>
    <n v="3.4"/>
    <x v="107"/>
    <d v="2016-03-08T00:00:00"/>
    <n v="556861659"/>
    <s v="MSONT"/>
    <n v="1"/>
  </r>
  <r>
    <x v="5"/>
    <x v="23"/>
    <n v="10"/>
    <x v="107"/>
    <d v="2016-03-08T00:00:00"/>
    <n v="556861659"/>
    <s v="RAFOB"/>
    <n v="4"/>
  </r>
  <r>
    <x v="5"/>
    <x v="23"/>
    <n v="34"/>
    <x v="107"/>
    <d v="2016-03-08T00:00:00"/>
    <n v="556861659"/>
    <s v="SFTTH"/>
    <n v="1"/>
  </r>
  <r>
    <x v="5"/>
    <x v="23"/>
    <n v="3"/>
    <x v="107"/>
    <d v="2016-03-08T00:00:00"/>
    <n v="556671798"/>
    <s v="JRTOR"/>
    <n v="1"/>
  </r>
  <r>
    <x v="5"/>
    <x v="23"/>
    <n v="3.4"/>
    <x v="107"/>
    <d v="2016-03-08T00:00:00"/>
    <n v="556671798"/>
    <s v="MSONT"/>
    <n v="1"/>
  </r>
  <r>
    <x v="5"/>
    <x v="23"/>
    <n v="2.5"/>
    <x v="107"/>
    <d v="2016-03-08T00:00:00"/>
    <n v="556671798"/>
    <s v="RAFOB"/>
    <n v="1"/>
  </r>
  <r>
    <x v="5"/>
    <x v="23"/>
    <n v="34"/>
    <x v="107"/>
    <d v="2016-03-08T00:00:00"/>
    <n v="556671798"/>
    <s v="SFTTH"/>
    <n v="1"/>
  </r>
  <r>
    <x v="5"/>
    <x v="23"/>
    <n v="56"/>
    <x v="107"/>
    <d v="2016-03-08T00:00:00"/>
    <n v="556817066"/>
    <s v="BAOC"/>
    <n v="1"/>
  </r>
  <r>
    <x v="5"/>
    <x v="23"/>
    <n v="3"/>
    <x v="107"/>
    <d v="2016-03-08T00:00:00"/>
    <n v="556817066"/>
    <s v="JRTOR"/>
    <n v="1"/>
  </r>
  <r>
    <x v="5"/>
    <x v="23"/>
    <n v="3.4"/>
    <x v="107"/>
    <d v="2016-03-08T00:00:00"/>
    <n v="556817066"/>
    <s v="MSONT"/>
    <n v="1"/>
  </r>
  <r>
    <x v="5"/>
    <x v="23"/>
    <n v="2.5"/>
    <x v="107"/>
    <d v="2016-03-08T00:00:00"/>
    <n v="556817066"/>
    <s v="RAFOB"/>
    <n v="1"/>
  </r>
  <r>
    <x v="5"/>
    <x v="23"/>
    <n v="34"/>
    <x v="107"/>
    <d v="2016-03-08T00:00:00"/>
    <n v="556817066"/>
    <s v="SFTTH"/>
    <n v="1"/>
  </r>
  <r>
    <x v="5"/>
    <x v="23"/>
    <n v="3"/>
    <x v="108"/>
    <d v="2016-03-09T00:00:00"/>
    <n v="556940584"/>
    <s v="JRTOR"/>
    <n v="1"/>
  </r>
  <r>
    <x v="5"/>
    <x v="23"/>
    <n v="3.4"/>
    <x v="108"/>
    <d v="2016-03-09T00:00:00"/>
    <n v="556940584"/>
    <s v="MSONT"/>
    <n v="1"/>
  </r>
  <r>
    <x v="5"/>
    <x v="23"/>
    <n v="34"/>
    <x v="108"/>
    <d v="2016-03-09T00:00:00"/>
    <n v="556940584"/>
    <s v="SFTTH"/>
    <n v="1"/>
  </r>
  <r>
    <x v="5"/>
    <x v="23"/>
    <n v="56"/>
    <x v="108"/>
    <d v="2016-03-09T00:00:00"/>
    <n v="556867335"/>
    <s v="BAOC"/>
    <n v="1"/>
  </r>
  <r>
    <x v="5"/>
    <x v="23"/>
    <n v="3"/>
    <x v="108"/>
    <d v="2016-03-09T00:00:00"/>
    <n v="556867335"/>
    <s v="JRTOR"/>
    <n v="1"/>
  </r>
  <r>
    <x v="5"/>
    <x v="23"/>
    <n v="3.4"/>
    <x v="108"/>
    <d v="2016-03-09T00:00:00"/>
    <n v="556867335"/>
    <s v="MSONT"/>
    <n v="1"/>
  </r>
  <r>
    <x v="5"/>
    <x v="23"/>
    <n v="5"/>
    <x v="108"/>
    <d v="2016-03-09T00:00:00"/>
    <n v="556867335"/>
    <s v="RAFOB"/>
    <n v="2"/>
  </r>
  <r>
    <x v="5"/>
    <x v="23"/>
    <n v="34"/>
    <x v="108"/>
    <d v="2016-03-09T00:00:00"/>
    <n v="556867335"/>
    <s v="SFTTH"/>
    <n v="1"/>
  </r>
  <r>
    <x v="5"/>
    <x v="23"/>
    <n v="130"/>
    <x v="108"/>
    <d v="2016-03-09T00:00:00"/>
    <n v="556670916"/>
    <s v="BAST"/>
    <n v="1"/>
  </r>
  <r>
    <x v="5"/>
    <x v="23"/>
    <n v="3"/>
    <x v="108"/>
    <d v="2016-03-09T00:00:00"/>
    <n v="556670916"/>
    <s v="JRTOR"/>
    <n v="1"/>
  </r>
  <r>
    <x v="5"/>
    <x v="23"/>
    <n v="3.4"/>
    <x v="108"/>
    <d v="2016-03-09T00:00:00"/>
    <n v="556670916"/>
    <s v="MSONT"/>
    <n v="1"/>
  </r>
  <r>
    <x v="5"/>
    <x v="23"/>
    <n v="2.5"/>
    <x v="108"/>
    <d v="2016-03-09T00:00:00"/>
    <n v="556670916"/>
    <s v="RAFOB"/>
    <n v="1"/>
  </r>
  <r>
    <x v="5"/>
    <x v="23"/>
    <n v="34"/>
    <x v="108"/>
    <d v="2016-03-09T00:00:00"/>
    <n v="556670916"/>
    <s v="SFTTH"/>
    <n v="1"/>
  </r>
  <r>
    <x v="5"/>
    <x v="23"/>
    <n v="56"/>
    <x v="109"/>
    <d v="2016-03-10T00:00:00"/>
    <n v="556671124"/>
    <s v="BAOC"/>
    <n v="1"/>
  </r>
  <r>
    <x v="5"/>
    <x v="23"/>
    <n v="3"/>
    <x v="109"/>
    <d v="2016-03-10T00:00:00"/>
    <n v="556671124"/>
    <s v="JRTOR"/>
    <n v="1"/>
  </r>
  <r>
    <x v="5"/>
    <x v="23"/>
    <n v="3.4"/>
    <x v="109"/>
    <d v="2016-03-10T00:00:00"/>
    <n v="556671124"/>
    <s v="MSONT"/>
    <n v="1"/>
  </r>
  <r>
    <x v="5"/>
    <x v="23"/>
    <n v="2.5"/>
    <x v="109"/>
    <d v="2016-03-10T00:00:00"/>
    <n v="556671124"/>
    <s v="RAFOB"/>
    <n v="1"/>
  </r>
  <r>
    <x v="5"/>
    <x v="23"/>
    <n v="34"/>
    <x v="109"/>
    <d v="2016-03-10T00:00:00"/>
    <n v="556671124"/>
    <s v="SFTTH"/>
    <n v="1"/>
  </r>
  <r>
    <x v="5"/>
    <x v="23"/>
    <n v="255"/>
    <x v="109"/>
    <d v="2016-03-10T00:00:00"/>
    <n v="557804550"/>
    <s v="BAAA"/>
    <n v="1"/>
  </r>
  <r>
    <x v="5"/>
    <x v="23"/>
    <n v="3"/>
    <x v="109"/>
    <d v="2016-03-10T00:00:00"/>
    <n v="557804550"/>
    <s v="JRTOR"/>
    <n v="1"/>
  </r>
  <r>
    <x v="5"/>
    <x v="23"/>
    <n v="3.4"/>
    <x v="109"/>
    <d v="2016-03-10T00:00:00"/>
    <n v="557804550"/>
    <s v="MSONT"/>
    <n v="1"/>
  </r>
  <r>
    <x v="5"/>
    <x v="23"/>
    <n v="2.5"/>
    <x v="109"/>
    <d v="2016-03-10T00:00:00"/>
    <n v="557804550"/>
    <s v="RAFOB"/>
    <n v="1"/>
  </r>
  <r>
    <x v="5"/>
    <x v="23"/>
    <n v="34"/>
    <x v="109"/>
    <d v="2016-03-10T00:00:00"/>
    <n v="557804550"/>
    <s v="SFTTH"/>
    <n v="1"/>
  </r>
  <r>
    <x v="5"/>
    <x v="23"/>
    <n v="220"/>
    <x v="108"/>
    <d v="2016-03-09T00:00:00"/>
    <n v="556670760"/>
    <s v="BAFA"/>
    <n v="1"/>
  </r>
  <r>
    <x v="5"/>
    <x v="23"/>
    <n v="34"/>
    <x v="108"/>
    <d v="2016-03-09T00:00:00"/>
    <n v="556670760"/>
    <s v="SFTTH"/>
    <n v="1"/>
  </r>
  <r>
    <x v="5"/>
    <x v="23"/>
    <n v="3.4"/>
    <x v="108"/>
    <d v="2016-03-09T00:00:00"/>
    <n v="556670760"/>
    <s v="MSONT"/>
    <n v="1"/>
  </r>
  <r>
    <x v="5"/>
    <x v="23"/>
    <n v="3"/>
    <x v="108"/>
    <d v="2016-03-09T00:00:00"/>
    <n v="556670760"/>
    <s v="JRTOR"/>
    <n v="1"/>
  </r>
  <r>
    <x v="5"/>
    <x v="23"/>
    <n v="2.5"/>
    <x v="108"/>
    <d v="2016-03-09T00:00:00"/>
    <n v="556670760"/>
    <s v="RAFOB"/>
    <n v="1"/>
  </r>
  <r>
    <x v="5"/>
    <x v="23"/>
    <n v="3"/>
    <x v="109"/>
    <d v="2016-03-10T00:00:00"/>
    <n v="556320793"/>
    <s v="JRTOR"/>
    <n v="1"/>
  </r>
  <r>
    <x v="5"/>
    <x v="23"/>
    <n v="5"/>
    <x v="109"/>
    <d v="2016-03-10T00:00:00"/>
    <n v="556320793"/>
    <s v="RAFOB"/>
    <n v="2"/>
  </r>
  <r>
    <x v="5"/>
    <x v="23"/>
    <n v="220"/>
    <x v="109"/>
    <d v="2016-03-10T00:00:00"/>
    <n v="556320793"/>
    <s v="BAFA"/>
    <n v="1"/>
  </r>
  <r>
    <x v="5"/>
    <x v="23"/>
    <n v="34"/>
    <x v="109"/>
    <d v="2016-03-10T00:00:00"/>
    <n v="556320793"/>
    <s v="SFTTH"/>
    <n v="1"/>
  </r>
  <r>
    <x v="5"/>
    <x v="23"/>
    <n v="3.4"/>
    <x v="110"/>
    <d v="2016-03-11T00:00:00"/>
    <n v="556325224"/>
    <s v="MSONT"/>
    <n v="1"/>
  </r>
  <r>
    <x v="5"/>
    <x v="23"/>
    <n v="3"/>
    <x v="110"/>
    <d v="2016-03-11T00:00:00"/>
    <n v="556325224"/>
    <s v="JRTOR"/>
    <n v="1"/>
  </r>
  <r>
    <x v="5"/>
    <x v="23"/>
    <n v="56"/>
    <x v="110"/>
    <d v="2016-03-11T00:00:00"/>
    <n v="556325224"/>
    <s v="BAOC"/>
    <n v="1"/>
  </r>
  <r>
    <x v="5"/>
    <x v="23"/>
    <n v="34"/>
    <x v="110"/>
    <d v="2016-03-11T00:00:00"/>
    <n v="556325224"/>
    <s v="SFTTH"/>
    <n v="1"/>
  </r>
  <r>
    <x v="5"/>
    <x v="23"/>
    <n v="2.5"/>
    <x v="110"/>
    <d v="2016-03-11T00:00:00"/>
    <n v="556325224"/>
    <s v="RAFOB"/>
    <n v="1"/>
  </r>
  <r>
    <x v="5"/>
    <x v="23"/>
    <n v="3.4"/>
    <x v="110"/>
    <d v="2016-03-11T00:00:00"/>
    <n v="556672207"/>
    <s v="MSONT"/>
    <n v="1"/>
  </r>
  <r>
    <x v="5"/>
    <x v="23"/>
    <n v="3"/>
    <x v="110"/>
    <d v="2016-03-11T00:00:00"/>
    <n v="556672207"/>
    <s v="JRTOR"/>
    <n v="1"/>
  </r>
  <r>
    <x v="5"/>
    <x v="23"/>
    <n v="56"/>
    <x v="110"/>
    <d v="2016-03-11T00:00:00"/>
    <n v="556672207"/>
    <s v="BAOC"/>
    <n v="1"/>
  </r>
  <r>
    <x v="5"/>
    <x v="23"/>
    <n v="34"/>
    <x v="110"/>
    <d v="2016-03-11T00:00:00"/>
    <n v="556672207"/>
    <s v="SFTTH"/>
    <n v="1"/>
  </r>
  <r>
    <x v="5"/>
    <x v="23"/>
    <n v="2.5"/>
    <x v="110"/>
    <d v="2016-03-11T00:00:00"/>
    <n v="556672207"/>
    <s v="RAFOB"/>
    <n v="1"/>
  </r>
  <r>
    <x v="5"/>
    <x v="23"/>
    <n v="34"/>
    <x v="110"/>
    <d v="2016-03-11T00:00:00"/>
    <n v="556946095"/>
    <s v="SFTTH"/>
    <n v="1"/>
  </r>
  <r>
    <x v="5"/>
    <x v="23"/>
    <n v="2.5"/>
    <x v="110"/>
    <d v="2016-03-11T00:00:00"/>
    <n v="556946095"/>
    <s v="RAFOB"/>
    <n v="1"/>
  </r>
  <r>
    <x v="5"/>
    <x v="23"/>
    <n v="3"/>
    <x v="110"/>
    <d v="2016-03-11T00:00:00"/>
    <n v="556946095"/>
    <s v="JRTOR"/>
    <n v="1"/>
  </r>
  <r>
    <x v="5"/>
    <x v="23"/>
    <n v="3.4"/>
    <x v="110"/>
    <d v="2016-03-11T00:00:00"/>
    <n v="556946095"/>
    <s v="MSONT"/>
    <n v="1"/>
  </r>
  <r>
    <x v="5"/>
    <x v="23"/>
    <n v="0"/>
    <x v="110"/>
    <d v="2016-03-11T00:00:00"/>
    <n v="556946095"/>
    <s v="ZERO"/>
    <n v="1"/>
  </r>
  <r>
    <x v="5"/>
    <x v="23"/>
    <n v="2.5"/>
    <x v="110"/>
    <d v="2016-03-11T00:00:00"/>
    <n v="556673821"/>
    <s v="RAFOB"/>
    <n v="1"/>
  </r>
  <r>
    <x v="5"/>
    <x v="23"/>
    <n v="220"/>
    <x v="110"/>
    <d v="2016-03-11T00:00:00"/>
    <n v="556673821"/>
    <s v="BAFA"/>
    <n v="1"/>
  </r>
  <r>
    <x v="5"/>
    <x v="23"/>
    <n v="34"/>
    <x v="110"/>
    <d v="2016-03-11T00:00:00"/>
    <n v="556673821"/>
    <s v="SFTTH"/>
    <n v="1"/>
  </r>
  <r>
    <x v="5"/>
    <x v="23"/>
    <n v="3.4"/>
    <x v="110"/>
    <d v="2016-03-11T00:00:00"/>
    <n v="556673821"/>
    <s v="MSONT"/>
    <n v="1"/>
  </r>
  <r>
    <x v="5"/>
    <x v="23"/>
    <n v="3"/>
    <x v="110"/>
    <d v="2016-03-11T00:00:00"/>
    <n v="556673821"/>
    <s v="JRTOR"/>
    <n v="1"/>
  </r>
  <r>
    <x v="5"/>
    <x v="23"/>
    <n v="10"/>
    <x v="110"/>
    <d v="2016-03-11T00:00:00"/>
    <n v="556673873"/>
    <s v="RAFOB"/>
    <n v="4"/>
  </r>
  <r>
    <x v="5"/>
    <x v="23"/>
    <n v="56"/>
    <x v="110"/>
    <d v="2016-03-11T00:00:00"/>
    <n v="556673873"/>
    <s v="BAOC"/>
    <n v="1"/>
  </r>
  <r>
    <x v="5"/>
    <x v="23"/>
    <n v="34"/>
    <x v="110"/>
    <d v="2016-03-11T00:00:00"/>
    <n v="556673873"/>
    <s v="SFTTH"/>
    <n v="1"/>
  </r>
  <r>
    <x v="5"/>
    <x v="23"/>
    <n v="3.4"/>
    <x v="110"/>
    <d v="2016-03-11T00:00:00"/>
    <n v="556673873"/>
    <s v="MSONT"/>
    <n v="1"/>
  </r>
  <r>
    <x v="5"/>
    <x v="23"/>
    <n v="3"/>
    <x v="110"/>
    <d v="2016-03-11T00:00:00"/>
    <n v="556673873"/>
    <s v="JRTOR"/>
    <n v="1"/>
  </r>
  <r>
    <x v="5"/>
    <x v="23"/>
    <n v="0"/>
    <x v="111"/>
    <d v="2016-03-12T00:00:00"/>
    <n v="556861956"/>
    <s v="ZERO"/>
    <n v="1"/>
  </r>
  <r>
    <x v="5"/>
    <x v="24"/>
    <n v="3"/>
    <x v="112"/>
    <d v="2016-03-14T00:00:00"/>
    <n v="556841928"/>
    <s v="JRTOR"/>
    <n v="1"/>
  </r>
  <r>
    <x v="5"/>
    <x v="24"/>
    <n v="34"/>
    <x v="112"/>
    <d v="2016-03-14T00:00:00"/>
    <n v="556841928"/>
    <s v="SFTTH"/>
    <n v="1"/>
  </r>
  <r>
    <x v="5"/>
    <x v="24"/>
    <n v="3.4"/>
    <x v="112"/>
    <d v="2016-03-14T00:00:00"/>
    <n v="556841928"/>
    <s v="MSONT"/>
    <n v="1"/>
  </r>
  <r>
    <x v="5"/>
    <x v="24"/>
    <n v="3.4"/>
    <x v="112"/>
    <d v="2016-03-14T00:00:00"/>
    <n v="556945633"/>
    <s v="MSONT"/>
    <n v="1"/>
  </r>
  <r>
    <x v="5"/>
    <x v="24"/>
    <n v="3"/>
    <x v="112"/>
    <d v="2016-03-14T00:00:00"/>
    <n v="556945633"/>
    <s v="JRTOR"/>
    <n v="1"/>
  </r>
  <r>
    <x v="5"/>
    <x v="24"/>
    <n v="56"/>
    <x v="112"/>
    <d v="2016-03-14T00:00:00"/>
    <n v="556945633"/>
    <s v="BAOC"/>
    <n v="1"/>
  </r>
  <r>
    <x v="5"/>
    <x v="24"/>
    <n v="34"/>
    <x v="112"/>
    <d v="2016-03-14T00:00:00"/>
    <n v="556945633"/>
    <s v="SFTTH"/>
    <n v="1"/>
  </r>
  <r>
    <x v="5"/>
    <x v="24"/>
    <n v="2.5"/>
    <x v="112"/>
    <d v="2016-03-14T00:00:00"/>
    <n v="556945633"/>
    <s v="RAFOB"/>
    <n v="1"/>
  </r>
  <r>
    <x v="5"/>
    <x v="24"/>
    <n v="34"/>
    <x v="112"/>
    <d v="2016-03-14T00:00:00"/>
    <n v="557953853"/>
    <s v="SFTTH"/>
    <n v="1"/>
  </r>
  <r>
    <x v="5"/>
    <x v="24"/>
    <n v="2.5"/>
    <x v="112"/>
    <d v="2016-03-14T00:00:00"/>
    <n v="557953853"/>
    <s v="RAFOB"/>
    <n v="1"/>
  </r>
  <r>
    <x v="5"/>
    <x v="24"/>
    <n v="3.4"/>
    <x v="112"/>
    <d v="2016-03-14T00:00:00"/>
    <n v="557953853"/>
    <s v="MSONT"/>
    <n v="1"/>
  </r>
  <r>
    <x v="5"/>
    <x v="24"/>
    <n v="130"/>
    <x v="112"/>
    <d v="2016-03-14T00:00:00"/>
    <n v="557953853"/>
    <s v="BAST"/>
    <n v="1"/>
  </r>
  <r>
    <x v="5"/>
    <x v="24"/>
    <n v="3"/>
    <x v="112"/>
    <d v="2016-03-14T00:00:00"/>
    <n v="557953853"/>
    <s v="JRTOR"/>
    <n v="1"/>
  </r>
  <r>
    <x v="5"/>
    <x v="24"/>
    <n v="3.4"/>
    <x v="112"/>
    <d v="2016-03-14T00:00:00"/>
    <n v="556672850"/>
    <s v="MSONT"/>
    <n v="1"/>
  </r>
  <r>
    <x v="5"/>
    <x v="24"/>
    <n v="34"/>
    <x v="112"/>
    <d v="2016-03-14T00:00:00"/>
    <n v="556672850"/>
    <s v="SFTTH"/>
    <n v="1"/>
  </r>
  <r>
    <x v="5"/>
    <x v="24"/>
    <n v="3"/>
    <x v="112"/>
    <d v="2016-03-14T00:00:00"/>
    <n v="556672850"/>
    <s v="JRTOR"/>
    <n v="1"/>
  </r>
  <r>
    <x v="4"/>
    <x v="22"/>
    <n v="56"/>
    <x v="100"/>
    <d v="2016-02-29T00:00:00"/>
    <n v="556329879"/>
    <s v="BAOC"/>
    <n v="1"/>
  </r>
  <r>
    <x v="4"/>
    <x v="22"/>
    <n v="3"/>
    <x v="100"/>
    <d v="2016-02-29T00:00:00"/>
    <n v="556329879"/>
    <s v="JRTOR"/>
    <n v="1"/>
  </r>
  <r>
    <x v="4"/>
    <x v="22"/>
    <n v="3.4"/>
    <x v="100"/>
    <d v="2016-02-29T00:00:00"/>
    <n v="556329879"/>
    <s v="MSONT"/>
    <n v="1"/>
  </r>
  <r>
    <x v="4"/>
    <x v="22"/>
    <n v="34"/>
    <x v="100"/>
    <d v="2016-02-29T00:00:00"/>
    <n v="556329879"/>
    <s v="SFTTH"/>
    <n v="1"/>
  </r>
  <r>
    <x v="5"/>
    <x v="24"/>
    <n v="34"/>
    <x v="113"/>
    <d v="2016-03-15T00:00:00"/>
    <n v="556404613"/>
    <s v="SFTTH"/>
    <n v="1"/>
  </r>
  <r>
    <x v="5"/>
    <x v="24"/>
    <n v="3"/>
    <x v="113"/>
    <d v="2016-03-15T00:00:00"/>
    <n v="556404613"/>
    <s v="JRTOR"/>
    <n v="1"/>
  </r>
  <r>
    <x v="5"/>
    <x v="24"/>
    <n v="3.4"/>
    <x v="113"/>
    <d v="2016-03-15T00:00:00"/>
    <n v="556404613"/>
    <s v="MSONT"/>
    <n v="1"/>
  </r>
  <r>
    <x v="5"/>
    <x v="24"/>
    <n v="56"/>
    <x v="113"/>
    <d v="2016-03-15T00:00:00"/>
    <n v="556404613"/>
    <s v="BAOC"/>
    <n v="1"/>
  </r>
  <r>
    <x v="5"/>
    <x v="24"/>
    <n v="2.5"/>
    <x v="113"/>
    <d v="2016-03-15T00:00:00"/>
    <n v="556404613"/>
    <s v="RAFOB"/>
    <n v="1"/>
  </r>
  <r>
    <x v="5"/>
    <x v="24"/>
    <n v="80"/>
    <x v="113"/>
    <d v="2016-03-15T00:00:00"/>
    <n v="556404613"/>
    <s v="PVRHN"/>
    <n v="1"/>
  </r>
  <r>
    <x v="5"/>
    <x v="24"/>
    <n v="220"/>
    <x v="113"/>
    <d v="2016-03-15T00:00:00"/>
    <n v="557802435"/>
    <s v="BAFA"/>
    <n v="1"/>
  </r>
  <r>
    <x v="5"/>
    <x v="24"/>
    <n v="2.5"/>
    <x v="113"/>
    <d v="2016-03-15T00:00:00"/>
    <n v="557802435"/>
    <s v="RAFOB"/>
    <n v="1"/>
  </r>
  <r>
    <x v="5"/>
    <x v="24"/>
    <n v="34"/>
    <x v="113"/>
    <d v="2016-03-15T00:00:00"/>
    <n v="557802435"/>
    <s v="SFTTH"/>
    <n v="1"/>
  </r>
  <r>
    <x v="5"/>
    <x v="24"/>
    <n v="3.4"/>
    <x v="113"/>
    <d v="2016-03-15T00:00:00"/>
    <n v="557802435"/>
    <s v="MSONT"/>
    <n v="1"/>
  </r>
  <r>
    <x v="5"/>
    <x v="24"/>
    <n v="3"/>
    <x v="113"/>
    <d v="2016-03-15T00:00:00"/>
    <n v="557802435"/>
    <s v="JRTOR"/>
    <n v="1"/>
  </r>
  <r>
    <x v="5"/>
    <x v="24"/>
    <n v="2.5"/>
    <x v="113"/>
    <d v="2016-03-15T00:00:00"/>
    <n v="556879329"/>
    <s v="RAFOB"/>
    <n v="1"/>
  </r>
  <r>
    <x v="5"/>
    <x v="24"/>
    <n v="220"/>
    <x v="113"/>
    <d v="2016-03-15T00:00:00"/>
    <n v="556879329"/>
    <s v="BAFA"/>
    <n v="1"/>
  </r>
  <r>
    <x v="5"/>
    <x v="24"/>
    <n v="3.4"/>
    <x v="113"/>
    <d v="2016-03-15T00:00:00"/>
    <n v="556879329"/>
    <s v="MSONT"/>
    <n v="1"/>
  </r>
  <r>
    <x v="5"/>
    <x v="24"/>
    <n v="34"/>
    <x v="113"/>
    <d v="2016-03-15T00:00:00"/>
    <n v="556879329"/>
    <s v="SFTTH"/>
    <n v="1"/>
  </r>
  <r>
    <x v="5"/>
    <x v="24"/>
    <n v="3"/>
    <x v="113"/>
    <d v="2016-03-15T00:00:00"/>
    <n v="556879329"/>
    <s v="JRTOR"/>
    <n v="1"/>
  </r>
  <r>
    <x v="5"/>
    <x v="24"/>
    <n v="2.5"/>
    <x v="113"/>
    <d v="2016-03-15T00:00:00"/>
    <n v="557955924"/>
    <s v="RAFOB"/>
    <n v="1"/>
  </r>
  <r>
    <x v="5"/>
    <x v="24"/>
    <n v="220"/>
    <x v="113"/>
    <d v="2016-03-15T00:00:00"/>
    <n v="557955924"/>
    <s v="BAFA"/>
    <n v="1"/>
  </r>
  <r>
    <x v="5"/>
    <x v="24"/>
    <n v="34"/>
    <x v="113"/>
    <d v="2016-03-15T00:00:00"/>
    <n v="557955924"/>
    <s v="SFTTH"/>
    <n v="1"/>
  </r>
  <r>
    <x v="5"/>
    <x v="24"/>
    <n v="3.4"/>
    <x v="113"/>
    <d v="2016-03-15T00:00:00"/>
    <n v="557955924"/>
    <s v="MSONT"/>
    <n v="1"/>
  </r>
  <r>
    <x v="5"/>
    <x v="24"/>
    <n v="3"/>
    <x v="113"/>
    <d v="2016-03-15T00:00:00"/>
    <n v="557955924"/>
    <s v="JRTOR"/>
    <n v="1"/>
  </r>
  <r>
    <x v="5"/>
    <x v="24"/>
    <n v="3.4"/>
    <x v="114"/>
    <d v="2016-03-16T00:00:00"/>
    <n v="557804881"/>
    <s v="MSONT"/>
    <n v="1"/>
  </r>
  <r>
    <x v="5"/>
    <x v="24"/>
    <n v="3"/>
    <x v="114"/>
    <d v="2016-03-16T00:00:00"/>
    <n v="557804881"/>
    <s v="JRTOR"/>
    <n v="1"/>
  </r>
  <r>
    <x v="5"/>
    <x v="24"/>
    <n v="56"/>
    <x v="114"/>
    <d v="2016-03-16T00:00:00"/>
    <n v="557804881"/>
    <s v="BAOC"/>
    <n v="1"/>
  </r>
  <r>
    <x v="5"/>
    <x v="24"/>
    <n v="34"/>
    <x v="114"/>
    <d v="2016-03-16T00:00:00"/>
    <n v="557804881"/>
    <s v="SFTTH"/>
    <n v="1"/>
  </r>
  <r>
    <x v="5"/>
    <x v="24"/>
    <n v="2.5"/>
    <x v="114"/>
    <d v="2016-03-16T00:00:00"/>
    <n v="557804881"/>
    <s v="RAFOB"/>
    <n v="1"/>
  </r>
  <r>
    <x v="5"/>
    <x v="24"/>
    <n v="3.4"/>
    <x v="114"/>
    <d v="2016-03-16T00:00:00"/>
    <n v="557804906"/>
    <s v="MSONT"/>
    <n v="1"/>
  </r>
  <r>
    <x v="5"/>
    <x v="24"/>
    <n v="56"/>
    <x v="114"/>
    <d v="2016-03-16T00:00:00"/>
    <n v="557804906"/>
    <s v="BAOC"/>
    <n v="1"/>
  </r>
  <r>
    <x v="5"/>
    <x v="24"/>
    <n v="34"/>
    <x v="114"/>
    <d v="2016-03-16T00:00:00"/>
    <n v="557804906"/>
    <s v="SFTTH"/>
    <n v="1"/>
  </r>
  <r>
    <x v="5"/>
    <x v="24"/>
    <n v="3"/>
    <x v="114"/>
    <d v="2016-03-16T00:00:00"/>
    <n v="557804906"/>
    <s v="JRTOR"/>
    <n v="1"/>
  </r>
  <r>
    <x v="5"/>
    <x v="24"/>
    <n v="2.5"/>
    <x v="114"/>
    <d v="2016-03-16T00:00:00"/>
    <n v="557804906"/>
    <s v="RAFOB"/>
    <n v="1"/>
  </r>
  <r>
    <x v="5"/>
    <x v="24"/>
    <n v="0"/>
    <x v="114"/>
    <d v="2016-03-16T00:00:00"/>
    <n v="557802952"/>
    <s v="ZERO"/>
    <n v="1"/>
  </r>
  <r>
    <x v="5"/>
    <x v="24"/>
    <n v="2.5"/>
    <x v="114"/>
    <d v="2016-03-16T00:00:00"/>
    <n v="557955924"/>
    <s v="RAFOB"/>
    <n v="1"/>
  </r>
  <r>
    <x v="5"/>
    <x v="24"/>
    <n v="220"/>
    <x v="114"/>
    <d v="2016-03-16T00:00:00"/>
    <n v="557955924"/>
    <s v="BAFA"/>
    <n v="1"/>
  </r>
  <r>
    <x v="5"/>
    <x v="24"/>
    <n v="34"/>
    <x v="114"/>
    <d v="2016-03-16T00:00:00"/>
    <n v="557955924"/>
    <s v="SFTTH"/>
    <n v="1"/>
  </r>
  <r>
    <x v="5"/>
    <x v="24"/>
    <n v="3.4"/>
    <x v="114"/>
    <d v="2016-03-16T00:00:00"/>
    <n v="557955924"/>
    <s v="MSONT"/>
    <n v="1"/>
  </r>
  <r>
    <x v="5"/>
    <x v="24"/>
    <n v="3"/>
    <x v="114"/>
    <d v="2016-03-16T00:00:00"/>
    <n v="557955924"/>
    <s v="JRTOR"/>
    <n v="1"/>
  </r>
  <r>
    <x v="5"/>
    <x v="24"/>
    <n v="2.5"/>
    <x v="114"/>
    <d v="2016-03-16T00:00:00"/>
    <n v="556865911"/>
    <s v="RAFOB"/>
    <n v="1"/>
  </r>
  <r>
    <x v="5"/>
    <x v="24"/>
    <n v="34"/>
    <x v="114"/>
    <d v="2016-03-16T00:00:00"/>
    <n v="556865911"/>
    <s v="SFTTH"/>
    <n v="1"/>
  </r>
  <r>
    <x v="5"/>
    <x v="24"/>
    <n v="56"/>
    <x v="114"/>
    <d v="2016-03-16T00:00:00"/>
    <n v="556865911"/>
    <s v="BAOC"/>
    <n v="1"/>
  </r>
  <r>
    <x v="5"/>
    <x v="24"/>
    <n v="3.4"/>
    <x v="114"/>
    <d v="2016-03-16T00:00:00"/>
    <n v="556865911"/>
    <s v="MSONT"/>
    <n v="1"/>
  </r>
  <r>
    <x v="5"/>
    <x v="24"/>
    <n v="3"/>
    <x v="114"/>
    <d v="2016-03-16T00:00:00"/>
    <n v="556865911"/>
    <s v="JRTOR"/>
    <n v="1"/>
  </r>
  <r>
    <x v="5"/>
    <x v="24"/>
    <n v="3.4"/>
    <x v="115"/>
    <d v="2016-03-17T00:00:00"/>
    <n v="556949034"/>
    <s v="MSONT"/>
    <n v="1"/>
  </r>
  <r>
    <x v="5"/>
    <x v="24"/>
    <n v="3"/>
    <x v="115"/>
    <d v="2016-03-17T00:00:00"/>
    <n v="556949034"/>
    <s v="JRTOR"/>
    <n v="1"/>
  </r>
  <r>
    <x v="5"/>
    <x v="24"/>
    <n v="56"/>
    <x v="115"/>
    <d v="2016-03-17T00:00:00"/>
    <n v="556949034"/>
    <s v="BAOC"/>
    <n v="1"/>
  </r>
  <r>
    <x v="5"/>
    <x v="24"/>
    <n v="34"/>
    <x v="115"/>
    <d v="2016-03-17T00:00:00"/>
    <n v="556949034"/>
    <s v="SFTTH"/>
    <n v="1"/>
  </r>
  <r>
    <x v="5"/>
    <x v="24"/>
    <n v="2.5"/>
    <x v="115"/>
    <d v="2016-03-17T00:00:00"/>
    <n v="556949034"/>
    <s v="RAFOB"/>
    <n v="1"/>
  </r>
  <r>
    <x v="5"/>
    <x v="24"/>
    <n v="56"/>
    <x v="115"/>
    <d v="2016-03-17T00:00:00"/>
    <n v="556948715"/>
    <s v="BAOC"/>
    <n v="1"/>
  </r>
  <r>
    <x v="5"/>
    <x v="24"/>
    <n v="34"/>
    <x v="115"/>
    <d v="2016-03-17T00:00:00"/>
    <n v="556948715"/>
    <s v="SFTTH"/>
    <n v="1"/>
  </r>
  <r>
    <x v="5"/>
    <x v="24"/>
    <n v="3"/>
    <x v="115"/>
    <d v="2016-03-17T00:00:00"/>
    <n v="556948715"/>
    <s v="JRTOR"/>
    <n v="1"/>
  </r>
  <r>
    <x v="5"/>
    <x v="24"/>
    <n v="3.4"/>
    <x v="115"/>
    <d v="2016-03-17T00:00:00"/>
    <n v="556948715"/>
    <s v="MSONT"/>
    <n v="1"/>
  </r>
  <r>
    <x v="5"/>
    <x v="24"/>
    <n v="2.5"/>
    <x v="115"/>
    <d v="2016-03-17T00:00:00"/>
    <n v="556948715"/>
    <s v="RAFOB"/>
    <n v="1"/>
  </r>
  <r>
    <x v="5"/>
    <x v="24"/>
    <n v="34"/>
    <x v="115"/>
    <d v="2016-03-17T00:00:00"/>
    <n v="557800645"/>
    <s v="SFTTH"/>
    <n v="1"/>
  </r>
  <r>
    <x v="5"/>
    <x v="24"/>
    <n v="3.4"/>
    <x v="115"/>
    <d v="2016-03-17T00:00:00"/>
    <n v="557800645"/>
    <s v="MSONT"/>
    <n v="1"/>
  </r>
  <r>
    <x v="5"/>
    <x v="24"/>
    <n v="220"/>
    <x v="115"/>
    <d v="2016-03-17T00:00:00"/>
    <n v="557800645"/>
    <s v="BAFA"/>
    <n v="1"/>
  </r>
  <r>
    <x v="5"/>
    <x v="24"/>
    <n v="2.5"/>
    <x v="115"/>
    <d v="2016-03-17T00:00:00"/>
    <n v="557800645"/>
    <s v="RAFOB"/>
    <n v="1"/>
  </r>
  <r>
    <x v="5"/>
    <x v="24"/>
    <n v="3"/>
    <x v="115"/>
    <d v="2016-03-17T00:00:00"/>
    <n v="557800645"/>
    <s v="JRTOR"/>
    <n v="1"/>
  </r>
  <r>
    <x v="5"/>
    <x v="24"/>
    <n v="34"/>
    <x v="115"/>
    <d v="2016-03-17T00:00:00"/>
    <n v="556879707"/>
    <s v="SFTTH"/>
    <n v="1"/>
  </r>
  <r>
    <x v="5"/>
    <x v="24"/>
    <n v="5"/>
    <x v="115"/>
    <d v="2016-03-17T00:00:00"/>
    <n v="556879707"/>
    <s v="RAFOB"/>
    <n v="2"/>
  </r>
  <r>
    <x v="5"/>
    <x v="24"/>
    <n v="3.4"/>
    <x v="115"/>
    <d v="2016-03-17T00:00:00"/>
    <n v="556879707"/>
    <s v="MSONT"/>
    <n v="1"/>
  </r>
  <r>
    <x v="5"/>
    <x v="24"/>
    <n v="220"/>
    <x v="115"/>
    <d v="2016-03-17T00:00:00"/>
    <n v="556879707"/>
    <s v="BAFA"/>
    <n v="1"/>
  </r>
  <r>
    <x v="5"/>
    <x v="24"/>
    <n v="3"/>
    <x v="115"/>
    <d v="2016-03-17T00:00:00"/>
    <n v="556879707"/>
    <s v="JRTOR"/>
    <n v="1"/>
  </r>
  <r>
    <x v="5"/>
    <x v="24"/>
    <n v="3.4"/>
    <x v="116"/>
    <d v="2016-03-18T00:00:00"/>
    <n v="557801720"/>
    <s v="MSONT"/>
    <n v="1"/>
  </r>
  <r>
    <x v="5"/>
    <x v="24"/>
    <n v="34"/>
    <x v="116"/>
    <d v="2016-03-18T00:00:00"/>
    <n v="557801720"/>
    <s v="SFTTH"/>
    <n v="1"/>
  </r>
  <r>
    <x v="5"/>
    <x v="24"/>
    <n v="3"/>
    <x v="116"/>
    <d v="2016-03-18T00:00:00"/>
    <n v="557801720"/>
    <s v="JRTOR"/>
    <n v="1"/>
  </r>
  <r>
    <x v="5"/>
    <x v="24"/>
    <n v="56"/>
    <x v="116"/>
    <d v="2016-03-18T00:00:00"/>
    <n v="557801720"/>
    <s v="BAOC"/>
    <n v="1"/>
  </r>
  <r>
    <x v="5"/>
    <x v="24"/>
    <n v="2.5"/>
    <x v="116"/>
    <d v="2016-03-18T00:00:00"/>
    <n v="557801720"/>
    <s v="RAFOB"/>
    <n v="1"/>
  </r>
  <r>
    <x v="5"/>
    <x v="24"/>
    <n v="3.4"/>
    <x v="116"/>
    <d v="2016-03-18T00:00:00"/>
    <n v="556842852"/>
    <s v="MSONT"/>
    <n v="1"/>
  </r>
  <r>
    <x v="5"/>
    <x v="24"/>
    <n v="56"/>
    <x v="116"/>
    <d v="2016-03-18T00:00:00"/>
    <n v="556842852"/>
    <s v="BAOC"/>
    <n v="1"/>
  </r>
  <r>
    <x v="5"/>
    <x v="24"/>
    <n v="34"/>
    <x v="116"/>
    <d v="2016-03-18T00:00:00"/>
    <n v="556842852"/>
    <s v="SFTTH"/>
    <n v="1"/>
  </r>
  <r>
    <x v="5"/>
    <x v="24"/>
    <n v="2.5"/>
    <x v="116"/>
    <d v="2016-03-18T00:00:00"/>
    <n v="556842852"/>
    <s v="RAFOB"/>
    <n v="1"/>
  </r>
  <r>
    <x v="5"/>
    <x v="24"/>
    <n v="3"/>
    <x v="116"/>
    <d v="2016-03-18T00:00:00"/>
    <n v="556842852"/>
    <s v="JRTOR"/>
    <n v="1"/>
  </r>
  <r>
    <x v="5"/>
    <x v="24"/>
    <n v="56"/>
    <x v="116"/>
    <d v="2016-03-18T00:00:00"/>
    <n v="556948890"/>
    <s v="BAOC"/>
    <n v="1"/>
  </r>
  <r>
    <x v="5"/>
    <x v="24"/>
    <n v="34"/>
    <x v="116"/>
    <d v="2016-03-18T00:00:00"/>
    <n v="556948890"/>
    <s v="SFTTH"/>
    <n v="1"/>
  </r>
  <r>
    <x v="5"/>
    <x v="24"/>
    <n v="3.4"/>
    <x v="116"/>
    <d v="2016-03-18T00:00:00"/>
    <n v="556948890"/>
    <s v="MSONT"/>
    <n v="1"/>
  </r>
  <r>
    <x v="5"/>
    <x v="24"/>
    <n v="2.5"/>
    <x v="116"/>
    <d v="2016-03-18T00:00:00"/>
    <n v="556948890"/>
    <s v="RAFOB"/>
    <n v="1"/>
  </r>
  <r>
    <x v="5"/>
    <x v="24"/>
    <n v="3"/>
    <x v="116"/>
    <d v="2016-03-18T00:00:00"/>
    <n v="556948890"/>
    <s v="JRTOR"/>
    <n v="1"/>
  </r>
  <r>
    <x v="5"/>
    <x v="24"/>
    <n v="3.4"/>
    <x v="116"/>
    <d v="2016-03-18T00:00:00"/>
    <n v="556676550"/>
    <s v="MSONT"/>
    <n v="1"/>
  </r>
  <r>
    <x v="5"/>
    <x v="24"/>
    <n v="3"/>
    <x v="116"/>
    <d v="2016-03-18T00:00:00"/>
    <n v="556676550"/>
    <s v="JRTOR"/>
    <n v="1"/>
  </r>
  <r>
    <x v="5"/>
    <x v="24"/>
    <n v="34"/>
    <x v="116"/>
    <d v="2016-03-18T00:00:00"/>
    <n v="556676550"/>
    <s v="SFTTH"/>
    <n v="1"/>
  </r>
  <r>
    <x v="5"/>
    <x v="24"/>
    <n v="56"/>
    <x v="116"/>
    <d v="2016-03-18T00:00:00"/>
    <n v="556676550"/>
    <s v="BAOC"/>
    <n v="1"/>
  </r>
  <r>
    <x v="5"/>
    <x v="24"/>
    <n v="10"/>
    <x v="116"/>
    <d v="2016-03-18T00:00:00"/>
    <n v="556676550"/>
    <s v="RAFOB"/>
    <n v="4"/>
  </r>
  <r>
    <x v="5"/>
    <x v="24"/>
    <n v="0"/>
    <x v="116"/>
    <d v="2016-03-18T00:00:00"/>
    <n v="557955542"/>
    <s v="ZERO"/>
    <n v="1"/>
  </r>
  <r>
    <x v="5"/>
    <x v="24"/>
    <n v="3"/>
    <x v="116"/>
    <d v="2016-03-18T00:00:00"/>
    <n v="557954582"/>
    <s v="JRTOR"/>
    <n v="1"/>
  </r>
  <r>
    <x v="5"/>
    <x v="24"/>
    <n v="34"/>
    <x v="116"/>
    <d v="2016-03-18T00:00:00"/>
    <n v="557954582"/>
    <s v="SFTTH"/>
    <n v="1"/>
  </r>
  <r>
    <x v="5"/>
    <x v="24"/>
    <n v="3.4"/>
    <x v="116"/>
    <d v="2016-03-18T00:00:00"/>
    <n v="557954582"/>
    <s v="MSONT"/>
    <n v="1"/>
  </r>
  <r>
    <x v="5"/>
    <x v="24"/>
    <n v="2.5"/>
    <x v="116"/>
    <d v="2016-03-18T00:00:00"/>
    <n v="557954582"/>
    <s v="RAFOB"/>
    <n v="1"/>
  </r>
  <r>
    <x v="5"/>
    <x v="24"/>
    <n v="255"/>
    <x v="116"/>
    <d v="2016-03-18T00:00:00"/>
    <n v="557954582"/>
    <s v="BAAA"/>
    <n v="1"/>
  </r>
  <r>
    <x v="5"/>
    <x v="24"/>
    <n v="220"/>
    <x v="116"/>
    <d v="2016-03-18T00:00:00"/>
    <n v="557959172"/>
    <s v="BAFA"/>
    <n v="1"/>
  </r>
  <r>
    <x v="5"/>
    <x v="24"/>
    <n v="34"/>
    <x v="116"/>
    <d v="2016-03-18T00:00:00"/>
    <n v="557959172"/>
    <s v="SFTTH"/>
    <n v="1"/>
  </r>
  <r>
    <x v="5"/>
    <x v="24"/>
    <n v="3"/>
    <x v="116"/>
    <d v="2016-03-18T00:00:00"/>
    <n v="557959172"/>
    <s v="JRTOR"/>
    <n v="1"/>
  </r>
  <r>
    <x v="5"/>
    <x v="24"/>
    <n v="3.4"/>
    <x v="116"/>
    <d v="2016-03-18T00:00:00"/>
    <n v="557959172"/>
    <s v="MSONT"/>
    <n v="1"/>
  </r>
  <r>
    <x v="5"/>
    <x v="24"/>
    <n v="2.5"/>
    <x v="116"/>
    <d v="2016-03-18T00:00:00"/>
    <n v="557959172"/>
    <s v="RAFOB"/>
    <n v="1"/>
  </r>
  <r>
    <x v="5"/>
    <x v="24"/>
    <n v="3"/>
    <x v="116"/>
    <d v="2016-03-18T00:00:00"/>
    <n v="557959352"/>
    <s v="JRTOR"/>
    <n v="1"/>
  </r>
  <r>
    <x v="5"/>
    <x v="24"/>
    <n v="2.5"/>
    <x v="116"/>
    <d v="2016-03-18T00:00:00"/>
    <n v="557959352"/>
    <s v="RAFOB"/>
    <n v="1"/>
  </r>
  <r>
    <x v="5"/>
    <x v="24"/>
    <n v="255"/>
    <x v="116"/>
    <d v="2016-03-18T00:00:00"/>
    <n v="557959352"/>
    <s v="BAAA"/>
    <n v="1"/>
  </r>
  <r>
    <x v="5"/>
    <x v="24"/>
    <n v="34"/>
    <x v="116"/>
    <d v="2016-03-18T00:00:00"/>
    <n v="557959352"/>
    <s v="SFTTH"/>
    <n v="1"/>
  </r>
  <r>
    <x v="5"/>
    <x v="24"/>
    <n v="3.4"/>
    <x v="116"/>
    <d v="2016-03-18T00:00:00"/>
    <n v="557959352"/>
    <s v="MSONT"/>
    <n v="1"/>
  </r>
  <r>
    <x v="5"/>
    <x v="24"/>
    <n v="3"/>
    <x v="117"/>
    <d v="2016-03-19T00:00:00"/>
    <n v="556949177"/>
    <s v="JRTOR"/>
    <n v="1"/>
  </r>
  <r>
    <x v="5"/>
    <x v="24"/>
    <n v="34"/>
    <x v="117"/>
    <d v="2016-03-19T00:00:00"/>
    <n v="556949177"/>
    <s v="SFTTH"/>
    <n v="1"/>
  </r>
  <r>
    <x v="5"/>
    <x v="24"/>
    <n v="3.4"/>
    <x v="117"/>
    <d v="2016-03-19T00:00:00"/>
    <n v="556949177"/>
    <s v="MSONT"/>
    <n v="1"/>
  </r>
  <r>
    <x v="5"/>
    <x v="24"/>
    <n v="2.5"/>
    <x v="117"/>
    <d v="2016-03-19T00:00:00"/>
    <n v="556949177"/>
    <s v="RAFOB"/>
    <n v="1"/>
  </r>
  <r>
    <x v="5"/>
    <x v="24"/>
    <n v="56"/>
    <x v="117"/>
    <d v="2016-03-19T00:00:00"/>
    <n v="556949177"/>
    <s v="BAOC"/>
    <n v="1"/>
  </r>
  <r>
    <x v="5"/>
    <x v="24"/>
    <n v="52"/>
    <x v="117"/>
    <d v="2016-03-19T00:00:00"/>
    <n v="556878983"/>
    <s v="AFTTH"/>
    <n v="1"/>
  </r>
  <r>
    <x v="5"/>
    <x v="24"/>
    <n v="3"/>
    <x v="117"/>
    <d v="2016-03-19T00:00:00"/>
    <n v="556948846"/>
    <s v="JRTOR"/>
    <n v="1"/>
  </r>
  <r>
    <x v="5"/>
    <x v="24"/>
    <n v="56"/>
    <x v="117"/>
    <d v="2016-03-19T00:00:00"/>
    <n v="556948846"/>
    <s v="BAOC"/>
    <n v="1"/>
  </r>
  <r>
    <x v="5"/>
    <x v="24"/>
    <n v="34"/>
    <x v="117"/>
    <d v="2016-03-19T00:00:00"/>
    <n v="556948846"/>
    <s v="SFTTH"/>
    <n v="1"/>
  </r>
  <r>
    <x v="5"/>
    <x v="24"/>
    <n v="3.4"/>
    <x v="117"/>
    <d v="2016-03-19T00:00:00"/>
    <n v="556948846"/>
    <s v="MSONT"/>
    <n v="1"/>
  </r>
  <r>
    <x v="5"/>
    <x v="24"/>
    <n v="3"/>
    <x v="117"/>
    <d v="2016-03-19T00:00:00"/>
    <n v="556948846"/>
    <s v="JRTOR"/>
    <n v="1"/>
  </r>
  <r>
    <x v="5"/>
    <x v="24"/>
    <n v="3"/>
    <x v="117"/>
    <d v="2016-03-19T00:00:00"/>
    <n v="556841460"/>
    <s v="JRTOR"/>
    <n v="1"/>
  </r>
  <r>
    <x v="5"/>
    <x v="24"/>
    <n v="34"/>
    <x v="117"/>
    <d v="2016-03-19T00:00:00"/>
    <n v="556841460"/>
    <s v="SFTTH"/>
    <n v="1"/>
  </r>
  <r>
    <x v="5"/>
    <x v="24"/>
    <n v="2.5"/>
    <x v="117"/>
    <d v="2016-03-19T00:00:00"/>
    <n v="556841460"/>
    <s v="RAFOB"/>
    <n v="1"/>
  </r>
  <r>
    <x v="5"/>
    <x v="24"/>
    <n v="3.4"/>
    <x v="117"/>
    <d v="2016-03-19T00:00:00"/>
    <n v="556841460"/>
    <s v="MSONT"/>
    <n v="1"/>
  </r>
  <r>
    <x v="5"/>
    <x v="24"/>
    <n v="56"/>
    <x v="117"/>
    <d v="2016-03-19T00:00:00"/>
    <n v="556841460"/>
    <s v="BAOC"/>
    <n v="1"/>
  </r>
  <r>
    <x v="5"/>
    <x v="24"/>
    <n v="0"/>
    <x v="117"/>
    <d v="2016-03-19T00:00:00"/>
    <n v="556401168"/>
    <s v="ZERO"/>
    <n v="1"/>
  </r>
  <r>
    <x v="5"/>
    <x v="24"/>
    <n v="52"/>
    <x v="117"/>
    <d v="2016-03-19T00:00:00"/>
    <n v="556401687"/>
    <s v="AFTTH"/>
    <n v="1"/>
  </r>
  <r>
    <x v="5"/>
    <x v="24"/>
    <n v="0"/>
    <x v="117"/>
    <d v="2016-03-19T00:00:00"/>
    <n v="556402117"/>
    <s v="ZERO"/>
    <n v="1"/>
  </r>
  <r>
    <x v="5"/>
    <x v="24"/>
    <n v="0"/>
    <x v="117"/>
    <d v="2016-03-19T00:00:00"/>
    <n v="556864731"/>
    <s v="ZERO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7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5" rowHeaderCaption="Date de validation">
  <location ref="A3:B122" firstHeaderRow="1" firstDataRow="1" firstDataCol="1"/>
  <pivotFields count="8">
    <pivotField showAll="0" defaultSubtotal="0"/>
    <pivotField showAll="0" defaultSubtotal="0"/>
    <pivotField dataField="1" showAll="0"/>
    <pivotField axis="axisRow" showAll="0" sortType="ascending" defaultSubtotal="0">
      <items count="119">
        <item m="1" x="118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</items>
    </pivotField>
    <pivotField showAll="0"/>
    <pivotField showAll="0"/>
    <pivotField showAll="0"/>
    <pivotField showAll="0"/>
  </pivotFields>
  <rowFields count="1">
    <field x="3"/>
  </rowFields>
  <rowItems count="119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 t="grand">
      <x/>
    </i>
  </rowItems>
  <colItems count="1">
    <i/>
  </colItems>
  <dataFields count="1">
    <dataField name="CA par jour" fld="2" baseField="1" baseItem="0"/>
  </dataFields>
  <formats count="4">
    <format dxfId="14">
      <pivotArea field="4" grandRow="1" outline="0" collapsedLevelsAreSubtotals="1">
        <references count="1">
          <reference field="4294967294" count="1" selected="0">
            <x v="0"/>
          </reference>
        </references>
      </pivotArea>
    </format>
    <format dxfId="13">
      <pivotArea dataOnly="0" labelOnly="1" fieldPosition="0">
        <references count="1">
          <reference field="3" count="0"/>
        </references>
      </pivotArea>
    </format>
    <format dxfId="12">
      <pivotArea collapsedLevelsAreSubtotals="1" fieldPosition="0">
        <references count="1">
          <reference field="3" count="0"/>
        </references>
      </pivotArea>
    </format>
    <format dxfId="11">
      <pivotArea dataOnly="0" labelOnly="1" fieldPosition="0">
        <references count="1">
          <reference field="3" count="1">
            <x v="102"/>
          </reference>
        </references>
      </pivotArea>
    </format>
  </formats>
  <chartFormats count="1">
    <chartFormat chart="4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3" cacheId="27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4" rowHeaderCaption="Semaine">
  <location ref="A3:B29" firstHeaderRow="1" firstDataRow="1" firstDataCol="1"/>
  <pivotFields count="8">
    <pivotField showAll="0"/>
    <pivotField axis="axisRow" showAll="0" sortType="ascending">
      <items count="27">
        <item m="1" x="25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dataField="1" showAll="0"/>
    <pivotField showAll="0"/>
    <pivotField showAll="0"/>
    <pivotField showAll="0"/>
    <pivotField showAll="0"/>
    <pivotField showAll="0"/>
  </pivotFields>
  <rowFields count="1">
    <field x="1"/>
  </rowFields>
  <rowItems count="26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 t="grand">
      <x/>
    </i>
  </rowItems>
  <colItems count="1">
    <i/>
  </colItems>
  <dataFields count="1">
    <dataField name="CA par semaine" fld="2" baseField="1" baseItem="0"/>
  </dataFields>
  <formats count="2">
    <format dxfId="10">
      <pivotArea grandRow="1" outline="0" collapsedLevelsAreSubtotals="1" fieldPosition="0"/>
    </format>
    <format dxfId="9">
      <pivotArea collapsedLevelsAreSubtotals="1" fieldPosition="0">
        <references count="1">
          <reference field="1" count="0"/>
        </references>
      </pivotArea>
    </format>
  </formats>
  <chartFormats count="1">
    <chartFormat chart="3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4" cacheId="27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6" rowHeaderCaption="Mois">
  <location ref="A3:C10" firstHeaderRow="0" firstDataRow="1" firstDataCol="1"/>
  <pivotFields count="8">
    <pivotField axis="axisRow" showAll="0" sortType="ascending">
      <items count="8">
        <item m="1" x="6"/>
        <item x="0"/>
        <item x="1"/>
        <item x="2"/>
        <item x="3"/>
        <item x="4"/>
        <item x="5"/>
        <item t="default"/>
      </items>
    </pivotField>
    <pivotField showAll="0"/>
    <pivotField dataField="1" showAll="0"/>
    <pivotField showAll="0"/>
    <pivotField showAll="0"/>
    <pivotField showAll="0"/>
    <pivotField showAll="0"/>
    <pivotField showAll="0"/>
  </pivotFields>
  <rowFields count="1">
    <field x="0"/>
  </rowFields>
  <rowItems count="7"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-2"/>
  </colFields>
  <colItems count="2">
    <i>
      <x/>
    </i>
    <i i="1">
      <x v="1"/>
    </i>
  </colItems>
  <dataFields count="2">
    <dataField name="CA par mois " fld="2" baseField="0" baseItem="0"/>
    <dataField name="Somme de CA" fld="2" showDataAs="percentDiff" baseField="0" baseItem="1048828" numFmtId="10"/>
  </dataFields>
  <formats count="3">
    <format dxfId="8">
      <pivotArea grandRow="1" outline="0" collapsedLevelsAreSubtotals="1" fieldPosition="0"/>
    </format>
    <format dxfId="7">
      <pivotArea collapsedLevelsAreSubtotals="1" fieldPosition="0">
        <references count="1">
          <reference field="0" count="0"/>
        </references>
      </pivotArea>
    </format>
    <format dxfId="0">
      <pivotArea outline="0" fieldPosition="0">
        <references count="1">
          <reference field="4294967294" count="1">
            <x v="1"/>
          </reference>
        </references>
      </pivotArea>
    </format>
  </formats>
  <chartFormats count="3">
    <chartFormat chart="2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3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2" cacheId="26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675" firstHeaderRow="1" firstDataRow="1" firstDataCol="1"/>
  <pivotFields count="6">
    <pivotField showAll="0"/>
    <pivotField showAll="0" defaultSubtotal="0"/>
    <pivotField showAll="0"/>
    <pivotField axis="axisRow" showAll="0">
      <items count="127">
        <item x="6"/>
        <item x="12"/>
        <item x="7"/>
        <item x="0"/>
        <item x="1"/>
        <item x="10"/>
        <item x="4"/>
        <item x="9"/>
        <item x="8"/>
        <item x="11"/>
        <item x="3"/>
        <item x="2"/>
        <item x="5"/>
        <item x="125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6"/>
        <item x="44"/>
        <item x="45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t="default"/>
      </items>
    </pivotField>
    <pivotField axis="axisRow" showAll="0">
      <items count="12">
        <item x="0"/>
        <item x="4"/>
        <item x="8"/>
        <item x="7"/>
        <item x="1"/>
        <item x="2"/>
        <item x="5"/>
        <item x="3"/>
        <item x="6"/>
        <item x="10"/>
        <item x="9"/>
        <item t="default"/>
      </items>
    </pivotField>
    <pivotField dataField="1" showAll="0"/>
  </pivotFields>
  <rowFields count="2">
    <field x="3"/>
    <field x="4"/>
  </rowFields>
  <rowItems count="672">
    <i>
      <x/>
    </i>
    <i r="1">
      <x v="8"/>
    </i>
    <i>
      <x v="1"/>
    </i>
    <i r="1">
      <x/>
    </i>
    <i r="1">
      <x v="2"/>
    </i>
    <i r="1">
      <x v="3"/>
    </i>
    <i r="1">
      <x v="5"/>
    </i>
    <i r="1">
      <x v="6"/>
    </i>
    <i r="1">
      <x v="7"/>
    </i>
    <i>
      <x v="2"/>
    </i>
    <i r="1">
      <x v="3"/>
    </i>
    <i>
      <x v="3"/>
    </i>
    <i r="1">
      <x/>
    </i>
    <i r="1">
      <x v="4"/>
    </i>
    <i r="1">
      <x v="5"/>
    </i>
    <i r="1">
      <x v="7"/>
    </i>
    <i>
      <x v="4"/>
    </i>
    <i r="1">
      <x v="4"/>
    </i>
    <i r="1">
      <x v="5"/>
    </i>
    <i r="1">
      <x v="7"/>
    </i>
    <i>
      <x v="5"/>
    </i>
    <i r="1">
      <x v="1"/>
    </i>
    <i r="1">
      <x v="4"/>
    </i>
    <i r="1">
      <x v="5"/>
    </i>
    <i r="1">
      <x v="6"/>
    </i>
    <i r="1">
      <x v="7"/>
    </i>
    <i>
      <x v="6"/>
    </i>
    <i r="1">
      <x v="1"/>
    </i>
    <i r="1">
      <x v="4"/>
    </i>
    <i r="1">
      <x v="5"/>
    </i>
    <i r="1">
      <x v="6"/>
    </i>
    <i r="1">
      <x v="7"/>
    </i>
    <i>
      <x v="7"/>
    </i>
    <i r="1">
      <x v="8"/>
    </i>
    <i>
      <x v="8"/>
    </i>
    <i r="1">
      <x v="8"/>
    </i>
    <i>
      <x v="9"/>
    </i>
    <i r="1">
      <x/>
    </i>
    <i r="1">
      <x v="4"/>
    </i>
    <i r="1">
      <x v="5"/>
    </i>
    <i r="1">
      <x v="6"/>
    </i>
    <i r="1">
      <x v="7"/>
    </i>
    <i>
      <x v="10"/>
    </i>
    <i r="1">
      <x v="1"/>
    </i>
    <i r="1">
      <x v="4"/>
    </i>
    <i r="1">
      <x v="5"/>
    </i>
    <i r="1">
      <x v="6"/>
    </i>
    <i r="1">
      <x v="7"/>
    </i>
    <i>
      <x v="11"/>
    </i>
    <i r="1">
      <x v="1"/>
    </i>
    <i r="1">
      <x v="4"/>
    </i>
    <i r="1">
      <x v="5"/>
    </i>
    <i r="1">
      <x v="6"/>
    </i>
    <i r="1">
      <x v="7"/>
    </i>
    <i>
      <x v="12"/>
    </i>
    <i r="1">
      <x v="1"/>
    </i>
    <i r="1">
      <x v="4"/>
    </i>
    <i r="1">
      <x v="5"/>
    </i>
    <i r="1">
      <x v="6"/>
    </i>
    <i r="1">
      <x v="7"/>
    </i>
    <i>
      <x v="13"/>
    </i>
    <i r="1">
      <x v="9"/>
    </i>
    <i>
      <x v="14"/>
    </i>
    <i r="1">
      <x v="1"/>
    </i>
    <i r="1">
      <x v="4"/>
    </i>
    <i r="1">
      <x v="5"/>
    </i>
    <i r="1">
      <x v="6"/>
    </i>
    <i r="1">
      <x v="7"/>
    </i>
    <i>
      <x v="15"/>
    </i>
    <i r="1">
      <x v="8"/>
    </i>
    <i>
      <x v="16"/>
    </i>
    <i r="1">
      <x v="1"/>
    </i>
    <i r="1">
      <x v="4"/>
    </i>
    <i r="1">
      <x v="5"/>
    </i>
    <i r="1">
      <x v="7"/>
    </i>
    <i>
      <x v="17"/>
    </i>
    <i r="1">
      <x v="1"/>
    </i>
    <i r="1">
      <x v="4"/>
    </i>
    <i r="1">
      <x v="5"/>
    </i>
    <i r="1">
      <x v="6"/>
    </i>
    <i r="1">
      <x v="7"/>
    </i>
    <i>
      <x v="18"/>
    </i>
    <i r="1">
      <x v="1"/>
    </i>
    <i r="1">
      <x v="4"/>
    </i>
    <i r="1">
      <x v="5"/>
    </i>
    <i r="1">
      <x v="6"/>
    </i>
    <i r="1">
      <x v="7"/>
    </i>
    <i>
      <x v="19"/>
    </i>
    <i r="1">
      <x v="1"/>
    </i>
    <i r="1">
      <x v="4"/>
    </i>
    <i r="1">
      <x v="5"/>
    </i>
    <i r="1">
      <x v="6"/>
    </i>
    <i r="1">
      <x v="7"/>
    </i>
    <i>
      <x v="20"/>
    </i>
    <i r="1">
      <x v="1"/>
    </i>
    <i r="1">
      <x v="4"/>
    </i>
    <i r="1">
      <x v="5"/>
    </i>
    <i r="1">
      <x v="6"/>
    </i>
    <i r="1">
      <x v="7"/>
    </i>
    <i r="1">
      <x v="8"/>
    </i>
    <i>
      <x v="21"/>
    </i>
    <i r="1">
      <x v="1"/>
    </i>
    <i r="1">
      <x v="4"/>
    </i>
    <i r="1">
      <x v="5"/>
    </i>
    <i r="1">
      <x v="6"/>
    </i>
    <i r="1">
      <x v="7"/>
    </i>
    <i>
      <x v="22"/>
    </i>
    <i r="1">
      <x v="1"/>
    </i>
    <i r="1">
      <x v="4"/>
    </i>
    <i r="1">
      <x v="5"/>
    </i>
    <i r="1">
      <x v="6"/>
    </i>
    <i r="1">
      <x v="7"/>
    </i>
    <i>
      <x v="23"/>
    </i>
    <i r="1">
      <x v="1"/>
    </i>
    <i r="1">
      <x v="4"/>
    </i>
    <i r="1">
      <x v="5"/>
    </i>
    <i r="1">
      <x v="6"/>
    </i>
    <i r="1">
      <x v="7"/>
    </i>
    <i>
      <x v="24"/>
    </i>
    <i r="1">
      <x v="1"/>
    </i>
    <i r="1">
      <x v="4"/>
    </i>
    <i r="1">
      <x v="5"/>
    </i>
    <i r="1">
      <x v="6"/>
    </i>
    <i r="1">
      <x v="7"/>
    </i>
    <i>
      <x v="25"/>
    </i>
    <i r="1">
      <x v="1"/>
    </i>
    <i r="1">
      <x v="4"/>
    </i>
    <i r="1">
      <x v="5"/>
    </i>
    <i r="1">
      <x v="6"/>
    </i>
    <i r="1">
      <x v="7"/>
    </i>
    <i>
      <x v="26"/>
    </i>
    <i r="1">
      <x v="1"/>
    </i>
    <i r="1">
      <x v="4"/>
    </i>
    <i r="1">
      <x v="5"/>
    </i>
    <i r="1">
      <x v="6"/>
    </i>
    <i r="1">
      <x v="7"/>
    </i>
    <i>
      <x v="27"/>
    </i>
    <i r="1">
      <x v="8"/>
    </i>
    <i>
      <x v="28"/>
    </i>
    <i r="1">
      <x v="1"/>
    </i>
    <i r="1">
      <x v="4"/>
    </i>
    <i r="1">
      <x v="5"/>
    </i>
    <i r="1">
      <x v="6"/>
    </i>
    <i r="1">
      <x v="7"/>
    </i>
    <i>
      <x v="29"/>
    </i>
    <i r="1">
      <x v="1"/>
    </i>
    <i r="1">
      <x v="4"/>
    </i>
    <i r="1">
      <x v="5"/>
    </i>
    <i r="1">
      <x v="6"/>
    </i>
    <i r="1">
      <x v="7"/>
    </i>
    <i>
      <x v="30"/>
    </i>
    <i r="1">
      <x v="1"/>
    </i>
    <i r="1">
      <x v="4"/>
    </i>
    <i r="1">
      <x v="5"/>
    </i>
    <i r="1">
      <x v="6"/>
    </i>
    <i r="1">
      <x v="7"/>
    </i>
    <i r="1">
      <x v="8"/>
    </i>
    <i>
      <x v="31"/>
    </i>
    <i r="1">
      <x v="1"/>
    </i>
    <i r="1">
      <x v="4"/>
    </i>
    <i r="1">
      <x v="5"/>
    </i>
    <i r="1">
      <x v="6"/>
    </i>
    <i r="1">
      <x v="7"/>
    </i>
    <i>
      <x v="32"/>
    </i>
    <i r="1">
      <x v="1"/>
    </i>
    <i r="1">
      <x v="4"/>
    </i>
    <i r="1">
      <x v="5"/>
    </i>
    <i r="1">
      <x v="6"/>
    </i>
    <i r="1">
      <x v="7"/>
    </i>
    <i>
      <x v="33"/>
    </i>
    <i r="1">
      <x v="1"/>
    </i>
    <i r="1">
      <x v="4"/>
    </i>
    <i r="1">
      <x v="5"/>
    </i>
    <i r="1">
      <x v="6"/>
    </i>
    <i r="1">
      <x v="7"/>
    </i>
    <i>
      <x v="34"/>
    </i>
    <i r="1">
      <x v="1"/>
    </i>
    <i r="1">
      <x v="4"/>
    </i>
    <i r="1">
      <x v="5"/>
    </i>
    <i r="1">
      <x v="6"/>
    </i>
    <i r="1">
      <x v="7"/>
    </i>
    <i>
      <x v="35"/>
    </i>
    <i r="1">
      <x v="1"/>
    </i>
    <i r="1">
      <x v="4"/>
    </i>
    <i r="1">
      <x v="5"/>
    </i>
    <i r="1">
      <x v="6"/>
    </i>
    <i r="1">
      <x v="7"/>
    </i>
    <i>
      <x v="36"/>
    </i>
    <i r="1">
      <x v="1"/>
    </i>
    <i r="1">
      <x v="4"/>
    </i>
    <i r="1">
      <x v="5"/>
    </i>
    <i r="1">
      <x v="6"/>
    </i>
    <i r="1">
      <x v="7"/>
    </i>
    <i>
      <x v="37"/>
    </i>
    <i r="1">
      <x v="1"/>
    </i>
    <i r="1">
      <x v="4"/>
    </i>
    <i r="1">
      <x v="5"/>
    </i>
    <i r="1">
      <x v="6"/>
    </i>
    <i r="1">
      <x v="7"/>
    </i>
    <i>
      <x v="38"/>
    </i>
    <i r="1">
      <x v="1"/>
    </i>
    <i r="1">
      <x v="4"/>
    </i>
    <i r="1">
      <x v="5"/>
    </i>
    <i r="1">
      <x v="6"/>
    </i>
    <i r="1">
      <x v="7"/>
    </i>
    <i>
      <x v="39"/>
    </i>
    <i r="1">
      <x v="1"/>
    </i>
    <i r="1">
      <x v="4"/>
    </i>
    <i r="1">
      <x v="5"/>
    </i>
    <i r="1">
      <x v="6"/>
    </i>
    <i r="1">
      <x v="7"/>
    </i>
    <i>
      <x v="40"/>
    </i>
    <i r="1">
      <x v="1"/>
    </i>
    <i r="1">
      <x v="4"/>
    </i>
    <i r="1">
      <x v="5"/>
    </i>
    <i r="1">
      <x v="6"/>
    </i>
    <i r="1">
      <x v="7"/>
    </i>
    <i>
      <x v="41"/>
    </i>
    <i r="1">
      <x v="1"/>
    </i>
    <i r="1">
      <x v="4"/>
    </i>
    <i r="1">
      <x v="5"/>
    </i>
    <i r="1">
      <x v="6"/>
    </i>
    <i r="1">
      <x v="7"/>
    </i>
    <i r="1">
      <x v="8"/>
    </i>
    <i>
      <x v="42"/>
    </i>
    <i r="1">
      <x v="1"/>
    </i>
    <i r="1">
      <x v="4"/>
    </i>
    <i r="1">
      <x v="5"/>
    </i>
    <i r="1">
      <x v="6"/>
    </i>
    <i r="1">
      <x v="7"/>
    </i>
    <i>
      <x v="43"/>
    </i>
    <i r="1">
      <x v="1"/>
    </i>
    <i r="1">
      <x v="4"/>
    </i>
    <i r="1">
      <x v="5"/>
    </i>
    <i r="1">
      <x v="6"/>
    </i>
    <i r="1">
      <x v="7"/>
    </i>
    <i>
      <x v="44"/>
    </i>
    <i r="1">
      <x v="1"/>
    </i>
    <i r="1">
      <x v="4"/>
    </i>
    <i r="1">
      <x v="5"/>
    </i>
    <i r="1">
      <x v="6"/>
    </i>
    <i r="1">
      <x v="7"/>
    </i>
    <i>
      <x v="45"/>
    </i>
    <i r="1">
      <x v="1"/>
    </i>
    <i r="1">
      <x v="4"/>
    </i>
    <i r="1">
      <x v="5"/>
    </i>
    <i r="1">
      <x v="6"/>
    </i>
    <i r="1">
      <x v="7"/>
    </i>
    <i>
      <x v="46"/>
    </i>
    <i r="1">
      <x v="8"/>
    </i>
    <i>
      <x v="47"/>
    </i>
    <i r="1">
      <x v="8"/>
    </i>
    <i>
      <x v="48"/>
    </i>
    <i r="1">
      <x v="1"/>
    </i>
    <i r="1">
      <x v="4"/>
    </i>
    <i r="1">
      <x v="5"/>
    </i>
    <i r="1">
      <x v="6"/>
    </i>
    <i r="1">
      <x v="7"/>
    </i>
    <i>
      <x v="49"/>
    </i>
    <i r="1">
      <x v="1"/>
    </i>
    <i r="1">
      <x v="4"/>
    </i>
    <i r="1">
      <x v="5"/>
    </i>
    <i r="1">
      <x v="6"/>
    </i>
    <i r="1">
      <x v="7"/>
    </i>
    <i r="1">
      <x v="8"/>
    </i>
    <i>
      <x v="50"/>
    </i>
    <i r="1">
      <x v="1"/>
    </i>
    <i r="1">
      <x v="4"/>
    </i>
    <i r="1">
      <x v="5"/>
    </i>
    <i r="1">
      <x v="6"/>
    </i>
    <i r="1">
      <x v="7"/>
    </i>
    <i>
      <x v="51"/>
    </i>
    <i r="1">
      <x v="8"/>
    </i>
    <i>
      <x v="52"/>
    </i>
    <i r="1">
      <x v="1"/>
    </i>
    <i r="1">
      <x v="4"/>
    </i>
    <i r="1">
      <x v="6"/>
    </i>
    <i r="1">
      <x v="7"/>
    </i>
    <i>
      <x v="53"/>
    </i>
    <i r="1">
      <x v="1"/>
    </i>
    <i r="1">
      <x v="4"/>
    </i>
    <i r="1">
      <x v="5"/>
    </i>
    <i r="1">
      <x v="7"/>
    </i>
    <i>
      <x v="54"/>
    </i>
    <i r="1">
      <x v="1"/>
    </i>
    <i r="1">
      <x v="4"/>
    </i>
    <i r="1">
      <x v="5"/>
    </i>
    <i r="1">
      <x v="6"/>
    </i>
    <i r="1">
      <x v="7"/>
    </i>
    <i>
      <x v="55"/>
    </i>
    <i r="1">
      <x v="8"/>
    </i>
    <i>
      <x v="56"/>
    </i>
    <i r="1">
      <x/>
    </i>
    <i r="1">
      <x v="4"/>
    </i>
    <i r="1">
      <x v="7"/>
    </i>
    <i>
      <x v="57"/>
    </i>
    <i r="1">
      <x/>
    </i>
    <i r="1">
      <x v="4"/>
    </i>
    <i r="1">
      <x v="7"/>
    </i>
    <i>
      <x v="58"/>
    </i>
    <i r="1">
      <x/>
    </i>
    <i r="1">
      <x v="4"/>
    </i>
    <i r="1">
      <x v="5"/>
    </i>
    <i r="1">
      <x v="6"/>
    </i>
    <i r="1">
      <x v="7"/>
    </i>
    <i>
      <x v="59"/>
    </i>
    <i r="1">
      <x/>
    </i>
    <i r="1">
      <x v="4"/>
    </i>
    <i r="1">
      <x v="5"/>
    </i>
    <i r="1">
      <x v="6"/>
    </i>
    <i r="1">
      <x v="7"/>
    </i>
    <i>
      <x v="60"/>
    </i>
    <i r="1">
      <x/>
    </i>
    <i r="1">
      <x v="4"/>
    </i>
    <i r="1">
      <x v="5"/>
    </i>
    <i r="1">
      <x v="6"/>
    </i>
    <i r="1">
      <x v="7"/>
    </i>
    <i>
      <x v="61"/>
    </i>
    <i r="1">
      <x v="8"/>
    </i>
    <i>
      <x v="62"/>
    </i>
    <i r="1">
      <x v="8"/>
    </i>
    <i>
      <x v="63"/>
    </i>
    <i r="1">
      <x/>
    </i>
    <i r="1">
      <x v="4"/>
    </i>
    <i r="1">
      <x v="7"/>
    </i>
    <i>
      <x v="64"/>
    </i>
    <i r="1">
      <x/>
    </i>
    <i r="1">
      <x v="4"/>
    </i>
    <i r="1">
      <x v="5"/>
    </i>
    <i r="1">
      <x v="6"/>
    </i>
    <i r="1">
      <x v="7"/>
    </i>
    <i>
      <x v="65"/>
    </i>
    <i r="1">
      <x/>
    </i>
    <i r="1">
      <x v="4"/>
    </i>
    <i r="1">
      <x v="5"/>
    </i>
    <i r="1">
      <x v="6"/>
    </i>
    <i r="1">
      <x v="7"/>
    </i>
    <i>
      <x v="66"/>
    </i>
    <i r="1">
      <x/>
    </i>
    <i r="1">
      <x v="4"/>
    </i>
    <i r="1">
      <x v="5"/>
    </i>
    <i r="1">
      <x v="6"/>
    </i>
    <i r="1">
      <x v="7"/>
    </i>
    <i>
      <x v="67"/>
    </i>
    <i r="1">
      <x/>
    </i>
    <i r="1">
      <x v="4"/>
    </i>
    <i r="1">
      <x v="5"/>
    </i>
    <i r="1">
      <x v="6"/>
    </i>
    <i r="1">
      <x v="7"/>
    </i>
    <i>
      <x v="68"/>
    </i>
    <i r="1">
      <x/>
    </i>
    <i r="1">
      <x v="4"/>
    </i>
    <i r="1">
      <x v="5"/>
    </i>
    <i r="1">
      <x v="6"/>
    </i>
    <i r="1">
      <x v="7"/>
    </i>
    <i>
      <x v="69"/>
    </i>
    <i r="1">
      <x/>
    </i>
    <i r="1">
      <x v="4"/>
    </i>
    <i r="1">
      <x v="5"/>
    </i>
    <i r="1">
      <x v="6"/>
    </i>
    <i r="1">
      <x v="7"/>
    </i>
    <i>
      <x v="70"/>
    </i>
    <i r="1">
      <x/>
    </i>
    <i r="1">
      <x v="4"/>
    </i>
    <i r="1">
      <x v="5"/>
    </i>
    <i r="1">
      <x v="6"/>
    </i>
    <i r="1">
      <x v="7"/>
    </i>
    <i>
      <x v="71"/>
    </i>
    <i r="1">
      <x/>
    </i>
    <i r="1">
      <x v="4"/>
    </i>
    <i r="1">
      <x v="5"/>
    </i>
    <i r="1">
      <x v="6"/>
    </i>
    <i r="1">
      <x v="7"/>
    </i>
    <i>
      <x v="72"/>
    </i>
    <i r="1">
      <x/>
    </i>
    <i r="1">
      <x v="4"/>
    </i>
    <i r="1">
      <x v="7"/>
    </i>
    <i>
      <x v="73"/>
    </i>
    <i r="1">
      <x/>
    </i>
    <i r="1">
      <x v="4"/>
    </i>
    <i r="1">
      <x v="5"/>
    </i>
    <i r="1">
      <x v="6"/>
    </i>
    <i r="1">
      <x v="7"/>
    </i>
    <i>
      <x v="74"/>
    </i>
    <i r="1">
      <x/>
    </i>
    <i r="1">
      <x v="4"/>
    </i>
    <i r="1">
      <x v="7"/>
    </i>
    <i>
      <x v="75"/>
    </i>
    <i r="1">
      <x/>
    </i>
    <i r="1">
      <x v="4"/>
    </i>
    <i r="1">
      <x v="5"/>
    </i>
    <i r="1">
      <x v="6"/>
    </i>
    <i r="1">
      <x v="7"/>
    </i>
    <i>
      <x v="76"/>
    </i>
    <i r="1">
      <x/>
    </i>
    <i r="1">
      <x v="4"/>
    </i>
    <i r="1">
      <x v="5"/>
    </i>
    <i r="1">
      <x v="6"/>
    </i>
    <i r="1">
      <x v="7"/>
    </i>
    <i>
      <x v="77"/>
    </i>
    <i r="1">
      <x/>
    </i>
    <i r="1">
      <x v="4"/>
    </i>
    <i r="1">
      <x v="7"/>
    </i>
    <i>
      <x v="78"/>
    </i>
    <i r="1">
      <x/>
    </i>
    <i r="1">
      <x v="4"/>
    </i>
    <i r="1">
      <x v="7"/>
    </i>
    <i>
      <x v="79"/>
    </i>
    <i r="1">
      <x/>
    </i>
    <i r="1">
      <x v="4"/>
    </i>
    <i r="1">
      <x v="7"/>
    </i>
    <i r="1">
      <x v="8"/>
    </i>
    <i>
      <x v="80"/>
    </i>
    <i r="1">
      <x/>
    </i>
    <i r="1">
      <x v="4"/>
    </i>
    <i r="1">
      <x v="7"/>
    </i>
    <i>
      <x v="81"/>
    </i>
    <i r="1">
      <x v="8"/>
    </i>
    <i>
      <x v="82"/>
    </i>
    <i r="1">
      <x/>
    </i>
    <i r="1">
      <x v="4"/>
    </i>
    <i r="1">
      <x v="7"/>
    </i>
    <i>
      <x v="83"/>
    </i>
    <i r="1">
      <x/>
    </i>
    <i r="1">
      <x v="4"/>
    </i>
    <i r="1">
      <x v="7"/>
    </i>
    <i>
      <x v="84"/>
    </i>
    <i r="1">
      <x/>
    </i>
    <i r="1">
      <x v="4"/>
    </i>
    <i r="1">
      <x v="5"/>
    </i>
    <i r="1">
      <x v="6"/>
    </i>
    <i r="1">
      <x v="7"/>
    </i>
    <i>
      <x v="85"/>
    </i>
    <i r="1">
      <x/>
    </i>
    <i r="1">
      <x v="4"/>
    </i>
    <i r="1">
      <x v="7"/>
    </i>
    <i>
      <x v="86"/>
    </i>
    <i r="1">
      <x/>
    </i>
    <i r="1">
      <x v="4"/>
    </i>
    <i r="1">
      <x v="5"/>
    </i>
    <i r="1">
      <x v="6"/>
    </i>
    <i r="1">
      <x v="7"/>
    </i>
    <i>
      <x v="87"/>
    </i>
    <i r="1">
      <x/>
    </i>
    <i r="1">
      <x v="4"/>
    </i>
    <i r="1">
      <x v="5"/>
    </i>
    <i r="1">
      <x v="6"/>
    </i>
    <i r="1">
      <x v="7"/>
    </i>
    <i>
      <x v="88"/>
    </i>
    <i r="1">
      <x/>
    </i>
    <i r="1">
      <x v="4"/>
    </i>
    <i r="1">
      <x v="5"/>
    </i>
    <i r="1">
      <x v="6"/>
    </i>
    <i r="1">
      <x v="7"/>
    </i>
    <i>
      <x v="89"/>
    </i>
    <i r="1">
      <x/>
    </i>
    <i r="1">
      <x v="4"/>
    </i>
    <i r="1">
      <x v="5"/>
    </i>
    <i r="1">
      <x v="6"/>
    </i>
    <i r="1">
      <x v="7"/>
    </i>
    <i>
      <x v="90"/>
    </i>
    <i r="1">
      <x/>
    </i>
    <i r="1">
      <x v="4"/>
    </i>
    <i r="1">
      <x v="5"/>
    </i>
    <i r="1">
      <x v="6"/>
    </i>
    <i r="1">
      <x v="7"/>
    </i>
    <i>
      <x v="91"/>
    </i>
    <i r="1">
      <x/>
    </i>
    <i r="1">
      <x v="4"/>
    </i>
    <i r="1">
      <x v="5"/>
    </i>
    <i r="1">
      <x v="6"/>
    </i>
    <i r="1">
      <x v="7"/>
    </i>
    <i>
      <x v="92"/>
    </i>
    <i r="1">
      <x/>
    </i>
    <i r="1">
      <x v="4"/>
    </i>
    <i r="1">
      <x v="5"/>
    </i>
    <i r="1">
      <x v="6"/>
    </i>
    <i r="1">
      <x v="7"/>
    </i>
    <i r="1">
      <x v="10"/>
    </i>
    <i>
      <x v="93"/>
    </i>
    <i r="1">
      <x/>
    </i>
    <i r="1">
      <x v="4"/>
    </i>
    <i r="1">
      <x v="7"/>
    </i>
    <i>
      <x v="94"/>
    </i>
    <i r="1">
      <x/>
    </i>
    <i r="1">
      <x v="4"/>
    </i>
    <i r="1">
      <x v="7"/>
    </i>
    <i>
      <x v="95"/>
    </i>
    <i r="1">
      <x/>
    </i>
    <i r="1">
      <x v="4"/>
    </i>
    <i r="1">
      <x v="5"/>
    </i>
    <i r="1">
      <x v="6"/>
    </i>
    <i r="1">
      <x v="7"/>
    </i>
    <i r="1">
      <x v="10"/>
    </i>
    <i>
      <x v="96"/>
    </i>
    <i r="1">
      <x/>
    </i>
    <i r="1">
      <x v="4"/>
    </i>
    <i r="1">
      <x v="5"/>
    </i>
    <i r="1">
      <x v="6"/>
    </i>
    <i r="1">
      <x v="7"/>
    </i>
    <i>
      <x v="97"/>
    </i>
    <i r="1">
      <x/>
    </i>
    <i r="1">
      <x v="4"/>
    </i>
    <i r="1">
      <x v="5"/>
    </i>
    <i r="1">
      <x v="6"/>
    </i>
    <i r="1">
      <x v="7"/>
    </i>
    <i>
      <x v="98"/>
    </i>
    <i r="1">
      <x/>
    </i>
    <i r="1">
      <x v="4"/>
    </i>
    <i r="1">
      <x v="5"/>
    </i>
    <i r="1">
      <x v="6"/>
    </i>
    <i r="1">
      <x v="7"/>
    </i>
    <i>
      <x v="99"/>
    </i>
    <i r="1">
      <x/>
    </i>
    <i r="1">
      <x v="4"/>
    </i>
    <i r="1">
      <x v="5"/>
    </i>
    <i r="1">
      <x v="6"/>
    </i>
    <i r="1">
      <x v="7"/>
    </i>
    <i>
      <x v="100"/>
    </i>
    <i r="1">
      <x/>
    </i>
    <i r="1">
      <x v="4"/>
    </i>
    <i r="1">
      <x v="5"/>
    </i>
    <i r="1">
      <x v="6"/>
    </i>
    <i r="1">
      <x v="7"/>
    </i>
    <i>
      <x v="101"/>
    </i>
    <i r="1">
      <x/>
    </i>
    <i r="1">
      <x v="4"/>
    </i>
    <i r="1">
      <x v="5"/>
    </i>
    <i r="1">
      <x v="6"/>
    </i>
    <i r="1">
      <x v="7"/>
    </i>
    <i>
      <x v="102"/>
    </i>
    <i r="1">
      <x/>
    </i>
    <i r="1">
      <x v="4"/>
    </i>
    <i r="1">
      <x v="7"/>
    </i>
    <i>
      <x v="103"/>
    </i>
    <i r="1">
      <x/>
    </i>
    <i r="1">
      <x v="4"/>
    </i>
    <i r="1">
      <x v="5"/>
    </i>
    <i r="1">
      <x v="6"/>
    </i>
    <i r="1">
      <x v="7"/>
    </i>
    <i>
      <x v="104"/>
    </i>
    <i r="1">
      <x/>
    </i>
    <i r="1">
      <x v="4"/>
    </i>
    <i r="1">
      <x v="5"/>
    </i>
    <i r="1">
      <x v="6"/>
    </i>
    <i r="1">
      <x v="7"/>
    </i>
    <i>
      <x v="105"/>
    </i>
    <i r="1">
      <x/>
    </i>
    <i r="1">
      <x v="4"/>
    </i>
    <i r="1">
      <x v="5"/>
    </i>
    <i r="1">
      <x v="6"/>
    </i>
    <i r="1">
      <x v="7"/>
    </i>
    <i>
      <x v="106"/>
    </i>
    <i r="1">
      <x/>
    </i>
    <i r="1">
      <x v="4"/>
    </i>
    <i r="1">
      <x v="5"/>
    </i>
    <i r="1">
      <x v="6"/>
    </i>
    <i r="1">
      <x v="7"/>
    </i>
    <i>
      <x v="107"/>
    </i>
    <i r="1">
      <x/>
    </i>
    <i r="1">
      <x v="4"/>
    </i>
    <i r="1">
      <x v="5"/>
    </i>
    <i r="1">
      <x v="6"/>
    </i>
    <i r="1">
      <x v="7"/>
    </i>
    <i>
      <x v="108"/>
    </i>
    <i r="1">
      <x/>
    </i>
    <i r="1">
      <x v="4"/>
    </i>
    <i r="1">
      <x v="5"/>
    </i>
    <i r="1">
      <x v="6"/>
    </i>
    <i r="1">
      <x v="7"/>
    </i>
    <i>
      <x v="109"/>
    </i>
    <i r="1">
      <x/>
    </i>
    <i r="1">
      <x v="4"/>
    </i>
    <i r="1">
      <x v="5"/>
    </i>
    <i r="1">
      <x v="6"/>
    </i>
    <i r="1">
      <x v="7"/>
    </i>
    <i>
      <x v="110"/>
    </i>
    <i r="1">
      <x/>
    </i>
    <i r="1">
      <x v="4"/>
    </i>
    <i r="1">
      <x v="5"/>
    </i>
    <i r="1">
      <x v="6"/>
    </i>
    <i r="1">
      <x v="7"/>
    </i>
    <i>
      <x v="111"/>
    </i>
    <i r="1">
      <x/>
    </i>
    <i r="1">
      <x v="4"/>
    </i>
    <i r="1">
      <x v="5"/>
    </i>
    <i r="1">
      <x v="6"/>
    </i>
    <i r="1">
      <x v="7"/>
    </i>
    <i>
      <x v="112"/>
    </i>
    <i r="1">
      <x/>
    </i>
    <i r="1">
      <x v="4"/>
    </i>
    <i r="1">
      <x v="5"/>
    </i>
    <i r="1">
      <x v="6"/>
    </i>
    <i r="1">
      <x v="7"/>
    </i>
    <i>
      <x v="113"/>
    </i>
    <i r="1">
      <x/>
    </i>
    <i r="1">
      <x v="4"/>
    </i>
    <i r="1">
      <x v="5"/>
    </i>
    <i r="1">
      <x v="6"/>
    </i>
    <i r="1">
      <x v="7"/>
    </i>
    <i>
      <x v="114"/>
    </i>
    <i r="1">
      <x/>
    </i>
    <i r="1">
      <x v="4"/>
    </i>
    <i r="1">
      <x v="5"/>
    </i>
    <i r="1">
      <x v="6"/>
    </i>
    <i r="1">
      <x v="7"/>
    </i>
    <i>
      <x v="115"/>
    </i>
    <i r="1">
      <x/>
    </i>
    <i r="1">
      <x v="4"/>
    </i>
    <i r="1">
      <x v="5"/>
    </i>
    <i r="1">
      <x v="6"/>
    </i>
    <i r="1">
      <x v="7"/>
    </i>
    <i>
      <x v="116"/>
    </i>
    <i r="1">
      <x/>
    </i>
    <i r="1">
      <x v="4"/>
    </i>
    <i r="1">
      <x v="5"/>
    </i>
    <i r="1">
      <x v="6"/>
    </i>
    <i r="1">
      <x v="7"/>
    </i>
    <i>
      <x v="117"/>
    </i>
    <i r="1">
      <x/>
    </i>
    <i r="1">
      <x v="4"/>
    </i>
    <i r="1">
      <x v="5"/>
    </i>
    <i r="1">
      <x v="6"/>
    </i>
    <i r="1">
      <x v="7"/>
    </i>
    <i>
      <x v="118"/>
    </i>
    <i r="1">
      <x/>
    </i>
    <i r="1">
      <x v="4"/>
    </i>
    <i r="1">
      <x v="5"/>
    </i>
    <i r="1">
      <x v="6"/>
    </i>
    <i r="1">
      <x v="7"/>
    </i>
    <i>
      <x v="119"/>
    </i>
    <i r="1">
      <x/>
    </i>
    <i r="1">
      <x v="4"/>
    </i>
    <i r="1">
      <x v="7"/>
    </i>
    <i>
      <x v="120"/>
    </i>
    <i r="1">
      <x/>
    </i>
    <i r="1">
      <x v="4"/>
    </i>
    <i r="1">
      <x v="5"/>
    </i>
    <i r="1">
      <x v="6"/>
    </i>
    <i r="1">
      <x v="7"/>
    </i>
    <i>
      <x v="121"/>
    </i>
    <i r="1">
      <x/>
    </i>
    <i r="1">
      <x v="4"/>
    </i>
    <i r="1">
      <x v="5"/>
    </i>
    <i r="1">
      <x v="6"/>
    </i>
    <i r="1">
      <x v="7"/>
    </i>
    <i>
      <x v="122"/>
    </i>
    <i r="1">
      <x/>
    </i>
    <i r="1">
      <x v="4"/>
    </i>
    <i r="1">
      <x v="5"/>
    </i>
    <i r="1">
      <x v="6"/>
    </i>
    <i r="1">
      <x v="7"/>
    </i>
    <i>
      <x v="123"/>
    </i>
    <i r="1">
      <x v="1"/>
    </i>
    <i r="1">
      <x v="4"/>
    </i>
    <i r="1">
      <x v="5"/>
    </i>
    <i r="1">
      <x v="6"/>
    </i>
    <i r="1">
      <x v="7"/>
    </i>
    <i>
      <x v="124"/>
    </i>
    <i r="1">
      <x/>
    </i>
    <i r="1">
      <x v="4"/>
    </i>
    <i r="1">
      <x v="5"/>
    </i>
    <i r="1">
      <x v="6"/>
    </i>
    <i r="1">
      <x v="7"/>
    </i>
    <i>
      <x v="125"/>
    </i>
    <i r="1">
      <x/>
    </i>
    <i r="1">
      <x v="4"/>
    </i>
    <i r="1">
      <x v="5"/>
    </i>
    <i r="1">
      <x v="6"/>
    </i>
    <i r="1">
      <x v="7"/>
    </i>
    <i r="1">
      <x v="10"/>
    </i>
    <i t="grand">
      <x/>
    </i>
  </rowItems>
  <colItems count="1">
    <i/>
  </colItems>
  <dataFields count="1">
    <dataField name="Nombre de Nb Travaux 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au2" displayName="Tableau2" ref="A1:H1367" totalsRowShown="0" headerRowDxfId="23">
  <autoFilter ref="A1:H1367"/>
  <tableColumns count="8">
    <tableColumn id="8" name="Mois " dataDxfId="22">
      <calculatedColumnFormula>(YEAR(Tableau2[[#This Row],[Date réelle]])-2000)&amp;"_"&amp;IF(MONTH(Tableau2[[#This Row],[Date réelle]])&gt;9,"","0")&amp;MONTH(Tableau2[[#This Row],[Date réelle]])</calculatedColumnFormula>
    </tableColumn>
    <tableColumn id="9" name="Semaine" dataDxfId="21">
      <calculatedColumnFormula>(YEAR(Tableau2[[#This Row],[Date réelle]])-2000)&amp;"S"&amp;IF(_xlfn.ISOWEEKNUM(Tableau2[[#This Row],[Date réelle]])&gt;9,"","0")&amp;_xlfn.ISOWEEKNUM(Tableau2[[#This Row],[Date réelle]])</calculatedColumnFormula>
    </tableColumn>
    <tableColumn id="1" name="CA" dataDxfId="20" dataCellStyle="Monétaire">
      <calculatedColumnFormula>IF(F2&lt;&gt;"",VLOOKUP('Données brutes'!G2,Tableau1[[Forfait]:[PV ]],2,FALSE)*'Données brutes'!H2)</calculatedColumnFormula>
    </tableColumn>
    <tableColumn id="7" name="Date réelle" dataDxfId="19" dataCellStyle="Monétaire">
      <calculatedColumnFormula>INT(Tableau2[[#This Row],[Date de clôture ]])</calculatedColumnFormula>
    </tableColumn>
    <tableColumn id="3" name="Date de clôture " dataDxfId="18"/>
    <tableColumn id="4" name="ND intervention " dataDxfId="17"/>
    <tableColumn id="5" name="Code travaux " dataDxfId="16"/>
    <tableColumn id="6" name="Nb Travaux " dataDxfId="15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C37" totalsRowCount="1">
  <autoFilter ref="A1:C36"/>
  <tableColumns count="3">
    <tableColumn id="1" name="Forfaits"/>
    <tableColumn id="2" name="Forfait"/>
    <tableColumn id="3" name="PV " dataDxfId="6" totalsRowDxfId="5" dataCellStyle="Monétaire 2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67"/>
  <sheetViews>
    <sheetView zoomScaleNormal="100" workbookViewId="0">
      <pane ySplit="1" topLeftCell="A2" activePane="bottomLeft" state="frozen"/>
      <selection pane="bottomLeft" activeCell="F1372" sqref="F1372"/>
    </sheetView>
  </sheetViews>
  <sheetFormatPr baseColWidth="10" defaultRowHeight="15" x14ac:dyDescent="0.25"/>
  <cols>
    <col min="1" max="2" width="11.42578125" style="2"/>
    <col min="3" max="3" width="9.5703125" style="2" bestFit="1" customWidth="1"/>
    <col min="4" max="4" width="12" style="31" bestFit="1" customWidth="1"/>
    <col min="5" max="5" width="15.7109375" style="2" customWidth="1"/>
    <col min="6" max="6" width="18.28515625" style="5" bestFit="1" customWidth="1"/>
    <col min="7" max="7" width="14" style="4" bestFit="1" customWidth="1"/>
    <col min="8" max="8" width="12.5703125" style="2" bestFit="1" customWidth="1"/>
  </cols>
  <sheetData>
    <row r="1" spans="1:8" x14ac:dyDescent="0.25">
      <c r="A1" s="12" t="s">
        <v>80</v>
      </c>
      <c r="B1" s="12" t="s">
        <v>81</v>
      </c>
      <c r="C1" s="12" t="s">
        <v>68</v>
      </c>
      <c r="D1" s="30" t="s">
        <v>79</v>
      </c>
      <c r="E1" s="12" t="s">
        <v>70</v>
      </c>
      <c r="F1" s="13" t="s">
        <v>69</v>
      </c>
      <c r="G1" s="14" t="s">
        <v>71</v>
      </c>
      <c r="H1" s="12" t="s">
        <v>72</v>
      </c>
    </row>
    <row r="2" spans="1:8" x14ac:dyDescent="0.25">
      <c r="A2" s="2" t="str">
        <f>(YEAR(Tableau2[[#This Row],[Date réelle]])-2000)&amp;"_"&amp;IF(MONTH(Tableau2[[#This Row],[Date réelle]])&gt;9,"","0")&amp;MONTH(Tableau2[[#This Row],[Date réelle]])</f>
        <v>15_10</v>
      </c>
      <c r="B2" s="2" t="str">
        <f>(YEAR(Tableau2[[#This Row],[Date réelle]])-2000)&amp;"S"&amp;IF(_xlfn.ISOWEEKNUM(Tableau2[[#This Row],[Date réelle]])&gt;9,"","0")&amp;_xlfn.ISOWEEKNUM(Tableau2[[#This Row],[Date réelle]])</f>
        <v>15S40</v>
      </c>
      <c r="C2" s="11">
        <f>IF(F2&lt;&gt;"",VLOOKUP('Données brutes'!G2,Tableau1[[Forfait]:[PV ]],2,FALSE)*'Données brutes'!H2)</f>
        <v>56</v>
      </c>
      <c r="D2" s="15">
        <f>INT(Tableau2[[#This Row],[Date de clôture ]])</f>
        <v>42279</v>
      </c>
      <c r="E2" s="3">
        <v>42279</v>
      </c>
      <c r="F2" s="5">
        <v>556504461</v>
      </c>
      <c r="G2" s="4" t="s">
        <v>17</v>
      </c>
      <c r="H2" s="2">
        <v>1</v>
      </c>
    </row>
    <row r="3" spans="1:8" x14ac:dyDescent="0.25">
      <c r="A3" s="2" t="str">
        <f>(YEAR(Tableau2[[#This Row],[Date réelle]])-2000)&amp;"_"&amp;IF(MONTH(Tableau2[[#This Row],[Date réelle]])&gt;9,"","0")&amp;MONTH(Tableau2[[#This Row],[Date réelle]])</f>
        <v>15_10</v>
      </c>
      <c r="B3" s="2" t="str">
        <f>(YEAR(Tableau2[[#This Row],[Date réelle]])-2000)&amp;"S"&amp;IF(_xlfn.ISOWEEKNUM(Tableau2[[#This Row],[Date réelle]])&gt;9,"","0")&amp;_xlfn.ISOWEEKNUM(Tableau2[[#This Row],[Date réelle]])</f>
        <v>15S40</v>
      </c>
      <c r="C3" s="11">
        <f>IF(F3&lt;&gt;"",VLOOKUP('Données brutes'!G3,Tableau1[[Forfait]:[PV ]],2,FALSE)*'Données brutes'!H3)</f>
        <v>3</v>
      </c>
      <c r="D3" s="15">
        <f>INT(Tableau2[[#This Row],[Date de clôture ]])</f>
        <v>42279</v>
      </c>
      <c r="E3" s="3">
        <v>42279</v>
      </c>
      <c r="F3" s="5">
        <v>556506480</v>
      </c>
      <c r="G3" s="4" t="s">
        <v>43</v>
      </c>
      <c r="H3" s="2">
        <v>1</v>
      </c>
    </row>
    <row r="4" spans="1:8" x14ac:dyDescent="0.25">
      <c r="A4" s="2" t="str">
        <f>(YEAR(Tableau2[[#This Row],[Date réelle]])-2000)&amp;"_"&amp;IF(MONTH(Tableau2[[#This Row],[Date réelle]])&gt;9,"","0")&amp;MONTH(Tableau2[[#This Row],[Date réelle]])</f>
        <v>15_10</v>
      </c>
      <c r="B4" s="2" t="str">
        <f>(YEAR(Tableau2[[#This Row],[Date réelle]])-2000)&amp;"S"&amp;IF(_xlfn.ISOWEEKNUM(Tableau2[[#This Row],[Date réelle]])&gt;9,"","0")&amp;_xlfn.ISOWEEKNUM(Tableau2[[#This Row],[Date réelle]])</f>
        <v>15S40</v>
      </c>
      <c r="C4" s="11">
        <f>IF(F4&lt;&gt;"",VLOOKUP('Données brutes'!G4,Tableau1[[Forfait]:[PV ]],2,FALSE)*'Données brutes'!H4)</f>
        <v>3</v>
      </c>
      <c r="D4" s="15">
        <f>INT(Tableau2[[#This Row],[Date de clôture ]])</f>
        <v>42279</v>
      </c>
      <c r="E4" s="3">
        <v>42279</v>
      </c>
      <c r="F4" s="5">
        <v>556504461</v>
      </c>
      <c r="G4" s="4" t="s">
        <v>43</v>
      </c>
      <c r="H4" s="2">
        <v>1</v>
      </c>
    </row>
    <row r="5" spans="1:8" x14ac:dyDescent="0.25">
      <c r="A5" s="2" t="str">
        <f>(YEAR(Tableau2[[#This Row],[Date réelle]])-2000)&amp;"_"&amp;IF(MONTH(Tableau2[[#This Row],[Date réelle]])&gt;9,"","0")&amp;MONTH(Tableau2[[#This Row],[Date réelle]])</f>
        <v>15_10</v>
      </c>
      <c r="B5" s="2" t="str">
        <f>(YEAR(Tableau2[[#This Row],[Date réelle]])-2000)&amp;"S"&amp;IF(_xlfn.ISOWEEKNUM(Tableau2[[#This Row],[Date réelle]])&gt;9,"","0")&amp;_xlfn.ISOWEEKNUM(Tableau2[[#This Row],[Date réelle]])</f>
        <v>15S40</v>
      </c>
      <c r="C5" s="11">
        <f>IF(F5&lt;&gt;"",VLOOKUP('Données brutes'!G5,Tableau1[[Forfait]:[PV ]],2,FALSE)*'Données brutes'!H5)</f>
        <v>3.4</v>
      </c>
      <c r="D5" s="15">
        <f>INT(Tableau2[[#This Row],[Date de clôture ]])</f>
        <v>42279</v>
      </c>
      <c r="E5" s="3">
        <v>42279</v>
      </c>
      <c r="F5" s="5">
        <v>556506480</v>
      </c>
      <c r="G5" s="4" t="s">
        <v>49</v>
      </c>
      <c r="H5" s="2">
        <v>1</v>
      </c>
    </row>
    <row r="6" spans="1:8" x14ac:dyDescent="0.25">
      <c r="A6" s="2" t="str">
        <f>(YEAR(Tableau2[[#This Row],[Date réelle]])-2000)&amp;"_"&amp;IF(MONTH(Tableau2[[#This Row],[Date réelle]])&gt;9,"","0")&amp;MONTH(Tableau2[[#This Row],[Date réelle]])</f>
        <v>15_10</v>
      </c>
      <c r="B6" s="2" t="str">
        <f>(YEAR(Tableau2[[#This Row],[Date réelle]])-2000)&amp;"S"&amp;IF(_xlfn.ISOWEEKNUM(Tableau2[[#This Row],[Date réelle]])&gt;9,"","0")&amp;_xlfn.ISOWEEKNUM(Tableau2[[#This Row],[Date réelle]])</f>
        <v>15S40</v>
      </c>
      <c r="C6" s="11">
        <f>IF(F6&lt;&gt;"",VLOOKUP('Données brutes'!G6,Tableau1[[Forfait]:[PV ]],2,FALSE)*'Données brutes'!H6)</f>
        <v>3.4</v>
      </c>
      <c r="D6" s="15">
        <f>INT(Tableau2[[#This Row],[Date de clôture ]])</f>
        <v>42279</v>
      </c>
      <c r="E6" s="3">
        <v>42279</v>
      </c>
      <c r="F6" s="5">
        <v>556504461</v>
      </c>
      <c r="G6" s="4" t="s">
        <v>49</v>
      </c>
      <c r="H6" s="2">
        <v>1</v>
      </c>
    </row>
    <row r="7" spans="1:8" x14ac:dyDescent="0.25">
      <c r="A7" s="2" t="str">
        <f>(YEAR(Tableau2[[#This Row],[Date réelle]])-2000)&amp;"_"&amp;IF(MONTH(Tableau2[[#This Row],[Date réelle]])&gt;9,"","0")&amp;MONTH(Tableau2[[#This Row],[Date réelle]])</f>
        <v>15_10</v>
      </c>
      <c r="B7" s="2" t="str">
        <f>(YEAR(Tableau2[[#This Row],[Date réelle]])-2000)&amp;"S"&amp;IF(_xlfn.ISOWEEKNUM(Tableau2[[#This Row],[Date réelle]])&gt;9,"","0")&amp;_xlfn.ISOWEEKNUM(Tableau2[[#This Row],[Date réelle]])</f>
        <v>15S40</v>
      </c>
      <c r="C7" s="11">
        <f>IF(F7&lt;&gt;"",VLOOKUP('Données brutes'!G7,Tableau1[[Forfait]:[PV ]],2,FALSE)*'Données brutes'!H7)</f>
        <v>34</v>
      </c>
      <c r="D7" s="15">
        <f>INT(Tableau2[[#This Row],[Date de clôture ]])</f>
        <v>42279</v>
      </c>
      <c r="E7" s="3">
        <v>42279</v>
      </c>
      <c r="F7" s="5">
        <v>556506480</v>
      </c>
      <c r="G7" s="4" t="s">
        <v>64</v>
      </c>
      <c r="H7" s="2">
        <v>1</v>
      </c>
    </row>
    <row r="8" spans="1:8" x14ac:dyDescent="0.25">
      <c r="A8" s="2" t="str">
        <f>(YEAR(Tableau2[[#This Row],[Date réelle]])-2000)&amp;"_"&amp;IF(MONTH(Tableau2[[#This Row],[Date réelle]])&gt;9,"","0")&amp;MONTH(Tableau2[[#This Row],[Date réelle]])</f>
        <v>15_10</v>
      </c>
      <c r="B8" s="2" t="str">
        <f>(YEAR(Tableau2[[#This Row],[Date réelle]])-2000)&amp;"S"&amp;IF(_xlfn.ISOWEEKNUM(Tableau2[[#This Row],[Date réelle]])&gt;9,"","0")&amp;_xlfn.ISOWEEKNUM(Tableau2[[#This Row],[Date réelle]])</f>
        <v>15S40</v>
      </c>
      <c r="C8" s="11">
        <f>IF(F8&lt;&gt;"",VLOOKUP('Données brutes'!G8,Tableau1[[Forfait]:[PV ]],2,FALSE)*'Données brutes'!H8)</f>
        <v>34</v>
      </c>
      <c r="D8" s="15">
        <f>INT(Tableau2[[#This Row],[Date de clôture ]])</f>
        <v>42279</v>
      </c>
      <c r="E8" s="3">
        <v>42279</v>
      </c>
      <c r="F8" s="5">
        <v>556504461</v>
      </c>
      <c r="G8" s="4" t="s">
        <v>64</v>
      </c>
      <c r="H8" s="2">
        <v>1</v>
      </c>
    </row>
    <row r="9" spans="1:8" x14ac:dyDescent="0.25">
      <c r="A9" s="2" t="str">
        <f>(YEAR(Tableau2[[#This Row],[Date réelle]])-2000)&amp;"_"&amp;IF(MONTH(Tableau2[[#This Row],[Date réelle]])&gt;9,"","0")&amp;MONTH(Tableau2[[#This Row],[Date réelle]])</f>
        <v>15_10</v>
      </c>
      <c r="B9" s="2" t="str">
        <f>(YEAR(Tableau2[[#This Row],[Date réelle]])-2000)&amp;"S"&amp;IF(_xlfn.ISOWEEKNUM(Tableau2[[#This Row],[Date réelle]])&gt;9,"","0")&amp;_xlfn.ISOWEEKNUM(Tableau2[[#This Row],[Date réelle]])</f>
        <v>15S41</v>
      </c>
      <c r="C9" s="11">
        <f>IF(F9&lt;&gt;"",VLOOKUP('Données brutes'!G9,Tableau1[[Forfait]:[PV ]],2,FALSE)*'Données brutes'!H9)</f>
        <v>130</v>
      </c>
      <c r="D9" s="15">
        <f>INT(Tableau2[[#This Row],[Date de clôture ]])</f>
        <v>42283</v>
      </c>
      <c r="E9" s="3">
        <v>42283</v>
      </c>
      <c r="F9" s="5">
        <v>557547289</v>
      </c>
      <c r="G9" s="4" t="s">
        <v>21</v>
      </c>
      <c r="H9" s="2">
        <v>1</v>
      </c>
    </row>
    <row r="10" spans="1:8" x14ac:dyDescent="0.25">
      <c r="A10" s="2" t="str">
        <f>(YEAR(Tableau2[[#This Row],[Date réelle]])-2000)&amp;"_"&amp;IF(MONTH(Tableau2[[#This Row],[Date réelle]])&gt;9,"","0")&amp;MONTH(Tableau2[[#This Row],[Date réelle]])</f>
        <v>15_10</v>
      </c>
      <c r="B10" s="2" t="str">
        <f>(YEAR(Tableau2[[#This Row],[Date réelle]])-2000)&amp;"S"&amp;IF(_xlfn.ISOWEEKNUM(Tableau2[[#This Row],[Date réelle]])&gt;9,"","0")&amp;_xlfn.ISOWEEKNUM(Tableau2[[#This Row],[Date réelle]])</f>
        <v>15S41</v>
      </c>
      <c r="C10" s="11">
        <f>IF(F10&lt;&gt;"",VLOOKUP('Données brutes'!G10,Tableau1[[Forfait]:[PV ]],2,FALSE)*'Données brutes'!H10)</f>
        <v>130</v>
      </c>
      <c r="D10" s="15">
        <f>INT(Tableau2[[#This Row],[Date de clôture ]])</f>
        <v>42283</v>
      </c>
      <c r="E10" s="3">
        <v>42283</v>
      </c>
      <c r="F10" s="5">
        <v>557546898</v>
      </c>
      <c r="G10" s="4" t="s">
        <v>21</v>
      </c>
      <c r="H10" s="2">
        <v>1</v>
      </c>
    </row>
    <row r="11" spans="1:8" x14ac:dyDescent="0.25">
      <c r="A11" s="2" t="str">
        <f>(YEAR(Tableau2[[#This Row],[Date réelle]])-2000)&amp;"_"&amp;IF(MONTH(Tableau2[[#This Row],[Date réelle]])&gt;9,"","0")&amp;MONTH(Tableau2[[#This Row],[Date réelle]])</f>
        <v>15_10</v>
      </c>
      <c r="B11" s="2" t="str">
        <f>(YEAR(Tableau2[[#This Row],[Date réelle]])-2000)&amp;"S"&amp;IF(_xlfn.ISOWEEKNUM(Tableau2[[#This Row],[Date réelle]])&gt;9,"","0")&amp;_xlfn.ISOWEEKNUM(Tableau2[[#This Row],[Date réelle]])</f>
        <v>15S41</v>
      </c>
      <c r="C11" s="11">
        <f>IF(F11&lt;&gt;"",VLOOKUP('Données brutes'!G11,Tableau1[[Forfait]:[PV ]],2,FALSE)*'Données brutes'!H11)</f>
        <v>3</v>
      </c>
      <c r="D11" s="15">
        <f>INT(Tableau2[[#This Row],[Date de clôture ]])</f>
        <v>42283</v>
      </c>
      <c r="E11" s="3">
        <v>42283</v>
      </c>
      <c r="F11" s="5">
        <v>557547289</v>
      </c>
      <c r="G11" s="4" t="s">
        <v>43</v>
      </c>
      <c r="H11" s="2">
        <v>1</v>
      </c>
    </row>
    <row r="12" spans="1:8" x14ac:dyDescent="0.25">
      <c r="A12" s="2" t="str">
        <f>(YEAR(Tableau2[[#This Row],[Date réelle]])-2000)&amp;"_"&amp;IF(MONTH(Tableau2[[#This Row],[Date réelle]])&gt;9,"","0")&amp;MONTH(Tableau2[[#This Row],[Date réelle]])</f>
        <v>15_10</v>
      </c>
      <c r="B12" s="2" t="str">
        <f>(YEAR(Tableau2[[#This Row],[Date réelle]])-2000)&amp;"S"&amp;IF(_xlfn.ISOWEEKNUM(Tableau2[[#This Row],[Date réelle]])&gt;9,"","0")&amp;_xlfn.ISOWEEKNUM(Tableau2[[#This Row],[Date réelle]])</f>
        <v>15S41</v>
      </c>
      <c r="C12" s="11">
        <f>IF(F12&lt;&gt;"",VLOOKUP('Données brutes'!G12,Tableau1[[Forfait]:[PV ]],2,FALSE)*'Données brutes'!H12)</f>
        <v>3</v>
      </c>
      <c r="D12" s="15">
        <f>INT(Tableau2[[#This Row],[Date de clôture ]])</f>
        <v>42283</v>
      </c>
      <c r="E12" s="3">
        <v>42283</v>
      </c>
      <c r="F12" s="5">
        <v>557546898</v>
      </c>
      <c r="G12" s="4" t="s">
        <v>43</v>
      </c>
      <c r="H12" s="2">
        <v>1</v>
      </c>
    </row>
    <row r="13" spans="1:8" x14ac:dyDescent="0.25">
      <c r="A13" s="2" t="str">
        <f>(YEAR(Tableau2[[#This Row],[Date réelle]])-2000)&amp;"_"&amp;IF(MONTH(Tableau2[[#This Row],[Date réelle]])&gt;9,"","0")&amp;MONTH(Tableau2[[#This Row],[Date réelle]])</f>
        <v>15_10</v>
      </c>
      <c r="B13" s="2" t="str">
        <f>(YEAR(Tableau2[[#This Row],[Date réelle]])-2000)&amp;"S"&amp;IF(_xlfn.ISOWEEKNUM(Tableau2[[#This Row],[Date réelle]])&gt;9,"","0")&amp;_xlfn.ISOWEEKNUM(Tableau2[[#This Row],[Date réelle]])</f>
        <v>15S41</v>
      </c>
      <c r="C13" s="11">
        <f>IF(F13&lt;&gt;"",VLOOKUP('Données brutes'!G13,Tableau1[[Forfait]:[PV ]],2,FALSE)*'Données brutes'!H13)</f>
        <v>3.4</v>
      </c>
      <c r="D13" s="15">
        <f>INT(Tableau2[[#This Row],[Date de clôture ]])</f>
        <v>42283</v>
      </c>
      <c r="E13" s="3">
        <v>42283</v>
      </c>
      <c r="F13" s="5">
        <v>557547289</v>
      </c>
      <c r="G13" s="4" t="s">
        <v>49</v>
      </c>
      <c r="H13" s="2">
        <v>1</v>
      </c>
    </row>
    <row r="14" spans="1:8" x14ac:dyDescent="0.25">
      <c r="A14" s="2" t="str">
        <f>(YEAR(Tableau2[[#This Row],[Date réelle]])-2000)&amp;"_"&amp;IF(MONTH(Tableau2[[#This Row],[Date réelle]])&gt;9,"","0")&amp;MONTH(Tableau2[[#This Row],[Date réelle]])</f>
        <v>15_10</v>
      </c>
      <c r="B14" s="2" t="str">
        <f>(YEAR(Tableau2[[#This Row],[Date réelle]])-2000)&amp;"S"&amp;IF(_xlfn.ISOWEEKNUM(Tableau2[[#This Row],[Date réelle]])&gt;9,"","0")&amp;_xlfn.ISOWEEKNUM(Tableau2[[#This Row],[Date réelle]])</f>
        <v>15S41</v>
      </c>
      <c r="C14" s="11">
        <f>IF(F14&lt;&gt;"",VLOOKUP('Données brutes'!G14,Tableau1[[Forfait]:[PV ]],2,FALSE)*'Données brutes'!H14)</f>
        <v>3.4</v>
      </c>
      <c r="D14" s="15">
        <f>INT(Tableau2[[#This Row],[Date de clôture ]])</f>
        <v>42283</v>
      </c>
      <c r="E14" s="3">
        <v>42283</v>
      </c>
      <c r="F14" s="5">
        <v>557546898</v>
      </c>
      <c r="G14" s="4" t="s">
        <v>49</v>
      </c>
      <c r="H14" s="2">
        <v>1</v>
      </c>
    </row>
    <row r="15" spans="1:8" x14ac:dyDescent="0.25">
      <c r="A15" s="2" t="str">
        <f>(YEAR(Tableau2[[#This Row],[Date réelle]])-2000)&amp;"_"&amp;IF(MONTH(Tableau2[[#This Row],[Date réelle]])&gt;9,"","0")&amp;MONTH(Tableau2[[#This Row],[Date réelle]])</f>
        <v>15_10</v>
      </c>
      <c r="B15" s="2" t="str">
        <f>(YEAR(Tableau2[[#This Row],[Date réelle]])-2000)&amp;"S"&amp;IF(_xlfn.ISOWEEKNUM(Tableau2[[#This Row],[Date réelle]])&gt;9,"","0")&amp;_xlfn.ISOWEEKNUM(Tableau2[[#This Row],[Date réelle]])</f>
        <v>15S41</v>
      </c>
      <c r="C15" s="11">
        <f>IF(F15&lt;&gt;"",VLOOKUP('Données brutes'!G15,Tableau1[[Forfait]:[PV ]],2,FALSE)*'Données brutes'!H15)</f>
        <v>2.5</v>
      </c>
      <c r="D15" s="15">
        <f>INT(Tableau2[[#This Row],[Date de clôture ]])</f>
        <v>42283</v>
      </c>
      <c r="E15" s="3">
        <v>42283</v>
      </c>
      <c r="F15" s="5">
        <v>557547289</v>
      </c>
      <c r="G15" s="4" t="s">
        <v>58</v>
      </c>
      <c r="H15" s="2">
        <v>1</v>
      </c>
    </row>
    <row r="16" spans="1:8" x14ac:dyDescent="0.25">
      <c r="A16" s="2" t="str">
        <f>(YEAR(Tableau2[[#This Row],[Date réelle]])-2000)&amp;"_"&amp;IF(MONTH(Tableau2[[#This Row],[Date réelle]])&gt;9,"","0")&amp;MONTH(Tableau2[[#This Row],[Date réelle]])</f>
        <v>15_10</v>
      </c>
      <c r="B16" s="2" t="str">
        <f>(YEAR(Tableau2[[#This Row],[Date réelle]])-2000)&amp;"S"&amp;IF(_xlfn.ISOWEEKNUM(Tableau2[[#This Row],[Date réelle]])&gt;9,"","0")&amp;_xlfn.ISOWEEKNUM(Tableau2[[#This Row],[Date réelle]])</f>
        <v>15S41</v>
      </c>
      <c r="C16" s="11">
        <f>IF(F16&lt;&gt;"",VLOOKUP('Données brutes'!G16,Tableau1[[Forfait]:[PV ]],2,FALSE)*'Données brutes'!H16)</f>
        <v>2.5</v>
      </c>
      <c r="D16" s="15">
        <f>INT(Tableau2[[#This Row],[Date de clôture ]])</f>
        <v>42283</v>
      </c>
      <c r="E16" s="3">
        <v>42283</v>
      </c>
      <c r="F16" s="5">
        <v>557546898</v>
      </c>
      <c r="G16" s="4" t="s">
        <v>58</v>
      </c>
      <c r="H16" s="2">
        <v>1</v>
      </c>
    </row>
    <row r="17" spans="1:8" x14ac:dyDescent="0.25">
      <c r="A17" s="2" t="str">
        <f>(YEAR(Tableau2[[#This Row],[Date réelle]])-2000)&amp;"_"&amp;IF(MONTH(Tableau2[[#This Row],[Date réelle]])&gt;9,"","0")&amp;MONTH(Tableau2[[#This Row],[Date réelle]])</f>
        <v>15_10</v>
      </c>
      <c r="B17" s="2" t="str">
        <f>(YEAR(Tableau2[[#This Row],[Date réelle]])-2000)&amp;"S"&amp;IF(_xlfn.ISOWEEKNUM(Tableau2[[#This Row],[Date réelle]])&gt;9,"","0")&amp;_xlfn.ISOWEEKNUM(Tableau2[[#This Row],[Date réelle]])</f>
        <v>15S41</v>
      </c>
      <c r="C17" s="11">
        <f>IF(F17&lt;&gt;"",VLOOKUP('Données brutes'!G17,Tableau1[[Forfait]:[PV ]],2,FALSE)*'Données brutes'!H17)</f>
        <v>34</v>
      </c>
      <c r="D17" s="15">
        <f>INT(Tableau2[[#This Row],[Date de clôture ]])</f>
        <v>42283</v>
      </c>
      <c r="E17" s="3">
        <v>42283</v>
      </c>
      <c r="F17" s="5">
        <v>557547289</v>
      </c>
      <c r="G17" s="4" t="s">
        <v>64</v>
      </c>
      <c r="H17" s="2">
        <v>1</v>
      </c>
    </row>
    <row r="18" spans="1:8" x14ac:dyDescent="0.25">
      <c r="A18" s="2" t="str">
        <f>(YEAR(Tableau2[[#This Row],[Date réelle]])-2000)&amp;"_"&amp;IF(MONTH(Tableau2[[#This Row],[Date réelle]])&gt;9,"","0")&amp;MONTH(Tableau2[[#This Row],[Date réelle]])</f>
        <v>15_10</v>
      </c>
      <c r="B18" s="2" t="str">
        <f>(YEAR(Tableau2[[#This Row],[Date réelle]])-2000)&amp;"S"&amp;IF(_xlfn.ISOWEEKNUM(Tableau2[[#This Row],[Date réelle]])&gt;9,"","0")&amp;_xlfn.ISOWEEKNUM(Tableau2[[#This Row],[Date réelle]])</f>
        <v>15S41</v>
      </c>
      <c r="C18" s="11">
        <f>IF(F18&lt;&gt;"",VLOOKUP('Données brutes'!G18,Tableau1[[Forfait]:[PV ]],2,FALSE)*'Données brutes'!H18)</f>
        <v>34</v>
      </c>
      <c r="D18" s="15">
        <f>INT(Tableau2[[#This Row],[Date de clôture ]])</f>
        <v>42283</v>
      </c>
      <c r="E18" s="3">
        <v>42283</v>
      </c>
      <c r="F18" s="5">
        <v>557546898</v>
      </c>
      <c r="G18" s="4" t="s">
        <v>64</v>
      </c>
      <c r="H18" s="2">
        <v>1</v>
      </c>
    </row>
    <row r="19" spans="1:8" x14ac:dyDescent="0.25">
      <c r="A19" s="2" t="str">
        <f>(YEAR(Tableau2[[#This Row],[Date réelle]])-2000)&amp;"_"&amp;IF(MONTH(Tableau2[[#This Row],[Date réelle]])&gt;9,"","0")&amp;MONTH(Tableau2[[#This Row],[Date réelle]])</f>
        <v>15_10</v>
      </c>
      <c r="B19" s="2" t="str">
        <f>(YEAR(Tableau2[[#This Row],[Date réelle]])-2000)&amp;"S"&amp;IF(_xlfn.ISOWEEKNUM(Tableau2[[#This Row],[Date réelle]])&gt;9,"","0")&amp;_xlfn.ISOWEEKNUM(Tableau2[[#This Row],[Date réelle]])</f>
        <v>15S41</v>
      </c>
      <c r="C19" s="11">
        <f>IF(F19&lt;&gt;"",VLOOKUP('Données brutes'!G19,Tableau1[[Forfait]:[PV ]],2,FALSE)*'Données brutes'!H19)</f>
        <v>130</v>
      </c>
      <c r="D19" s="15">
        <f>INT(Tableau2[[#This Row],[Date de clôture ]])</f>
        <v>42284</v>
      </c>
      <c r="E19" s="3">
        <v>42284</v>
      </c>
      <c r="F19" s="5">
        <v>556922158</v>
      </c>
      <c r="G19" s="4" t="s">
        <v>21</v>
      </c>
      <c r="H19" s="2">
        <v>1</v>
      </c>
    </row>
    <row r="20" spans="1:8" x14ac:dyDescent="0.25">
      <c r="A20" s="2" t="str">
        <f>(YEAR(Tableau2[[#This Row],[Date réelle]])-2000)&amp;"_"&amp;IF(MONTH(Tableau2[[#This Row],[Date réelle]])&gt;9,"","0")&amp;MONTH(Tableau2[[#This Row],[Date réelle]])</f>
        <v>15_10</v>
      </c>
      <c r="B20" s="2" t="str">
        <f>(YEAR(Tableau2[[#This Row],[Date réelle]])-2000)&amp;"S"&amp;IF(_xlfn.ISOWEEKNUM(Tableau2[[#This Row],[Date réelle]])&gt;9,"","0")&amp;_xlfn.ISOWEEKNUM(Tableau2[[#This Row],[Date réelle]])</f>
        <v>15S41</v>
      </c>
      <c r="C20" s="11">
        <f>IF(F20&lt;&gt;"",VLOOKUP('Données brutes'!G20,Tableau1[[Forfait]:[PV ]],2,FALSE)*'Données brutes'!H20)</f>
        <v>130</v>
      </c>
      <c r="D20" s="15">
        <f>INT(Tableau2[[#This Row],[Date de clôture ]])</f>
        <v>42284</v>
      </c>
      <c r="E20" s="3">
        <v>42284</v>
      </c>
      <c r="F20" s="5">
        <v>557613693</v>
      </c>
      <c r="G20" s="4" t="s">
        <v>21</v>
      </c>
      <c r="H20" s="2">
        <v>1</v>
      </c>
    </row>
    <row r="21" spans="1:8" x14ac:dyDescent="0.25">
      <c r="A21" s="2" t="str">
        <f>(YEAR(Tableau2[[#This Row],[Date réelle]])-2000)&amp;"_"&amp;IF(MONTH(Tableau2[[#This Row],[Date réelle]])&gt;9,"","0")&amp;MONTH(Tableau2[[#This Row],[Date réelle]])</f>
        <v>15_10</v>
      </c>
      <c r="B21" s="2" t="str">
        <f>(YEAR(Tableau2[[#This Row],[Date réelle]])-2000)&amp;"S"&amp;IF(_xlfn.ISOWEEKNUM(Tableau2[[#This Row],[Date réelle]])&gt;9,"","0")&amp;_xlfn.ISOWEEKNUM(Tableau2[[#This Row],[Date réelle]])</f>
        <v>15S41</v>
      </c>
      <c r="C21" s="11">
        <f>IF(F21&lt;&gt;"",VLOOKUP('Données brutes'!G21,Tableau1[[Forfait]:[PV ]],2,FALSE)*'Données brutes'!H21)</f>
        <v>3</v>
      </c>
      <c r="D21" s="15">
        <f>INT(Tableau2[[#This Row],[Date de clôture ]])</f>
        <v>42284</v>
      </c>
      <c r="E21" s="3">
        <v>42284</v>
      </c>
      <c r="F21" s="5">
        <v>556922158</v>
      </c>
      <c r="G21" s="4" t="s">
        <v>43</v>
      </c>
      <c r="H21" s="2">
        <v>1</v>
      </c>
    </row>
    <row r="22" spans="1:8" x14ac:dyDescent="0.25">
      <c r="A22" s="2" t="str">
        <f>(YEAR(Tableau2[[#This Row],[Date réelle]])-2000)&amp;"_"&amp;IF(MONTH(Tableau2[[#This Row],[Date réelle]])&gt;9,"","0")&amp;MONTH(Tableau2[[#This Row],[Date réelle]])</f>
        <v>15_10</v>
      </c>
      <c r="B22" s="2" t="str">
        <f>(YEAR(Tableau2[[#This Row],[Date réelle]])-2000)&amp;"S"&amp;IF(_xlfn.ISOWEEKNUM(Tableau2[[#This Row],[Date réelle]])&gt;9,"","0")&amp;_xlfn.ISOWEEKNUM(Tableau2[[#This Row],[Date réelle]])</f>
        <v>15S41</v>
      </c>
      <c r="C22" s="11">
        <f>IF(F22&lt;&gt;"",VLOOKUP('Données brutes'!G22,Tableau1[[Forfait]:[PV ]],2,FALSE)*'Données brutes'!H22)</f>
        <v>3</v>
      </c>
      <c r="D22" s="15">
        <f>INT(Tableau2[[#This Row],[Date de clôture ]])</f>
        <v>42284</v>
      </c>
      <c r="E22" s="3">
        <v>42284</v>
      </c>
      <c r="F22" s="5">
        <v>557613693</v>
      </c>
      <c r="G22" s="4" t="s">
        <v>43</v>
      </c>
      <c r="H22" s="2">
        <v>1</v>
      </c>
    </row>
    <row r="23" spans="1:8" x14ac:dyDescent="0.25">
      <c r="A23" s="2" t="str">
        <f>(YEAR(Tableau2[[#This Row],[Date réelle]])-2000)&amp;"_"&amp;IF(MONTH(Tableau2[[#This Row],[Date réelle]])&gt;9,"","0")&amp;MONTH(Tableau2[[#This Row],[Date réelle]])</f>
        <v>15_10</v>
      </c>
      <c r="B23" s="2" t="str">
        <f>(YEAR(Tableau2[[#This Row],[Date réelle]])-2000)&amp;"S"&amp;IF(_xlfn.ISOWEEKNUM(Tableau2[[#This Row],[Date réelle]])&gt;9,"","0")&amp;_xlfn.ISOWEEKNUM(Tableau2[[#This Row],[Date réelle]])</f>
        <v>15S41</v>
      </c>
      <c r="C23" s="11">
        <f>IF(F23&lt;&gt;"",VLOOKUP('Données brutes'!G23,Tableau1[[Forfait]:[PV ]],2,FALSE)*'Données brutes'!H23)</f>
        <v>3.4</v>
      </c>
      <c r="D23" s="15">
        <f>INT(Tableau2[[#This Row],[Date de clôture ]])</f>
        <v>42284</v>
      </c>
      <c r="E23" s="3">
        <v>42284</v>
      </c>
      <c r="F23" s="5">
        <v>556922158</v>
      </c>
      <c r="G23" s="4" t="s">
        <v>49</v>
      </c>
      <c r="H23" s="2">
        <v>1</v>
      </c>
    </row>
    <row r="24" spans="1:8" x14ac:dyDescent="0.25">
      <c r="A24" s="2" t="str">
        <f>(YEAR(Tableau2[[#This Row],[Date réelle]])-2000)&amp;"_"&amp;IF(MONTH(Tableau2[[#This Row],[Date réelle]])&gt;9,"","0")&amp;MONTH(Tableau2[[#This Row],[Date réelle]])</f>
        <v>15_10</v>
      </c>
      <c r="B24" s="2" t="str">
        <f>(YEAR(Tableau2[[#This Row],[Date réelle]])-2000)&amp;"S"&amp;IF(_xlfn.ISOWEEKNUM(Tableau2[[#This Row],[Date réelle]])&gt;9,"","0")&amp;_xlfn.ISOWEEKNUM(Tableau2[[#This Row],[Date réelle]])</f>
        <v>15S41</v>
      </c>
      <c r="C24" s="11">
        <f>IF(F24&lt;&gt;"",VLOOKUP('Données brutes'!G24,Tableau1[[Forfait]:[PV ]],2,FALSE)*'Données brutes'!H24)</f>
        <v>3.4</v>
      </c>
      <c r="D24" s="15">
        <f>INT(Tableau2[[#This Row],[Date de clôture ]])</f>
        <v>42284</v>
      </c>
      <c r="E24" s="3">
        <v>42284</v>
      </c>
      <c r="F24" s="5">
        <v>557613693</v>
      </c>
      <c r="G24" s="4" t="s">
        <v>49</v>
      </c>
      <c r="H24" s="2">
        <v>1</v>
      </c>
    </row>
    <row r="25" spans="1:8" x14ac:dyDescent="0.25">
      <c r="A25" s="2" t="str">
        <f>(YEAR(Tableau2[[#This Row],[Date réelle]])-2000)&amp;"_"&amp;IF(MONTH(Tableau2[[#This Row],[Date réelle]])&gt;9,"","0")&amp;MONTH(Tableau2[[#This Row],[Date réelle]])</f>
        <v>15_10</v>
      </c>
      <c r="B25" s="2" t="str">
        <f>(YEAR(Tableau2[[#This Row],[Date réelle]])-2000)&amp;"S"&amp;IF(_xlfn.ISOWEEKNUM(Tableau2[[#This Row],[Date réelle]])&gt;9,"","0")&amp;_xlfn.ISOWEEKNUM(Tableau2[[#This Row],[Date réelle]])</f>
        <v>15S41</v>
      </c>
      <c r="C25" s="11">
        <f>IF(F25&lt;&gt;"",VLOOKUP('Données brutes'!G25,Tableau1[[Forfait]:[PV ]],2,FALSE)*'Données brutes'!H25)</f>
        <v>2.5</v>
      </c>
      <c r="D25" s="15">
        <f>INT(Tableau2[[#This Row],[Date de clôture ]])</f>
        <v>42284</v>
      </c>
      <c r="E25" s="3">
        <v>42284</v>
      </c>
      <c r="F25" s="5">
        <v>556922158</v>
      </c>
      <c r="G25" s="4" t="s">
        <v>58</v>
      </c>
      <c r="H25" s="2">
        <v>1</v>
      </c>
    </row>
    <row r="26" spans="1:8" x14ac:dyDescent="0.25">
      <c r="A26" s="2" t="str">
        <f>(YEAR(Tableau2[[#This Row],[Date réelle]])-2000)&amp;"_"&amp;IF(MONTH(Tableau2[[#This Row],[Date réelle]])&gt;9,"","0")&amp;MONTH(Tableau2[[#This Row],[Date réelle]])</f>
        <v>15_10</v>
      </c>
      <c r="B26" s="2" t="str">
        <f>(YEAR(Tableau2[[#This Row],[Date réelle]])-2000)&amp;"S"&amp;IF(_xlfn.ISOWEEKNUM(Tableau2[[#This Row],[Date réelle]])&gt;9,"","0")&amp;_xlfn.ISOWEEKNUM(Tableau2[[#This Row],[Date réelle]])</f>
        <v>15S41</v>
      </c>
      <c r="C26" s="11">
        <f>IF(F26&lt;&gt;"",VLOOKUP('Données brutes'!G26,Tableau1[[Forfait]:[PV ]],2,FALSE)*'Données brutes'!H26)</f>
        <v>2.5</v>
      </c>
      <c r="D26" s="15">
        <f>INT(Tableau2[[#This Row],[Date de clôture ]])</f>
        <v>42284</v>
      </c>
      <c r="E26" s="3">
        <v>42284</v>
      </c>
      <c r="F26" s="5">
        <v>557613693</v>
      </c>
      <c r="G26" s="4" t="s">
        <v>58</v>
      </c>
      <c r="H26" s="2">
        <v>1</v>
      </c>
    </row>
    <row r="27" spans="1:8" x14ac:dyDescent="0.25">
      <c r="A27" s="2" t="str">
        <f>(YEAR(Tableau2[[#This Row],[Date réelle]])-2000)&amp;"_"&amp;IF(MONTH(Tableau2[[#This Row],[Date réelle]])&gt;9,"","0")&amp;MONTH(Tableau2[[#This Row],[Date réelle]])</f>
        <v>15_10</v>
      </c>
      <c r="B27" s="2" t="str">
        <f>(YEAR(Tableau2[[#This Row],[Date réelle]])-2000)&amp;"S"&amp;IF(_xlfn.ISOWEEKNUM(Tableau2[[#This Row],[Date réelle]])&gt;9,"","0")&amp;_xlfn.ISOWEEKNUM(Tableau2[[#This Row],[Date réelle]])</f>
        <v>15S41</v>
      </c>
      <c r="C27" s="11">
        <f>IF(F27&lt;&gt;"",VLOOKUP('Données brutes'!G27,Tableau1[[Forfait]:[PV ]],2,FALSE)*'Données brutes'!H27)</f>
        <v>34</v>
      </c>
      <c r="D27" s="15">
        <f>INT(Tableau2[[#This Row],[Date de clôture ]])</f>
        <v>42284</v>
      </c>
      <c r="E27" s="3">
        <v>42284</v>
      </c>
      <c r="F27" s="5">
        <v>556922158</v>
      </c>
      <c r="G27" s="4" t="s">
        <v>64</v>
      </c>
      <c r="H27" s="2">
        <v>1</v>
      </c>
    </row>
    <row r="28" spans="1:8" x14ac:dyDescent="0.25">
      <c r="A28" s="2" t="str">
        <f>(YEAR(Tableau2[[#This Row],[Date réelle]])-2000)&amp;"_"&amp;IF(MONTH(Tableau2[[#This Row],[Date réelle]])&gt;9,"","0")&amp;MONTH(Tableau2[[#This Row],[Date réelle]])</f>
        <v>15_10</v>
      </c>
      <c r="B28" s="2" t="str">
        <f>(YEAR(Tableau2[[#This Row],[Date réelle]])-2000)&amp;"S"&amp;IF(_xlfn.ISOWEEKNUM(Tableau2[[#This Row],[Date réelle]])&gt;9,"","0")&amp;_xlfn.ISOWEEKNUM(Tableau2[[#This Row],[Date réelle]])</f>
        <v>15S41</v>
      </c>
      <c r="C28" s="11">
        <f>IF(F28&lt;&gt;"",VLOOKUP('Données brutes'!G28,Tableau1[[Forfait]:[PV ]],2,FALSE)*'Données brutes'!H28)</f>
        <v>34</v>
      </c>
      <c r="D28" s="15">
        <f>INT(Tableau2[[#This Row],[Date de clôture ]])</f>
        <v>42284</v>
      </c>
      <c r="E28" s="3">
        <v>42284</v>
      </c>
      <c r="F28" s="5">
        <v>557613693</v>
      </c>
      <c r="G28" s="4" t="s">
        <v>64</v>
      </c>
      <c r="H28" s="2">
        <v>1</v>
      </c>
    </row>
    <row r="29" spans="1:8" x14ac:dyDescent="0.25">
      <c r="A29" s="2" t="str">
        <f>(YEAR(Tableau2[[#This Row],[Date réelle]])-2000)&amp;"_"&amp;IF(MONTH(Tableau2[[#This Row],[Date réelle]])&gt;9,"","0")&amp;MONTH(Tableau2[[#This Row],[Date réelle]])</f>
        <v>15_10</v>
      </c>
      <c r="B29" s="2" t="str">
        <f>(YEAR(Tableau2[[#This Row],[Date réelle]])-2000)&amp;"S"&amp;IF(_xlfn.ISOWEEKNUM(Tableau2[[#This Row],[Date réelle]])&gt;9,"","0")&amp;_xlfn.ISOWEEKNUM(Tableau2[[#This Row],[Date réelle]])</f>
        <v>15S41</v>
      </c>
      <c r="C29" s="11">
        <f>IF(F29&lt;&gt;"",VLOOKUP('Données brutes'!G29,Tableau1[[Forfait]:[PV ]],2,FALSE)*'Données brutes'!H29)</f>
        <v>0</v>
      </c>
      <c r="D29" s="15">
        <f>INT(Tableau2[[#This Row],[Date de clôture ]])</f>
        <v>42285</v>
      </c>
      <c r="E29" s="3">
        <v>42285</v>
      </c>
      <c r="F29" s="5">
        <v>556316976</v>
      </c>
      <c r="G29" s="4" t="s">
        <v>73</v>
      </c>
      <c r="H29" s="2">
        <v>1</v>
      </c>
    </row>
    <row r="30" spans="1:8" x14ac:dyDescent="0.25">
      <c r="A30" s="2" t="str">
        <f>(YEAR(Tableau2[[#This Row],[Date réelle]])-2000)&amp;"_"&amp;IF(MONTH(Tableau2[[#This Row],[Date réelle]])&gt;9,"","0")&amp;MONTH(Tableau2[[#This Row],[Date réelle]])</f>
        <v>15_10</v>
      </c>
      <c r="B30" s="2" t="str">
        <f>(YEAR(Tableau2[[#This Row],[Date réelle]])-2000)&amp;"S"&amp;IF(_xlfn.ISOWEEKNUM(Tableau2[[#This Row],[Date réelle]])&gt;9,"","0")&amp;_xlfn.ISOWEEKNUM(Tableau2[[#This Row],[Date réelle]])</f>
        <v>15S42</v>
      </c>
      <c r="C30" s="11">
        <f>IF(F30&lt;&gt;"",VLOOKUP('Données brutes'!G30,Tableau1[[Forfait]:[PV ]],2,FALSE)*'Données brutes'!H30)</f>
        <v>0.65</v>
      </c>
      <c r="D30" s="15">
        <f>INT(Tableau2[[#This Row],[Date de clôture ]])</f>
        <v>42289</v>
      </c>
      <c r="E30" s="3">
        <v>42289</v>
      </c>
      <c r="F30" s="5">
        <v>556396646</v>
      </c>
      <c r="G30" s="4" t="s">
        <v>41</v>
      </c>
      <c r="H30" s="2">
        <v>1</v>
      </c>
    </row>
    <row r="31" spans="1:8" x14ac:dyDescent="0.25">
      <c r="A31" s="2" t="str">
        <f>(YEAR(Tableau2[[#This Row],[Date réelle]])-2000)&amp;"_"&amp;IF(MONTH(Tableau2[[#This Row],[Date réelle]])&gt;9,"","0")&amp;MONTH(Tableau2[[#This Row],[Date réelle]])</f>
        <v>15_10</v>
      </c>
      <c r="B31" s="2" t="str">
        <f>(YEAR(Tableau2[[#This Row],[Date réelle]])-2000)&amp;"S"&amp;IF(_xlfn.ISOWEEKNUM(Tableau2[[#This Row],[Date réelle]])&gt;9,"","0")&amp;_xlfn.ISOWEEKNUM(Tableau2[[#This Row],[Date réelle]])</f>
        <v>15S42</v>
      </c>
      <c r="C31" s="11">
        <f>IF(F31&lt;&gt;"",VLOOKUP('Données brutes'!G31,Tableau1[[Forfait]:[PV ]],2,FALSE)*'Données brutes'!H31)</f>
        <v>0</v>
      </c>
      <c r="D31" s="15">
        <f>INT(Tableau2[[#This Row],[Date de clôture ]])</f>
        <v>42289</v>
      </c>
      <c r="E31" s="3">
        <v>42289</v>
      </c>
      <c r="F31" s="5">
        <v>557540710</v>
      </c>
      <c r="G31" s="4" t="s">
        <v>73</v>
      </c>
      <c r="H31" s="2">
        <v>1</v>
      </c>
    </row>
    <row r="32" spans="1:8" x14ac:dyDescent="0.25">
      <c r="A32" s="2" t="str">
        <f>(YEAR(Tableau2[[#This Row],[Date réelle]])-2000)&amp;"_"&amp;IF(MONTH(Tableau2[[#This Row],[Date réelle]])&gt;9,"","0")&amp;MONTH(Tableau2[[#This Row],[Date réelle]])</f>
        <v>15_10</v>
      </c>
      <c r="B32" s="2" t="str">
        <f>(YEAR(Tableau2[[#This Row],[Date réelle]])-2000)&amp;"S"&amp;IF(_xlfn.ISOWEEKNUM(Tableau2[[#This Row],[Date réelle]])&gt;9,"","0")&amp;_xlfn.ISOWEEKNUM(Tableau2[[#This Row],[Date réelle]])</f>
        <v>15S42</v>
      </c>
      <c r="C32" s="11">
        <f>IF(F32&lt;&gt;"",VLOOKUP('Données brutes'!G32,Tableau1[[Forfait]:[PV ]],2,FALSE)*'Données brutes'!H32)</f>
        <v>0</v>
      </c>
      <c r="D32" s="15">
        <f>INT(Tableau2[[#This Row],[Date de clôture ]])</f>
        <v>42289</v>
      </c>
      <c r="E32" s="3">
        <v>42289</v>
      </c>
      <c r="F32" s="5">
        <v>557540343</v>
      </c>
      <c r="G32" s="4" t="s">
        <v>73</v>
      </c>
      <c r="H32" s="2">
        <v>1</v>
      </c>
    </row>
    <row r="33" spans="1:8" x14ac:dyDescent="0.25">
      <c r="A33" s="2" t="str">
        <f>(YEAR(Tableau2[[#This Row],[Date réelle]])-2000)&amp;"_"&amp;IF(MONTH(Tableau2[[#This Row],[Date réelle]])&gt;9,"","0")&amp;MONTH(Tableau2[[#This Row],[Date réelle]])</f>
        <v>15_10</v>
      </c>
      <c r="B33" s="2" t="str">
        <f>(YEAR(Tableau2[[#This Row],[Date réelle]])-2000)&amp;"S"&amp;IF(_xlfn.ISOWEEKNUM(Tableau2[[#This Row],[Date réelle]])&gt;9,"","0")&amp;_xlfn.ISOWEEKNUM(Tableau2[[#This Row],[Date réelle]])</f>
        <v>15S42</v>
      </c>
      <c r="C33" s="11">
        <f>IF(F33&lt;&gt;"",VLOOKUP('Données brutes'!G33,Tableau1[[Forfait]:[PV ]],2,FALSE)*'Données brutes'!H33)</f>
        <v>130</v>
      </c>
      <c r="D33" s="15">
        <f>INT(Tableau2[[#This Row],[Date de clôture ]])</f>
        <v>42290</v>
      </c>
      <c r="E33" s="3">
        <v>42290</v>
      </c>
      <c r="F33" s="5">
        <v>556643240</v>
      </c>
      <c r="G33" s="4" t="s">
        <v>21</v>
      </c>
      <c r="H33" s="2">
        <v>1</v>
      </c>
    </row>
    <row r="34" spans="1:8" x14ac:dyDescent="0.25">
      <c r="A34" s="2" t="str">
        <f>(YEAR(Tableau2[[#This Row],[Date réelle]])-2000)&amp;"_"&amp;IF(MONTH(Tableau2[[#This Row],[Date réelle]])&gt;9,"","0")&amp;MONTH(Tableau2[[#This Row],[Date réelle]])</f>
        <v>15_10</v>
      </c>
      <c r="B34" s="2" t="str">
        <f>(YEAR(Tableau2[[#This Row],[Date réelle]])-2000)&amp;"S"&amp;IF(_xlfn.ISOWEEKNUM(Tableau2[[#This Row],[Date réelle]])&gt;9,"","0")&amp;_xlfn.ISOWEEKNUM(Tableau2[[#This Row],[Date réelle]])</f>
        <v>15S42</v>
      </c>
      <c r="C34" s="11">
        <f>IF(F34&lt;&gt;"",VLOOKUP('Données brutes'!G34,Tableau1[[Forfait]:[PV ]],2,FALSE)*'Données brutes'!H34)</f>
        <v>3</v>
      </c>
      <c r="D34" s="15">
        <f>INT(Tableau2[[#This Row],[Date de clôture ]])</f>
        <v>42290</v>
      </c>
      <c r="E34" s="3">
        <v>42290</v>
      </c>
      <c r="F34" s="5">
        <v>556643240</v>
      </c>
      <c r="G34" s="4" t="s">
        <v>43</v>
      </c>
      <c r="H34" s="2">
        <v>1</v>
      </c>
    </row>
    <row r="35" spans="1:8" x14ac:dyDescent="0.25">
      <c r="A35" s="2" t="str">
        <f>(YEAR(Tableau2[[#This Row],[Date réelle]])-2000)&amp;"_"&amp;IF(MONTH(Tableau2[[#This Row],[Date réelle]])&gt;9,"","0")&amp;MONTH(Tableau2[[#This Row],[Date réelle]])</f>
        <v>15_10</v>
      </c>
      <c r="B35" s="2" t="str">
        <f>(YEAR(Tableau2[[#This Row],[Date réelle]])-2000)&amp;"S"&amp;IF(_xlfn.ISOWEEKNUM(Tableau2[[#This Row],[Date réelle]])&gt;9,"","0")&amp;_xlfn.ISOWEEKNUM(Tableau2[[#This Row],[Date réelle]])</f>
        <v>15S42</v>
      </c>
      <c r="C35" s="11">
        <f>IF(F35&lt;&gt;"",VLOOKUP('Données brutes'!G35,Tableau1[[Forfait]:[PV ]],2,FALSE)*'Données brutes'!H35)</f>
        <v>3.4</v>
      </c>
      <c r="D35" s="15">
        <f>INT(Tableau2[[#This Row],[Date de clôture ]])</f>
        <v>42290</v>
      </c>
      <c r="E35" s="3">
        <v>42290</v>
      </c>
      <c r="F35" s="5">
        <v>556643240</v>
      </c>
      <c r="G35" s="4" t="s">
        <v>49</v>
      </c>
      <c r="H35" s="2">
        <v>1</v>
      </c>
    </row>
    <row r="36" spans="1:8" x14ac:dyDescent="0.25">
      <c r="A36" s="2" t="str">
        <f>(YEAR(Tableau2[[#This Row],[Date réelle]])-2000)&amp;"_"&amp;IF(MONTH(Tableau2[[#This Row],[Date réelle]])&gt;9,"","0")&amp;MONTH(Tableau2[[#This Row],[Date réelle]])</f>
        <v>15_10</v>
      </c>
      <c r="B36" s="2" t="str">
        <f>(YEAR(Tableau2[[#This Row],[Date réelle]])-2000)&amp;"S"&amp;IF(_xlfn.ISOWEEKNUM(Tableau2[[#This Row],[Date réelle]])&gt;9,"","0")&amp;_xlfn.ISOWEEKNUM(Tableau2[[#This Row],[Date réelle]])</f>
        <v>15S42</v>
      </c>
      <c r="C36" s="11">
        <f>IF(F36&lt;&gt;"",VLOOKUP('Données brutes'!G36,Tableau1[[Forfait]:[PV ]],2,FALSE)*'Données brutes'!H36)</f>
        <v>2.5</v>
      </c>
      <c r="D36" s="15">
        <f>INT(Tableau2[[#This Row],[Date de clôture ]])</f>
        <v>42290</v>
      </c>
      <c r="E36" s="3">
        <v>42290</v>
      </c>
      <c r="F36" s="5">
        <v>556643240</v>
      </c>
      <c r="G36" s="4" t="s">
        <v>58</v>
      </c>
      <c r="H36" s="2">
        <v>1</v>
      </c>
    </row>
    <row r="37" spans="1:8" x14ac:dyDescent="0.25">
      <c r="A37" s="2" t="str">
        <f>(YEAR(Tableau2[[#This Row],[Date réelle]])-2000)&amp;"_"&amp;IF(MONTH(Tableau2[[#This Row],[Date réelle]])&gt;9,"","0")&amp;MONTH(Tableau2[[#This Row],[Date réelle]])</f>
        <v>15_10</v>
      </c>
      <c r="B37" s="2" t="str">
        <f>(YEAR(Tableau2[[#This Row],[Date réelle]])-2000)&amp;"S"&amp;IF(_xlfn.ISOWEEKNUM(Tableau2[[#This Row],[Date réelle]])&gt;9,"","0")&amp;_xlfn.ISOWEEKNUM(Tableau2[[#This Row],[Date réelle]])</f>
        <v>15S42</v>
      </c>
      <c r="C37" s="11">
        <f>IF(F37&lt;&gt;"",VLOOKUP('Données brutes'!G37,Tableau1[[Forfait]:[PV ]],2,FALSE)*'Données brutes'!H37)</f>
        <v>34</v>
      </c>
      <c r="D37" s="15">
        <f>INT(Tableau2[[#This Row],[Date de clôture ]])</f>
        <v>42290</v>
      </c>
      <c r="E37" s="3">
        <v>42290</v>
      </c>
      <c r="F37" s="5">
        <v>556643240</v>
      </c>
      <c r="G37" s="4" t="s">
        <v>64</v>
      </c>
      <c r="H37" s="2">
        <v>1</v>
      </c>
    </row>
    <row r="38" spans="1:8" x14ac:dyDescent="0.25">
      <c r="A38" s="2" t="str">
        <f>(YEAR(Tableau2[[#This Row],[Date réelle]])-2000)&amp;"_"&amp;IF(MONTH(Tableau2[[#This Row],[Date réelle]])&gt;9,"","0")&amp;MONTH(Tableau2[[#This Row],[Date réelle]])</f>
        <v>15_10</v>
      </c>
      <c r="B38" s="2" t="str">
        <f>(YEAR(Tableau2[[#This Row],[Date réelle]])-2000)&amp;"S"&amp;IF(_xlfn.ISOWEEKNUM(Tableau2[[#This Row],[Date réelle]])&gt;9,"","0")&amp;_xlfn.ISOWEEKNUM(Tableau2[[#This Row],[Date réelle]])</f>
        <v>15S42</v>
      </c>
      <c r="C38" s="11">
        <f>IF(F38&lt;&gt;"",VLOOKUP('Données brutes'!G38,Tableau1[[Forfait]:[PV ]],2,FALSE)*'Données brutes'!H38)</f>
        <v>56</v>
      </c>
      <c r="D38" s="15">
        <f>INT(Tableau2[[#This Row],[Date de clôture ]])</f>
        <v>42292</v>
      </c>
      <c r="E38" s="3">
        <v>42292</v>
      </c>
      <c r="F38" s="5">
        <v>557546734</v>
      </c>
      <c r="G38" s="4" t="s">
        <v>17</v>
      </c>
      <c r="H38" s="2">
        <v>1</v>
      </c>
    </row>
    <row r="39" spans="1:8" x14ac:dyDescent="0.25">
      <c r="A39" s="2" t="str">
        <f>(YEAR(Tableau2[[#This Row],[Date réelle]])-2000)&amp;"_"&amp;IF(MONTH(Tableau2[[#This Row],[Date réelle]])&gt;9,"","0")&amp;MONTH(Tableau2[[#This Row],[Date réelle]])</f>
        <v>15_10</v>
      </c>
      <c r="B39" s="2" t="str">
        <f>(YEAR(Tableau2[[#This Row],[Date réelle]])-2000)&amp;"S"&amp;IF(_xlfn.ISOWEEKNUM(Tableau2[[#This Row],[Date réelle]])&gt;9,"","0")&amp;_xlfn.ISOWEEKNUM(Tableau2[[#This Row],[Date réelle]])</f>
        <v>15S42</v>
      </c>
      <c r="C39" s="11">
        <f>IF(F39&lt;&gt;"",VLOOKUP('Données brutes'!G39,Tableau1[[Forfait]:[PV ]],2,FALSE)*'Données brutes'!H39)</f>
        <v>3</v>
      </c>
      <c r="D39" s="15">
        <f>INT(Tableau2[[#This Row],[Date de clôture ]])</f>
        <v>42292</v>
      </c>
      <c r="E39" s="3">
        <v>42292</v>
      </c>
      <c r="F39" s="5">
        <v>557546734</v>
      </c>
      <c r="G39" s="4" t="s">
        <v>43</v>
      </c>
      <c r="H39" s="2">
        <v>1</v>
      </c>
    </row>
    <row r="40" spans="1:8" x14ac:dyDescent="0.25">
      <c r="A40" s="2" t="str">
        <f>(YEAR(Tableau2[[#This Row],[Date réelle]])-2000)&amp;"_"&amp;IF(MONTH(Tableau2[[#This Row],[Date réelle]])&gt;9,"","0")&amp;MONTH(Tableau2[[#This Row],[Date réelle]])</f>
        <v>15_10</v>
      </c>
      <c r="B40" s="2" t="str">
        <f>(YEAR(Tableau2[[#This Row],[Date réelle]])-2000)&amp;"S"&amp;IF(_xlfn.ISOWEEKNUM(Tableau2[[#This Row],[Date réelle]])&gt;9,"","0")&amp;_xlfn.ISOWEEKNUM(Tableau2[[#This Row],[Date réelle]])</f>
        <v>15S42</v>
      </c>
      <c r="C40" s="11">
        <f>IF(F40&lt;&gt;"",VLOOKUP('Données brutes'!G40,Tableau1[[Forfait]:[PV ]],2,FALSE)*'Données brutes'!H40)</f>
        <v>3.4</v>
      </c>
      <c r="D40" s="15">
        <f>INT(Tableau2[[#This Row],[Date de clôture ]])</f>
        <v>42292</v>
      </c>
      <c r="E40" s="3">
        <v>42292</v>
      </c>
      <c r="F40" s="5">
        <v>557546734</v>
      </c>
      <c r="G40" s="4" t="s">
        <v>49</v>
      </c>
      <c r="H40" s="2">
        <v>1</v>
      </c>
    </row>
    <row r="41" spans="1:8" x14ac:dyDescent="0.25">
      <c r="A41" s="2" t="str">
        <f>(YEAR(Tableau2[[#This Row],[Date réelle]])-2000)&amp;"_"&amp;IF(MONTH(Tableau2[[#This Row],[Date réelle]])&gt;9,"","0")&amp;MONTH(Tableau2[[#This Row],[Date réelle]])</f>
        <v>15_10</v>
      </c>
      <c r="B41" s="2" t="str">
        <f>(YEAR(Tableau2[[#This Row],[Date réelle]])-2000)&amp;"S"&amp;IF(_xlfn.ISOWEEKNUM(Tableau2[[#This Row],[Date réelle]])&gt;9,"","0")&amp;_xlfn.ISOWEEKNUM(Tableau2[[#This Row],[Date réelle]])</f>
        <v>15S42</v>
      </c>
      <c r="C41" s="11">
        <f>IF(F41&lt;&gt;"",VLOOKUP('Données brutes'!G41,Tableau1[[Forfait]:[PV ]],2,FALSE)*'Données brutes'!H41)</f>
        <v>2.5</v>
      </c>
      <c r="D41" s="15">
        <f>INT(Tableau2[[#This Row],[Date de clôture ]])</f>
        <v>42292</v>
      </c>
      <c r="E41" s="3">
        <v>42292</v>
      </c>
      <c r="F41" s="5">
        <v>557546734</v>
      </c>
      <c r="G41" s="4" t="s">
        <v>58</v>
      </c>
      <c r="H41" s="2">
        <v>1</v>
      </c>
    </row>
    <row r="42" spans="1:8" x14ac:dyDescent="0.25">
      <c r="A42" s="2" t="str">
        <f>(YEAR(Tableau2[[#This Row],[Date réelle]])-2000)&amp;"_"&amp;IF(MONTH(Tableau2[[#This Row],[Date réelle]])&gt;9,"","0")&amp;MONTH(Tableau2[[#This Row],[Date réelle]])</f>
        <v>15_10</v>
      </c>
      <c r="B42" s="2" t="str">
        <f>(YEAR(Tableau2[[#This Row],[Date réelle]])-2000)&amp;"S"&amp;IF(_xlfn.ISOWEEKNUM(Tableau2[[#This Row],[Date réelle]])&gt;9,"","0")&amp;_xlfn.ISOWEEKNUM(Tableau2[[#This Row],[Date réelle]])</f>
        <v>15S42</v>
      </c>
      <c r="C42" s="11">
        <f>IF(F42&lt;&gt;"",VLOOKUP('Données brutes'!G42,Tableau1[[Forfait]:[PV ]],2,FALSE)*'Données brutes'!H42)</f>
        <v>34</v>
      </c>
      <c r="D42" s="15">
        <f>INT(Tableau2[[#This Row],[Date de clôture ]])</f>
        <v>42292</v>
      </c>
      <c r="E42" s="3">
        <v>42292</v>
      </c>
      <c r="F42" s="5">
        <v>557546734</v>
      </c>
      <c r="G42" s="4" t="s">
        <v>64</v>
      </c>
      <c r="H42" s="2">
        <v>1</v>
      </c>
    </row>
    <row r="43" spans="1:8" x14ac:dyDescent="0.25">
      <c r="A43" s="2" t="str">
        <f>(YEAR(Tableau2[[#This Row],[Date réelle]])-2000)&amp;"_"&amp;IF(MONTH(Tableau2[[#This Row],[Date réelle]])&gt;9,"","0")&amp;MONTH(Tableau2[[#This Row],[Date réelle]])</f>
        <v>15_10</v>
      </c>
      <c r="B43" s="2" t="str">
        <f>(YEAR(Tableau2[[#This Row],[Date réelle]])-2000)&amp;"S"&amp;IF(_xlfn.ISOWEEKNUM(Tableau2[[#This Row],[Date réelle]])&gt;9,"","0")&amp;_xlfn.ISOWEEKNUM(Tableau2[[#This Row],[Date réelle]])</f>
        <v>15S42</v>
      </c>
      <c r="C43" s="11">
        <f>IF(F43&lt;&gt;"",VLOOKUP('Données brutes'!G43,Tableau1[[Forfait]:[PV ]],2,FALSE)*'Données brutes'!H43)</f>
        <v>56</v>
      </c>
      <c r="D43" s="15">
        <f>INT(Tableau2[[#This Row],[Date de clôture ]])</f>
        <v>42292</v>
      </c>
      <c r="E43" s="3">
        <v>42292</v>
      </c>
      <c r="F43" s="5">
        <v>556381120</v>
      </c>
      <c r="G43" s="4" t="s">
        <v>17</v>
      </c>
      <c r="H43" s="2">
        <v>1</v>
      </c>
    </row>
    <row r="44" spans="1:8" s="1" customFormat="1" x14ac:dyDescent="0.25">
      <c r="A44" s="39" t="str">
        <f>(YEAR(Tableau2[[#This Row],[Date réelle]])-2000)&amp;"_"&amp;IF(MONTH(Tableau2[[#This Row],[Date réelle]])&gt;9,"","0")&amp;MONTH(Tableau2[[#This Row],[Date réelle]])</f>
        <v>15_10</v>
      </c>
      <c r="B44" s="39" t="str">
        <f>(YEAR(Tableau2[[#This Row],[Date réelle]])-2000)&amp;"S"&amp;IF(_xlfn.ISOWEEKNUM(Tableau2[[#This Row],[Date réelle]])&gt;9,"","0")&amp;_xlfn.ISOWEEKNUM(Tableau2[[#This Row],[Date réelle]])</f>
        <v>15S42</v>
      </c>
      <c r="C44" s="40">
        <f>IF(F44&lt;&gt;"",VLOOKUP('Données brutes'!G44,Tableau1[[Forfait]:[PV ]],2,FALSE)*'Données brutes'!H44)</f>
        <v>2.7</v>
      </c>
      <c r="D44" s="41">
        <f>INT(Tableau2[[#This Row],[Date de clôture ]])</f>
        <v>42292</v>
      </c>
      <c r="E44" s="42">
        <v>42292</v>
      </c>
      <c r="F44" s="43">
        <v>556381120</v>
      </c>
      <c r="G44" s="44" t="s">
        <v>77</v>
      </c>
      <c r="H44" s="45">
        <v>1</v>
      </c>
    </row>
    <row r="45" spans="1:8" x14ac:dyDescent="0.25">
      <c r="A45" s="2" t="str">
        <f>(YEAR(Tableau2[[#This Row],[Date réelle]])-2000)&amp;"_"&amp;IF(MONTH(Tableau2[[#This Row],[Date réelle]])&gt;9,"","0")&amp;MONTH(Tableau2[[#This Row],[Date réelle]])</f>
        <v>15_10</v>
      </c>
      <c r="B45" s="2" t="str">
        <f>(YEAR(Tableau2[[#This Row],[Date réelle]])-2000)&amp;"S"&amp;IF(_xlfn.ISOWEEKNUM(Tableau2[[#This Row],[Date réelle]])&gt;9,"","0")&amp;_xlfn.ISOWEEKNUM(Tableau2[[#This Row],[Date réelle]])</f>
        <v>15S42</v>
      </c>
      <c r="C45" s="11">
        <f>IF(F45&lt;&gt;"",VLOOKUP('Données brutes'!G45,Tableau1[[Forfait]:[PV ]],2,FALSE)*'Données brutes'!H45)</f>
        <v>0.65</v>
      </c>
      <c r="D45" s="15">
        <f>INT(Tableau2[[#This Row],[Date de clôture ]])</f>
        <v>42292</v>
      </c>
      <c r="E45" s="3">
        <v>42292</v>
      </c>
      <c r="F45" s="5">
        <v>556381120</v>
      </c>
      <c r="G45" s="4" t="s">
        <v>41</v>
      </c>
      <c r="H45" s="2">
        <v>1</v>
      </c>
    </row>
    <row r="46" spans="1:8" x14ac:dyDescent="0.25">
      <c r="A46" s="2" t="str">
        <f>(YEAR(Tableau2[[#This Row],[Date réelle]])-2000)&amp;"_"&amp;IF(MONTH(Tableau2[[#This Row],[Date réelle]])&gt;9,"","0")&amp;MONTH(Tableau2[[#This Row],[Date réelle]])</f>
        <v>15_10</v>
      </c>
      <c r="B46" s="2" t="str">
        <f>(YEAR(Tableau2[[#This Row],[Date réelle]])-2000)&amp;"S"&amp;IF(_xlfn.ISOWEEKNUM(Tableau2[[#This Row],[Date réelle]])&gt;9,"","0")&amp;_xlfn.ISOWEEKNUM(Tableau2[[#This Row],[Date réelle]])</f>
        <v>15S42</v>
      </c>
      <c r="C46" s="11">
        <f>IF(F46&lt;&gt;"",VLOOKUP('Données brutes'!G46,Tableau1[[Forfait]:[PV ]],2,FALSE)*'Données brutes'!H46)</f>
        <v>3.4</v>
      </c>
      <c r="D46" s="15">
        <f>INT(Tableau2[[#This Row],[Date de clôture ]])</f>
        <v>42292</v>
      </c>
      <c r="E46" s="3">
        <v>42292</v>
      </c>
      <c r="F46" s="5">
        <v>556381120</v>
      </c>
      <c r="G46" s="4" t="s">
        <v>49</v>
      </c>
      <c r="H46" s="2">
        <v>1</v>
      </c>
    </row>
    <row r="47" spans="1:8" x14ac:dyDescent="0.25">
      <c r="A47" s="2" t="str">
        <f>(YEAR(Tableau2[[#This Row],[Date réelle]])-2000)&amp;"_"&amp;IF(MONTH(Tableau2[[#This Row],[Date réelle]])&gt;9,"","0")&amp;MONTH(Tableau2[[#This Row],[Date réelle]])</f>
        <v>15_10</v>
      </c>
      <c r="B47" s="2" t="str">
        <f>(YEAR(Tableau2[[#This Row],[Date réelle]])-2000)&amp;"S"&amp;IF(_xlfn.ISOWEEKNUM(Tableau2[[#This Row],[Date réelle]])&gt;9,"","0")&amp;_xlfn.ISOWEEKNUM(Tableau2[[#This Row],[Date réelle]])</f>
        <v>15S42</v>
      </c>
      <c r="C47" s="11">
        <f>IF(F47&lt;&gt;"",VLOOKUP('Données brutes'!G47,Tableau1[[Forfait]:[PV ]],2,FALSE)*'Données brutes'!H47)</f>
        <v>2.5</v>
      </c>
      <c r="D47" s="15">
        <f>INT(Tableau2[[#This Row],[Date de clôture ]])</f>
        <v>42292</v>
      </c>
      <c r="E47" s="3">
        <v>42292</v>
      </c>
      <c r="F47" s="5">
        <v>556381120</v>
      </c>
      <c r="G47" s="4" t="s">
        <v>58</v>
      </c>
      <c r="H47" s="2">
        <v>1</v>
      </c>
    </row>
    <row r="48" spans="1:8" x14ac:dyDescent="0.25">
      <c r="A48" s="2" t="str">
        <f>(YEAR(Tableau2[[#This Row],[Date réelle]])-2000)&amp;"_"&amp;IF(MONTH(Tableau2[[#This Row],[Date réelle]])&gt;9,"","0")&amp;MONTH(Tableau2[[#This Row],[Date réelle]])</f>
        <v>15_10</v>
      </c>
      <c r="B48" s="2" t="str">
        <f>(YEAR(Tableau2[[#This Row],[Date réelle]])-2000)&amp;"S"&amp;IF(_xlfn.ISOWEEKNUM(Tableau2[[#This Row],[Date réelle]])&gt;9,"","0")&amp;_xlfn.ISOWEEKNUM(Tableau2[[#This Row],[Date réelle]])</f>
        <v>15S42</v>
      </c>
      <c r="C48" s="11">
        <f>IF(F48&lt;&gt;"",VLOOKUP('Données brutes'!G48,Tableau1[[Forfait]:[PV ]],2,FALSE)*'Données brutes'!H48)</f>
        <v>34</v>
      </c>
      <c r="D48" s="15">
        <f>INT(Tableau2[[#This Row],[Date de clôture ]])</f>
        <v>42292</v>
      </c>
      <c r="E48" s="3">
        <v>42292</v>
      </c>
      <c r="F48" s="5">
        <v>556381120</v>
      </c>
      <c r="G48" s="4" t="s">
        <v>64</v>
      </c>
      <c r="H48" s="2">
        <v>1</v>
      </c>
    </row>
    <row r="49" spans="1:8" x14ac:dyDescent="0.25">
      <c r="A49" s="18" t="str">
        <f>(YEAR(Tableau2[[#This Row],[Date réelle]])-2000)&amp;"_"&amp;IF(MONTH(Tableau2[[#This Row],[Date réelle]])&gt;9,"","0")&amp;MONTH(Tableau2[[#This Row],[Date réelle]])</f>
        <v>15_10</v>
      </c>
      <c r="B49" s="18" t="str">
        <f>(YEAR(Tableau2[[#This Row],[Date réelle]])-2000)&amp;"S"&amp;IF(_xlfn.ISOWEEKNUM(Tableau2[[#This Row],[Date réelle]])&gt;9,"","0")&amp;_xlfn.ISOWEEKNUM(Tableau2[[#This Row],[Date réelle]])</f>
        <v>15S43</v>
      </c>
      <c r="C49" s="19">
        <f>IF(F49&lt;&gt;"",VLOOKUP('Données brutes'!G49,Tableau1[[Forfait]:[PV ]],2,FALSE)*'Données brutes'!H49)</f>
        <v>130</v>
      </c>
      <c r="D49" s="22">
        <f>INT(Tableau2[[#This Row],[Date de clôture ]])</f>
        <v>42296</v>
      </c>
      <c r="E49" s="20">
        <v>42296</v>
      </c>
      <c r="F49" s="24">
        <v>557548602</v>
      </c>
      <c r="G49" s="4" t="s">
        <v>21</v>
      </c>
      <c r="H49" s="21">
        <v>1</v>
      </c>
    </row>
    <row r="50" spans="1:8" s="1" customFormat="1" x14ac:dyDescent="0.25">
      <c r="A50" s="23" t="str">
        <f>(YEAR(Tableau2[[#This Row],[Date réelle]])-2000)&amp;"_"&amp;IF(MONTH(Tableau2[[#This Row],[Date réelle]])&gt;9,"","0")&amp;MONTH(Tableau2[[#This Row],[Date réelle]])</f>
        <v>15_10</v>
      </c>
      <c r="B50" s="23" t="str">
        <f>(YEAR(Tableau2[[#This Row],[Date réelle]])-2000)&amp;"S"&amp;IF(_xlfn.ISOWEEKNUM(Tableau2[[#This Row],[Date réelle]])&gt;9,"","0")&amp;_xlfn.ISOWEEKNUM(Tableau2[[#This Row],[Date réelle]])</f>
        <v>15S43</v>
      </c>
      <c r="C50" s="11">
        <f>IF(F50&lt;&gt;"",VLOOKUP('Données brutes'!G50,Tableau1[[Forfait]:[PV ]],2,FALSE)*'Données brutes'!H50)</f>
        <v>3</v>
      </c>
      <c r="D50" s="15">
        <f>INT(Tableau2[[#This Row],[Date de clôture ]])</f>
        <v>42296</v>
      </c>
      <c r="E50" s="3">
        <v>42296</v>
      </c>
      <c r="F50" s="24">
        <v>557548602</v>
      </c>
      <c r="G50" s="4" t="s">
        <v>43</v>
      </c>
      <c r="H50" s="2">
        <v>1</v>
      </c>
    </row>
    <row r="51" spans="1:8" s="1" customFormat="1" x14ac:dyDescent="0.25">
      <c r="A51" s="23" t="str">
        <f>(YEAR(Tableau2[[#This Row],[Date réelle]])-2000)&amp;"_"&amp;IF(MONTH(Tableau2[[#This Row],[Date réelle]])&gt;9,"","0")&amp;MONTH(Tableau2[[#This Row],[Date réelle]])</f>
        <v>15_10</v>
      </c>
      <c r="B51" s="23" t="str">
        <f>(YEAR(Tableau2[[#This Row],[Date réelle]])-2000)&amp;"S"&amp;IF(_xlfn.ISOWEEKNUM(Tableau2[[#This Row],[Date réelle]])&gt;9,"","0")&amp;_xlfn.ISOWEEKNUM(Tableau2[[#This Row],[Date réelle]])</f>
        <v>15S43</v>
      </c>
      <c r="C51" s="11">
        <f>IF(F51&lt;&gt;"",VLOOKUP('Données brutes'!G51,Tableau1[[Forfait]:[PV ]],2,FALSE)*'Données brutes'!H51)</f>
        <v>3.4</v>
      </c>
      <c r="D51" s="15">
        <f>INT(Tableau2[[#This Row],[Date de clôture ]])</f>
        <v>42296</v>
      </c>
      <c r="E51" s="20">
        <v>42296</v>
      </c>
      <c r="F51" s="24">
        <v>557548602</v>
      </c>
      <c r="G51" s="4" t="s">
        <v>49</v>
      </c>
      <c r="H51" s="2">
        <v>1</v>
      </c>
    </row>
    <row r="52" spans="1:8" s="1" customFormat="1" x14ac:dyDescent="0.25">
      <c r="A52" s="23" t="str">
        <f>(YEAR(Tableau2[[#This Row],[Date réelle]])-2000)&amp;"_"&amp;IF(MONTH(Tableau2[[#This Row],[Date réelle]])&gt;9,"","0")&amp;MONTH(Tableau2[[#This Row],[Date réelle]])</f>
        <v>15_10</v>
      </c>
      <c r="B52" s="23" t="str">
        <f>(YEAR(Tableau2[[#This Row],[Date réelle]])-2000)&amp;"S"&amp;IF(_xlfn.ISOWEEKNUM(Tableau2[[#This Row],[Date réelle]])&gt;9,"","0")&amp;_xlfn.ISOWEEKNUM(Tableau2[[#This Row],[Date réelle]])</f>
        <v>15S43</v>
      </c>
      <c r="C52" s="11">
        <f>IF(F52&lt;&gt;"",VLOOKUP('Données brutes'!G52,Tableau1[[Forfait]:[PV ]],2,FALSE)*'Données brutes'!H52)</f>
        <v>2.5</v>
      </c>
      <c r="D52" s="15">
        <f>INT(Tableau2[[#This Row],[Date de clôture ]])</f>
        <v>42296</v>
      </c>
      <c r="E52" s="3">
        <v>42296</v>
      </c>
      <c r="F52" s="24">
        <v>557548602</v>
      </c>
      <c r="G52" s="4" t="s">
        <v>58</v>
      </c>
      <c r="H52" s="2">
        <v>1</v>
      </c>
    </row>
    <row r="53" spans="1:8" s="1" customFormat="1" x14ac:dyDescent="0.25">
      <c r="A53" s="23" t="str">
        <f>(YEAR(Tableau2[[#This Row],[Date réelle]])-2000)&amp;"_"&amp;IF(MONTH(Tableau2[[#This Row],[Date réelle]])&gt;9,"","0")&amp;MONTH(Tableau2[[#This Row],[Date réelle]])</f>
        <v>15_10</v>
      </c>
      <c r="B53" s="23" t="str">
        <f>(YEAR(Tableau2[[#This Row],[Date réelle]])-2000)&amp;"S"&amp;IF(_xlfn.ISOWEEKNUM(Tableau2[[#This Row],[Date réelle]])&gt;9,"","0")&amp;_xlfn.ISOWEEKNUM(Tableau2[[#This Row],[Date réelle]])</f>
        <v>15S43</v>
      </c>
      <c r="C53" s="11">
        <f>IF(F53&lt;&gt;"",VLOOKUP('Données brutes'!G53,Tableau1[[Forfait]:[PV ]],2,FALSE)*'Données brutes'!H53)</f>
        <v>34</v>
      </c>
      <c r="D53" s="15">
        <f>INT(Tableau2[[#This Row],[Date de clôture ]])</f>
        <v>42296</v>
      </c>
      <c r="E53" s="20">
        <v>42296</v>
      </c>
      <c r="F53" s="24">
        <v>557548602</v>
      </c>
      <c r="G53" s="4" t="s">
        <v>64</v>
      </c>
      <c r="H53" s="2">
        <v>1</v>
      </c>
    </row>
    <row r="54" spans="1:8" x14ac:dyDescent="0.25">
      <c r="A54" s="18" t="str">
        <f>(YEAR(Tableau2[[#This Row],[Date réelle]])-2000)&amp;"_"&amp;IF(MONTH(Tableau2[[#This Row],[Date réelle]])&gt;9,"","0")&amp;MONTH(Tableau2[[#This Row],[Date réelle]])</f>
        <v>15_10</v>
      </c>
      <c r="B54" s="18" t="str">
        <f>(YEAR(Tableau2[[#This Row],[Date réelle]])-2000)&amp;"S"&amp;IF(_xlfn.ISOWEEKNUM(Tableau2[[#This Row],[Date réelle]])&gt;9,"","0")&amp;_xlfn.ISOWEEKNUM(Tableau2[[#This Row],[Date réelle]])</f>
        <v>15S43</v>
      </c>
      <c r="C54" s="19">
        <f>IF(F54&lt;&gt;"",VLOOKUP('Données brutes'!G54,Tableau1[[Forfait]:[PV ]],2,FALSE)*'Données brutes'!H54)</f>
        <v>0</v>
      </c>
      <c r="D54" s="22">
        <f>INT(Tableau2[[#This Row],[Date de clôture ]])</f>
        <v>42296</v>
      </c>
      <c r="E54" s="20">
        <v>42296</v>
      </c>
      <c r="F54" s="24">
        <v>557613256</v>
      </c>
      <c r="G54" s="4" t="s">
        <v>73</v>
      </c>
      <c r="H54" s="21">
        <v>1</v>
      </c>
    </row>
    <row r="55" spans="1:8" x14ac:dyDescent="0.25">
      <c r="A55" s="18" t="str">
        <f>(YEAR(Tableau2[[#This Row],[Date réelle]])-2000)&amp;"_"&amp;IF(MONTH(Tableau2[[#This Row],[Date réelle]])&gt;9,"","0")&amp;MONTH(Tableau2[[#This Row],[Date réelle]])</f>
        <v>15_10</v>
      </c>
      <c r="B55" s="18" t="str">
        <f>(YEAR(Tableau2[[#This Row],[Date réelle]])-2000)&amp;"S"&amp;IF(_xlfn.ISOWEEKNUM(Tableau2[[#This Row],[Date réelle]])&gt;9,"","0")&amp;_xlfn.ISOWEEKNUM(Tableau2[[#This Row],[Date réelle]])</f>
        <v>15S43</v>
      </c>
      <c r="C55" s="19">
        <f>IF(F55&lt;&gt;"",VLOOKUP('Données brutes'!G55,Tableau1[[Forfait]:[PV ]],2,FALSE)*'Données brutes'!H55)</f>
        <v>130</v>
      </c>
      <c r="D55" s="22">
        <f>INT(Tableau2[[#This Row],[Date de clôture ]])</f>
        <v>42297</v>
      </c>
      <c r="E55" s="20">
        <v>42297</v>
      </c>
      <c r="F55" s="25">
        <v>557548047</v>
      </c>
      <c r="G55" s="26" t="s">
        <v>21</v>
      </c>
      <c r="H55" s="21">
        <v>1</v>
      </c>
    </row>
    <row r="56" spans="1:8" x14ac:dyDescent="0.25">
      <c r="A56" s="18" t="str">
        <f>(YEAR(Tableau2[[#This Row],[Date réelle]])-2000)&amp;"_"&amp;IF(MONTH(Tableau2[[#This Row],[Date réelle]])&gt;9,"","0")&amp;MONTH(Tableau2[[#This Row],[Date réelle]])</f>
        <v>15_10</v>
      </c>
      <c r="B56" s="18" t="str">
        <f>(YEAR(Tableau2[[#This Row],[Date réelle]])-2000)&amp;"S"&amp;IF(_xlfn.ISOWEEKNUM(Tableau2[[#This Row],[Date réelle]])&gt;9,"","0")&amp;_xlfn.ISOWEEKNUM(Tableau2[[#This Row],[Date réelle]])</f>
        <v>15S43</v>
      </c>
      <c r="C56" s="19">
        <f>IF(F56&lt;&gt;"",VLOOKUP('Données brutes'!G56,Tableau1[[Forfait]:[PV ]],2,FALSE)*'Données brutes'!H56)</f>
        <v>3</v>
      </c>
      <c r="D56" s="22">
        <f>INT(Tableau2[[#This Row],[Date de clôture ]])</f>
        <v>42297</v>
      </c>
      <c r="E56" s="20">
        <v>42297</v>
      </c>
      <c r="F56" s="25">
        <v>557548047</v>
      </c>
      <c r="G56" s="26" t="s">
        <v>43</v>
      </c>
      <c r="H56" s="21">
        <v>1</v>
      </c>
    </row>
    <row r="57" spans="1:8" x14ac:dyDescent="0.25">
      <c r="A57" s="18" t="str">
        <f>(YEAR(Tableau2[[#This Row],[Date réelle]])-2000)&amp;"_"&amp;IF(MONTH(Tableau2[[#This Row],[Date réelle]])&gt;9,"","0")&amp;MONTH(Tableau2[[#This Row],[Date réelle]])</f>
        <v>15_10</v>
      </c>
      <c r="B57" s="18" t="str">
        <f>(YEAR(Tableau2[[#This Row],[Date réelle]])-2000)&amp;"S"&amp;IF(_xlfn.ISOWEEKNUM(Tableau2[[#This Row],[Date réelle]])&gt;9,"","0")&amp;_xlfn.ISOWEEKNUM(Tableau2[[#This Row],[Date réelle]])</f>
        <v>15S43</v>
      </c>
      <c r="C57" s="19">
        <f>IF(F57&lt;&gt;"",VLOOKUP('Données brutes'!G57,Tableau1[[Forfait]:[PV ]],2,FALSE)*'Données brutes'!H57)</f>
        <v>3.4</v>
      </c>
      <c r="D57" s="22">
        <f>INT(Tableau2[[#This Row],[Date de clôture ]])</f>
        <v>42297</v>
      </c>
      <c r="E57" s="20">
        <v>42297</v>
      </c>
      <c r="F57" s="25">
        <v>557548047</v>
      </c>
      <c r="G57" s="26" t="s">
        <v>49</v>
      </c>
      <c r="H57" s="21">
        <v>1</v>
      </c>
    </row>
    <row r="58" spans="1:8" x14ac:dyDescent="0.25">
      <c r="A58" s="18" t="str">
        <f>(YEAR(Tableau2[[#This Row],[Date réelle]])-2000)&amp;"_"&amp;IF(MONTH(Tableau2[[#This Row],[Date réelle]])&gt;9,"","0")&amp;MONTH(Tableau2[[#This Row],[Date réelle]])</f>
        <v>15_10</v>
      </c>
      <c r="B58" s="18" t="str">
        <f>(YEAR(Tableau2[[#This Row],[Date réelle]])-2000)&amp;"S"&amp;IF(_xlfn.ISOWEEKNUM(Tableau2[[#This Row],[Date réelle]])&gt;9,"","0")&amp;_xlfn.ISOWEEKNUM(Tableau2[[#This Row],[Date réelle]])</f>
        <v>15S43</v>
      </c>
      <c r="C58" s="19">
        <f>IF(F58&lt;&gt;"",VLOOKUP('Données brutes'!G58,Tableau1[[Forfait]:[PV ]],2,FALSE)*'Données brutes'!H58)</f>
        <v>34</v>
      </c>
      <c r="D58" s="22">
        <f>INT(Tableau2[[#This Row],[Date de clôture ]])</f>
        <v>42297</v>
      </c>
      <c r="E58" s="20">
        <v>42297</v>
      </c>
      <c r="F58" s="25">
        <v>557548047</v>
      </c>
      <c r="G58" s="26" t="s">
        <v>64</v>
      </c>
      <c r="H58" s="21">
        <v>1</v>
      </c>
    </row>
    <row r="59" spans="1:8" x14ac:dyDescent="0.25">
      <c r="A59" s="23" t="str">
        <f>(YEAR(Tableau2[[#This Row],[Date réelle]])-2000)&amp;"_"&amp;IF(MONTH(Tableau2[[#This Row],[Date réelle]])&gt;9,"","0")&amp;MONTH(Tableau2[[#This Row],[Date réelle]])</f>
        <v>15_10</v>
      </c>
      <c r="B59" s="23" t="str">
        <f>(YEAR(Tableau2[[#This Row],[Date réelle]])-2000)&amp;"S"&amp;IF(_xlfn.ISOWEEKNUM(Tableau2[[#This Row],[Date réelle]])&gt;9,"","0")&amp;_xlfn.ISOWEEKNUM(Tableau2[[#This Row],[Date réelle]])</f>
        <v>15S43</v>
      </c>
      <c r="C59" s="11">
        <f>IF(F59&lt;&gt;"",VLOOKUP('Données brutes'!G59,Tableau1[[Forfait]:[PV ]],2,FALSE)*'Données brutes'!H59)</f>
        <v>130</v>
      </c>
      <c r="D59" s="15">
        <f>INT(Tableau2[[#This Row],[Date de clôture ]])</f>
        <v>42297</v>
      </c>
      <c r="E59" s="20">
        <v>42297</v>
      </c>
      <c r="F59" s="5">
        <v>557614481</v>
      </c>
      <c r="G59" s="4" t="s">
        <v>21</v>
      </c>
      <c r="H59" s="21">
        <v>1</v>
      </c>
    </row>
    <row r="60" spans="1:8" x14ac:dyDescent="0.25">
      <c r="A60" s="23" t="str">
        <f>(YEAR(Tableau2[[#This Row],[Date réelle]])-2000)&amp;"_"&amp;IF(MONTH(Tableau2[[#This Row],[Date réelle]])&gt;9,"","0")&amp;MONTH(Tableau2[[#This Row],[Date réelle]])</f>
        <v>15_10</v>
      </c>
      <c r="B60" s="23" t="str">
        <f>(YEAR(Tableau2[[#This Row],[Date réelle]])-2000)&amp;"S"&amp;IF(_xlfn.ISOWEEKNUM(Tableau2[[#This Row],[Date réelle]])&gt;9,"","0")&amp;_xlfn.ISOWEEKNUM(Tableau2[[#This Row],[Date réelle]])</f>
        <v>15S43</v>
      </c>
      <c r="C60" s="11">
        <f>IF(F60&lt;&gt;"",VLOOKUP('Données brutes'!G60,Tableau1[[Forfait]:[PV ]],2,FALSE)*'Données brutes'!H60)</f>
        <v>3</v>
      </c>
      <c r="D60" s="15">
        <f>INT(Tableau2[[#This Row],[Date de clôture ]])</f>
        <v>42297</v>
      </c>
      <c r="E60" s="20">
        <v>42297</v>
      </c>
      <c r="F60" s="5">
        <v>557614481</v>
      </c>
      <c r="G60" s="4" t="s">
        <v>43</v>
      </c>
      <c r="H60" s="21">
        <v>1</v>
      </c>
    </row>
    <row r="61" spans="1:8" x14ac:dyDescent="0.25">
      <c r="A61" s="23" t="str">
        <f>(YEAR(Tableau2[[#This Row],[Date réelle]])-2000)&amp;"_"&amp;IF(MONTH(Tableau2[[#This Row],[Date réelle]])&gt;9,"","0")&amp;MONTH(Tableau2[[#This Row],[Date réelle]])</f>
        <v>15_10</v>
      </c>
      <c r="B61" s="23" t="str">
        <f>(YEAR(Tableau2[[#This Row],[Date réelle]])-2000)&amp;"S"&amp;IF(_xlfn.ISOWEEKNUM(Tableau2[[#This Row],[Date réelle]])&gt;9,"","0")&amp;_xlfn.ISOWEEKNUM(Tableau2[[#This Row],[Date réelle]])</f>
        <v>15S43</v>
      </c>
      <c r="C61" s="11">
        <f>IF(F61&lt;&gt;"",VLOOKUP('Données brutes'!G61,Tableau1[[Forfait]:[PV ]],2,FALSE)*'Données brutes'!H61)</f>
        <v>3.4</v>
      </c>
      <c r="D61" s="15">
        <f>INT(Tableau2[[#This Row],[Date de clôture ]])</f>
        <v>42297</v>
      </c>
      <c r="E61" s="20">
        <v>42297</v>
      </c>
      <c r="F61" s="5">
        <v>557614481</v>
      </c>
      <c r="G61" s="4" t="s">
        <v>49</v>
      </c>
      <c r="H61" s="21">
        <v>1</v>
      </c>
    </row>
    <row r="62" spans="1:8" x14ac:dyDescent="0.25">
      <c r="A62" s="23" t="str">
        <f>(YEAR(Tableau2[[#This Row],[Date réelle]])-2000)&amp;"_"&amp;IF(MONTH(Tableau2[[#This Row],[Date réelle]])&gt;9,"","0")&amp;MONTH(Tableau2[[#This Row],[Date réelle]])</f>
        <v>15_10</v>
      </c>
      <c r="B62" s="23" t="str">
        <f>(YEAR(Tableau2[[#This Row],[Date réelle]])-2000)&amp;"S"&amp;IF(_xlfn.ISOWEEKNUM(Tableau2[[#This Row],[Date réelle]])&gt;9,"","0")&amp;_xlfn.ISOWEEKNUM(Tableau2[[#This Row],[Date réelle]])</f>
        <v>15S43</v>
      </c>
      <c r="C62" s="11">
        <f>IF(F62&lt;&gt;"",VLOOKUP('Données brutes'!G62,Tableau1[[Forfait]:[PV ]],2,FALSE)*'Données brutes'!H62)</f>
        <v>2.5</v>
      </c>
      <c r="D62" s="15">
        <f>INT(Tableau2[[#This Row],[Date de clôture ]])</f>
        <v>42297</v>
      </c>
      <c r="E62" s="20">
        <v>42297</v>
      </c>
      <c r="F62" s="5">
        <v>557614481</v>
      </c>
      <c r="G62" s="4" t="s">
        <v>58</v>
      </c>
      <c r="H62" s="21">
        <v>1</v>
      </c>
    </row>
    <row r="63" spans="1:8" x14ac:dyDescent="0.25">
      <c r="A63" s="23" t="str">
        <f>(YEAR(Tableau2[[#This Row],[Date réelle]])-2000)&amp;"_"&amp;IF(MONTH(Tableau2[[#This Row],[Date réelle]])&gt;9,"","0")&amp;MONTH(Tableau2[[#This Row],[Date réelle]])</f>
        <v>15_10</v>
      </c>
      <c r="B63" s="23" t="str">
        <f>(YEAR(Tableau2[[#This Row],[Date réelle]])-2000)&amp;"S"&amp;IF(_xlfn.ISOWEEKNUM(Tableau2[[#This Row],[Date réelle]])&gt;9,"","0")&amp;_xlfn.ISOWEEKNUM(Tableau2[[#This Row],[Date réelle]])</f>
        <v>15S43</v>
      </c>
      <c r="C63" s="11">
        <f>IF(F63&lt;&gt;"",VLOOKUP('Données brutes'!G63,Tableau1[[Forfait]:[PV ]],2,FALSE)*'Données brutes'!H63)</f>
        <v>34</v>
      </c>
      <c r="D63" s="15">
        <f>INT(Tableau2[[#This Row],[Date de clôture ]])</f>
        <v>42297</v>
      </c>
      <c r="E63" s="20">
        <v>42297</v>
      </c>
      <c r="F63" s="5">
        <v>557614481</v>
      </c>
      <c r="G63" s="4" t="s">
        <v>64</v>
      </c>
      <c r="H63" s="21">
        <v>1</v>
      </c>
    </row>
    <row r="64" spans="1:8" x14ac:dyDescent="0.25">
      <c r="A64" s="23" t="str">
        <f>(YEAR(Tableau2[[#This Row],[Date réelle]])-2000)&amp;"_"&amp;IF(MONTH(Tableau2[[#This Row],[Date réelle]])&gt;9,"","0")&amp;MONTH(Tableau2[[#This Row],[Date réelle]])</f>
        <v>15_10</v>
      </c>
      <c r="B64" s="23" t="str">
        <f>(YEAR(Tableau2[[#This Row],[Date réelle]])-2000)&amp;"S"&amp;IF(_xlfn.ISOWEEKNUM(Tableau2[[#This Row],[Date réelle]])&gt;9,"","0")&amp;_xlfn.ISOWEEKNUM(Tableau2[[#This Row],[Date réelle]])</f>
        <v>15S43</v>
      </c>
      <c r="C64" s="11">
        <f>IF(F64&lt;&gt;"",VLOOKUP('Données brutes'!G64,Tableau1[[Forfait]:[PV ]],2,FALSE)*'Données brutes'!H64)</f>
        <v>130</v>
      </c>
      <c r="D64" s="15">
        <f>INT(Tableau2[[#This Row],[Date de clôture ]])</f>
        <v>42297</v>
      </c>
      <c r="E64" s="20">
        <v>42297</v>
      </c>
      <c r="F64" s="5">
        <v>557613493</v>
      </c>
      <c r="G64" s="4" t="s">
        <v>21</v>
      </c>
      <c r="H64" s="21">
        <v>1</v>
      </c>
    </row>
    <row r="65" spans="1:8" x14ac:dyDescent="0.25">
      <c r="A65" s="23" t="str">
        <f>(YEAR(Tableau2[[#This Row],[Date réelle]])-2000)&amp;"_"&amp;IF(MONTH(Tableau2[[#This Row],[Date réelle]])&gt;9,"","0")&amp;MONTH(Tableau2[[#This Row],[Date réelle]])</f>
        <v>15_10</v>
      </c>
      <c r="B65" s="23" t="str">
        <f>(YEAR(Tableau2[[#This Row],[Date réelle]])-2000)&amp;"S"&amp;IF(_xlfn.ISOWEEKNUM(Tableau2[[#This Row],[Date réelle]])&gt;9,"","0")&amp;_xlfn.ISOWEEKNUM(Tableau2[[#This Row],[Date réelle]])</f>
        <v>15S43</v>
      </c>
      <c r="C65" s="11">
        <f>IF(F65&lt;&gt;"",VLOOKUP('Données brutes'!G65,Tableau1[[Forfait]:[PV ]],2,FALSE)*'Données brutes'!H65)</f>
        <v>3</v>
      </c>
      <c r="D65" s="15">
        <f>INT(Tableau2[[#This Row],[Date de clôture ]])</f>
        <v>42297</v>
      </c>
      <c r="E65" s="20">
        <v>42297</v>
      </c>
      <c r="F65" s="5">
        <v>557613493</v>
      </c>
      <c r="G65" s="4" t="s">
        <v>43</v>
      </c>
      <c r="H65" s="21">
        <v>1</v>
      </c>
    </row>
    <row r="66" spans="1:8" x14ac:dyDescent="0.25">
      <c r="A66" s="23" t="str">
        <f>(YEAR(Tableau2[[#This Row],[Date réelle]])-2000)&amp;"_"&amp;IF(MONTH(Tableau2[[#This Row],[Date réelle]])&gt;9,"","0")&amp;MONTH(Tableau2[[#This Row],[Date réelle]])</f>
        <v>15_10</v>
      </c>
      <c r="B66" s="23" t="str">
        <f>(YEAR(Tableau2[[#This Row],[Date réelle]])-2000)&amp;"S"&amp;IF(_xlfn.ISOWEEKNUM(Tableau2[[#This Row],[Date réelle]])&gt;9,"","0")&amp;_xlfn.ISOWEEKNUM(Tableau2[[#This Row],[Date réelle]])</f>
        <v>15S43</v>
      </c>
      <c r="C66" s="11">
        <f>IF(F66&lt;&gt;"",VLOOKUP('Données brutes'!G66,Tableau1[[Forfait]:[PV ]],2,FALSE)*'Données brutes'!H66)</f>
        <v>3.4</v>
      </c>
      <c r="D66" s="15">
        <f>INT(Tableau2[[#This Row],[Date de clôture ]])</f>
        <v>42297</v>
      </c>
      <c r="E66" s="20">
        <v>42297</v>
      </c>
      <c r="F66" s="5">
        <v>557613493</v>
      </c>
      <c r="G66" s="4" t="s">
        <v>49</v>
      </c>
      <c r="H66" s="21">
        <v>1</v>
      </c>
    </row>
    <row r="67" spans="1:8" x14ac:dyDescent="0.25">
      <c r="A67" s="23" t="str">
        <f>(YEAR(Tableau2[[#This Row],[Date réelle]])-2000)&amp;"_"&amp;IF(MONTH(Tableau2[[#This Row],[Date réelle]])&gt;9,"","0")&amp;MONTH(Tableau2[[#This Row],[Date réelle]])</f>
        <v>15_10</v>
      </c>
      <c r="B67" s="23" t="str">
        <f>(YEAR(Tableau2[[#This Row],[Date réelle]])-2000)&amp;"S"&amp;IF(_xlfn.ISOWEEKNUM(Tableau2[[#This Row],[Date réelle]])&gt;9,"","0")&amp;_xlfn.ISOWEEKNUM(Tableau2[[#This Row],[Date réelle]])</f>
        <v>15S43</v>
      </c>
      <c r="C67" s="11">
        <f>IF(F67&lt;&gt;"",VLOOKUP('Données brutes'!G67,Tableau1[[Forfait]:[PV ]],2,FALSE)*'Données brutes'!H67)</f>
        <v>2.5</v>
      </c>
      <c r="D67" s="15">
        <f>INT(Tableau2[[#This Row],[Date de clôture ]])</f>
        <v>42297</v>
      </c>
      <c r="E67" s="20">
        <v>42297</v>
      </c>
      <c r="F67" s="5">
        <v>557613493</v>
      </c>
      <c r="G67" s="4" t="s">
        <v>58</v>
      </c>
      <c r="H67" s="21">
        <v>1</v>
      </c>
    </row>
    <row r="68" spans="1:8" x14ac:dyDescent="0.25">
      <c r="A68" s="23" t="str">
        <f>(YEAR(Tableau2[[#This Row],[Date réelle]])-2000)&amp;"_"&amp;IF(MONTH(Tableau2[[#This Row],[Date réelle]])&gt;9,"","0")&amp;MONTH(Tableau2[[#This Row],[Date réelle]])</f>
        <v>15_10</v>
      </c>
      <c r="B68" s="23" t="str">
        <f>(YEAR(Tableau2[[#This Row],[Date réelle]])-2000)&amp;"S"&amp;IF(_xlfn.ISOWEEKNUM(Tableau2[[#This Row],[Date réelle]])&gt;9,"","0")&amp;_xlfn.ISOWEEKNUM(Tableau2[[#This Row],[Date réelle]])</f>
        <v>15S43</v>
      </c>
      <c r="C68" s="11">
        <f>IF(F68&lt;&gt;"",VLOOKUP('Données brutes'!G68,Tableau1[[Forfait]:[PV ]],2,FALSE)*'Données brutes'!H68)</f>
        <v>34</v>
      </c>
      <c r="D68" s="15">
        <f>INT(Tableau2[[#This Row],[Date de clôture ]])</f>
        <v>42297</v>
      </c>
      <c r="E68" s="20">
        <v>42297</v>
      </c>
      <c r="F68" s="5">
        <v>557613493</v>
      </c>
      <c r="G68" s="4" t="s">
        <v>64</v>
      </c>
      <c r="H68" s="21">
        <v>1</v>
      </c>
    </row>
    <row r="69" spans="1:8" x14ac:dyDescent="0.25">
      <c r="A69" s="18" t="str">
        <f>(YEAR(Tableau2[[#This Row],[Date réelle]])-2000)&amp;"_"&amp;IF(MONTH(Tableau2[[#This Row],[Date réelle]])&gt;9,"","0")&amp;MONTH(Tableau2[[#This Row],[Date réelle]])</f>
        <v>15_10</v>
      </c>
      <c r="B69" s="18" t="str">
        <f>(YEAR(Tableau2[[#This Row],[Date réelle]])-2000)&amp;"S"&amp;IF(_xlfn.ISOWEEKNUM(Tableau2[[#This Row],[Date réelle]])&gt;9,"","0")&amp;_xlfn.ISOWEEKNUM(Tableau2[[#This Row],[Date réelle]])</f>
        <v>15S43</v>
      </c>
      <c r="C69" s="19">
        <f>IF(F69&lt;&gt;"",VLOOKUP('Données brutes'!G69,Tableau1[[Forfait]:[PV ]],2,FALSE)*'Données brutes'!H69)</f>
        <v>130</v>
      </c>
      <c r="D69" s="22">
        <f>INT(Tableau2[[#This Row],[Date de clôture ]])</f>
        <v>42299</v>
      </c>
      <c r="E69" s="20">
        <v>42299</v>
      </c>
      <c r="F69" s="25">
        <v>557614583</v>
      </c>
      <c r="G69" s="4" t="s">
        <v>21</v>
      </c>
      <c r="H69" s="21">
        <v>1</v>
      </c>
    </row>
    <row r="70" spans="1:8" x14ac:dyDescent="0.25">
      <c r="A70" s="18" t="str">
        <f>(YEAR(Tableau2[[#This Row],[Date réelle]])-2000)&amp;"_"&amp;IF(MONTH(Tableau2[[#This Row],[Date réelle]])&gt;9,"","0")&amp;MONTH(Tableau2[[#This Row],[Date réelle]])</f>
        <v>15_10</v>
      </c>
      <c r="B70" s="18" t="str">
        <f>(YEAR(Tableau2[[#This Row],[Date réelle]])-2000)&amp;"S"&amp;IF(_xlfn.ISOWEEKNUM(Tableau2[[#This Row],[Date réelle]])&gt;9,"","0")&amp;_xlfn.ISOWEEKNUM(Tableau2[[#This Row],[Date réelle]])</f>
        <v>15S43</v>
      </c>
      <c r="C70" s="19">
        <f>IF(F70&lt;&gt;"",VLOOKUP('Données brutes'!G70,Tableau1[[Forfait]:[PV ]],2,FALSE)*'Données brutes'!H70)</f>
        <v>3</v>
      </c>
      <c r="D70" s="22">
        <f>INT(Tableau2[[#This Row],[Date de clôture ]])</f>
        <v>42299</v>
      </c>
      <c r="E70" s="20">
        <v>42299</v>
      </c>
      <c r="F70" s="25">
        <v>557614583</v>
      </c>
      <c r="G70" s="26" t="s">
        <v>43</v>
      </c>
      <c r="H70" s="21">
        <v>1</v>
      </c>
    </row>
    <row r="71" spans="1:8" x14ac:dyDescent="0.25">
      <c r="A71" s="18" t="str">
        <f>(YEAR(Tableau2[[#This Row],[Date réelle]])-2000)&amp;"_"&amp;IF(MONTH(Tableau2[[#This Row],[Date réelle]])&gt;9,"","0")&amp;MONTH(Tableau2[[#This Row],[Date réelle]])</f>
        <v>15_10</v>
      </c>
      <c r="B71" s="18" t="str">
        <f>(YEAR(Tableau2[[#This Row],[Date réelle]])-2000)&amp;"S"&amp;IF(_xlfn.ISOWEEKNUM(Tableau2[[#This Row],[Date réelle]])&gt;9,"","0")&amp;_xlfn.ISOWEEKNUM(Tableau2[[#This Row],[Date réelle]])</f>
        <v>15S43</v>
      </c>
      <c r="C71" s="19">
        <f>IF(F71&lt;&gt;"",VLOOKUP('Données brutes'!G71,Tableau1[[Forfait]:[PV ]],2,FALSE)*'Données brutes'!H71)</f>
        <v>3.4</v>
      </c>
      <c r="D71" s="22">
        <f>INT(Tableau2[[#This Row],[Date de clôture ]])</f>
        <v>42299</v>
      </c>
      <c r="E71" s="20">
        <v>42299</v>
      </c>
      <c r="F71" s="25">
        <v>557614583</v>
      </c>
      <c r="G71" s="26" t="s">
        <v>49</v>
      </c>
      <c r="H71" s="21">
        <v>1</v>
      </c>
    </row>
    <row r="72" spans="1:8" x14ac:dyDescent="0.25">
      <c r="A72" s="18" t="str">
        <f>(YEAR(Tableau2[[#This Row],[Date réelle]])-2000)&amp;"_"&amp;IF(MONTH(Tableau2[[#This Row],[Date réelle]])&gt;9,"","0")&amp;MONTH(Tableau2[[#This Row],[Date réelle]])</f>
        <v>15_10</v>
      </c>
      <c r="B72" s="18" t="str">
        <f>(YEAR(Tableau2[[#This Row],[Date réelle]])-2000)&amp;"S"&amp;IF(_xlfn.ISOWEEKNUM(Tableau2[[#This Row],[Date réelle]])&gt;9,"","0")&amp;_xlfn.ISOWEEKNUM(Tableau2[[#This Row],[Date réelle]])</f>
        <v>15S43</v>
      </c>
      <c r="C72" s="19">
        <f>IF(F72&lt;&gt;"",VLOOKUP('Données brutes'!G72,Tableau1[[Forfait]:[PV ]],2,FALSE)*'Données brutes'!H72)</f>
        <v>2.5</v>
      </c>
      <c r="D72" s="22">
        <f>INT(Tableau2[[#This Row],[Date de clôture ]])</f>
        <v>42299</v>
      </c>
      <c r="E72" s="20">
        <v>42299</v>
      </c>
      <c r="F72" s="25">
        <v>557614583</v>
      </c>
      <c r="G72" s="26" t="s">
        <v>58</v>
      </c>
      <c r="H72" s="21">
        <v>1</v>
      </c>
    </row>
    <row r="73" spans="1:8" x14ac:dyDescent="0.25">
      <c r="A73" s="18" t="str">
        <f>(YEAR(Tableau2[[#This Row],[Date réelle]])-2000)&amp;"_"&amp;IF(MONTH(Tableau2[[#This Row],[Date réelle]])&gt;9,"","0")&amp;MONTH(Tableau2[[#This Row],[Date réelle]])</f>
        <v>15_10</v>
      </c>
      <c r="B73" s="18" t="str">
        <f>(YEAR(Tableau2[[#This Row],[Date réelle]])-2000)&amp;"S"&amp;IF(_xlfn.ISOWEEKNUM(Tableau2[[#This Row],[Date réelle]])&gt;9,"","0")&amp;_xlfn.ISOWEEKNUM(Tableau2[[#This Row],[Date réelle]])</f>
        <v>15S43</v>
      </c>
      <c r="C73" s="19">
        <f>IF(F73&lt;&gt;"",VLOOKUP('Données brutes'!G73,Tableau1[[Forfait]:[PV ]],2,FALSE)*'Données brutes'!H73)</f>
        <v>34</v>
      </c>
      <c r="D73" s="22">
        <f>INT(Tableau2[[#This Row],[Date de clôture ]])</f>
        <v>42299</v>
      </c>
      <c r="E73" s="20">
        <v>42299</v>
      </c>
      <c r="F73" s="25">
        <v>557614583</v>
      </c>
      <c r="G73" s="26" t="s">
        <v>64</v>
      </c>
      <c r="H73" s="21">
        <v>1</v>
      </c>
    </row>
    <row r="74" spans="1:8" x14ac:dyDescent="0.25">
      <c r="A74" s="18" t="str">
        <f>(YEAR(Tableau2[[#This Row],[Date réelle]])-2000)&amp;"_"&amp;IF(MONTH(Tableau2[[#This Row],[Date réelle]])&gt;9,"","0")&amp;MONTH(Tableau2[[#This Row],[Date réelle]])</f>
        <v>15_10</v>
      </c>
      <c r="B74" s="18" t="str">
        <f>(YEAR(Tableau2[[#This Row],[Date réelle]])-2000)&amp;"S"&amp;IF(_xlfn.ISOWEEKNUM(Tableau2[[#This Row],[Date réelle]])&gt;9,"","0")&amp;_xlfn.ISOWEEKNUM(Tableau2[[#This Row],[Date réelle]])</f>
        <v>15S43</v>
      </c>
      <c r="C74" s="29">
        <f>IF(F74&lt;&gt;"",VLOOKUP('Données brutes'!G74,Tableau1[[Forfait]:[PV ]],2,FALSE)*'Données brutes'!H74)</f>
        <v>130</v>
      </c>
      <c r="D74" s="22">
        <f>INT(Tableau2[[#This Row],[Date de clôture ]])</f>
        <v>42300</v>
      </c>
      <c r="E74" s="20">
        <v>42300</v>
      </c>
      <c r="F74" s="25">
        <v>557614930</v>
      </c>
      <c r="G74" s="26" t="s">
        <v>21</v>
      </c>
      <c r="H74" s="21">
        <v>1</v>
      </c>
    </row>
    <row r="75" spans="1:8" x14ac:dyDescent="0.25">
      <c r="A75" s="18" t="str">
        <f>(YEAR(Tableau2[[#This Row],[Date réelle]])-2000)&amp;"_"&amp;IF(MONTH(Tableau2[[#This Row],[Date réelle]])&gt;9,"","0")&amp;MONTH(Tableau2[[#This Row],[Date réelle]])</f>
        <v>15_10</v>
      </c>
      <c r="B75" s="18" t="str">
        <f>(YEAR(Tableau2[[#This Row],[Date réelle]])-2000)&amp;"S"&amp;IF(_xlfn.ISOWEEKNUM(Tableau2[[#This Row],[Date réelle]])&gt;9,"","0")&amp;_xlfn.ISOWEEKNUM(Tableau2[[#This Row],[Date réelle]])</f>
        <v>15S43</v>
      </c>
      <c r="C75" s="29">
        <f>IF(F75&lt;&gt;"",VLOOKUP('Données brutes'!G75,Tableau1[[Forfait]:[PV ]],2,FALSE)*'Données brutes'!H75)</f>
        <v>3</v>
      </c>
      <c r="D75" s="22">
        <f>INT(Tableau2[[#This Row],[Date de clôture ]])</f>
        <v>42300</v>
      </c>
      <c r="E75" s="20">
        <v>42300</v>
      </c>
      <c r="F75" s="25">
        <v>557614930</v>
      </c>
      <c r="G75" s="26" t="s">
        <v>43</v>
      </c>
      <c r="H75" s="21">
        <v>1</v>
      </c>
    </row>
    <row r="76" spans="1:8" x14ac:dyDescent="0.25">
      <c r="A76" s="18" t="str">
        <f>(YEAR(Tableau2[[#This Row],[Date réelle]])-2000)&amp;"_"&amp;IF(MONTH(Tableau2[[#This Row],[Date réelle]])&gt;9,"","0")&amp;MONTH(Tableau2[[#This Row],[Date réelle]])</f>
        <v>15_10</v>
      </c>
      <c r="B76" s="18" t="str">
        <f>(YEAR(Tableau2[[#This Row],[Date réelle]])-2000)&amp;"S"&amp;IF(_xlfn.ISOWEEKNUM(Tableau2[[#This Row],[Date réelle]])&gt;9,"","0")&amp;_xlfn.ISOWEEKNUM(Tableau2[[#This Row],[Date réelle]])</f>
        <v>15S43</v>
      </c>
      <c r="C76" s="29">
        <f>IF(F76&lt;&gt;"",VLOOKUP('Données brutes'!G76,Tableau1[[Forfait]:[PV ]],2,FALSE)*'Données brutes'!H76)</f>
        <v>3.4</v>
      </c>
      <c r="D76" s="22">
        <f>INT(Tableau2[[#This Row],[Date de clôture ]])</f>
        <v>42300</v>
      </c>
      <c r="E76" s="20">
        <v>42300</v>
      </c>
      <c r="F76" s="25">
        <v>557614930</v>
      </c>
      <c r="G76" s="26" t="s">
        <v>49</v>
      </c>
      <c r="H76" s="21">
        <v>1</v>
      </c>
    </row>
    <row r="77" spans="1:8" x14ac:dyDescent="0.25">
      <c r="A77" s="18" t="str">
        <f>(YEAR(Tableau2[[#This Row],[Date réelle]])-2000)&amp;"_"&amp;IF(MONTH(Tableau2[[#This Row],[Date réelle]])&gt;9,"","0")&amp;MONTH(Tableau2[[#This Row],[Date réelle]])</f>
        <v>15_10</v>
      </c>
      <c r="B77" s="18" t="str">
        <f>(YEAR(Tableau2[[#This Row],[Date réelle]])-2000)&amp;"S"&amp;IF(_xlfn.ISOWEEKNUM(Tableau2[[#This Row],[Date réelle]])&gt;9,"","0")&amp;_xlfn.ISOWEEKNUM(Tableau2[[#This Row],[Date réelle]])</f>
        <v>15S43</v>
      </c>
      <c r="C77" s="29">
        <f>IF(F77&lt;&gt;"",VLOOKUP('Données brutes'!G77,Tableau1[[Forfait]:[PV ]],2,FALSE)*'Données brutes'!H77)</f>
        <v>2.5</v>
      </c>
      <c r="D77" s="22">
        <f>INT(Tableau2[[#This Row],[Date de clôture ]])</f>
        <v>42300</v>
      </c>
      <c r="E77" s="20">
        <v>42300</v>
      </c>
      <c r="F77" s="25">
        <v>557614930</v>
      </c>
      <c r="G77" s="26" t="s">
        <v>58</v>
      </c>
      <c r="H77" s="21">
        <v>1</v>
      </c>
    </row>
    <row r="78" spans="1:8" x14ac:dyDescent="0.25">
      <c r="A78" s="18" t="str">
        <f>(YEAR(Tableau2[[#This Row],[Date réelle]])-2000)&amp;"_"&amp;IF(MONTH(Tableau2[[#This Row],[Date réelle]])&gt;9,"","0")&amp;MONTH(Tableau2[[#This Row],[Date réelle]])</f>
        <v>15_10</v>
      </c>
      <c r="B78" s="18" t="str">
        <f>(YEAR(Tableau2[[#This Row],[Date réelle]])-2000)&amp;"S"&amp;IF(_xlfn.ISOWEEKNUM(Tableau2[[#This Row],[Date réelle]])&gt;9,"","0")&amp;_xlfn.ISOWEEKNUM(Tableau2[[#This Row],[Date réelle]])</f>
        <v>15S43</v>
      </c>
      <c r="C78" s="29">
        <f>IF(F78&lt;&gt;"",VLOOKUP('Données brutes'!G78,Tableau1[[Forfait]:[PV ]],2,FALSE)*'Données brutes'!H78)</f>
        <v>34</v>
      </c>
      <c r="D78" s="22">
        <f>INT(Tableau2[[#This Row],[Date de clôture ]])</f>
        <v>42300</v>
      </c>
      <c r="E78" s="20">
        <v>42300</v>
      </c>
      <c r="F78" s="25">
        <v>557614930</v>
      </c>
      <c r="G78" s="26" t="s">
        <v>64</v>
      </c>
      <c r="H78" s="21">
        <v>1</v>
      </c>
    </row>
    <row r="79" spans="1:8" x14ac:dyDescent="0.25">
      <c r="A79" s="18" t="str">
        <f>(YEAR(Tableau2[[#This Row],[Date réelle]])-2000)&amp;"_"&amp;IF(MONTH(Tableau2[[#This Row],[Date réelle]])&gt;9,"","0")&amp;MONTH(Tableau2[[#This Row],[Date réelle]])</f>
        <v>15_10</v>
      </c>
      <c r="B79" s="18" t="str">
        <f>(YEAR(Tableau2[[#This Row],[Date réelle]])-2000)&amp;"S"&amp;IF(_xlfn.ISOWEEKNUM(Tableau2[[#This Row],[Date réelle]])&gt;9,"","0")&amp;_xlfn.ISOWEEKNUM(Tableau2[[#This Row],[Date réelle]])</f>
        <v>15S43</v>
      </c>
      <c r="C79" s="29">
        <f>IF(F79&lt;&gt;"",VLOOKUP('Données brutes'!G79,Tableau1[[Forfait]:[PV ]],2,FALSE)*'Données brutes'!H79)</f>
        <v>130</v>
      </c>
      <c r="D79" s="22">
        <f>INT(Tableau2[[#This Row],[Date de clôture ]])</f>
        <v>42300</v>
      </c>
      <c r="E79" s="20">
        <v>42300</v>
      </c>
      <c r="F79" s="25">
        <v>557615343</v>
      </c>
      <c r="G79" s="26" t="s">
        <v>21</v>
      </c>
      <c r="H79" s="21">
        <v>1</v>
      </c>
    </row>
    <row r="80" spans="1:8" x14ac:dyDescent="0.25">
      <c r="A80" s="18" t="str">
        <f>(YEAR(Tableau2[[#This Row],[Date réelle]])-2000)&amp;"_"&amp;IF(MONTH(Tableau2[[#This Row],[Date réelle]])&gt;9,"","0")&amp;MONTH(Tableau2[[#This Row],[Date réelle]])</f>
        <v>15_10</v>
      </c>
      <c r="B80" s="18" t="str">
        <f>(YEAR(Tableau2[[#This Row],[Date réelle]])-2000)&amp;"S"&amp;IF(_xlfn.ISOWEEKNUM(Tableau2[[#This Row],[Date réelle]])&gt;9,"","0")&amp;_xlfn.ISOWEEKNUM(Tableau2[[#This Row],[Date réelle]])</f>
        <v>15S43</v>
      </c>
      <c r="C80" s="29">
        <f>IF(F80&lt;&gt;"",VLOOKUP('Données brutes'!G80,Tableau1[[Forfait]:[PV ]],2,FALSE)*'Données brutes'!H80)</f>
        <v>3</v>
      </c>
      <c r="D80" s="22">
        <f>INT(Tableau2[[#This Row],[Date de clôture ]])</f>
        <v>42300</v>
      </c>
      <c r="E80" s="20">
        <v>42300</v>
      </c>
      <c r="F80" s="25">
        <v>557615343</v>
      </c>
      <c r="G80" s="26" t="s">
        <v>43</v>
      </c>
      <c r="H80" s="21">
        <v>1</v>
      </c>
    </row>
    <row r="81" spans="1:8" x14ac:dyDescent="0.25">
      <c r="A81" s="18" t="str">
        <f>(YEAR(Tableau2[[#This Row],[Date réelle]])-2000)&amp;"_"&amp;IF(MONTH(Tableau2[[#This Row],[Date réelle]])&gt;9,"","0")&amp;MONTH(Tableau2[[#This Row],[Date réelle]])</f>
        <v>15_10</v>
      </c>
      <c r="B81" s="18" t="str">
        <f>(YEAR(Tableau2[[#This Row],[Date réelle]])-2000)&amp;"S"&amp;IF(_xlfn.ISOWEEKNUM(Tableau2[[#This Row],[Date réelle]])&gt;9,"","0")&amp;_xlfn.ISOWEEKNUM(Tableau2[[#This Row],[Date réelle]])</f>
        <v>15S43</v>
      </c>
      <c r="C81" s="29">
        <f>IF(F81&lt;&gt;"",VLOOKUP('Données brutes'!G81,Tableau1[[Forfait]:[PV ]],2,FALSE)*'Données brutes'!H81)</f>
        <v>3.4</v>
      </c>
      <c r="D81" s="22">
        <f>INT(Tableau2[[#This Row],[Date de clôture ]])</f>
        <v>42300</v>
      </c>
      <c r="E81" s="20">
        <v>42300</v>
      </c>
      <c r="F81" s="25">
        <v>557615343</v>
      </c>
      <c r="G81" s="26" t="s">
        <v>49</v>
      </c>
      <c r="H81" s="21">
        <v>1</v>
      </c>
    </row>
    <row r="82" spans="1:8" x14ac:dyDescent="0.25">
      <c r="A82" s="18" t="str">
        <f>(YEAR(Tableau2[[#This Row],[Date réelle]])-2000)&amp;"_"&amp;IF(MONTH(Tableau2[[#This Row],[Date réelle]])&gt;9,"","0")&amp;MONTH(Tableau2[[#This Row],[Date réelle]])</f>
        <v>15_10</v>
      </c>
      <c r="B82" s="18" t="str">
        <f>(YEAR(Tableau2[[#This Row],[Date réelle]])-2000)&amp;"S"&amp;IF(_xlfn.ISOWEEKNUM(Tableau2[[#This Row],[Date réelle]])&gt;9,"","0")&amp;_xlfn.ISOWEEKNUM(Tableau2[[#This Row],[Date réelle]])</f>
        <v>15S43</v>
      </c>
      <c r="C82" s="29">
        <f>IF(F82&lt;&gt;"",VLOOKUP('Données brutes'!G82,Tableau1[[Forfait]:[PV ]],2,FALSE)*'Données brutes'!H82)</f>
        <v>2.5</v>
      </c>
      <c r="D82" s="22">
        <f>INT(Tableau2[[#This Row],[Date de clôture ]])</f>
        <v>42300</v>
      </c>
      <c r="E82" s="20">
        <v>42300</v>
      </c>
      <c r="F82" s="25">
        <v>557615343</v>
      </c>
      <c r="G82" s="26" t="s">
        <v>58</v>
      </c>
      <c r="H82" s="21">
        <v>1</v>
      </c>
    </row>
    <row r="83" spans="1:8" x14ac:dyDescent="0.25">
      <c r="A83" s="18" t="str">
        <f>(YEAR(Tableau2[[#This Row],[Date réelle]])-2000)&amp;"_"&amp;IF(MONTH(Tableau2[[#This Row],[Date réelle]])&gt;9,"","0")&amp;MONTH(Tableau2[[#This Row],[Date réelle]])</f>
        <v>15_10</v>
      </c>
      <c r="B83" s="18" t="str">
        <f>(YEAR(Tableau2[[#This Row],[Date réelle]])-2000)&amp;"S"&amp;IF(_xlfn.ISOWEEKNUM(Tableau2[[#This Row],[Date réelle]])&gt;9,"","0")&amp;_xlfn.ISOWEEKNUM(Tableau2[[#This Row],[Date réelle]])</f>
        <v>15S43</v>
      </c>
      <c r="C83" s="29">
        <f>IF(F83&lt;&gt;"",VLOOKUP('Données brutes'!G83,Tableau1[[Forfait]:[PV ]],2,FALSE)*'Données brutes'!H83)</f>
        <v>34</v>
      </c>
      <c r="D83" s="22">
        <f>INT(Tableau2[[#This Row],[Date de clôture ]])</f>
        <v>42300</v>
      </c>
      <c r="E83" s="20">
        <v>42300</v>
      </c>
      <c r="F83" s="25">
        <v>557615343</v>
      </c>
      <c r="G83" s="26" t="s">
        <v>64</v>
      </c>
      <c r="H83" s="21">
        <v>1</v>
      </c>
    </row>
    <row r="84" spans="1:8" x14ac:dyDescent="0.25">
      <c r="A84" s="18" t="str">
        <f>(YEAR(Tableau2[[#This Row],[Date réelle]])-2000)&amp;"_"&amp;IF(MONTH(Tableau2[[#This Row],[Date réelle]])&gt;9,"","0")&amp;MONTH(Tableau2[[#This Row],[Date réelle]])</f>
        <v>15_10</v>
      </c>
      <c r="B84" s="18" t="str">
        <f>(YEAR(Tableau2[[#This Row],[Date réelle]])-2000)&amp;"S"&amp;IF(_xlfn.ISOWEEKNUM(Tableau2[[#This Row],[Date réelle]])&gt;9,"","0")&amp;_xlfn.ISOWEEKNUM(Tableau2[[#This Row],[Date réelle]])</f>
        <v>15S43</v>
      </c>
      <c r="C84" s="29">
        <f>IF(F84&lt;&gt;"",VLOOKUP('Données brutes'!G84,Tableau1[[Forfait]:[PV ]],2,FALSE)*'Données brutes'!H84)</f>
        <v>130</v>
      </c>
      <c r="D84" s="22">
        <f>INT(Tableau2[[#This Row],[Date de clôture ]])</f>
        <v>42302</v>
      </c>
      <c r="E84" s="20">
        <v>42302</v>
      </c>
      <c r="F84" s="25">
        <v>556641570</v>
      </c>
      <c r="G84" s="26" t="s">
        <v>21</v>
      </c>
      <c r="H84" s="21">
        <v>1</v>
      </c>
    </row>
    <row r="85" spans="1:8" x14ac:dyDescent="0.25">
      <c r="A85" s="18" t="str">
        <f>(YEAR(Tableau2[[#This Row],[Date réelle]])-2000)&amp;"_"&amp;IF(MONTH(Tableau2[[#This Row],[Date réelle]])&gt;9,"","0")&amp;MONTH(Tableau2[[#This Row],[Date réelle]])</f>
        <v>15_10</v>
      </c>
      <c r="B85" s="18" t="str">
        <f>(YEAR(Tableau2[[#This Row],[Date réelle]])-2000)&amp;"S"&amp;IF(_xlfn.ISOWEEKNUM(Tableau2[[#This Row],[Date réelle]])&gt;9,"","0")&amp;_xlfn.ISOWEEKNUM(Tableau2[[#This Row],[Date réelle]])</f>
        <v>15S43</v>
      </c>
      <c r="C85" s="29">
        <f>IF(F85&lt;&gt;"",VLOOKUP('Données brutes'!G85,Tableau1[[Forfait]:[PV ]],2,FALSE)*'Données brutes'!H85)</f>
        <v>3</v>
      </c>
      <c r="D85" s="22">
        <f>INT(Tableau2[[#This Row],[Date de clôture ]])</f>
        <v>42302</v>
      </c>
      <c r="E85" s="20">
        <v>42302</v>
      </c>
      <c r="F85" s="25">
        <v>556641570</v>
      </c>
      <c r="G85" s="26" t="s">
        <v>43</v>
      </c>
      <c r="H85" s="21">
        <v>1</v>
      </c>
    </row>
    <row r="86" spans="1:8" x14ac:dyDescent="0.25">
      <c r="A86" s="18" t="str">
        <f>(YEAR(Tableau2[[#This Row],[Date réelle]])-2000)&amp;"_"&amp;IF(MONTH(Tableau2[[#This Row],[Date réelle]])&gt;9,"","0")&amp;MONTH(Tableau2[[#This Row],[Date réelle]])</f>
        <v>15_10</v>
      </c>
      <c r="B86" s="18" t="str">
        <f>(YEAR(Tableau2[[#This Row],[Date réelle]])-2000)&amp;"S"&amp;IF(_xlfn.ISOWEEKNUM(Tableau2[[#This Row],[Date réelle]])&gt;9,"","0")&amp;_xlfn.ISOWEEKNUM(Tableau2[[#This Row],[Date réelle]])</f>
        <v>15S43</v>
      </c>
      <c r="C86" s="29">
        <f>IF(F86&lt;&gt;"",VLOOKUP('Données brutes'!G86,Tableau1[[Forfait]:[PV ]],2,FALSE)*'Données brutes'!H86)</f>
        <v>3.4</v>
      </c>
      <c r="D86" s="22">
        <f>INT(Tableau2[[#This Row],[Date de clôture ]])</f>
        <v>42302</v>
      </c>
      <c r="E86" s="20">
        <v>42302</v>
      </c>
      <c r="F86" s="25">
        <v>556641570</v>
      </c>
      <c r="G86" s="26" t="s">
        <v>49</v>
      </c>
      <c r="H86" s="21">
        <v>1</v>
      </c>
    </row>
    <row r="87" spans="1:8" x14ac:dyDescent="0.25">
      <c r="A87" s="18" t="str">
        <f>(YEAR(Tableau2[[#This Row],[Date réelle]])-2000)&amp;"_"&amp;IF(MONTH(Tableau2[[#This Row],[Date réelle]])&gt;9,"","0")&amp;MONTH(Tableau2[[#This Row],[Date réelle]])</f>
        <v>15_10</v>
      </c>
      <c r="B87" s="18" t="str">
        <f>(YEAR(Tableau2[[#This Row],[Date réelle]])-2000)&amp;"S"&amp;IF(_xlfn.ISOWEEKNUM(Tableau2[[#This Row],[Date réelle]])&gt;9,"","0")&amp;_xlfn.ISOWEEKNUM(Tableau2[[#This Row],[Date réelle]])</f>
        <v>15S43</v>
      </c>
      <c r="C87" s="29">
        <f>IF(F87&lt;&gt;"",VLOOKUP('Données brutes'!G87,Tableau1[[Forfait]:[PV ]],2,FALSE)*'Données brutes'!H87)</f>
        <v>2.5</v>
      </c>
      <c r="D87" s="22">
        <f>INT(Tableau2[[#This Row],[Date de clôture ]])</f>
        <v>42302</v>
      </c>
      <c r="E87" s="20">
        <v>42302</v>
      </c>
      <c r="F87" s="25">
        <v>556641570</v>
      </c>
      <c r="G87" s="26" t="s">
        <v>58</v>
      </c>
      <c r="H87" s="21">
        <v>1</v>
      </c>
    </row>
    <row r="88" spans="1:8" x14ac:dyDescent="0.25">
      <c r="A88" s="18" t="str">
        <f>(YEAR(Tableau2[[#This Row],[Date réelle]])-2000)&amp;"_"&amp;IF(MONTH(Tableau2[[#This Row],[Date réelle]])&gt;9,"","0")&amp;MONTH(Tableau2[[#This Row],[Date réelle]])</f>
        <v>15_10</v>
      </c>
      <c r="B88" s="18" t="str">
        <f>(YEAR(Tableau2[[#This Row],[Date réelle]])-2000)&amp;"S"&amp;IF(_xlfn.ISOWEEKNUM(Tableau2[[#This Row],[Date réelle]])&gt;9,"","0")&amp;_xlfn.ISOWEEKNUM(Tableau2[[#This Row],[Date réelle]])</f>
        <v>15S43</v>
      </c>
      <c r="C88" s="29">
        <f>IF(F88&lt;&gt;"",VLOOKUP('Données brutes'!G88,Tableau1[[Forfait]:[PV ]],2,FALSE)*'Données brutes'!H88)</f>
        <v>34</v>
      </c>
      <c r="D88" s="22">
        <f>INT(Tableau2[[#This Row],[Date de clôture ]])</f>
        <v>42302</v>
      </c>
      <c r="E88" s="20">
        <v>42302</v>
      </c>
      <c r="F88" s="25">
        <v>556641570</v>
      </c>
      <c r="G88" s="26" t="s">
        <v>64</v>
      </c>
      <c r="H88" s="21">
        <v>1</v>
      </c>
    </row>
    <row r="89" spans="1:8" x14ac:dyDescent="0.25">
      <c r="A89" s="18" t="str">
        <f>(YEAR(Tableau2[[#This Row],[Date réelle]])-2000)&amp;"_"&amp;IF(MONTH(Tableau2[[#This Row],[Date réelle]])&gt;9,"","0")&amp;MONTH(Tableau2[[#This Row],[Date réelle]])</f>
        <v>15_10</v>
      </c>
      <c r="B89" s="18" t="str">
        <f>(YEAR(Tableau2[[#This Row],[Date réelle]])-2000)&amp;"S"&amp;IF(_xlfn.ISOWEEKNUM(Tableau2[[#This Row],[Date réelle]])&gt;9,"","0")&amp;_xlfn.ISOWEEKNUM(Tableau2[[#This Row],[Date réelle]])</f>
        <v>15S44</v>
      </c>
      <c r="C89" s="29">
        <f>IF(F89&lt;&gt;"",VLOOKUP('Données brutes'!G89,Tableau1[[Forfait]:[PV ]],2,FALSE)*'Données brutes'!H89)</f>
        <v>130</v>
      </c>
      <c r="D89" s="22">
        <f>INT(Tableau2[[#This Row],[Date de clôture ]])</f>
        <v>42304</v>
      </c>
      <c r="E89" s="20">
        <v>42304</v>
      </c>
      <c r="F89" s="25">
        <v>557548474</v>
      </c>
      <c r="G89" s="26" t="s">
        <v>21</v>
      </c>
      <c r="H89" s="21">
        <v>1</v>
      </c>
    </row>
    <row r="90" spans="1:8" x14ac:dyDescent="0.25">
      <c r="A90" s="18" t="str">
        <f>(YEAR(Tableau2[[#This Row],[Date réelle]])-2000)&amp;"_"&amp;IF(MONTH(Tableau2[[#This Row],[Date réelle]])&gt;9,"","0")&amp;MONTH(Tableau2[[#This Row],[Date réelle]])</f>
        <v>15_10</v>
      </c>
      <c r="B90" s="18" t="str">
        <f>(YEAR(Tableau2[[#This Row],[Date réelle]])-2000)&amp;"S"&amp;IF(_xlfn.ISOWEEKNUM(Tableau2[[#This Row],[Date réelle]])&gt;9,"","0")&amp;_xlfn.ISOWEEKNUM(Tableau2[[#This Row],[Date réelle]])</f>
        <v>15S44</v>
      </c>
      <c r="C90" s="29">
        <f>IF(F90&lt;&gt;"",VLOOKUP('Données brutes'!G90,Tableau1[[Forfait]:[PV ]],2,FALSE)*'Données brutes'!H90)</f>
        <v>3</v>
      </c>
      <c r="D90" s="22">
        <f>INT(Tableau2[[#This Row],[Date de clôture ]])</f>
        <v>42304</v>
      </c>
      <c r="E90" s="20">
        <v>42304</v>
      </c>
      <c r="F90" s="25">
        <v>557548474</v>
      </c>
      <c r="G90" s="26" t="s">
        <v>43</v>
      </c>
      <c r="H90" s="21">
        <v>1</v>
      </c>
    </row>
    <row r="91" spans="1:8" x14ac:dyDescent="0.25">
      <c r="A91" s="18" t="str">
        <f>(YEAR(Tableau2[[#This Row],[Date réelle]])-2000)&amp;"_"&amp;IF(MONTH(Tableau2[[#This Row],[Date réelle]])&gt;9,"","0")&amp;MONTH(Tableau2[[#This Row],[Date réelle]])</f>
        <v>15_10</v>
      </c>
      <c r="B91" s="18" t="str">
        <f>(YEAR(Tableau2[[#This Row],[Date réelle]])-2000)&amp;"S"&amp;IF(_xlfn.ISOWEEKNUM(Tableau2[[#This Row],[Date réelle]])&gt;9,"","0")&amp;_xlfn.ISOWEEKNUM(Tableau2[[#This Row],[Date réelle]])</f>
        <v>15S44</v>
      </c>
      <c r="C91" s="29">
        <f>IF(F91&lt;&gt;"",VLOOKUP('Données brutes'!G91,Tableau1[[Forfait]:[PV ]],2,FALSE)*'Données brutes'!H91)</f>
        <v>3.4</v>
      </c>
      <c r="D91" s="22">
        <f>INT(Tableau2[[#This Row],[Date de clôture ]])</f>
        <v>42304</v>
      </c>
      <c r="E91" s="20">
        <v>42304</v>
      </c>
      <c r="F91" s="25">
        <v>557548474</v>
      </c>
      <c r="G91" s="26" t="s">
        <v>49</v>
      </c>
      <c r="H91" s="21">
        <v>1</v>
      </c>
    </row>
    <row r="92" spans="1:8" x14ac:dyDescent="0.25">
      <c r="A92" s="18" t="str">
        <f>(YEAR(Tableau2[[#This Row],[Date réelle]])-2000)&amp;"_"&amp;IF(MONTH(Tableau2[[#This Row],[Date réelle]])&gt;9,"","0")&amp;MONTH(Tableau2[[#This Row],[Date réelle]])</f>
        <v>15_10</v>
      </c>
      <c r="B92" s="18" t="str">
        <f>(YEAR(Tableau2[[#This Row],[Date réelle]])-2000)&amp;"S"&amp;IF(_xlfn.ISOWEEKNUM(Tableau2[[#This Row],[Date réelle]])&gt;9,"","0")&amp;_xlfn.ISOWEEKNUM(Tableau2[[#This Row],[Date réelle]])</f>
        <v>15S44</v>
      </c>
      <c r="C92" s="29">
        <f>IF(F92&lt;&gt;"",VLOOKUP('Données brutes'!G92,Tableau1[[Forfait]:[PV ]],2,FALSE)*'Données brutes'!H92)</f>
        <v>10</v>
      </c>
      <c r="D92" s="22">
        <f>INT(Tableau2[[#This Row],[Date de clôture ]])</f>
        <v>42304</v>
      </c>
      <c r="E92" s="20">
        <v>42304</v>
      </c>
      <c r="F92" s="25">
        <v>557548474</v>
      </c>
      <c r="G92" s="26" t="s">
        <v>58</v>
      </c>
      <c r="H92" s="21">
        <v>4</v>
      </c>
    </row>
    <row r="93" spans="1:8" x14ac:dyDescent="0.25">
      <c r="A93" s="18" t="str">
        <f>(YEAR(Tableau2[[#This Row],[Date réelle]])-2000)&amp;"_"&amp;IF(MONTH(Tableau2[[#This Row],[Date réelle]])&gt;9,"","0")&amp;MONTH(Tableau2[[#This Row],[Date réelle]])</f>
        <v>15_10</v>
      </c>
      <c r="B93" s="18" t="str">
        <f>(YEAR(Tableau2[[#This Row],[Date réelle]])-2000)&amp;"S"&amp;IF(_xlfn.ISOWEEKNUM(Tableau2[[#This Row],[Date réelle]])&gt;9,"","0")&amp;_xlfn.ISOWEEKNUM(Tableau2[[#This Row],[Date réelle]])</f>
        <v>15S44</v>
      </c>
      <c r="C93" s="29">
        <f>IF(F93&lt;&gt;"",VLOOKUP('Données brutes'!G93,Tableau1[[Forfait]:[PV ]],2,FALSE)*'Données brutes'!H93)</f>
        <v>34</v>
      </c>
      <c r="D93" s="22">
        <f>INT(Tableau2[[#This Row],[Date de clôture ]])</f>
        <v>42304</v>
      </c>
      <c r="E93" s="20">
        <v>42304</v>
      </c>
      <c r="F93" s="25">
        <v>557548474</v>
      </c>
      <c r="G93" s="26" t="s">
        <v>64</v>
      </c>
      <c r="H93" s="21">
        <v>1</v>
      </c>
    </row>
    <row r="94" spans="1:8" x14ac:dyDescent="0.25">
      <c r="A94" s="18" t="str">
        <f>(YEAR(Tableau2[[#This Row],[Date réelle]])-2000)&amp;"_"&amp;IF(MONTH(Tableau2[[#This Row],[Date réelle]])&gt;9,"","0")&amp;MONTH(Tableau2[[#This Row],[Date réelle]])</f>
        <v>15_10</v>
      </c>
      <c r="B94" s="18" t="str">
        <f>(YEAR(Tableau2[[#This Row],[Date réelle]])-2000)&amp;"S"&amp;IF(_xlfn.ISOWEEKNUM(Tableau2[[#This Row],[Date réelle]])&gt;9,"","0")&amp;_xlfn.ISOWEEKNUM(Tableau2[[#This Row],[Date réelle]])</f>
        <v>15S44</v>
      </c>
      <c r="C94" s="29">
        <f>IF(F94&lt;&gt;"",VLOOKUP('Données brutes'!G94,Tableau1[[Forfait]:[PV ]],2,FALSE)*'Données brutes'!H94)</f>
        <v>130</v>
      </c>
      <c r="D94" s="22">
        <f>INT(Tableau2[[#This Row],[Date de clôture ]])</f>
        <v>42304</v>
      </c>
      <c r="E94" s="20">
        <v>42304</v>
      </c>
      <c r="F94" s="25">
        <v>556749365</v>
      </c>
      <c r="G94" s="26" t="s">
        <v>21</v>
      </c>
      <c r="H94" s="21">
        <v>1</v>
      </c>
    </row>
    <row r="95" spans="1:8" x14ac:dyDescent="0.25">
      <c r="A95" s="18" t="str">
        <f>(YEAR(Tableau2[[#This Row],[Date réelle]])-2000)&amp;"_"&amp;IF(MONTH(Tableau2[[#This Row],[Date réelle]])&gt;9,"","0")&amp;MONTH(Tableau2[[#This Row],[Date réelle]])</f>
        <v>15_10</v>
      </c>
      <c r="B95" s="18" t="str">
        <f>(YEAR(Tableau2[[#This Row],[Date réelle]])-2000)&amp;"S"&amp;IF(_xlfn.ISOWEEKNUM(Tableau2[[#This Row],[Date réelle]])&gt;9,"","0")&amp;_xlfn.ISOWEEKNUM(Tableau2[[#This Row],[Date réelle]])</f>
        <v>15S44</v>
      </c>
      <c r="C95" s="29">
        <f>IF(F95&lt;&gt;"",VLOOKUP('Données brutes'!G95,Tableau1[[Forfait]:[PV ]],2,FALSE)*'Données brutes'!H95)</f>
        <v>3</v>
      </c>
      <c r="D95" s="22">
        <f>INT(Tableau2[[#This Row],[Date de clôture ]])</f>
        <v>42304</v>
      </c>
      <c r="E95" s="20">
        <v>42304</v>
      </c>
      <c r="F95" s="25">
        <v>556749365</v>
      </c>
      <c r="G95" s="26" t="s">
        <v>43</v>
      </c>
      <c r="H95" s="21">
        <v>1</v>
      </c>
    </row>
    <row r="96" spans="1:8" x14ac:dyDescent="0.25">
      <c r="A96" s="18" t="str">
        <f>(YEAR(Tableau2[[#This Row],[Date réelle]])-2000)&amp;"_"&amp;IF(MONTH(Tableau2[[#This Row],[Date réelle]])&gt;9,"","0")&amp;MONTH(Tableau2[[#This Row],[Date réelle]])</f>
        <v>15_10</v>
      </c>
      <c r="B96" s="18" t="str">
        <f>(YEAR(Tableau2[[#This Row],[Date réelle]])-2000)&amp;"S"&amp;IF(_xlfn.ISOWEEKNUM(Tableau2[[#This Row],[Date réelle]])&gt;9,"","0")&amp;_xlfn.ISOWEEKNUM(Tableau2[[#This Row],[Date réelle]])</f>
        <v>15S44</v>
      </c>
      <c r="C96" s="29">
        <f>IF(F96&lt;&gt;"",VLOOKUP('Données brutes'!G96,Tableau1[[Forfait]:[PV ]],2,FALSE)*'Données brutes'!H96)</f>
        <v>3.4</v>
      </c>
      <c r="D96" s="22">
        <f>INT(Tableau2[[#This Row],[Date de clôture ]])</f>
        <v>42304</v>
      </c>
      <c r="E96" s="20">
        <v>42304</v>
      </c>
      <c r="F96" s="25">
        <v>556749365</v>
      </c>
      <c r="G96" s="26" t="s">
        <v>49</v>
      </c>
      <c r="H96" s="21">
        <v>1</v>
      </c>
    </row>
    <row r="97" spans="1:8" x14ac:dyDescent="0.25">
      <c r="A97" s="18" t="str">
        <f>(YEAR(Tableau2[[#This Row],[Date réelle]])-2000)&amp;"_"&amp;IF(MONTH(Tableau2[[#This Row],[Date réelle]])&gt;9,"","0")&amp;MONTH(Tableau2[[#This Row],[Date réelle]])</f>
        <v>15_10</v>
      </c>
      <c r="B97" s="18" t="str">
        <f>(YEAR(Tableau2[[#This Row],[Date réelle]])-2000)&amp;"S"&amp;IF(_xlfn.ISOWEEKNUM(Tableau2[[#This Row],[Date réelle]])&gt;9,"","0")&amp;_xlfn.ISOWEEKNUM(Tableau2[[#This Row],[Date réelle]])</f>
        <v>15S44</v>
      </c>
      <c r="C97" s="29">
        <f>IF(F97&lt;&gt;"",VLOOKUP('Données brutes'!G97,Tableau1[[Forfait]:[PV ]],2,FALSE)*'Données brutes'!H97)</f>
        <v>2.5</v>
      </c>
      <c r="D97" s="22">
        <f>INT(Tableau2[[#This Row],[Date de clôture ]])</f>
        <v>42304</v>
      </c>
      <c r="E97" s="20">
        <v>42304</v>
      </c>
      <c r="F97" s="25">
        <v>556749365</v>
      </c>
      <c r="G97" s="26" t="s">
        <v>58</v>
      </c>
      <c r="H97" s="21">
        <v>1</v>
      </c>
    </row>
    <row r="98" spans="1:8" x14ac:dyDescent="0.25">
      <c r="A98" s="18" t="str">
        <f>(YEAR(Tableau2[[#This Row],[Date réelle]])-2000)&amp;"_"&amp;IF(MONTH(Tableau2[[#This Row],[Date réelle]])&gt;9,"","0")&amp;MONTH(Tableau2[[#This Row],[Date réelle]])</f>
        <v>15_10</v>
      </c>
      <c r="B98" s="18" t="str">
        <f>(YEAR(Tableau2[[#This Row],[Date réelle]])-2000)&amp;"S"&amp;IF(_xlfn.ISOWEEKNUM(Tableau2[[#This Row],[Date réelle]])&gt;9,"","0")&amp;_xlfn.ISOWEEKNUM(Tableau2[[#This Row],[Date réelle]])</f>
        <v>15S44</v>
      </c>
      <c r="C98" s="29">
        <f>IF(F98&lt;&gt;"",VLOOKUP('Données brutes'!G98,Tableau1[[Forfait]:[PV ]],2,FALSE)*'Données brutes'!H98)</f>
        <v>34</v>
      </c>
      <c r="D98" s="22">
        <f>INT(Tableau2[[#This Row],[Date de clôture ]])</f>
        <v>42304</v>
      </c>
      <c r="E98" s="20">
        <v>42304</v>
      </c>
      <c r="F98" s="25">
        <v>556749365</v>
      </c>
      <c r="G98" s="26" t="s">
        <v>64</v>
      </c>
      <c r="H98" s="21">
        <v>1</v>
      </c>
    </row>
    <row r="99" spans="1:8" x14ac:dyDescent="0.25">
      <c r="A99" s="18" t="str">
        <f>(YEAR(Tableau2[[#This Row],[Date réelle]])-2000)&amp;"_"&amp;IF(MONTH(Tableau2[[#This Row],[Date réelle]])&gt;9,"","0")&amp;MONTH(Tableau2[[#This Row],[Date réelle]])</f>
        <v>15_10</v>
      </c>
      <c r="B99" s="18" t="str">
        <f>(YEAR(Tableau2[[#This Row],[Date réelle]])-2000)&amp;"S"&amp;IF(_xlfn.ISOWEEKNUM(Tableau2[[#This Row],[Date réelle]])&gt;9,"","0")&amp;_xlfn.ISOWEEKNUM(Tableau2[[#This Row],[Date réelle]])</f>
        <v>15S44</v>
      </c>
      <c r="C99" s="29">
        <f>IF(F99&lt;&gt;"",VLOOKUP('Données brutes'!G99,Tableau1[[Forfait]:[PV ]],2,FALSE)*'Données brutes'!H99)</f>
        <v>130</v>
      </c>
      <c r="D99" s="22">
        <f>INT(Tableau2[[#This Row],[Date de clôture ]])</f>
        <v>42304</v>
      </c>
      <c r="E99" s="20">
        <v>42304</v>
      </c>
      <c r="F99" s="25">
        <v>556643241</v>
      </c>
      <c r="G99" s="26" t="s">
        <v>21</v>
      </c>
      <c r="H99" s="21">
        <v>1</v>
      </c>
    </row>
    <row r="100" spans="1:8" x14ac:dyDescent="0.25">
      <c r="A100" s="18" t="str">
        <f>(YEAR(Tableau2[[#This Row],[Date réelle]])-2000)&amp;"_"&amp;IF(MONTH(Tableau2[[#This Row],[Date réelle]])&gt;9,"","0")&amp;MONTH(Tableau2[[#This Row],[Date réelle]])</f>
        <v>15_10</v>
      </c>
      <c r="B100" s="18" t="str">
        <f>(YEAR(Tableau2[[#This Row],[Date réelle]])-2000)&amp;"S"&amp;IF(_xlfn.ISOWEEKNUM(Tableau2[[#This Row],[Date réelle]])&gt;9,"","0")&amp;_xlfn.ISOWEEKNUM(Tableau2[[#This Row],[Date réelle]])</f>
        <v>15S44</v>
      </c>
      <c r="C100" s="29">
        <f>IF(F100&lt;&gt;"",VLOOKUP('Données brutes'!G100,Tableau1[[Forfait]:[PV ]],2,FALSE)*'Données brutes'!H100)</f>
        <v>3</v>
      </c>
      <c r="D100" s="22">
        <f>INT(Tableau2[[#This Row],[Date de clôture ]])</f>
        <v>42304</v>
      </c>
      <c r="E100" s="20">
        <v>42304</v>
      </c>
      <c r="F100" s="25">
        <v>556643241</v>
      </c>
      <c r="G100" s="26" t="s">
        <v>43</v>
      </c>
      <c r="H100" s="21">
        <v>1</v>
      </c>
    </row>
    <row r="101" spans="1:8" x14ac:dyDescent="0.25">
      <c r="A101" s="18" t="str">
        <f>(YEAR(Tableau2[[#This Row],[Date réelle]])-2000)&amp;"_"&amp;IF(MONTH(Tableau2[[#This Row],[Date réelle]])&gt;9,"","0")&amp;MONTH(Tableau2[[#This Row],[Date réelle]])</f>
        <v>15_10</v>
      </c>
      <c r="B101" s="18" t="str">
        <f>(YEAR(Tableau2[[#This Row],[Date réelle]])-2000)&amp;"S"&amp;IF(_xlfn.ISOWEEKNUM(Tableau2[[#This Row],[Date réelle]])&gt;9,"","0")&amp;_xlfn.ISOWEEKNUM(Tableau2[[#This Row],[Date réelle]])</f>
        <v>15S44</v>
      </c>
      <c r="C101" s="29">
        <f>IF(F101&lt;&gt;"",VLOOKUP('Données brutes'!G101,Tableau1[[Forfait]:[PV ]],2,FALSE)*'Données brutes'!H101)</f>
        <v>3.4</v>
      </c>
      <c r="D101" s="22">
        <f>INT(Tableau2[[#This Row],[Date de clôture ]])</f>
        <v>42304</v>
      </c>
      <c r="E101" s="20">
        <v>42304</v>
      </c>
      <c r="F101" s="25">
        <v>556643241</v>
      </c>
      <c r="G101" s="26" t="s">
        <v>49</v>
      </c>
      <c r="H101" s="21">
        <v>1</v>
      </c>
    </row>
    <row r="102" spans="1:8" x14ac:dyDescent="0.25">
      <c r="A102" s="18" t="str">
        <f>(YEAR(Tableau2[[#This Row],[Date réelle]])-2000)&amp;"_"&amp;IF(MONTH(Tableau2[[#This Row],[Date réelle]])&gt;9,"","0")&amp;MONTH(Tableau2[[#This Row],[Date réelle]])</f>
        <v>15_10</v>
      </c>
      <c r="B102" s="18" t="str">
        <f>(YEAR(Tableau2[[#This Row],[Date réelle]])-2000)&amp;"S"&amp;IF(_xlfn.ISOWEEKNUM(Tableau2[[#This Row],[Date réelle]])&gt;9,"","0")&amp;_xlfn.ISOWEEKNUM(Tableau2[[#This Row],[Date réelle]])</f>
        <v>15S44</v>
      </c>
      <c r="C102" s="29">
        <f>IF(F102&lt;&gt;"",VLOOKUP('Données brutes'!G102,Tableau1[[Forfait]:[PV ]],2,FALSE)*'Données brutes'!H102)</f>
        <v>2.5</v>
      </c>
      <c r="D102" s="22">
        <f>INT(Tableau2[[#This Row],[Date de clôture ]])</f>
        <v>42304</v>
      </c>
      <c r="E102" s="20">
        <v>42304</v>
      </c>
      <c r="F102" s="25">
        <v>556643241</v>
      </c>
      <c r="G102" s="26" t="s">
        <v>58</v>
      </c>
      <c r="H102" s="21">
        <v>1</v>
      </c>
    </row>
    <row r="103" spans="1:8" x14ac:dyDescent="0.25">
      <c r="A103" s="18" t="str">
        <f>(YEAR(Tableau2[[#This Row],[Date réelle]])-2000)&amp;"_"&amp;IF(MONTH(Tableau2[[#This Row],[Date réelle]])&gt;9,"","0")&amp;MONTH(Tableau2[[#This Row],[Date réelle]])</f>
        <v>15_10</v>
      </c>
      <c r="B103" s="18" t="str">
        <f>(YEAR(Tableau2[[#This Row],[Date réelle]])-2000)&amp;"S"&amp;IF(_xlfn.ISOWEEKNUM(Tableau2[[#This Row],[Date réelle]])&gt;9,"","0")&amp;_xlfn.ISOWEEKNUM(Tableau2[[#This Row],[Date réelle]])</f>
        <v>15S44</v>
      </c>
      <c r="C103" s="29">
        <f>IF(F103&lt;&gt;"",VLOOKUP('Données brutes'!G103,Tableau1[[Forfait]:[PV ]],2,FALSE)*'Données brutes'!H103)</f>
        <v>34</v>
      </c>
      <c r="D103" s="22">
        <f>INT(Tableau2[[#This Row],[Date de clôture ]])</f>
        <v>42304</v>
      </c>
      <c r="E103" s="20">
        <v>42304</v>
      </c>
      <c r="F103" s="25">
        <v>556643241</v>
      </c>
      <c r="G103" s="26" t="s">
        <v>64</v>
      </c>
      <c r="H103" s="21">
        <v>1</v>
      </c>
    </row>
    <row r="104" spans="1:8" x14ac:dyDescent="0.25">
      <c r="A104" s="18" t="str">
        <f>(YEAR(Tableau2[[#This Row],[Date réelle]])-2000)&amp;"_"&amp;IF(MONTH(Tableau2[[#This Row],[Date réelle]])&gt;9,"","0")&amp;MONTH(Tableau2[[#This Row],[Date réelle]])</f>
        <v>15_10</v>
      </c>
      <c r="B104" s="18" t="str">
        <f>(YEAR(Tableau2[[#This Row],[Date réelle]])-2000)&amp;"S"&amp;IF(_xlfn.ISOWEEKNUM(Tableau2[[#This Row],[Date réelle]])&gt;9,"","0")&amp;_xlfn.ISOWEEKNUM(Tableau2[[#This Row],[Date réelle]])</f>
        <v>15S44</v>
      </c>
      <c r="C104" s="29">
        <f>IF(F104&lt;&gt;"",VLOOKUP('Données brutes'!G104,Tableau1[[Forfait]:[PV ]],2,FALSE)*'Données brutes'!H104)</f>
        <v>130</v>
      </c>
      <c r="D104" s="22">
        <f>INT(Tableau2[[#This Row],[Date de clôture ]])</f>
        <v>42305</v>
      </c>
      <c r="E104" s="20">
        <v>42305</v>
      </c>
      <c r="F104" s="25">
        <v>556496791</v>
      </c>
      <c r="G104" s="26" t="s">
        <v>21</v>
      </c>
      <c r="H104" s="21">
        <v>1</v>
      </c>
    </row>
    <row r="105" spans="1:8" x14ac:dyDescent="0.25">
      <c r="A105" s="18" t="str">
        <f>(YEAR(Tableau2[[#This Row],[Date réelle]])-2000)&amp;"_"&amp;IF(MONTH(Tableau2[[#This Row],[Date réelle]])&gt;9,"","0")&amp;MONTH(Tableau2[[#This Row],[Date réelle]])</f>
        <v>15_10</v>
      </c>
      <c r="B105" s="18" t="str">
        <f>(YEAR(Tableau2[[#This Row],[Date réelle]])-2000)&amp;"S"&amp;IF(_xlfn.ISOWEEKNUM(Tableau2[[#This Row],[Date réelle]])&gt;9,"","0")&amp;_xlfn.ISOWEEKNUM(Tableau2[[#This Row],[Date réelle]])</f>
        <v>15S44</v>
      </c>
      <c r="C105" s="29">
        <f>IF(F105&lt;&gt;"",VLOOKUP('Données brutes'!G105,Tableau1[[Forfait]:[PV ]],2,FALSE)*'Données brutes'!H105)</f>
        <v>3</v>
      </c>
      <c r="D105" s="22">
        <f>INT(Tableau2[[#This Row],[Date de clôture ]])</f>
        <v>42305</v>
      </c>
      <c r="E105" s="20">
        <v>42305</v>
      </c>
      <c r="F105" s="25">
        <v>556496791</v>
      </c>
      <c r="G105" s="26" t="s">
        <v>43</v>
      </c>
      <c r="H105" s="21">
        <v>1</v>
      </c>
    </row>
    <row r="106" spans="1:8" x14ac:dyDescent="0.25">
      <c r="A106" s="18" t="str">
        <f>(YEAR(Tableau2[[#This Row],[Date réelle]])-2000)&amp;"_"&amp;IF(MONTH(Tableau2[[#This Row],[Date réelle]])&gt;9,"","0")&amp;MONTH(Tableau2[[#This Row],[Date réelle]])</f>
        <v>15_10</v>
      </c>
      <c r="B106" s="18" t="str">
        <f>(YEAR(Tableau2[[#This Row],[Date réelle]])-2000)&amp;"S"&amp;IF(_xlfn.ISOWEEKNUM(Tableau2[[#This Row],[Date réelle]])&gt;9,"","0")&amp;_xlfn.ISOWEEKNUM(Tableau2[[#This Row],[Date réelle]])</f>
        <v>15S44</v>
      </c>
      <c r="C106" s="29">
        <f>IF(F106&lt;&gt;"",VLOOKUP('Données brutes'!G106,Tableau1[[Forfait]:[PV ]],2,FALSE)*'Données brutes'!H106)</f>
        <v>3.4</v>
      </c>
      <c r="D106" s="22">
        <f>INT(Tableau2[[#This Row],[Date de clôture ]])</f>
        <v>42305</v>
      </c>
      <c r="E106" s="20">
        <v>42305</v>
      </c>
      <c r="F106" s="25">
        <v>556496791</v>
      </c>
      <c r="G106" s="26" t="s">
        <v>49</v>
      </c>
      <c r="H106" s="21">
        <v>1</v>
      </c>
    </row>
    <row r="107" spans="1:8" x14ac:dyDescent="0.25">
      <c r="A107" s="18" t="str">
        <f>(YEAR(Tableau2[[#This Row],[Date réelle]])-2000)&amp;"_"&amp;IF(MONTH(Tableau2[[#This Row],[Date réelle]])&gt;9,"","0")&amp;MONTH(Tableau2[[#This Row],[Date réelle]])</f>
        <v>15_10</v>
      </c>
      <c r="B107" s="18" t="str">
        <f>(YEAR(Tableau2[[#This Row],[Date réelle]])-2000)&amp;"S"&amp;IF(_xlfn.ISOWEEKNUM(Tableau2[[#This Row],[Date réelle]])&gt;9,"","0")&amp;_xlfn.ISOWEEKNUM(Tableau2[[#This Row],[Date réelle]])</f>
        <v>15S44</v>
      </c>
      <c r="C107" s="29">
        <f>IF(F107&lt;&gt;"",VLOOKUP('Données brutes'!G107,Tableau1[[Forfait]:[PV ]],2,FALSE)*'Données brutes'!H107)</f>
        <v>2.5</v>
      </c>
      <c r="D107" s="22">
        <f>INT(Tableau2[[#This Row],[Date de clôture ]])</f>
        <v>42305</v>
      </c>
      <c r="E107" s="20">
        <v>42305</v>
      </c>
      <c r="F107" s="25">
        <v>556496791</v>
      </c>
      <c r="G107" s="26" t="s">
        <v>58</v>
      </c>
      <c r="H107" s="21">
        <v>1</v>
      </c>
    </row>
    <row r="108" spans="1:8" x14ac:dyDescent="0.25">
      <c r="A108" s="18" t="str">
        <f>(YEAR(Tableau2[[#This Row],[Date réelle]])-2000)&amp;"_"&amp;IF(MONTH(Tableau2[[#This Row],[Date réelle]])&gt;9,"","0")&amp;MONTH(Tableau2[[#This Row],[Date réelle]])</f>
        <v>15_10</v>
      </c>
      <c r="B108" s="18" t="str">
        <f>(YEAR(Tableau2[[#This Row],[Date réelle]])-2000)&amp;"S"&amp;IF(_xlfn.ISOWEEKNUM(Tableau2[[#This Row],[Date réelle]])&gt;9,"","0")&amp;_xlfn.ISOWEEKNUM(Tableau2[[#This Row],[Date réelle]])</f>
        <v>15S44</v>
      </c>
      <c r="C108" s="29">
        <f>IF(F108&lt;&gt;"",VLOOKUP('Données brutes'!G108,Tableau1[[Forfait]:[PV ]],2,FALSE)*'Données brutes'!H108)</f>
        <v>34</v>
      </c>
      <c r="D108" s="22">
        <f>INT(Tableau2[[#This Row],[Date de clôture ]])</f>
        <v>42305</v>
      </c>
      <c r="E108" s="20">
        <v>42305</v>
      </c>
      <c r="F108" s="25">
        <v>556496791</v>
      </c>
      <c r="G108" s="26" t="s">
        <v>64</v>
      </c>
      <c r="H108" s="21">
        <v>1</v>
      </c>
    </row>
    <row r="109" spans="1:8" x14ac:dyDescent="0.25">
      <c r="A109" s="18" t="str">
        <f>(YEAR(Tableau2[[#This Row],[Date réelle]])-2000)&amp;"_"&amp;IF(MONTH(Tableau2[[#This Row],[Date réelle]])&gt;9,"","0")&amp;MONTH(Tableau2[[#This Row],[Date réelle]])</f>
        <v>15_10</v>
      </c>
      <c r="B109" s="18" t="str">
        <f>(YEAR(Tableau2[[#This Row],[Date réelle]])-2000)&amp;"S"&amp;IF(_xlfn.ISOWEEKNUM(Tableau2[[#This Row],[Date réelle]])&gt;9,"","0")&amp;_xlfn.ISOWEEKNUM(Tableau2[[#This Row],[Date réelle]])</f>
        <v>15S44</v>
      </c>
      <c r="C109" s="29">
        <f>IF(F109&lt;&gt;"",VLOOKUP('Données brutes'!G109,Tableau1[[Forfait]:[PV ]],2,FALSE)*'Données brutes'!H109)</f>
        <v>0</v>
      </c>
      <c r="D109" s="22">
        <f>INT(Tableau2[[#This Row],[Date de clôture ]])</f>
        <v>42305</v>
      </c>
      <c r="E109" s="20">
        <v>42305</v>
      </c>
      <c r="F109" s="25">
        <v>556315540</v>
      </c>
      <c r="G109" s="26" t="s">
        <v>73</v>
      </c>
      <c r="H109" s="21">
        <v>1</v>
      </c>
    </row>
    <row r="110" spans="1:8" x14ac:dyDescent="0.25">
      <c r="A110" s="18" t="str">
        <f>(YEAR(Tableau2[[#This Row],[Date réelle]])-2000)&amp;"_"&amp;IF(MONTH(Tableau2[[#This Row],[Date réelle]])&gt;9,"","0")&amp;MONTH(Tableau2[[#This Row],[Date réelle]])</f>
        <v>15_10</v>
      </c>
      <c r="B110" s="18" t="str">
        <f>(YEAR(Tableau2[[#This Row],[Date réelle]])-2000)&amp;"S"&amp;IF(_xlfn.ISOWEEKNUM(Tableau2[[#This Row],[Date réelle]])&gt;9,"","0")&amp;_xlfn.ISOWEEKNUM(Tableau2[[#This Row],[Date réelle]])</f>
        <v>15S44</v>
      </c>
      <c r="C110" s="29">
        <f>IF(F110&lt;&gt;"",VLOOKUP('Données brutes'!G110,Tableau1[[Forfait]:[PV ]],2,FALSE)*'Données brutes'!H110)</f>
        <v>130</v>
      </c>
      <c r="D110" s="22">
        <f>INT(Tableau2[[#This Row],[Date de clôture ]])</f>
        <v>42305</v>
      </c>
      <c r="E110" s="20">
        <v>42305</v>
      </c>
      <c r="F110" s="25">
        <v>557613653</v>
      </c>
      <c r="G110" s="26" t="s">
        <v>21</v>
      </c>
      <c r="H110" s="21">
        <v>1</v>
      </c>
    </row>
    <row r="111" spans="1:8" x14ac:dyDescent="0.25">
      <c r="A111" s="18" t="str">
        <f>(YEAR(Tableau2[[#This Row],[Date réelle]])-2000)&amp;"_"&amp;IF(MONTH(Tableau2[[#This Row],[Date réelle]])&gt;9,"","0")&amp;MONTH(Tableau2[[#This Row],[Date réelle]])</f>
        <v>15_10</v>
      </c>
      <c r="B111" s="18" t="str">
        <f>(YEAR(Tableau2[[#This Row],[Date réelle]])-2000)&amp;"S"&amp;IF(_xlfn.ISOWEEKNUM(Tableau2[[#This Row],[Date réelle]])&gt;9,"","0")&amp;_xlfn.ISOWEEKNUM(Tableau2[[#This Row],[Date réelle]])</f>
        <v>15S44</v>
      </c>
      <c r="C111" s="29">
        <f>IF(F111&lt;&gt;"",VLOOKUP('Données brutes'!G111,Tableau1[[Forfait]:[PV ]],2,FALSE)*'Données brutes'!H111)</f>
        <v>3</v>
      </c>
      <c r="D111" s="22">
        <f>INT(Tableau2[[#This Row],[Date de clôture ]])</f>
        <v>42305</v>
      </c>
      <c r="E111" s="20">
        <v>42305</v>
      </c>
      <c r="F111" s="25">
        <v>557613653</v>
      </c>
      <c r="G111" s="26" t="s">
        <v>43</v>
      </c>
      <c r="H111" s="21">
        <v>1</v>
      </c>
    </row>
    <row r="112" spans="1:8" x14ac:dyDescent="0.25">
      <c r="A112" s="18" t="str">
        <f>(YEAR(Tableau2[[#This Row],[Date réelle]])-2000)&amp;"_"&amp;IF(MONTH(Tableau2[[#This Row],[Date réelle]])&gt;9,"","0")&amp;MONTH(Tableau2[[#This Row],[Date réelle]])</f>
        <v>15_10</v>
      </c>
      <c r="B112" s="18" t="str">
        <f>(YEAR(Tableau2[[#This Row],[Date réelle]])-2000)&amp;"S"&amp;IF(_xlfn.ISOWEEKNUM(Tableau2[[#This Row],[Date réelle]])&gt;9,"","0")&amp;_xlfn.ISOWEEKNUM(Tableau2[[#This Row],[Date réelle]])</f>
        <v>15S44</v>
      </c>
      <c r="C112" s="29">
        <f>IF(F112&lt;&gt;"",VLOOKUP('Données brutes'!G112,Tableau1[[Forfait]:[PV ]],2,FALSE)*'Données brutes'!H112)</f>
        <v>3.4</v>
      </c>
      <c r="D112" s="22">
        <f>INT(Tableau2[[#This Row],[Date de clôture ]])</f>
        <v>42305</v>
      </c>
      <c r="E112" s="20">
        <v>42305</v>
      </c>
      <c r="F112" s="25">
        <v>557613653</v>
      </c>
      <c r="G112" s="26" t="s">
        <v>49</v>
      </c>
      <c r="H112" s="21">
        <v>1</v>
      </c>
    </row>
    <row r="113" spans="1:8" x14ac:dyDescent="0.25">
      <c r="A113" s="18" t="str">
        <f>(YEAR(Tableau2[[#This Row],[Date réelle]])-2000)&amp;"_"&amp;IF(MONTH(Tableau2[[#This Row],[Date réelle]])&gt;9,"","0")&amp;MONTH(Tableau2[[#This Row],[Date réelle]])</f>
        <v>15_10</v>
      </c>
      <c r="B113" s="18" t="str">
        <f>(YEAR(Tableau2[[#This Row],[Date réelle]])-2000)&amp;"S"&amp;IF(_xlfn.ISOWEEKNUM(Tableau2[[#This Row],[Date réelle]])&gt;9,"","0")&amp;_xlfn.ISOWEEKNUM(Tableau2[[#This Row],[Date réelle]])</f>
        <v>15S44</v>
      </c>
      <c r="C113" s="29">
        <f>IF(F113&lt;&gt;"",VLOOKUP('Données brutes'!G113,Tableau1[[Forfait]:[PV ]],2,FALSE)*'Données brutes'!H113)</f>
        <v>2.5</v>
      </c>
      <c r="D113" s="22">
        <f>INT(Tableau2[[#This Row],[Date de clôture ]])</f>
        <v>42305</v>
      </c>
      <c r="E113" s="20">
        <v>42305</v>
      </c>
      <c r="F113" s="25">
        <v>557613653</v>
      </c>
      <c r="G113" s="26" t="s">
        <v>58</v>
      </c>
      <c r="H113" s="21">
        <v>1</v>
      </c>
    </row>
    <row r="114" spans="1:8" x14ac:dyDescent="0.25">
      <c r="A114" s="18" t="str">
        <f>(YEAR(Tableau2[[#This Row],[Date réelle]])-2000)&amp;"_"&amp;IF(MONTH(Tableau2[[#This Row],[Date réelle]])&gt;9,"","0")&amp;MONTH(Tableau2[[#This Row],[Date réelle]])</f>
        <v>15_10</v>
      </c>
      <c r="B114" s="18" t="str">
        <f>(YEAR(Tableau2[[#This Row],[Date réelle]])-2000)&amp;"S"&amp;IF(_xlfn.ISOWEEKNUM(Tableau2[[#This Row],[Date réelle]])&gt;9,"","0")&amp;_xlfn.ISOWEEKNUM(Tableau2[[#This Row],[Date réelle]])</f>
        <v>15S44</v>
      </c>
      <c r="C114" s="29">
        <f>IF(F114&lt;&gt;"",VLOOKUP('Données brutes'!G114,Tableau1[[Forfait]:[PV ]],2,FALSE)*'Données brutes'!H114)</f>
        <v>34</v>
      </c>
      <c r="D114" s="22">
        <f>INT(Tableau2[[#This Row],[Date de clôture ]])</f>
        <v>42305</v>
      </c>
      <c r="E114" s="20">
        <v>42305</v>
      </c>
      <c r="F114" s="25">
        <v>557613653</v>
      </c>
      <c r="G114" s="26" t="s">
        <v>64</v>
      </c>
      <c r="H114" s="21">
        <v>1</v>
      </c>
    </row>
    <row r="115" spans="1:8" x14ac:dyDescent="0.25">
      <c r="A115" s="18" t="str">
        <f>(YEAR(Tableau2[[#This Row],[Date réelle]])-2000)&amp;"_"&amp;IF(MONTH(Tableau2[[#This Row],[Date réelle]])&gt;9,"","0")&amp;MONTH(Tableau2[[#This Row],[Date réelle]])</f>
        <v>15_10</v>
      </c>
      <c r="B115" s="18" t="str">
        <f>(YEAR(Tableau2[[#This Row],[Date réelle]])-2000)&amp;"S"&amp;IF(_xlfn.ISOWEEKNUM(Tableau2[[#This Row],[Date réelle]])&gt;9,"","0")&amp;_xlfn.ISOWEEKNUM(Tableau2[[#This Row],[Date réelle]])</f>
        <v>15S44</v>
      </c>
      <c r="C115" s="29">
        <f>IF(F115&lt;&gt;"",VLOOKUP('Données brutes'!G115,Tableau1[[Forfait]:[PV ]],2,FALSE)*'Données brutes'!H115)</f>
        <v>130</v>
      </c>
      <c r="D115" s="22">
        <f>INT(Tableau2[[#This Row],[Date de clôture ]])</f>
        <v>42306</v>
      </c>
      <c r="E115" s="20">
        <v>42306</v>
      </c>
      <c r="F115" s="25">
        <v>557613484</v>
      </c>
      <c r="G115" s="26" t="s">
        <v>21</v>
      </c>
      <c r="H115" s="21">
        <v>1</v>
      </c>
    </row>
    <row r="116" spans="1:8" x14ac:dyDescent="0.25">
      <c r="A116" s="18" t="str">
        <f>(YEAR(Tableau2[[#This Row],[Date réelle]])-2000)&amp;"_"&amp;IF(MONTH(Tableau2[[#This Row],[Date réelle]])&gt;9,"","0")&amp;MONTH(Tableau2[[#This Row],[Date réelle]])</f>
        <v>15_10</v>
      </c>
      <c r="B116" s="18" t="str">
        <f>(YEAR(Tableau2[[#This Row],[Date réelle]])-2000)&amp;"S"&amp;IF(_xlfn.ISOWEEKNUM(Tableau2[[#This Row],[Date réelle]])&gt;9,"","0")&amp;_xlfn.ISOWEEKNUM(Tableau2[[#This Row],[Date réelle]])</f>
        <v>15S44</v>
      </c>
      <c r="C116" s="29">
        <f>IF(F116&lt;&gt;"",VLOOKUP('Données brutes'!G116,Tableau1[[Forfait]:[PV ]],2,FALSE)*'Données brutes'!H116)</f>
        <v>3</v>
      </c>
      <c r="D116" s="22">
        <f>INT(Tableau2[[#This Row],[Date de clôture ]])</f>
        <v>42306</v>
      </c>
      <c r="E116" s="20">
        <v>42306</v>
      </c>
      <c r="F116" s="25">
        <v>557613484</v>
      </c>
      <c r="G116" s="26" t="s">
        <v>43</v>
      </c>
      <c r="H116" s="21">
        <v>1</v>
      </c>
    </row>
    <row r="117" spans="1:8" x14ac:dyDescent="0.25">
      <c r="A117" s="18" t="str">
        <f>(YEAR(Tableau2[[#This Row],[Date réelle]])-2000)&amp;"_"&amp;IF(MONTH(Tableau2[[#This Row],[Date réelle]])&gt;9,"","0")&amp;MONTH(Tableau2[[#This Row],[Date réelle]])</f>
        <v>15_10</v>
      </c>
      <c r="B117" s="18" t="str">
        <f>(YEAR(Tableau2[[#This Row],[Date réelle]])-2000)&amp;"S"&amp;IF(_xlfn.ISOWEEKNUM(Tableau2[[#This Row],[Date réelle]])&gt;9,"","0")&amp;_xlfn.ISOWEEKNUM(Tableau2[[#This Row],[Date réelle]])</f>
        <v>15S44</v>
      </c>
      <c r="C117" s="29">
        <f>IF(F117&lt;&gt;"",VLOOKUP('Données brutes'!G117,Tableau1[[Forfait]:[PV ]],2,FALSE)*'Données brutes'!H117)</f>
        <v>3.4</v>
      </c>
      <c r="D117" s="22">
        <f>INT(Tableau2[[#This Row],[Date de clôture ]])</f>
        <v>42306</v>
      </c>
      <c r="E117" s="20">
        <v>42306</v>
      </c>
      <c r="F117" s="25">
        <v>557613484</v>
      </c>
      <c r="G117" s="26" t="s">
        <v>49</v>
      </c>
      <c r="H117" s="21">
        <v>1</v>
      </c>
    </row>
    <row r="118" spans="1:8" x14ac:dyDescent="0.25">
      <c r="A118" s="18" t="str">
        <f>(YEAR(Tableau2[[#This Row],[Date réelle]])-2000)&amp;"_"&amp;IF(MONTH(Tableau2[[#This Row],[Date réelle]])&gt;9,"","0")&amp;MONTH(Tableau2[[#This Row],[Date réelle]])</f>
        <v>15_10</v>
      </c>
      <c r="B118" s="18" t="str">
        <f>(YEAR(Tableau2[[#This Row],[Date réelle]])-2000)&amp;"S"&amp;IF(_xlfn.ISOWEEKNUM(Tableau2[[#This Row],[Date réelle]])&gt;9,"","0")&amp;_xlfn.ISOWEEKNUM(Tableau2[[#This Row],[Date réelle]])</f>
        <v>15S44</v>
      </c>
      <c r="C118" s="29">
        <f>IF(F118&lt;&gt;"",VLOOKUP('Données brutes'!G118,Tableau1[[Forfait]:[PV ]],2,FALSE)*'Données brutes'!H118)</f>
        <v>10</v>
      </c>
      <c r="D118" s="22">
        <f>INT(Tableau2[[#This Row],[Date de clôture ]])</f>
        <v>42306</v>
      </c>
      <c r="E118" s="20">
        <v>42306</v>
      </c>
      <c r="F118" s="25">
        <v>557613484</v>
      </c>
      <c r="G118" s="26" t="s">
        <v>58</v>
      </c>
      <c r="H118" s="21">
        <v>4</v>
      </c>
    </row>
    <row r="119" spans="1:8" x14ac:dyDescent="0.25">
      <c r="A119" s="18" t="str">
        <f>(YEAR(Tableau2[[#This Row],[Date réelle]])-2000)&amp;"_"&amp;IF(MONTH(Tableau2[[#This Row],[Date réelle]])&gt;9,"","0")&amp;MONTH(Tableau2[[#This Row],[Date réelle]])</f>
        <v>15_10</v>
      </c>
      <c r="B119" s="18" t="str">
        <f>(YEAR(Tableau2[[#This Row],[Date réelle]])-2000)&amp;"S"&amp;IF(_xlfn.ISOWEEKNUM(Tableau2[[#This Row],[Date réelle]])&gt;9,"","0")&amp;_xlfn.ISOWEEKNUM(Tableau2[[#This Row],[Date réelle]])</f>
        <v>15S44</v>
      </c>
      <c r="C119" s="29">
        <f>IF(F119&lt;&gt;"",VLOOKUP('Données brutes'!G119,Tableau1[[Forfait]:[PV ]],2,FALSE)*'Données brutes'!H119)</f>
        <v>34</v>
      </c>
      <c r="D119" s="22">
        <f>INT(Tableau2[[#This Row],[Date de clôture ]])</f>
        <v>42306</v>
      </c>
      <c r="E119" s="20">
        <v>42306</v>
      </c>
      <c r="F119" s="25">
        <v>557613484</v>
      </c>
      <c r="G119" s="26" t="s">
        <v>64</v>
      </c>
      <c r="H119" s="21">
        <v>1</v>
      </c>
    </row>
    <row r="120" spans="1:8" x14ac:dyDescent="0.25">
      <c r="A120" s="18" t="str">
        <f>(YEAR(Tableau2[[#This Row],[Date réelle]])-2000)&amp;"_"&amp;IF(MONTH(Tableau2[[#This Row],[Date réelle]])&gt;9,"","0")&amp;MONTH(Tableau2[[#This Row],[Date réelle]])</f>
        <v>15_10</v>
      </c>
      <c r="B120" s="18" t="str">
        <f>(YEAR(Tableau2[[#This Row],[Date réelle]])-2000)&amp;"S"&amp;IF(_xlfn.ISOWEEKNUM(Tableau2[[#This Row],[Date réelle]])&gt;9,"","0")&amp;_xlfn.ISOWEEKNUM(Tableau2[[#This Row],[Date réelle]])</f>
        <v>15S44</v>
      </c>
      <c r="C120" s="29">
        <f>IF(F120&lt;&gt;"",VLOOKUP('Données brutes'!G120,Tableau1[[Forfait]:[PV ]],2,FALSE)*'Données brutes'!H120)</f>
        <v>130</v>
      </c>
      <c r="D120" s="22">
        <f>INT(Tableau2[[#This Row],[Date de clôture ]])</f>
        <v>42306</v>
      </c>
      <c r="E120" s="20">
        <v>42306</v>
      </c>
      <c r="F120" s="25">
        <v>556753447</v>
      </c>
      <c r="G120" s="26" t="s">
        <v>21</v>
      </c>
      <c r="H120" s="21">
        <v>1</v>
      </c>
    </row>
    <row r="121" spans="1:8" x14ac:dyDescent="0.25">
      <c r="A121" s="18" t="str">
        <f>(YEAR(Tableau2[[#This Row],[Date réelle]])-2000)&amp;"_"&amp;IF(MONTH(Tableau2[[#This Row],[Date réelle]])&gt;9,"","0")&amp;MONTH(Tableau2[[#This Row],[Date réelle]])</f>
        <v>15_10</v>
      </c>
      <c r="B121" s="18" t="str">
        <f>(YEAR(Tableau2[[#This Row],[Date réelle]])-2000)&amp;"S"&amp;IF(_xlfn.ISOWEEKNUM(Tableau2[[#This Row],[Date réelle]])&gt;9,"","0")&amp;_xlfn.ISOWEEKNUM(Tableau2[[#This Row],[Date réelle]])</f>
        <v>15S44</v>
      </c>
      <c r="C121" s="29">
        <f>IF(F121&lt;&gt;"",VLOOKUP('Données brutes'!G121,Tableau1[[Forfait]:[PV ]],2,FALSE)*'Données brutes'!H121)</f>
        <v>3</v>
      </c>
      <c r="D121" s="22">
        <f>INT(Tableau2[[#This Row],[Date de clôture ]])</f>
        <v>42306</v>
      </c>
      <c r="E121" s="20">
        <v>42306</v>
      </c>
      <c r="F121" s="25">
        <v>556753447</v>
      </c>
      <c r="G121" s="26" t="s">
        <v>43</v>
      </c>
      <c r="H121" s="21">
        <v>1</v>
      </c>
    </row>
    <row r="122" spans="1:8" x14ac:dyDescent="0.25">
      <c r="A122" s="18" t="str">
        <f>(YEAR(Tableau2[[#This Row],[Date réelle]])-2000)&amp;"_"&amp;IF(MONTH(Tableau2[[#This Row],[Date réelle]])&gt;9,"","0")&amp;MONTH(Tableau2[[#This Row],[Date réelle]])</f>
        <v>15_10</v>
      </c>
      <c r="B122" s="18" t="str">
        <f>(YEAR(Tableau2[[#This Row],[Date réelle]])-2000)&amp;"S"&amp;IF(_xlfn.ISOWEEKNUM(Tableau2[[#This Row],[Date réelle]])&gt;9,"","0")&amp;_xlfn.ISOWEEKNUM(Tableau2[[#This Row],[Date réelle]])</f>
        <v>15S44</v>
      </c>
      <c r="C122" s="29">
        <f>IF(F122&lt;&gt;"",VLOOKUP('Données brutes'!G122,Tableau1[[Forfait]:[PV ]],2,FALSE)*'Données brutes'!H122)</f>
        <v>3.4</v>
      </c>
      <c r="D122" s="22">
        <f>INT(Tableau2[[#This Row],[Date de clôture ]])</f>
        <v>42306</v>
      </c>
      <c r="E122" s="20">
        <v>42306</v>
      </c>
      <c r="F122" s="25">
        <v>556753447</v>
      </c>
      <c r="G122" s="26" t="s">
        <v>49</v>
      </c>
      <c r="H122" s="21">
        <v>1</v>
      </c>
    </row>
    <row r="123" spans="1:8" x14ac:dyDescent="0.25">
      <c r="A123" s="18" t="str">
        <f>(YEAR(Tableau2[[#This Row],[Date réelle]])-2000)&amp;"_"&amp;IF(MONTH(Tableau2[[#This Row],[Date réelle]])&gt;9,"","0")&amp;MONTH(Tableau2[[#This Row],[Date réelle]])</f>
        <v>15_10</v>
      </c>
      <c r="B123" s="18" t="str">
        <f>(YEAR(Tableau2[[#This Row],[Date réelle]])-2000)&amp;"S"&amp;IF(_xlfn.ISOWEEKNUM(Tableau2[[#This Row],[Date réelle]])&gt;9,"","0")&amp;_xlfn.ISOWEEKNUM(Tableau2[[#This Row],[Date réelle]])</f>
        <v>15S44</v>
      </c>
      <c r="C123" s="29">
        <f>IF(F123&lt;&gt;"",VLOOKUP('Données brutes'!G123,Tableau1[[Forfait]:[PV ]],2,FALSE)*'Données brutes'!H123)</f>
        <v>2.5</v>
      </c>
      <c r="D123" s="22">
        <f>INT(Tableau2[[#This Row],[Date de clôture ]])</f>
        <v>42306</v>
      </c>
      <c r="E123" s="20">
        <v>42306</v>
      </c>
      <c r="F123" s="25">
        <v>556753447</v>
      </c>
      <c r="G123" s="26" t="s">
        <v>58</v>
      </c>
      <c r="H123" s="21">
        <v>1</v>
      </c>
    </row>
    <row r="124" spans="1:8" x14ac:dyDescent="0.25">
      <c r="A124" s="18" t="str">
        <f>(YEAR(Tableau2[[#This Row],[Date réelle]])-2000)&amp;"_"&amp;IF(MONTH(Tableau2[[#This Row],[Date réelle]])&gt;9,"","0")&amp;MONTH(Tableau2[[#This Row],[Date réelle]])</f>
        <v>15_10</v>
      </c>
      <c r="B124" s="18" t="str">
        <f>(YEAR(Tableau2[[#This Row],[Date réelle]])-2000)&amp;"S"&amp;IF(_xlfn.ISOWEEKNUM(Tableau2[[#This Row],[Date réelle]])&gt;9,"","0")&amp;_xlfn.ISOWEEKNUM(Tableau2[[#This Row],[Date réelle]])</f>
        <v>15S44</v>
      </c>
      <c r="C124" s="29">
        <f>IF(F124&lt;&gt;"",VLOOKUP('Données brutes'!G124,Tableau1[[Forfait]:[PV ]],2,FALSE)*'Données brutes'!H124)</f>
        <v>34</v>
      </c>
      <c r="D124" s="22">
        <f>INT(Tableau2[[#This Row],[Date de clôture ]])</f>
        <v>42306</v>
      </c>
      <c r="E124" s="20">
        <v>42306</v>
      </c>
      <c r="F124" s="25">
        <v>556753447</v>
      </c>
      <c r="G124" s="26" t="s">
        <v>64</v>
      </c>
      <c r="H124" s="21">
        <v>1</v>
      </c>
    </row>
    <row r="125" spans="1:8" x14ac:dyDescent="0.25">
      <c r="A125" s="18" t="str">
        <f>(YEAR(Tableau2[[#This Row],[Date réelle]])-2000)&amp;"_"&amp;IF(MONTH(Tableau2[[#This Row],[Date réelle]])&gt;9,"","0")&amp;MONTH(Tableau2[[#This Row],[Date réelle]])</f>
        <v>15_10</v>
      </c>
      <c r="B125" s="18" t="str">
        <f>(YEAR(Tableau2[[#This Row],[Date réelle]])-2000)&amp;"S"&amp;IF(_xlfn.ISOWEEKNUM(Tableau2[[#This Row],[Date réelle]])&gt;9,"","0")&amp;_xlfn.ISOWEEKNUM(Tableau2[[#This Row],[Date réelle]])</f>
        <v>15S44</v>
      </c>
      <c r="C125" s="29">
        <f>IF(F125&lt;&gt;"",VLOOKUP('Données brutes'!G125,Tableau1[[Forfait]:[PV ]],2,FALSE)*'Données brutes'!H125)</f>
        <v>130</v>
      </c>
      <c r="D125" s="22">
        <f>INT(Tableau2[[#This Row],[Date de clôture ]])</f>
        <v>42307</v>
      </c>
      <c r="E125" s="20">
        <v>42307</v>
      </c>
      <c r="F125" s="25">
        <v>557548613</v>
      </c>
      <c r="G125" s="26" t="s">
        <v>21</v>
      </c>
      <c r="H125" s="21">
        <v>1</v>
      </c>
    </row>
    <row r="126" spans="1:8" x14ac:dyDescent="0.25">
      <c r="A126" s="18" t="str">
        <f>(YEAR(Tableau2[[#This Row],[Date réelle]])-2000)&amp;"_"&amp;IF(MONTH(Tableau2[[#This Row],[Date réelle]])&gt;9,"","0")&amp;MONTH(Tableau2[[#This Row],[Date réelle]])</f>
        <v>15_10</v>
      </c>
      <c r="B126" s="18" t="str">
        <f>(YEAR(Tableau2[[#This Row],[Date réelle]])-2000)&amp;"S"&amp;IF(_xlfn.ISOWEEKNUM(Tableau2[[#This Row],[Date réelle]])&gt;9,"","0")&amp;_xlfn.ISOWEEKNUM(Tableau2[[#This Row],[Date réelle]])</f>
        <v>15S44</v>
      </c>
      <c r="C126" s="29">
        <f>IF(F126&lt;&gt;"",VLOOKUP('Données brutes'!G126,Tableau1[[Forfait]:[PV ]],2,FALSE)*'Données brutes'!H126)</f>
        <v>3</v>
      </c>
      <c r="D126" s="22">
        <f>INT(Tableau2[[#This Row],[Date de clôture ]])</f>
        <v>42307</v>
      </c>
      <c r="E126" s="20">
        <v>42307</v>
      </c>
      <c r="F126" s="25">
        <v>557548613</v>
      </c>
      <c r="G126" s="26" t="s">
        <v>43</v>
      </c>
      <c r="H126" s="21">
        <v>1</v>
      </c>
    </row>
    <row r="127" spans="1:8" x14ac:dyDescent="0.25">
      <c r="A127" s="18" t="str">
        <f>(YEAR(Tableau2[[#This Row],[Date réelle]])-2000)&amp;"_"&amp;IF(MONTH(Tableau2[[#This Row],[Date réelle]])&gt;9,"","0")&amp;MONTH(Tableau2[[#This Row],[Date réelle]])</f>
        <v>15_10</v>
      </c>
      <c r="B127" s="18" t="str">
        <f>(YEAR(Tableau2[[#This Row],[Date réelle]])-2000)&amp;"S"&amp;IF(_xlfn.ISOWEEKNUM(Tableau2[[#This Row],[Date réelle]])&gt;9,"","0")&amp;_xlfn.ISOWEEKNUM(Tableau2[[#This Row],[Date réelle]])</f>
        <v>15S44</v>
      </c>
      <c r="C127" s="29">
        <f>IF(F127&lt;&gt;"",VLOOKUP('Données brutes'!G127,Tableau1[[Forfait]:[PV ]],2,FALSE)*'Données brutes'!H127)</f>
        <v>3.4</v>
      </c>
      <c r="D127" s="22">
        <f>INT(Tableau2[[#This Row],[Date de clôture ]])</f>
        <v>42307</v>
      </c>
      <c r="E127" s="20">
        <v>42307</v>
      </c>
      <c r="F127" s="25">
        <v>557548613</v>
      </c>
      <c r="G127" s="26" t="s">
        <v>49</v>
      </c>
      <c r="H127" s="21">
        <v>1</v>
      </c>
    </row>
    <row r="128" spans="1:8" x14ac:dyDescent="0.25">
      <c r="A128" s="18" t="str">
        <f>(YEAR(Tableau2[[#This Row],[Date réelle]])-2000)&amp;"_"&amp;IF(MONTH(Tableau2[[#This Row],[Date réelle]])&gt;9,"","0")&amp;MONTH(Tableau2[[#This Row],[Date réelle]])</f>
        <v>15_10</v>
      </c>
      <c r="B128" s="18" t="str">
        <f>(YEAR(Tableau2[[#This Row],[Date réelle]])-2000)&amp;"S"&amp;IF(_xlfn.ISOWEEKNUM(Tableau2[[#This Row],[Date réelle]])&gt;9,"","0")&amp;_xlfn.ISOWEEKNUM(Tableau2[[#This Row],[Date réelle]])</f>
        <v>15S44</v>
      </c>
      <c r="C128" s="29">
        <f>IF(F128&lt;&gt;"",VLOOKUP('Données brutes'!G128,Tableau1[[Forfait]:[PV ]],2,FALSE)*'Données brutes'!H128)</f>
        <v>2.5</v>
      </c>
      <c r="D128" s="22">
        <f>INT(Tableau2[[#This Row],[Date de clôture ]])</f>
        <v>42307</v>
      </c>
      <c r="E128" s="20">
        <v>42307</v>
      </c>
      <c r="F128" s="25">
        <v>557548613</v>
      </c>
      <c r="G128" s="26" t="s">
        <v>58</v>
      </c>
      <c r="H128" s="21">
        <v>1</v>
      </c>
    </row>
    <row r="129" spans="1:8" x14ac:dyDescent="0.25">
      <c r="A129" s="18" t="str">
        <f>(YEAR(Tableau2[[#This Row],[Date réelle]])-2000)&amp;"_"&amp;IF(MONTH(Tableau2[[#This Row],[Date réelle]])&gt;9,"","0")&amp;MONTH(Tableau2[[#This Row],[Date réelle]])</f>
        <v>15_10</v>
      </c>
      <c r="B129" s="18" t="str">
        <f>(YEAR(Tableau2[[#This Row],[Date réelle]])-2000)&amp;"S"&amp;IF(_xlfn.ISOWEEKNUM(Tableau2[[#This Row],[Date réelle]])&gt;9,"","0")&amp;_xlfn.ISOWEEKNUM(Tableau2[[#This Row],[Date réelle]])</f>
        <v>15S44</v>
      </c>
      <c r="C129" s="29">
        <f>IF(F129&lt;&gt;"",VLOOKUP('Données brutes'!G129,Tableau1[[Forfait]:[PV ]],2,FALSE)*'Données brutes'!H129)</f>
        <v>34</v>
      </c>
      <c r="D129" s="22">
        <f>INT(Tableau2[[#This Row],[Date de clôture ]])</f>
        <v>42307</v>
      </c>
      <c r="E129" s="20">
        <v>42307</v>
      </c>
      <c r="F129" s="25">
        <v>557548613</v>
      </c>
      <c r="G129" s="26" t="s">
        <v>64</v>
      </c>
      <c r="H129" s="21">
        <v>1</v>
      </c>
    </row>
    <row r="130" spans="1:8" x14ac:dyDescent="0.25">
      <c r="A130" s="18" t="str">
        <f>(YEAR(Tableau2[[#This Row],[Date réelle]])-2000)&amp;"_"&amp;IF(MONTH(Tableau2[[#This Row],[Date réelle]])&gt;9,"","0")&amp;MONTH(Tableau2[[#This Row],[Date réelle]])</f>
        <v>15_10</v>
      </c>
      <c r="B130" s="18" t="str">
        <f>(YEAR(Tableau2[[#This Row],[Date réelle]])-2000)&amp;"S"&amp;IF(_xlfn.ISOWEEKNUM(Tableau2[[#This Row],[Date réelle]])&gt;9,"","0")&amp;_xlfn.ISOWEEKNUM(Tableau2[[#This Row],[Date réelle]])</f>
        <v>15S44</v>
      </c>
      <c r="C130" s="29">
        <f>IF(F130&lt;&gt;"",VLOOKUP('Données brutes'!G130,Tableau1[[Forfait]:[PV ]],2,FALSE)*'Données brutes'!H130)</f>
        <v>130</v>
      </c>
      <c r="D130" s="22">
        <f>INT(Tableau2[[#This Row],[Date de clôture ]])</f>
        <v>42307</v>
      </c>
      <c r="E130" s="20">
        <v>42307</v>
      </c>
      <c r="F130" s="25">
        <v>556311672</v>
      </c>
      <c r="G130" s="26" t="s">
        <v>21</v>
      </c>
      <c r="H130" s="21">
        <v>1</v>
      </c>
    </row>
    <row r="131" spans="1:8" x14ac:dyDescent="0.25">
      <c r="A131" s="18" t="str">
        <f>(YEAR(Tableau2[[#This Row],[Date réelle]])-2000)&amp;"_"&amp;IF(MONTH(Tableau2[[#This Row],[Date réelle]])&gt;9,"","0")&amp;MONTH(Tableau2[[#This Row],[Date réelle]])</f>
        <v>15_10</v>
      </c>
      <c r="B131" s="18" t="str">
        <f>(YEAR(Tableau2[[#This Row],[Date réelle]])-2000)&amp;"S"&amp;IF(_xlfn.ISOWEEKNUM(Tableau2[[#This Row],[Date réelle]])&gt;9,"","0")&amp;_xlfn.ISOWEEKNUM(Tableau2[[#This Row],[Date réelle]])</f>
        <v>15S44</v>
      </c>
      <c r="C131" s="29">
        <f>IF(F131&lt;&gt;"",VLOOKUP('Données brutes'!G131,Tableau1[[Forfait]:[PV ]],2,FALSE)*'Données brutes'!H131)</f>
        <v>3</v>
      </c>
      <c r="D131" s="22">
        <f>INT(Tableau2[[#This Row],[Date de clôture ]])</f>
        <v>42307</v>
      </c>
      <c r="E131" s="20">
        <v>42307</v>
      </c>
      <c r="F131" s="25">
        <v>556311672</v>
      </c>
      <c r="G131" s="26" t="s">
        <v>43</v>
      </c>
      <c r="H131" s="21">
        <v>1</v>
      </c>
    </row>
    <row r="132" spans="1:8" x14ac:dyDescent="0.25">
      <c r="A132" s="18" t="str">
        <f>(YEAR(Tableau2[[#This Row],[Date réelle]])-2000)&amp;"_"&amp;IF(MONTH(Tableau2[[#This Row],[Date réelle]])&gt;9,"","0")&amp;MONTH(Tableau2[[#This Row],[Date réelle]])</f>
        <v>15_10</v>
      </c>
      <c r="B132" s="18" t="str">
        <f>(YEAR(Tableau2[[#This Row],[Date réelle]])-2000)&amp;"S"&amp;IF(_xlfn.ISOWEEKNUM(Tableau2[[#This Row],[Date réelle]])&gt;9,"","0")&amp;_xlfn.ISOWEEKNUM(Tableau2[[#This Row],[Date réelle]])</f>
        <v>15S44</v>
      </c>
      <c r="C132" s="29">
        <f>IF(F132&lt;&gt;"",VLOOKUP('Données brutes'!G132,Tableau1[[Forfait]:[PV ]],2,FALSE)*'Données brutes'!H132)</f>
        <v>3.4</v>
      </c>
      <c r="D132" s="22">
        <f>INT(Tableau2[[#This Row],[Date de clôture ]])</f>
        <v>42307</v>
      </c>
      <c r="E132" s="20">
        <v>42307</v>
      </c>
      <c r="F132" s="25">
        <v>556311672</v>
      </c>
      <c r="G132" s="26" t="s">
        <v>49</v>
      </c>
      <c r="H132" s="21">
        <v>1</v>
      </c>
    </row>
    <row r="133" spans="1:8" x14ac:dyDescent="0.25">
      <c r="A133" s="18" t="str">
        <f>(YEAR(Tableau2[[#This Row],[Date réelle]])-2000)&amp;"_"&amp;IF(MONTH(Tableau2[[#This Row],[Date réelle]])&gt;9,"","0")&amp;MONTH(Tableau2[[#This Row],[Date réelle]])</f>
        <v>15_10</v>
      </c>
      <c r="B133" s="18" t="str">
        <f>(YEAR(Tableau2[[#This Row],[Date réelle]])-2000)&amp;"S"&amp;IF(_xlfn.ISOWEEKNUM(Tableau2[[#This Row],[Date réelle]])&gt;9,"","0")&amp;_xlfn.ISOWEEKNUM(Tableau2[[#This Row],[Date réelle]])</f>
        <v>15S44</v>
      </c>
      <c r="C133" s="29">
        <f>IF(F133&lt;&gt;"",VLOOKUP('Données brutes'!G133,Tableau1[[Forfait]:[PV ]],2,FALSE)*'Données brutes'!H133)</f>
        <v>2.5</v>
      </c>
      <c r="D133" s="22">
        <f>INT(Tableau2[[#This Row],[Date de clôture ]])</f>
        <v>42307</v>
      </c>
      <c r="E133" s="20">
        <v>42307</v>
      </c>
      <c r="F133" s="25">
        <v>556311672</v>
      </c>
      <c r="G133" s="26" t="s">
        <v>58</v>
      </c>
      <c r="H133" s="21">
        <v>1</v>
      </c>
    </row>
    <row r="134" spans="1:8" x14ac:dyDescent="0.25">
      <c r="A134" s="18" t="str">
        <f>(YEAR(Tableau2[[#This Row],[Date réelle]])-2000)&amp;"_"&amp;IF(MONTH(Tableau2[[#This Row],[Date réelle]])&gt;9,"","0")&amp;MONTH(Tableau2[[#This Row],[Date réelle]])</f>
        <v>15_10</v>
      </c>
      <c r="B134" s="18" t="str">
        <f>(YEAR(Tableau2[[#This Row],[Date réelle]])-2000)&amp;"S"&amp;IF(_xlfn.ISOWEEKNUM(Tableau2[[#This Row],[Date réelle]])&gt;9,"","0")&amp;_xlfn.ISOWEEKNUM(Tableau2[[#This Row],[Date réelle]])</f>
        <v>15S44</v>
      </c>
      <c r="C134" s="29">
        <f>IF(F134&lt;&gt;"",VLOOKUP('Données brutes'!G134,Tableau1[[Forfait]:[PV ]],2,FALSE)*'Données brutes'!H134)</f>
        <v>34</v>
      </c>
      <c r="D134" s="22">
        <f>INT(Tableau2[[#This Row],[Date de clôture ]])</f>
        <v>42307</v>
      </c>
      <c r="E134" s="20">
        <v>42307</v>
      </c>
      <c r="F134" s="25">
        <v>556311672</v>
      </c>
      <c r="G134" s="26" t="s">
        <v>64</v>
      </c>
      <c r="H134" s="21">
        <v>1</v>
      </c>
    </row>
    <row r="135" spans="1:8" x14ac:dyDescent="0.25">
      <c r="A135" s="18" t="str">
        <f>(YEAR(Tableau2[[#This Row],[Date réelle]])-2000)&amp;"_"&amp;IF(MONTH(Tableau2[[#This Row],[Date réelle]])&gt;9,"","0")&amp;MONTH(Tableau2[[#This Row],[Date réelle]])</f>
        <v>15_10</v>
      </c>
      <c r="B135" s="18" t="str">
        <f>(YEAR(Tableau2[[#This Row],[Date réelle]])-2000)&amp;"S"&amp;IF(_xlfn.ISOWEEKNUM(Tableau2[[#This Row],[Date réelle]])&gt;9,"","0")&amp;_xlfn.ISOWEEKNUM(Tableau2[[#This Row],[Date réelle]])</f>
        <v>15S44</v>
      </c>
      <c r="C135" s="29">
        <f>IF(F135&lt;&gt;"",VLOOKUP('Données brutes'!G135,Tableau1[[Forfait]:[PV ]],2,FALSE)*'Données brutes'!H135)</f>
        <v>130</v>
      </c>
      <c r="D135" s="22">
        <f>INT(Tableau2[[#This Row],[Date de clôture ]])</f>
        <v>42308</v>
      </c>
      <c r="E135" s="20">
        <v>42308</v>
      </c>
      <c r="F135" s="25">
        <v>556754105</v>
      </c>
      <c r="G135" s="26" t="s">
        <v>21</v>
      </c>
      <c r="H135" s="21">
        <v>1</v>
      </c>
    </row>
    <row r="136" spans="1:8" x14ac:dyDescent="0.25">
      <c r="A136" s="18" t="str">
        <f>(YEAR(Tableau2[[#This Row],[Date réelle]])-2000)&amp;"_"&amp;IF(MONTH(Tableau2[[#This Row],[Date réelle]])&gt;9,"","0")&amp;MONTH(Tableau2[[#This Row],[Date réelle]])</f>
        <v>15_10</v>
      </c>
      <c r="B136" s="18" t="str">
        <f>(YEAR(Tableau2[[#This Row],[Date réelle]])-2000)&amp;"S"&amp;IF(_xlfn.ISOWEEKNUM(Tableau2[[#This Row],[Date réelle]])&gt;9,"","0")&amp;_xlfn.ISOWEEKNUM(Tableau2[[#This Row],[Date réelle]])</f>
        <v>15S44</v>
      </c>
      <c r="C136" s="29">
        <f>IF(F136&lt;&gt;"",VLOOKUP('Données brutes'!G136,Tableau1[[Forfait]:[PV ]],2,FALSE)*'Données brutes'!H136)</f>
        <v>3</v>
      </c>
      <c r="D136" s="22">
        <f>INT(Tableau2[[#This Row],[Date de clôture ]])</f>
        <v>42308</v>
      </c>
      <c r="E136" s="20">
        <v>42308</v>
      </c>
      <c r="F136" s="25">
        <v>556754105</v>
      </c>
      <c r="G136" s="26" t="s">
        <v>43</v>
      </c>
      <c r="H136" s="21">
        <v>1</v>
      </c>
    </row>
    <row r="137" spans="1:8" x14ac:dyDescent="0.25">
      <c r="A137" s="18" t="str">
        <f>(YEAR(Tableau2[[#This Row],[Date réelle]])-2000)&amp;"_"&amp;IF(MONTH(Tableau2[[#This Row],[Date réelle]])&gt;9,"","0")&amp;MONTH(Tableau2[[#This Row],[Date réelle]])</f>
        <v>15_10</v>
      </c>
      <c r="B137" s="18" t="str">
        <f>(YEAR(Tableau2[[#This Row],[Date réelle]])-2000)&amp;"S"&amp;IF(_xlfn.ISOWEEKNUM(Tableau2[[#This Row],[Date réelle]])&gt;9,"","0")&amp;_xlfn.ISOWEEKNUM(Tableau2[[#This Row],[Date réelle]])</f>
        <v>15S44</v>
      </c>
      <c r="C137" s="29">
        <f>IF(F137&lt;&gt;"",VLOOKUP('Données brutes'!G137,Tableau1[[Forfait]:[PV ]],2,FALSE)*'Données brutes'!H137)</f>
        <v>3.4</v>
      </c>
      <c r="D137" s="22">
        <f>INT(Tableau2[[#This Row],[Date de clôture ]])</f>
        <v>42308</v>
      </c>
      <c r="E137" s="20">
        <v>42308</v>
      </c>
      <c r="F137" s="25">
        <v>556754105</v>
      </c>
      <c r="G137" s="26" t="s">
        <v>49</v>
      </c>
      <c r="H137" s="21">
        <v>1</v>
      </c>
    </row>
    <row r="138" spans="1:8" x14ac:dyDescent="0.25">
      <c r="A138" s="18" t="str">
        <f>(YEAR(Tableau2[[#This Row],[Date réelle]])-2000)&amp;"_"&amp;IF(MONTH(Tableau2[[#This Row],[Date réelle]])&gt;9,"","0")&amp;MONTH(Tableau2[[#This Row],[Date réelle]])</f>
        <v>15_10</v>
      </c>
      <c r="B138" s="18" t="str">
        <f>(YEAR(Tableau2[[#This Row],[Date réelle]])-2000)&amp;"S"&amp;IF(_xlfn.ISOWEEKNUM(Tableau2[[#This Row],[Date réelle]])&gt;9,"","0")&amp;_xlfn.ISOWEEKNUM(Tableau2[[#This Row],[Date réelle]])</f>
        <v>15S44</v>
      </c>
      <c r="C138" s="29">
        <f>IF(F138&lt;&gt;"",VLOOKUP('Données brutes'!G138,Tableau1[[Forfait]:[PV ]],2,FALSE)*'Données brutes'!H138)</f>
        <v>2.5</v>
      </c>
      <c r="D138" s="22">
        <f>INT(Tableau2[[#This Row],[Date de clôture ]])</f>
        <v>42308</v>
      </c>
      <c r="E138" s="20">
        <v>42308</v>
      </c>
      <c r="F138" s="25">
        <v>556754105</v>
      </c>
      <c r="G138" s="26" t="s">
        <v>58</v>
      </c>
      <c r="H138" s="21">
        <v>1</v>
      </c>
    </row>
    <row r="139" spans="1:8" x14ac:dyDescent="0.25">
      <c r="A139" s="18" t="str">
        <f>(YEAR(Tableau2[[#This Row],[Date réelle]])-2000)&amp;"_"&amp;IF(MONTH(Tableau2[[#This Row],[Date réelle]])&gt;9,"","0")&amp;MONTH(Tableau2[[#This Row],[Date réelle]])</f>
        <v>15_10</v>
      </c>
      <c r="B139" s="18" t="str">
        <f>(YEAR(Tableau2[[#This Row],[Date réelle]])-2000)&amp;"S"&amp;IF(_xlfn.ISOWEEKNUM(Tableau2[[#This Row],[Date réelle]])&gt;9,"","0")&amp;_xlfn.ISOWEEKNUM(Tableau2[[#This Row],[Date réelle]])</f>
        <v>15S44</v>
      </c>
      <c r="C139" s="29">
        <f>IF(F139&lt;&gt;"",VLOOKUP('Données brutes'!G139,Tableau1[[Forfait]:[PV ]],2,FALSE)*'Données brutes'!H139)</f>
        <v>34</v>
      </c>
      <c r="D139" s="22">
        <f>INT(Tableau2[[#This Row],[Date de clôture ]])</f>
        <v>42308</v>
      </c>
      <c r="E139" s="20">
        <v>42308</v>
      </c>
      <c r="F139" s="25">
        <v>556754105</v>
      </c>
      <c r="G139" s="26" t="s">
        <v>64</v>
      </c>
      <c r="H139" s="21">
        <v>1</v>
      </c>
    </row>
    <row r="140" spans="1:8" x14ac:dyDescent="0.25">
      <c r="A140" s="18" t="str">
        <f>(YEAR(Tableau2[[#This Row],[Date réelle]])-2000)&amp;"_"&amp;IF(MONTH(Tableau2[[#This Row],[Date réelle]])&gt;9,"","0")&amp;MONTH(Tableau2[[#This Row],[Date réelle]])</f>
        <v>15_10</v>
      </c>
      <c r="B140" s="18" t="str">
        <f>(YEAR(Tableau2[[#This Row],[Date réelle]])-2000)&amp;"S"&amp;IF(_xlfn.ISOWEEKNUM(Tableau2[[#This Row],[Date réelle]])&gt;9,"","0")&amp;_xlfn.ISOWEEKNUM(Tableau2[[#This Row],[Date réelle]])</f>
        <v>15S44</v>
      </c>
      <c r="C140" s="29">
        <f>IF(F140&lt;&gt;"",VLOOKUP('Données brutes'!G140,Tableau1[[Forfait]:[PV ]],2,FALSE)*'Données brutes'!H140)</f>
        <v>130</v>
      </c>
      <c r="D140" s="22">
        <f>INT(Tableau2[[#This Row],[Date de clôture ]])</f>
        <v>42308</v>
      </c>
      <c r="E140" s="20">
        <v>42308</v>
      </c>
      <c r="F140" s="25">
        <v>556776460</v>
      </c>
      <c r="G140" s="26" t="s">
        <v>21</v>
      </c>
      <c r="H140" s="21">
        <v>1</v>
      </c>
    </row>
    <row r="141" spans="1:8" x14ac:dyDescent="0.25">
      <c r="A141" s="18" t="str">
        <f>(YEAR(Tableau2[[#This Row],[Date réelle]])-2000)&amp;"_"&amp;IF(MONTH(Tableau2[[#This Row],[Date réelle]])&gt;9,"","0")&amp;MONTH(Tableau2[[#This Row],[Date réelle]])</f>
        <v>15_10</v>
      </c>
      <c r="B141" s="18" t="str">
        <f>(YEAR(Tableau2[[#This Row],[Date réelle]])-2000)&amp;"S"&amp;IF(_xlfn.ISOWEEKNUM(Tableau2[[#This Row],[Date réelle]])&gt;9,"","0")&amp;_xlfn.ISOWEEKNUM(Tableau2[[#This Row],[Date réelle]])</f>
        <v>15S44</v>
      </c>
      <c r="C141" s="29">
        <f>IF(F141&lt;&gt;"",VLOOKUP('Données brutes'!G141,Tableau1[[Forfait]:[PV ]],2,FALSE)*'Données brutes'!H141)</f>
        <v>3</v>
      </c>
      <c r="D141" s="22">
        <f>INT(Tableau2[[#This Row],[Date de clôture ]])</f>
        <v>42308</v>
      </c>
      <c r="E141" s="20">
        <v>42308</v>
      </c>
      <c r="F141" s="25">
        <v>556776460</v>
      </c>
      <c r="G141" s="26" t="s">
        <v>43</v>
      </c>
      <c r="H141" s="21">
        <v>1</v>
      </c>
    </row>
    <row r="142" spans="1:8" x14ac:dyDescent="0.25">
      <c r="A142" s="18" t="str">
        <f>(YEAR(Tableau2[[#This Row],[Date réelle]])-2000)&amp;"_"&amp;IF(MONTH(Tableau2[[#This Row],[Date réelle]])&gt;9,"","0")&amp;MONTH(Tableau2[[#This Row],[Date réelle]])</f>
        <v>15_10</v>
      </c>
      <c r="B142" s="18" t="str">
        <f>(YEAR(Tableau2[[#This Row],[Date réelle]])-2000)&amp;"S"&amp;IF(_xlfn.ISOWEEKNUM(Tableau2[[#This Row],[Date réelle]])&gt;9,"","0")&amp;_xlfn.ISOWEEKNUM(Tableau2[[#This Row],[Date réelle]])</f>
        <v>15S44</v>
      </c>
      <c r="C142" s="29">
        <f>IF(F142&lt;&gt;"",VLOOKUP('Données brutes'!G142,Tableau1[[Forfait]:[PV ]],2,FALSE)*'Données brutes'!H142)</f>
        <v>3.4</v>
      </c>
      <c r="D142" s="22">
        <f>INT(Tableau2[[#This Row],[Date de clôture ]])</f>
        <v>42308</v>
      </c>
      <c r="E142" s="20">
        <v>42308</v>
      </c>
      <c r="F142" s="25">
        <v>556776460</v>
      </c>
      <c r="G142" s="26" t="s">
        <v>49</v>
      </c>
      <c r="H142" s="21">
        <v>1</v>
      </c>
    </row>
    <row r="143" spans="1:8" x14ac:dyDescent="0.25">
      <c r="A143" s="18" t="str">
        <f>(YEAR(Tableau2[[#This Row],[Date réelle]])-2000)&amp;"_"&amp;IF(MONTH(Tableau2[[#This Row],[Date réelle]])&gt;9,"","0")&amp;MONTH(Tableau2[[#This Row],[Date réelle]])</f>
        <v>15_10</v>
      </c>
      <c r="B143" s="18" t="str">
        <f>(YEAR(Tableau2[[#This Row],[Date réelle]])-2000)&amp;"S"&amp;IF(_xlfn.ISOWEEKNUM(Tableau2[[#This Row],[Date réelle]])&gt;9,"","0")&amp;_xlfn.ISOWEEKNUM(Tableau2[[#This Row],[Date réelle]])</f>
        <v>15S44</v>
      </c>
      <c r="C143" s="29">
        <f>IF(F143&lt;&gt;"",VLOOKUP('Données brutes'!G143,Tableau1[[Forfait]:[PV ]],2,FALSE)*'Données brutes'!H143)</f>
        <v>2.5</v>
      </c>
      <c r="D143" s="22">
        <f>INT(Tableau2[[#This Row],[Date de clôture ]])</f>
        <v>42308</v>
      </c>
      <c r="E143" s="20">
        <v>42308</v>
      </c>
      <c r="F143" s="25">
        <v>556776460</v>
      </c>
      <c r="G143" s="26" t="s">
        <v>58</v>
      </c>
      <c r="H143" s="21">
        <v>1</v>
      </c>
    </row>
    <row r="144" spans="1:8" x14ac:dyDescent="0.25">
      <c r="A144" s="18" t="str">
        <f>(YEAR(Tableau2[[#This Row],[Date réelle]])-2000)&amp;"_"&amp;IF(MONTH(Tableau2[[#This Row],[Date réelle]])&gt;9,"","0")&amp;MONTH(Tableau2[[#This Row],[Date réelle]])</f>
        <v>15_10</v>
      </c>
      <c r="B144" s="18" t="str">
        <f>(YEAR(Tableau2[[#This Row],[Date réelle]])-2000)&amp;"S"&amp;IF(_xlfn.ISOWEEKNUM(Tableau2[[#This Row],[Date réelle]])&gt;9,"","0")&amp;_xlfn.ISOWEEKNUM(Tableau2[[#This Row],[Date réelle]])</f>
        <v>15S44</v>
      </c>
      <c r="C144" s="29">
        <f>IF(F144&lt;&gt;"",VLOOKUP('Données brutes'!G144,Tableau1[[Forfait]:[PV ]],2,FALSE)*'Données brutes'!H144)</f>
        <v>34</v>
      </c>
      <c r="D144" s="22">
        <f>INT(Tableau2[[#This Row],[Date de clôture ]])</f>
        <v>42308</v>
      </c>
      <c r="E144" s="20">
        <v>42308</v>
      </c>
      <c r="F144" s="25">
        <v>556776460</v>
      </c>
      <c r="G144" s="26" t="s">
        <v>64</v>
      </c>
      <c r="H144" s="21">
        <v>1</v>
      </c>
    </row>
    <row r="145" spans="1:8" x14ac:dyDescent="0.25">
      <c r="A145" s="23" t="str">
        <f>(YEAR(Tableau2[[#This Row],[Date réelle]])-2000)&amp;"_"&amp;IF(MONTH(Tableau2[[#This Row],[Date réelle]])&gt;9,"","0")&amp;MONTH(Tableau2[[#This Row],[Date réelle]])</f>
        <v>15_11</v>
      </c>
      <c r="B145" s="23" t="str">
        <f>(YEAR(Tableau2[[#This Row],[Date réelle]])-2000)&amp;"S"&amp;IF(_xlfn.ISOWEEKNUM(Tableau2[[#This Row],[Date réelle]])&gt;9,"","0")&amp;_xlfn.ISOWEEKNUM(Tableau2[[#This Row],[Date réelle]])</f>
        <v>15S45</v>
      </c>
      <c r="C145" s="32">
        <f>IF(F145&lt;&gt;"",VLOOKUP('Données brutes'!G145,Tableau1[[Forfait]:[PV ]],2,FALSE)*'Données brutes'!H145)</f>
        <v>130</v>
      </c>
      <c r="D145" s="15">
        <f>INT(Tableau2[[#This Row],[Date de clôture ]])</f>
        <v>42310</v>
      </c>
      <c r="E145" s="3">
        <v>42310</v>
      </c>
      <c r="F145" s="76">
        <v>556748954</v>
      </c>
      <c r="G145" s="4" t="s">
        <v>21</v>
      </c>
      <c r="H145" s="2">
        <v>1</v>
      </c>
    </row>
    <row r="146" spans="1:8" x14ac:dyDescent="0.25">
      <c r="A146" s="23" t="str">
        <f>(YEAR(Tableau2[[#This Row],[Date réelle]])-2000)&amp;"_"&amp;IF(MONTH(Tableau2[[#This Row],[Date réelle]])&gt;9,"","0")&amp;MONTH(Tableau2[[#This Row],[Date réelle]])</f>
        <v>15_11</v>
      </c>
      <c r="B146" s="23" t="str">
        <f>(YEAR(Tableau2[[#This Row],[Date réelle]])-2000)&amp;"S"&amp;IF(_xlfn.ISOWEEKNUM(Tableau2[[#This Row],[Date réelle]])&gt;9,"","0")&amp;_xlfn.ISOWEEKNUM(Tableau2[[#This Row],[Date réelle]])</f>
        <v>15S45</v>
      </c>
      <c r="C146" s="32">
        <f>IF(F146&lt;&gt;"",VLOOKUP('Données brutes'!G146,Tableau1[[Forfait]:[PV ]],2,FALSE)*'Données brutes'!H146)</f>
        <v>3</v>
      </c>
      <c r="D146" s="15">
        <f>INT(Tableau2[[#This Row],[Date de clôture ]])</f>
        <v>42310</v>
      </c>
      <c r="E146" s="3">
        <v>42310</v>
      </c>
      <c r="F146" s="76">
        <v>556748954</v>
      </c>
      <c r="G146" s="4" t="s">
        <v>43</v>
      </c>
      <c r="H146" s="2">
        <v>1</v>
      </c>
    </row>
    <row r="147" spans="1:8" x14ac:dyDescent="0.25">
      <c r="A147" s="23" t="str">
        <f>(YEAR(Tableau2[[#This Row],[Date réelle]])-2000)&amp;"_"&amp;IF(MONTH(Tableau2[[#This Row],[Date réelle]])&gt;9,"","0")&amp;MONTH(Tableau2[[#This Row],[Date réelle]])</f>
        <v>15_11</v>
      </c>
      <c r="B147" s="23" t="str">
        <f>(YEAR(Tableau2[[#This Row],[Date réelle]])-2000)&amp;"S"&amp;IF(_xlfn.ISOWEEKNUM(Tableau2[[#This Row],[Date réelle]])&gt;9,"","0")&amp;_xlfn.ISOWEEKNUM(Tableau2[[#This Row],[Date réelle]])</f>
        <v>15S45</v>
      </c>
      <c r="C147" s="32">
        <f>IF(F147&lt;&gt;"",VLOOKUP('Données brutes'!G147,Tableau1[[Forfait]:[PV ]],2,FALSE)*'Données brutes'!H147)</f>
        <v>3.4</v>
      </c>
      <c r="D147" s="15">
        <f>INT(Tableau2[[#This Row],[Date de clôture ]])</f>
        <v>42310</v>
      </c>
      <c r="E147" s="3">
        <v>42310</v>
      </c>
      <c r="F147" s="76">
        <v>556748954</v>
      </c>
      <c r="G147" s="4" t="s">
        <v>49</v>
      </c>
      <c r="H147" s="2">
        <v>1</v>
      </c>
    </row>
    <row r="148" spans="1:8" x14ac:dyDescent="0.25">
      <c r="A148" s="23" t="str">
        <f>(YEAR(Tableau2[[#This Row],[Date réelle]])-2000)&amp;"_"&amp;IF(MONTH(Tableau2[[#This Row],[Date réelle]])&gt;9,"","0")&amp;MONTH(Tableau2[[#This Row],[Date réelle]])</f>
        <v>15_11</v>
      </c>
      <c r="B148" s="23" t="str">
        <f>(YEAR(Tableau2[[#This Row],[Date réelle]])-2000)&amp;"S"&amp;IF(_xlfn.ISOWEEKNUM(Tableau2[[#This Row],[Date réelle]])&gt;9,"","0")&amp;_xlfn.ISOWEEKNUM(Tableau2[[#This Row],[Date réelle]])</f>
        <v>15S45</v>
      </c>
      <c r="C148" s="32">
        <f>IF(F148&lt;&gt;"",VLOOKUP('Données brutes'!G148,Tableau1[[Forfait]:[PV ]],2,FALSE)*'Données brutes'!H148)</f>
        <v>2.5</v>
      </c>
      <c r="D148" s="15">
        <f>INT(Tableau2[[#This Row],[Date de clôture ]])</f>
        <v>42310</v>
      </c>
      <c r="E148" s="3">
        <v>42310</v>
      </c>
      <c r="F148" s="76">
        <v>556748954</v>
      </c>
      <c r="G148" s="4" t="s">
        <v>58</v>
      </c>
      <c r="H148" s="2">
        <v>1</v>
      </c>
    </row>
    <row r="149" spans="1:8" x14ac:dyDescent="0.25">
      <c r="A149" s="23" t="str">
        <f>(YEAR(Tableau2[[#This Row],[Date réelle]])-2000)&amp;"_"&amp;IF(MONTH(Tableau2[[#This Row],[Date réelle]])&gt;9,"","0")&amp;MONTH(Tableau2[[#This Row],[Date réelle]])</f>
        <v>15_11</v>
      </c>
      <c r="B149" s="23" t="str">
        <f>(YEAR(Tableau2[[#This Row],[Date réelle]])-2000)&amp;"S"&amp;IF(_xlfn.ISOWEEKNUM(Tableau2[[#This Row],[Date réelle]])&gt;9,"","0")&amp;_xlfn.ISOWEEKNUM(Tableau2[[#This Row],[Date réelle]])</f>
        <v>15S45</v>
      </c>
      <c r="C149" s="32">
        <f>IF(F149&lt;&gt;"",VLOOKUP('Données brutes'!G149,Tableau1[[Forfait]:[PV ]],2,FALSE)*'Données brutes'!H149)</f>
        <v>34</v>
      </c>
      <c r="D149" s="15">
        <f>INT(Tableau2[[#This Row],[Date de clôture ]])</f>
        <v>42310</v>
      </c>
      <c r="E149" s="3">
        <v>42310</v>
      </c>
      <c r="F149" s="76">
        <v>556748954</v>
      </c>
      <c r="G149" s="4" t="s">
        <v>64</v>
      </c>
      <c r="H149" s="2">
        <v>1</v>
      </c>
    </row>
    <row r="150" spans="1:8" x14ac:dyDescent="0.25">
      <c r="A150" s="33" t="str">
        <f>(YEAR(Tableau2[[#This Row],[Date réelle]])-2000)&amp;"_"&amp;IF(MONTH(Tableau2[[#This Row],[Date réelle]])&gt;9,"","0")&amp;MONTH(Tableau2[[#This Row],[Date réelle]])</f>
        <v>15_11</v>
      </c>
      <c r="B150" s="33" t="str">
        <f>(YEAR(Tableau2[[#This Row],[Date réelle]])-2000)&amp;"S"&amp;IF(_xlfn.ISOWEEKNUM(Tableau2[[#This Row],[Date réelle]])&gt;9,"","0")&amp;_xlfn.ISOWEEKNUM(Tableau2[[#This Row],[Date réelle]])</f>
        <v>15S45</v>
      </c>
      <c r="C150" s="34">
        <f>IF(F150&lt;&gt;"",VLOOKUP('Données brutes'!G150,Tableau1[[Forfait]:[PV ]],2,FALSE)*'Données brutes'!H150)</f>
        <v>130</v>
      </c>
      <c r="D150" s="35">
        <f>INT(Tableau2[[#This Row],[Date de clôture ]])</f>
        <v>42310</v>
      </c>
      <c r="E150" s="36">
        <v>42310</v>
      </c>
      <c r="F150" s="77">
        <v>557342906</v>
      </c>
      <c r="G150" s="37" t="s">
        <v>21</v>
      </c>
      <c r="H150" s="38">
        <v>1</v>
      </c>
    </row>
    <row r="151" spans="1:8" x14ac:dyDescent="0.25">
      <c r="A151" s="33" t="str">
        <f>(YEAR(Tableau2[[#This Row],[Date réelle]])-2000)&amp;"_"&amp;IF(MONTH(Tableau2[[#This Row],[Date réelle]])&gt;9,"","0")&amp;MONTH(Tableau2[[#This Row],[Date réelle]])</f>
        <v>15_11</v>
      </c>
      <c r="B151" s="33" t="str">
        <f>(YEAR(Tableau2[[#This Row],[Date réelle]])-2000)&amp;"S"&amp;IF(_xlfn.ISOWEEKNUM(Tableau2[[#This Row],[Date réelle]])&gt;9,"","0")&amp;_xlfn.ISOWEEKNUM(Tableau2[[#This Row],[Date réelle]])</f>
        <v>15S45</v>
      </c>
      <c r="C151" s="34">
        <f>IF(F151&lt;&gt;"",VLOOKUP('Données brutes'!G151,Tableau1[[Forfait]:[PV ]],2,FALSE)*'Données brutes'!H151)</f>
        <v>3</v>
      </c>
      <c r="D151" s="35">
        <f>INT(Tableau2[[#This Row],[Date de clôture ]])</f>
        <v>42310</v>
      </c>
      <c r="E151" s="36">
        <v>42310</v>
      </c>
      <c r="F151" s="77">
        <v>557342906</v>
      </c>
      <c r="G151" s="37" t="s">
        <v>43</v>
      </c>
      <c r="H151" s="38">
        <v>1</v>
      </c>
    </row>
    <row r="152" spans="1:8" x14ac:dyDescent="0.25">
      <c r="A152" s="33" t="str">
        <f>(YEAR(Tableau2[[#This Row],[Date réelle]])-2000)&amp;"_"&amp;IF(MONTH(Tableau2[[#This Row],[Date réelle]])&gt;9,"","0")&amp;MONTH(Tableau2[[#This Row],[Date réelle]])</f>
        <v>15_11</v>
      </c>
      <c r="B152" s="33" t="str">
        <f>(YEAR(Tableau2[[#This Row],[Date réelle]])-2000)&amp;"S"&amp;IF(_xlfn.ISOWEEKNUM(Tableau2[[#This Row],[Date réelle]])&gt;9,"","0")&amp;_xlfn.ISOWEEKNUM(Tableau2[[#This Row],[Date réelle]])</f>
        <v>15S45</v>
      </c>
      <c r="C152" s="34">
        <f>IF(F152&lt;&gt;"",VLOOKUP('Données brutes'!G152,Tableau1[[Forfait]:[PV ]],2,FALSE)*'Données brutes'!H152)</f>
        <v>3.4</v>
      </c>
      <c r="D152" s="35">
        <f>INT(Tableau2[[#This Row],[Date de clôture ]])</f>
        <v>42310</v>
      </c>
      <c r="E152" s="36">
        <v>42310</v>
      </c>
      <c r="F152" s="77">
        <v>557342906</v>
      </c>
      <c r="G152" s="37" t="s">
        <v>49</v>
      </c>
      <c r="H152" s="38">
        <v>1</v>
      </c>
    </row>
    <row r="153" spans="1:8" x14ac:dyDescent="0.25">
      <c r="A153" s="33" t="str">
        <f>(YEAR(Tableau2[[#This Row],[Date réelle]])-2000)&amp;"_"&amp;IF(MONTH(Tableau2[[#This Row],[Date réelle]])&gt;9,"","0")&amp;MONTH(Tableau2[[#This Row],[Date réelle]])</f>
        <v>15_11</v>
      </c>
      <c r="B153" s="33" t="str">
        <f>(YEAR(Tableau2[[#This Row],[Date réelle]])-2000)&amp;"S"&amp;IF(_xlfn.ISOWEEKNUM(Tableau2[[#This Row],[Date réelle]])&gt;9,"","0")&amp;_xlfn.ISOWEEKNUM(Tableau2[[#This Row],[Date réelle]])</f>
        <v>15S45</v>
      </c>
      <c r="C153" s="34">
        <f>IF(F153&lt;&gt;"",VLOOKUP('Données brutes'!G153,Tableau1[[Forfait]:[PV ]],2,FALSE)*'Données brutes'!H153)</f>
        <v>2.5</v>
      </c>
      <c r="D153" s="35">
        <f>INT(Tableau2[[#This Row],[Date de clôture ]])</f>
        <v>42310</v>
      </c>
      <c r="E153" s="36">
        <v>42310</v>
      </c>
      <c r="F153" s="77">
        <v>557342906</v>
      </c>
      <c r="G153" s="37" t="s">
        <v>58</v>
      </c>
      <c r="H153" s="38">
        <v>1</v>
      </c>
    </row>
    <row r="154" spans="1:8" x14ac:dyDescent="0.25">
      <c r="A154" s="33" t="str">
        <f>(YEAR(Tableau2[[#This Row],[Date réelle]])-2000)&amp;"_"&amp;IF(MONTH(Tableau2[[#This Row],[Date réelle]])&gt;9,"","0")&amp;MONTH(Tableau2[[#This Row],[Date réelle]])</f>
        <v>15_11</v>
      </c>
      <c r="B154" s="33" t="str">
        <f>(YEAR(Tableau2[[#This Row],[Date réelle]])-2000)&amp;"S"&amp;IF(_xlfn.ISOWEEKNUM(Tableau2[[#This Row],[Date réelle]])&gt;9,"","0")&amp;_xlfn.ISOWEEKNUM(Tableau2[[#This Row],[Date réelle]])</f>
        <v>15S45</v>
      </c>
      <c r="C154" s="34">
        <f>IF(F154&lt;&gt;"",VLOOKUP('Données brutes'!G154,Tableau1[[Forfait]:[PV ]],2,FALSE)*'Données brutes'!H154)</f>
        <v>34</v>
      </c>
      <c r="D154" s="35">
        <f>INT(Tableau2[[#This Row],[Date de clôture ]])</f>
        <v>42310</v>
      </c>
      <c r="E154" s="36">
        <v>42310</v>
      </c>
      <c r="F154" s="77">
        <v>557342906</v>
      </c>
      <c r="G154" s="37" t="s">
        <v>64</v>
      </c>
      <c r="H154" s="38">
        <v>1</v>
      </c>
    </row>
    <row r="155" spans="1:8" x14ac:dyDescent="0.25">
      <c r="A155" s="33" t="str">
        <f>(YEAR(Tableau2[[#This Row],[Date réelle]])-2000)&amp;"_"&amp;IF(MONTH(Tableau2[[#This Row],[Date réelle]])&gt;9,"","0")&amp;MONTH(Tableau2[[#This Row],[Date réelle]])</f>
        <v>15_11</v>
      </c>
      <c r="B155" s="33" t="str">
        <f>(YEAR(Tableau2[[#This Row],[Date réelle]])-2000)&amp;"S"&amp;IF(_xlfn.ISOWEEKNUM(Tableau2[[#This Row],[Date réelle]])&gt;9,"","0")&amp;_xlfn.ISOWEEKNUM(Tableau2[[#This Row],[Date réelle]])</f>
        <v>15S45</v>
      </c>
      <c r="C155" s="34">
        <f>IF(F155&lt;&gt;"",VLOOKUP('Données brutes'!G155,Tableau1[[Forfait]:[PV ]],2,FALSE)*'Données brutes'!H155)</f>
        <v>130</v>
      </c>
      <c r="D155" s="35">
        <f>INT(Tableau2[[#This Row],[Date de clôture ]])</f>
        <v>42311</v>
      </c>
      <c r="E155" s="36">
        <v>42311</v>
      </c>
      <c r="F155" s="77">
        <v>557614854</v>
      </c>
      <c r="G155" s="37" t="s">
        <v>21</v>
      </c>
      <c r="H155" s="38">
        <v>1</v>
      </c>
    </row>
    <row r="156" spans="1:8" x14ac:dyDescent="0.25">
      <c r="A156" s="33" t="str">
        <f>(YEAR(Tableau2[[#This Row],[Date réelle]])-2000)&amp;"_"&amp;IF(MONTH(Tableau2[[#This Row],[Date réelle]])&gt;9,"","0")&amp;MONTH(Tableau2[[#This Row],[Date réelle]])</f>
        <v>15_11</v>
      </c>
      <c r="B156" s="33" t="str">
        <f>(YEAR(Tableau2[[#This Row],[Date réelle]])-2000)&amp;"S"&amp;IF(_xlfn.ISOWEEKNUM(Tableau2[[#This Row],[Date réelle]])&gt;9,"","0")&amp;_xlfn.ISOWEEKNUM(Tableau2[[#This Row],[Date réelle]])</f>
        <v>15S45</v>
      </c>
      <c r="C156" s="34">
        <f>IF(F156&lt;&gt;"",VLOOKUP('Données brutes'!G156,Tableau1[[Forfait]:[PV ]],2,FALSE)*'Données brutes'!H156)</f>
        <v>3</v>
      </c>
      <c r="D156" s="35">
        <f>INT(Tableau2[[#This Row],[Date de clôture ]])</f>
        <v>42311</v>
      </c>
      <c r="E156" s="36">
        <v>42311</v>
      </c>
      <c r="F156" s="77">
        <v>557614854</v>
      </c>
      <c r="G156" s="37" t="s">
        <v>43</v>
      </c>
      <c r="H156" s="38">
        <v>1</v>
      </c>
    </row>
    <row r="157" spans="1:8" x14ac:dyDescent="0.25">
      <c r="A157" s="33" t="str">
        <f>(YEAR(Tableau2[[#This Row],[Date réelle]])-2000)&amp;"_"&amp;IF(MONTH(Tableau2[[#This Row],[Date réelle]])&gt;9,"","0")&amp;MONTH(Tableau2[[#This Row],[Date réelle]])</f>
        <v>15_11</v>
      </c>
      <c r="B157" s="33" t="str">
        <f>(YEAR(Tableau2[[#This Row],[Date réelle]])-2000)&amp;"S"&amp;IF(_xlfn.ISOWEEKNUM(Tableau2[[#This Row],[Date réelle]])&gt;9,"","0")&amp;_xlfn.ISOWEEKNUM(Tableau2[[#This Row],[Date réelle]])</f>
        <v>15S45</v>
      </c>
      <c r="C157" s="34">
        <f>IF(F157&lt;&gt;"",VLOOKUP('Données brutes'!G157,Tableau1[[Forfait]:[PV ]],2,FALSE)*'Données brutes'!H157)</f>
        <v>3.4</v>
      </c>
      <c r="D157" s="35">
        <f>INT(Tableau2[[#This Row],[Date de clôture ]])</f>
        <v>42311</v>
      </c>
      <c r="E157" s="36">
        <v>42311</v>
      </c>
      <c r="F157" s="77">
        <v>557614854</v>
      </c>
      <c r="G157" s="37" t="s">
        <v>49</v>
      </c>
      <c r="H157" s="38">
        <v>1</v>
      </c>
    </row>
    <row r="158" spans="1:8" x14ac:dyDescent="0.25">
      <c r="A158" s="33" t="str">
        <f>(YEAR(Tableau2[[#This Row],[Date réelle]])-2000)&amp;"_"&amp;IF(MONTH(Tableau2[[#This Row],[Date réelle]])&gt;9,"","0")&amp;MONTH(Tableau2[[#This Row],[Date réelle]])</f>
        <v>15_11</v>
      </c>
      <c r="B158" s="33" t="str">
        <f>(YEAR(Tableau2[[#This Row],[Date réelle]])-2000)&amp;"S"&amp;IF(_xlfn.ISOWEEKNUM(Tableau2[[#This Row],[Date réelle]])&gt;9,"","0")&amp;_xlfn.ISOWEEKNUM(Tableau2[[#This Row],[Date réelle]])</f>
        <v>15S45</v>
      </c>
      <c r="C158" s="34">
        <f>IF(F158&lt;&gt;"",VLOOKUP('Données brutes'!G158,Tableau1[[Forfait]:[PV ]],2,FALSE)*'Données brutes'!H158)</f>
        <v>2.5</v>
      </c>
      <c r="D158" s="35">
        <f>INT(Tableau2[[#This Row],[Date de clôture ]])</f>
        <v>42311</v>
      </c>
      <c r="E158" s="36">
        <v>42311</v>
      </c>
      <c r="F158" s="77">
        <v>557614854</v>
      </c>
      <c r="G158" s="37" t="s">
        <v>58</v>
      </c>
      <c r="H158" s="38">
        <v>1</v>
      </c>
    </row>
    <row r="159" spans="1:8" x14ac:dyDescent="0.25">
      <c r="A159" s="33" t="str">
        <f>(YEAR(Tableau2[[#This Row],[Date réelle]])-2000)&amp;"_"&amp;IF(MONTH(Tableau2[[#This Row],[Date réelle]])&gt;9,"","0")&amp;MONTH(Tableau2[[#This Row],[Date réelle]])</f>
        <v>15_11</v>
      </c>
      <c r="B159" s="33" t="str">
        <f>(YEAR(Tableau2[[#This Row],[Date réelle]])-2000)&amp;"S"&amp;IF(_xlfn.ISOWEEKNUM(Tableau2[[#This Row],[Date réelle]])&gt;9,"","0")&amp;_xlfn.ISOWEEKNUM(Tableau2[[#This Row],[Date réelle]])</f>
        <v>15S45</v>
      </c>
      <c r="C159" s="34">
        <f>IF(F159&lt;&gt;"",VLOOKUP('Données brutes'!G159,Tableau1[[Forfait]:[PV ]],2,FALSE)*'Données brutes'!H159)</f>
        <v>34</v>
      </c>
      <c r="D159" s="35">
        <f>INT(Tableau2[[#This Row],[Date de clôture ]])</f>
        <v>42311</v>
      </c>
      <c r="E159" s="36">
        <v>42311</v>
      </c>
      <c r="F159" s="77">
        <v>557614854</v>
      </c>
      <c r="G159" s="37" t="s">
        <v>64</v>
      </c>
      <c r="H159" s="38">
        <v>1</v>
      </c>
    </row>
    <row r="160" spans="1:8" x14ac:dyDescent="0.25">
      <c r="A160" s="33" t="str">
        <f>(YEAR(Tableau2[[#This Row],[Date réelle]])-2000)&amp;"_"&amp;IF(MONTH(Tableau2[[#This Row],[Date réelle]])&gt;9,"","0")&amp;MONTH(Tableau2[[#This Row],[Date réelle]])</f>
        <v>15_11</v>
      </c>
      <c r="B160" s="33" t="str">
        <f>(YEAR(Tableau2[[#This Row],[Date réelle]])-2000)&amp;"S"&amp;IF(_xlfn.ISOWEEKNUM(Tableau2[[#This Row],[Date réelle]])&gt;9,"","0")&amp;_xlfn.ISOWEEKNUM(Tableau2[[#This Row],[Date réelle]])</f>
        <v>15S45</v>
      </c>
      <c r="C160" s="34">
        <f>IF(F160&lt;&gt;"",VLOOKUP('Données brutes'!G160,Tableau1[[Forfait]:[PV ]],2,FALSE)*'Données brutes'!H160)</f>
        <v>130</v>
      </c>
      <c r="D160" s="35">
        <f>INT(Tableau2[[#This Row],[Date de clôture ]])</f>
        <v>42311</v>
      </c>
      <c r="E160" s="36">
        <v>42311</v>
      </c>
      <c r="F160" s="77">
        <v>557546416</v>
      </c>
      <c r="G160" s="37" t="s">
        <v>21</v>
      </c>
      <c r="H160" s="38">
        <v>1</v>
      </c>
    </row>
    <row r="161" spans="1:8" x14ac:dyDescent="0.25">
      <c r="A161" s="33" t="str">
        <f>(YEAR(Tableau2[[#This Row],[Date réelle]])-2000)&amp;"_"&amp;IF(MONTH(Tableau2[[#This Row],[Date réelle]])&gt;9,"","0")&amp;MONTH(Tableau2[[#This Row],[Date réelle]])</f>
        <v>15_11</v>
      </c>
      <c r="B161" s="33" t="str">
        <f>(YEAR(Tableau2[[#This Row],[Date réelle]])-2000)&amp;"S"&amp;IF(_xlfn.ISOWEEKNUM(Tableau2[[#This Row],[Date réelle]])&gt;9,"","0")&amp;_xlfn.ISOWEEKNUM(Tableau2[[#This Row],[Date réelle]])</f>
        <v>15S45</v>
      </c>
      <c r="C161" s="34">
        <f>IF(F161&lt;&gt;"",VLOOKUP('Données brutes'!G161,Tableau1[[Forfait]:[PV ]],2,FALSE)*'Données brutes'!H161)</f>
        <v>3</v>
      </c>
      <c r="D161" s="35">
        <f>INT(Tableau2[[#This Row],[Date de clôture ]])</f>
        <v>42311</v>
      </c>
      <c r="E161" s="36">
        <v>42311</v>
      </c>
      <c r="F161" s="77">
        <v>557546416</v>
      </c>
      <c r="G161" s="37" t="s">
        <v>43</v>
      </c>
      <c r="H161" s="38">
        <v>1</v>
      </c>
    </row>
    <row r="162" spans="1:8" x14ac:dyDescent="0.25">
      <c r="A162" s="33" t="str">
        <f>(YEAR(Tableau2[[#This Row],[Date réelle]])-2000)&amp;"_"&amp;IF(MONTH(Tableau2[[#This Row],[Date réelle]])&gt;9,"","0")&amp;MONTH(Tableau2[[#This Row],[Date réelle]])</f>
        <v>15_11</v>
      </c>
      <c r="B162" s="33" t="str">
        <f>(YEAR(Tableau2[[#This Row],[Date réelle]])-2000)&amp;"S"&amp;IF(_xlfn.ISOWEEKNUM(Tableau2[[#This Row],[Date réelle]])&gt;9,"","0")&amp;_xlfn.ISOWEEKNUM(Tableau2[[#This Row],[Date réelle]])</f>
        <v>15S45</v>
      </c>
      <c r="C162" s="34">
        <f>IF(F162&lt;&gt;"",VLOOKUP('Données brutes'!G162,Tableau1[[Forfait]:[PV ]],2,FALSE)*'Données brutes'!H162)</f>
        <v>3.4</v>
      </c>
      <c r="D162" s="35">
        <f>INT(Tableau2[[#This Row],[Date de clôture ]])</f>
        <v>42311</v>
      </c>
      <c r="E162" s="36">
        <v>42311</v>
      </c>
      <c r="F162" s="77">
        <v>557546416</v>
      </c>
      <c r="G162" s="37" t="s">
        <v>49</v>
      </c>
      <c r="H162" s="38">
        <v>1</v>
      </c>
    </row>
    <row r="163" spans="1:8" x14ac:dyDescent="0.25">
      <c r="A163" s="33" t="str">
        <f>(YEAR(Tableau2[[#This Row],[Date réelle]])-2000)&amp;"_"&amp;IF(MONTH(Tableau2[[#This Row],[Date réelle]])&gt;9,"","0")&amp;MONTH(Tableau2[[#This Row],[Date réelle]])</f>
        <v>15_11</v>
      </c>
      <c r="B163" s="33" t="str">
        <f>(YEAR(Tableau2[[#This Row],[Date réelle]])-2000)&amp;"S"&amp;IF(_xlfn.ISOWEEKNUM(Tableau2[[#This Row],[Date réelle]])&gt;9,"","0")&amp;_xlfn.ISOWEEKNUM(Tableau2[[#This Row],[Date réelle]])</f>
        <v>15S45</v>
      </c>
      <c r="C163" s="34">
        <f>IF(F163&lt;&gt;"",VLOOKUP('Données brutes'!G163,Tableau1[[Forfait]:[PV ]],2,FALSE)*'Données brutes'!H163)</f>
        <v>2.5</v>
      </c>
      <c r="D163" s="35">
        <f>INT(Tableau2[[#This Row],[Date de clôture ]])</f>
        <v>42311</v>
      </c>
      <c r="E163" s="36">
        <v>42311</v>
      </c>
      <c r="F163" s="77">
        <v>557546416</v>
      </c>
      <c r="G163" s="37" t="s">
        <v>58</v>
      </c>
      <c r="H163" s="38">
        <v>1</v>
      </c>
    </row>
    <row r="164" spans="1:8" x14ac:dyDescent="0.25">
      <c r="A164" s="33" t="str">
        <f>(YEAR(Tableau2[[#This Row],[Date réelle]])-2000)&amp;"_"&amp;IF(MONTH(Tableau2[[#This Row],[Date réelle]])&gt;9,"","0")&amp;MONTH(Tableau2[[#This Row],[Date réelle]])</f>
        <v>15_11</v>
      </c>
      <c r="B164" s="33" t="str">
        <f>(YEAR(Tableau2[[#This Row],[Date réelle]])-2000)&amp;"S"&amp;IF(_xlfn.ISOWEEKNUM(Tableau2[[#This Row],[Date réelle]])&gt;9,"","0")&amp;_xlfn.ISOWEEKNUM(Tableau2[[#This Row],[Date réelle]])</f>
        <v>15S45</v>
      </c>
      <c r="C164" s="34">
        <f>IF(F164&lt;&gt;"",VLOOKUP('Données brutes'!G164,Tableau1[[Forfait]:[PV ]],2,FALSE)*'Données brutes'!H164)</f>
        <v>34</v>
      </c>
      <c r="D164" s="35">
        <f>INT(Tableau2[[#This Row],[Date de clôture ]])</f>
        <v>42311</v>
      </c>
      <c r="E164" s="36">
        <v>42311</v>
      </c>
      <c r="F164" s="77">
        <v>557546416</v>
      </c>
      <c r="G164" s="37" t="s">
        <v>64</v>
      </c>
      <c r="H164" s="38">
        <v>1</v>
      </c>
    </row>
    <row r="165" spans="1:8" x14ac:dyDescent="0.25">
      <c r="A165" s="33" t="str">
        <f>(YEAR(Tableau2[[#This Row],[Date réelle]])-2000)&amp;"_"&amp;IF(MONTH(Tableau2[[#This Row],[Date réelle]])&gt;9,"","0")&amp;MONTH(Tableau2[[#This Row],[Date réelle]])</f>
        <v>15_11</v>
      </c>
      <c r="B165" s="33" t="str">
        <f>(YEAR(Tableau2[[#This Row],[Date réelle]])-2000)&amp;"S"&amp;IF(_xlfn.ISOWEEKNUM(Tableau2[[#This Row],[Date réelle]])&gt;9,"","0")&amp;_xlfn.ISOWEEKNUM(Tableau2[[#This Row],[Date réelle]])</f>
        <v>15S45</v>
      </c>
      <c r="C165" s="34">
        <f>IF(F165&lt;&gt;"",VLOOKUP('Données brutes'!G165,Tableau1[[Forfait]:[PV ]],2,FALSE)*'Données brutes'!H165)</f>
        <v>130</v>
      </c>
      <c r="D165" s="35">
        <f>INT(Tableau2[[#This Row],[Date de clôture ]])</f>
        <v>42311</v>
      </c>
      <c r="E165" s="36">
        <v>42311</v>
      </c>
      <c r="F165" s="77">
        <v>556680581</v>
      </c>
      <c r="G165" s="37" t="s">
        <v>21</v>
      </c>
      <c r="H165" s="38">
        <v>1</v>
      </c>
    </row>
    <row r="166" spans="1:8" x14ac:dyDescent="0.25">
      <c r="A166" s="33" t="str">
        <f>(YEAR(Tableau2[[#This Row],[Date réelle]])-2000)&amp;"_"&amp;IF(MONTH(Tableau2[[#This Row],[Date réelle]])&gt;9,"","0")&amp;MONTH(Tableau2[[#This Row],[Date réelle]])</f>
        <v>15_11</v>
      </c>
      <c r="B166" s="33" t="str">
        <f>(YEAR(Tableau2[[#This Row],[Date réelle]])-2000)&amp;"S"&amp;IF(_xlfn.ISOWEEKNUM(Tableau2[[#This Row],[Date réelle]])&gt;9,"","0")&amp;_xlfn.ISOWEEKNUM(Tableau2[[#This Row],[Date réelle]])</f>
        <v>15S45</v>
      </c>
      <c r="C166" s="34">
        <f>IF(F166&lt;&gt;"",VLOOKUP('Données brutes'!G166,Tableau1[[Forfait]:[PV ]],2,FALSE)*'Données brutes'!H166)</f>
        <v>3</v>
      </c>
      <c r="D166" s="35">
        <f>INT(Tableau2[[#This Row],[Date de clôture ]])</f>
        <v>42311</v>
      </c>
      <c r="E166" s="36">
        <v>42311</v>
      </c>
      <c r="F166" s="77">
        <v>556680581</v>
      </c>
      <c r="G166" s="37" t="s">
        <v>43</v>
      </c>
      <c r="H166" s="38">
        <v>1</v>
      </c>
    </row>
    <row r="167" spans="1:8" x14ac:dyDescent="0.25">
      <c r="A167" s="33" t="str">
        <f>(YEAR(Tableau2[[#This Row],[Date réelle]])-2000)&amp;"_"&amp;IF(MONTH(Tableau2[[#This Row],[Date réelle]])&gt;9,"","0")&amp;MONTH(Tableau2[[#This Row],[Date réelle]])</f>
        <v>15_11</v>
      </c>
      <c r="B167" s="33" t="str">
        <f>(YEAR(Tableau2[[#This Row],[Date réelle]])-2000)&amp;"S"&amp;IF(_xlfn.ISOWEEKNUM(Tableau2[[#This Row],[Date réelle]])&gt;9,"","0")&amp;_xlfn.ISOWEEKNUM(Tableau2[[#This Row],[Date réelle]])</f>
        <v>15S45</v>
      </c>
      <c r="C167" s="34">
        <f>IF(F167&lt;&gt;"",VLOOKUP('Données brutes'!G167,Tableau1[[Forfait]:[PV ]],2,FALSE)*'Données brutes'!H167)</f>
        <v>3.4</v>
      </c>
      <c r="D167" s="35">
        <f>INT(Tableau2[[#This Row],[Date de clôture ]])</f>
        <v>42311</v>
      </c>
      <c r="E167" s="36">
        <v>42311</v>
      </c>
      <c r="F167" s="77">
        <v>556680581</v>
      </c>
      <c r="G167" s="37" t="s">
        <v>49</v>
      </c>
      <c r="H167" s="38">
        <v>1</v>
      </c>
    </row>
    <row r="168" spans="1:8" x14ac:dyDescent="0.25">
      <c r="A168" s="33" t="str">
        <f>(YEAR(Tableau2[[#This Row],[Date réelle]])-2000)&amp;"_"&amp;IF(MONTH(Tableau2[[#This Row],[Date réelle]])&gt;9,"","0")&amp;MONTH(Tableau2[[#This Row],[Date réelle]])</f>
        <v>15_11</v>
      </c>
      <c r="B168" s="33" t="str">
        <f>(YEAR(Tableau2[[#This Row],[Date réelle]])-2000)&amp;"S"&amp;IF(_xlfn.ISOWEEKNUM(Tableau2[[#This Row],[Date réelle]])&gt;9,"","0")&amp;_xlfn.ISOWEEKNUM(Tableau2[[#This Row],[Date réelle]])</f>
        <v>15S45</v>
      </c>
      <c r="C168" s="34">
        <f>IF(F168&lt;&gt;"",VLOOKUP('Données brutes'!G168,Tableau1[[Forfait]:[PV ]],2,FALSE)*'Données brutes'!H168)</f>
        <v>2.5</v>
      </c>
      <c r="D168" s="35">
        <f>INT(Tableau2[[#This Row],[Date de clôture ]])</f>
        <v>42311</v>
      </c>
      <c r="E168" s="36">
        <v>42311</v>
      </c>
      <c r="F168" s="77">
        <v>556680581</v>
      </c>
      <c r="G168" s="37" t="s">
        <v>58</v>
      </c>
      <c r="H168" s="38">
        <v>1</v>
      </c>
    </row>
    <row r="169" spans="1:8" x14ac:dyDescent="0.25">
      <c r="A169" s="33" t="str">
        <f>(YEAR(Tableau2[[#This Row],[Date réelle]])-2000)&amp;"_"&amp;IF(MONTH(Tableau2[[#This Row],[Date réelle]])&gt;9,"","0")&amp;MONTH(Tableau2[[#This Row],[Date réelle]])</f>
        <v>15_11</v>
      </c>
      <c r="B169" s="33" t="str">
        <f>(YEAR(Tableau2[[#This Row],[Date réelle]])-2000)&amp;"S"&amp;IF(_xlfn.ISOWEEKNUM(Tableau2[[#This Row],[Date réelle]])&gt;9,"","0")&amp;_xlfn.ISOWEEKNUM(Tableau2[[#This Row],[Date réelle]])</f>
        <v>15S45</v>
      </c>
      <c r="C169" s="34">
        <f>IF(F169&lt;&gt;"",VLOOKUP('Données brutes'!G169,Tableau1[[Forfait]:[PV ]],2,FALSE)*'Données brutes'!H169)</f>
        <v>34</v>
      </c>
      <c r="D169" s="35">
        <f>INT(Tableau2[[#This Row],[Date de clôture ]])</f>
        <v>42311</v>
      </c>
      <c r="E169" s="36">
        <v>42311</v>
      </c>
      <c r="F169" s="77">
        <v>556680581</v>
      </c>
      <c r="G169" s="37" t="s">
        <v>64</v>
      </c>
      <c r="H169" s="38">
        <v>1</v>
      </c>
    </row>
    <row r="170" spans="1:8" x14ac:dyDescent="0.25">
      <c r="A170" s="33" t="str">
        <f>(YEAR(Tableau2[[#This Row],[Date réelle]])-2000)&amp;"_"&amp;IF(MONTH(Tableau2[[#This Row],[Date réelle]])&gt;9,"","0")&amp;MONTH(Tableau2[[#This Row],[Date réelle]])</f>
        <v>15_11</v>
      </c>
      <c r="B170" s="33" t="str">
        <f>(YEAR(Tableau2[[#This Row],[Date réelle]])-2000)&amp;"S"&amp;IF(_xlfn.ISOWEEKNUM(Tableau2[[#This Row],[Date réelle]])&gt;9,"","0")&amp;_xlfn.ISOWEEKNUM(Tableau2[[#This Row],[Date réelle]])</f>
        <v>15S45</v>
      </c>
      <c r="C170" s="34">
        <f>IF(F170&lt;&gt;"",VLOOKUP('Données brutes'!G170,Tableau1[[Forfait]:[PV ]],2,FALSE)*'Données brutes'!H170)</f>
        <v>130</v>
      </c>
      <c r="D170" s="35">
        <f>INT(Tableau2[[#This Row],[Date de clôture ]])</f>
        <v>42312</v>
      </c>
      <c r="E170" s="36">
        <v>42312</v>
      </c>
      <c r="F170" s="77">
        <v>557830953</v>
      </c>
      <c r="G170" s="37" t="s">
        <v>21</v>
      </c>
      <c r="H170" s="38">
        <v>1</v>
      </c>
    </row>
    <row r="171" spans="1:8" x14ac:dyDescent="0.25">
      <c r="A171" s="33" t="str">
        <f>(YEAR(Tableau2[[#This Row],[Date réelle]])-2000)&amp;"_"&amp;IF(MONTH(Tableau2[[#This Row],[Date réelle]])&gt;9,"","0")&amp;MONTH(Tableau2[[#This Row],[Date réelle]])</f>
        <v>15_11</v>
      </c>
      <c r="B171" s="33" t="str">
        <f>(YEAR(Tableau2[[#This Row],[Date réelle]])-2000)&amp;"S"&amp;IF(_xlfn.ISOWEEKNUM(Tableau2[[#This Row],[Date réelle]])&gt;9,"","0")&amp;_xlfn.ISOWEEKNUM(Tableau2[[#This Row],[Date réelle]])</f>
        <v>15S45</v>
      </c>
      <c r="C171" s="34">
        <f>IF(F171&lt;&gt;"",VLOOKUP('Données brutes'!G171,Tableau1[[Forfait]:[PV ]],2,FALSE)*'Données brutes'!H171)</f>
        <v>3</v>
      </c>
      <c r="D171" s="35">
        <f>INT(Tableau2[[#This Row],[Date de clôture ]])</f>
        <v>42312</v>
      </c>
      <c r="E171" s="36">
        <v>42312</v>
      </c>
      <c r="F171" s="77">
        <v>557830953</v>
      </c>
      <c r="G171" s="37" t="s">
        <v>43</v>
      </c>
      <c r="H171" s="38">
        <v>1</v>
      </c>
    </row>
    <row r="172" spans="1:8" x14ac:dyDescent="0.25">
      <c r="A172" s="33" t="str">
        <f>(YEAR(Tableau2[[#This Row],[Date réelle]])-2000)&amp;"_"&amp;IF(MONTH(Tableau2[[#This Row],[Date réelle]])&gt;9,"","0")&amp;MONTH(Tableau2[[#This Row],[Date réelle]])</f>
        <v>15_11</v>
      </c>
      <c r="B172" s="33" t="str">
        <f>(YEAR(Tableau2[[#This Row],[Date réelle]])-2000)&amp;"S"&amp;IF(_xlfn.ISOWEEKNUM(Tableau2[[#This Row],[Date réelle]])&gt;9,"","0")&amp;_xlfn.ISOWEEKNUM(Tableau2[[#This Row],[Date réelle]])</f>
        <v>15S45</v>
      </c>
      <c r="C172" s="34">
        <f>IF(F172&lt;&gt;"",VLOOKUP('Données brutes'!G172,Tableau1[[Forfait]:[PV ]],2,FALSE)*'Données brutes'!H172)</f>
        <v>3.4</v>
      </c>
      <c r="D172" s="35">
        <f>INT(Tableau2[[#This Row],[Date de clôture ]])</f>
        <v>42312</v>
      </c>
      <c r="E172" s="36">
        <v>42312</v>
      </c>
      <c r="F172" s="77">
        <v>557830953</v>
      </c>
      <c r="G172" s="37" t="s">
        <v>49</v>
      </c>
      <c r="H172" s="38">
        <v>1</v>
      </c>
    </row>
    <row r="173" spans="1:8" x14ac:dyDescent="0.25">
      <c r="A173" s="33" t="str">
        <f>(YEAR(Tableau2[[#This Row],[Date réelle]])-2000)&amp;"_"&amp;IF(MONTH(Tableau2[[#This Row],[Date réelle]])&gt;9,"","0")&amp;MONTH(Tableau2[[#This Row],[Date réelle]])</f>
        <v>15_11</v>
      </c>
      <c r="B173" s="33" t="str">
        <f>(YEAR(Tableau2[[#This Row],[Date réelle]])-2000)&amp;"S"&amp;IF(_xlfn.ISOWEEKNUM(Tableau2[[#This Row],[Date réelle]])&gt;9,"","0")&amp;_xlfn.ISOWEEKNUM(Tableau2[[#This Row],[Date réelle]])</f>
        <v>15S45</v>
      </c>
      <c r="C173" s="34">
        <f>IF(F173&lt;&gt;"",VLOOKUP('Données brutes'!G173,Tableau1[[Forfait]:[PV ]],2,FALSE)*'Données brutes'!H173)</f>
        <v>5</v>
      </c>
      <c r="D173" s="35">
        <f>INT(Tableau2[[#This Row],[Date de clôture ]])</f>
        <v>42312</v>
      </c>
      <c r="E173" s="36">
        <v>42312</v>
      </c>
      <c r="F173" s="77">
        <v>557830953</v>
      </c>
      <c r="G173" s="37" t="s">
        <v>58</v>
      </c>
      <c r="H173" s="38">
        <v>2</v>
      </c>
    </row>
    <row r="174" spans="1:8" x14ac:dyDescent="0.25">
      <c r="A174" s="33" t="str">
        <f>(YEAR(Tableau2[[#This Row],[Date réelle]])-2000)&amp;"_"&amp;IF(MONTH(Tableau2[[#This Row],[Date réelle]])&gt;9,"","0")&amp;MONTH(Tableau2[[#This Row],[Date réelle]])</f>
        <v>15_11</v>
      </c>
      <c r="B174" s="33" t="str">
        <f>(YEAR(Tableau2[[#This Row],[Date réelle]])-2000)&amp;"S"&amp;IF(_xlfn.ISOWEEKNUM(Tableau2[[#This Row],[Date réelle]])&gt;9,"","0")&amp;_xlfn.ISOWEEKNUM(Tableau2[[#This Row],[Date réelle]])</f>
        <v>15S45</v>
      </c>
      <c r="C174" s="34">
        <f>IF(F174&lt;&gt;"",VLOOKUP('Données brutes'!G174,Tableau1[[Forfait]:[PV ]],2,FALSE)*'Données brutes'!H174)</f>
        <v>34</v>
      </c>
      <c r="D174" s="35">
        <f>INT(Tableau2[[#This Row],[Date de clôture ]])</f>
        <v>42312</v>
      </c>
      <c r="E174" s="36">
        <v>42312</v>
      </c>
      <c r="F174" s="77">
        <v>557830953</v>
      </c>
      <c r="G174" s="37" t="s">
        <v>64</v>
      </c>
      <c r="H174" s="38">
        <v>1</v>
      </c>
    </row>
    <row r="175" spans="1:8" x14ac:dyDescent="0.25">
      <c r="A175" s="33" t="str">
        <f>(YEAR(Tableau2[[#This Row],[Date réelle]])-2000)&amp;"_"&amp;IF(MONTH(Tableau2[[#This Row],[Date réelle]])&gt;9,"","0")&amp;MONTH(Tableau2[[#This Row],[Date réelle]])</f>
        <v>15_11</v>
      </c>
      <c r="B175" s="33" t="str">
        <f>(YEAR(Tableau2[[#This Row],[Date réelle]])-2000)&amp;"S"&amp;IF(_xlfn.ISOWEEKNUM(Tableau2[[#This Row],[Date réelle]])&gt;9,"","0")&amp;_xlfn.ISOWEEKNUM(Tableau2[[#This Row],[Date réelle]])</f>
        <v>15S45</v>
      </c>
      <c r="C175" s="34">
        <f>IF(F175&lt;&gt;"",VLOOKUP('Données brutes'!G175,Tableau1[[Forfait]:[PV ]],2,FALSE)*'Données brutes'!H175)</f>
        <v>130</v>
      </c>
      <c r="D175" s="35">
        <f>INT(Tableau2[[#This Row],[Date de clôture ]])</f>
        <v>42312</v>
      </c>
      <c r="E175" s="36">
        <v>42312</v>
      </c>
      <c r="F175" s="77">
        <v>557615706</v>
      </c>
      <c r="G175" s="37" t="s">
        <v>21</v>
      </c>
      <c r="H175" s="38">
        <v>1</v>
      </c>
    </row>
    <row r="176" spans="1:8" x14ac:dyDescent="0.25">
      <c r="A176" s="33" t="str">
        <f>(YEAR(Tableau2[[#This Row],[Date réelle]])-2000)&amp;"_"&amp;IF(MONTH(Tableau2[[#This Row],[Date réelle]])&gt;9,"","0")&amp;MONTH(Tableau2[[#This Row],[Date réelle]])</f>
        <v>15_11</v>
      </c>
      <c r="B176" s="33" t="str">
        <f>(YEAR(Tableau2[[#This Row],[Date réelle]])-2000)&amp;"S"&amp;IF(_xlfn.ISOWEEKNUM(Tableau2[[#This Row],[Date réelle]])&gt;9,"","0")&amp;_xlfn.ISOWEEKNUM(Tableau2[[#This Row],[Date réelle]])</f>
        <v>15S45</v>
      </c>
      <c r="C176" s="34">
        <f>IF(F176&lt;&gt;"",VLOOKUP('Données brutes'!G176,Tableau1[[Forfait]:[PV ]],2,FALSE)*'Données brutes'!H176)</f>
        <v>3</v>
      </c>
      <c r="D176" s="35">
        <f>INT(Tableau2[[#This Row],[Date de clôture ]])</f>
        <v>42312</v>
      </c>
      <c r="E176" s="36">
        <v>42312</v>
      </c>
      <c r="F176" s="77">
        <v>557615706</v>
      </c>
      <c r="G176" s="37" t="s">
        <v>43</v>
      </c>
      <c r="H176" s="38">
        <v>1</v>
      </c>
    </row>
    <row r="177" spans="1:8" x14ac:dyDescent="0.25">
      <c r="A177" s="33" t="str">
        <f>(YEAR(Tableau2[[#This Row],[Date réelle]])-2000)&amp;"_"&amp;IF(MONTH(Tableau2[[#This Row],[Date réelle]])&gt;9,"","0")&amp;MONTH(Tableau2[[#This Row],[Date réelle]])</f>
        <v>15_11</v>
      </c>
      <c r="B177" s="33" t="str">
        <f>(YEAR(Tableau2[[#This Row],[Date réelle]])-2000)&amp;"S"&amp;IF(_xlfn.ISOWEEKNUM(Tableau2[[#This Row],[Date réelle]])&gt;9,"","0")&amp;_xlfn.ISOWEEKNUM(Tableau2[[#This Row],[Date réelle]])</f>
        <v>15S45</v>
      </c>
      <c r="C177" s="34">
        <f>IF(F177&lt;&gt;"",VLOOKUP('Données brutes'!G177,Tableau1[[Forfait]:[PV ]],2,FALSE)*'Données brutes'!H177)</f>
        <v>3.4</v>
      </c>
      <c r="D177" s="35">
        <f>INT(Tableau2[[#This Row],[Date de clôture ]])</f>
        <v>42312</v>
      </c>
      <c r="E177" s="36">
        <v>42312</v>
      </c>
      <c r="F177" s="77">
        <v>557615706</v>
      </c>
      <c r="G177" s="37" t="s">
        <v>49</v>
      </c>
      <c r="H177" s="38">
        <v>1</v>
      </c>
    </row>
    <row r="178" spans="1:8" x14ac:dyDescent="0.25">
      <c r="A178" s="33" t="str">
        <f>(YEAR(Tableau2[[#This Row],[Date réelle]])-2000)&amp;"_"&amp;IF(MONTH(Tableau2[[#This Row],[Date réelle]])&gt;9,"","0")&amp;MONTH(Tableau2[[#This Row],[Date réelle]])</f>
        <v>15_11</v>
      </c>
      <c r="B178" s="33" t="str">
        <f>(YEAR(Tableau2[[#This Row],[Date réelle]])-2000)&amp;"S"&amp;IF(_xlfn.ISOWEEKNUM(Tableau2[[#This Row],[Date réelle]])&gt;9,"","0")&amp;_xlfn.ISOWEEKNUM(Tableau2[[#This Row],[Date réelle]])</f>
        <v>15S45</v>
      </c>
      <c r="C178" s="34">
        <f>IF(F178&lt;&gt;"",VLOOKUP('Données brutes'!G178,Tableau1[[Forfait]:[PV ]],2,FALSE)*'Données brutes'!H178)</f>
        <v>10</v>
      </c>
      <c r="D178" s="35">
        <f>INT(Tableau2[[#This Row],[Date de clôture ]])</f>
        <v>42312</v>
      </c>
      <c r="E178" s="36">
        <v>42312</v>
      </c>
      <c r="F178" s="77">
        <v>557615706</v>
      </c>
      <c r="G178" s="37" t="s">
        <v>58</v>
      </c>
      <c r="H178" s="38">
        <v>4</v>
      </c>
    </row>
    <row r="179" spans="1:8" x14ac:dyDescent="0.25">
      <c r="A179" s="33" t="str">
        <f>(YEAR(Tableau2[[#This Row],[Date réelle]])-2000)&amp;"_"&amp;IF(MONTH(Tableau2[[#This Row],[Date réelle]])&gt;9,"","0")&amp;MONTH(Tableau2[[#This Row],[Date réelle]])</f>
        <v>15_11</v>
      </c>
      <c r="B179" s="33" t="str">
        <f>(YEAR(Tableau2[[#This Row],[Date réelle]])-2000)&amp;"S"&amp;IF(_xlfn.ISOWEEKNUM(Tableau2[[#This Row],[Date réelle]])&gt;9,"","0")&amp;_xlfn.ISOWEEKNUM(Tableau2[[#This Row],[Date réelle]])</f>
        <v>15S45</v>
      </c>
      <c r="C179" s="34">
        <f>IF(F179&lt;&gt;"",VLOOKUP('Données brutes'!G179,Tableau1[[Forfait]:[PV ]],2,FALSE)*'Données brutes'!H179)</f>
        <v>34</v>
      </c>
      <c r="D179" s="35">
        <f>INT(Tableau2[[#This Row],[Date de clôture ]])</f>
        <v>42312</v>
      </c>
      <c r="E179" s="36">
        <v>42312</v>
      </c>
      <c r="F179" s="77">
        <v>557615706</v>
      </c>
      <c r="G179" s="37" t="s">
        <v>64</v>
      </c>
      <c r="H179" s="38">
        <v>1</v>
      </c>
    </row>
    <row r="180" spans="1:8" x14ac:dyDescent="0.25">
      <c r="A180" s="33" t="str">
        <f>(YEAR(Tableau2[[#This Row],[Date réelle]])-2000)&amp;"_"&amp;IF(MONTH(Tableau2[[#This Row],[Date réelle]])&gt;9,"","0")&amp;MONTH(Tableau2[[#This Row],[Date réelle]])</f>
        <v>15_11</v>
      </c>
      <c r="B180" s="33" t="str">
        <f>(YEAR(Tableau2[[#This Row],[Date réelle]])-2000)&amp;"S"&amp;IF(_xlfn.ISOWEEKNUM(Tableau2[[#This Row],[Date réelle]])&gt;9,"","0")&amp;_xlfn.ISOWEEKNUM(Tableau2[[#This Row],[Date réelle]])</f>
        <v>15S45</v>
      </c>
      <c r="C180" s="34">
        <f>IF(F180&lt;&gt;"",VLOOKUP('Données brutes'!G180,Tableau1[[Forfait]:[PV ]],2,FALSE)*'Données brutes'!H180)</f>
        <v>130</v>
      </c>
      <c r="D180" s="35">
        <f>INT(Tableau2[[#This Row],[Date de clôture ]])</f>
        <v>42312</v>
      </c>
      <c r="E180" s="36">
        <v>42312</v>
      </c>
      <c r="F180" s="77">
        <v>557613490</v>
      </c>
      <c r="G180" s="37" t="s">
        <v>21</v>
      </c>
      <c r="H180" s="38">
        <v>1</v>
      </c>
    </row>
    <row r="181" spans="1:8" x14ac:dyDescent="0.25">
      <c r="A181" s="33" t="str">
        <f>(YEAR(Tableau2[[#This Row],[Date réelle]])-2000)&amp;"_"&amp;IF(MONTH(Tableau2[[#This Row],[Date réelle]])&gt;9,"","0")&amp;MONTH(Tableau2[[#This Row],[Date réelle]])</f>
        <v>15_11</v>
      </c>
      <c r="B181" s="33" t="str">
        <f>(YEAR(Tableau2[[#This Row],[Date réelle]])-2000)&amp;"S"&amp;IF(_xlfn.ISOWEEKNUM(Tableau2[[#This Row],[Date réelle]])&gt;9,"","0")&amp;_xlfn.ISOWEEKNUM(Tableau2[[#This Row],[Date réelle]])</f>
        <v>15S45</v>
      </c>
      <c r="C181" s="34">
        <f>IF(F181&lt;&gt;"",VLOOKUP('Données brutes'!G181,Tableau1[[Forfait]:[PV ]],2,FALSE)*'Données brutes'!H181)</f>
        <v>3</v>
      </c>
      <c r="D181" s="35">
        <f>INT(Tableau2[[#This Row],[Date de clôture ]])</f>
        <v>42312</v>
      </c>
      <c r="E181" s="36">
        <v>42312</v>
      </c>
      <c r="F181" s="77">
        <v>557613490</v>
      </c>
      <c r="G181" s="37" t="s">
        <v>43</v>
      </c>
      <c r="H181" s="38">
        <v>1</v>
      </c>
    </row>
    <row r="182" spans="1:8" x14ac:dyDescent="0.25">
      <c r="A182" s="33" t="str">
        <f>(YEAR(Tableau2[[#This Row],[Date réelle]])-2000)&amp;"_"&amp;IF(MONTH(Tableau2[[#This Row],[Date réelle]])&gt;9,"","0")&amp;MONTH(Tableau2[[#This Row],[Date réelle]])</f>
        <v>15_11</v>
      </c>
      <c r="B182" s="33" t="str">
        <f>(YEAR(Tableau2[[#This Row],[Date réelle]])-2000)&amp;"S"&amp;IF(_xlfn.ISOWEEKNUM(Tableau2[[#This Row],[Date réelle]])&gt;9,"","0")&amp;_xlfn.ISOWEEKNUM(Tableau2[[#This Row],[Date réelle]])</f>
        <v>15S45</v>
      </c>
      <c r="C182" s="34">
        <f>IF(F182&lt;&gt;"",VLOOKUP('Données brutes'!G182,Tableau1[[Forfait]:[PV ]],2,FALSE)*'Données brutes'!H182)</f>
        <v>3.4</v>
      </c>
      <c r="D182" s="35">
        <f>INT(Tableau2[[#This Row],[Date de clôture ]])</f>
        <v>42312</v>
      </c>
      <c r="E182" s="36">
        <v>42312</v>
      </c>
      <c r="F182" s="77">
        <v>557613490</v>
      </c>
      <c r="G182" s="37" t="s">
        <v>49</v>
      </c>
      <c r="H182" s="38">
        <v>1</v>
      </c>
    </row>
    <row r="183" spans="1:8" x14ac:dyDescent="0.25">
      <c r="A183" s="33" t="str">
        <f>(YEAR(Tableau2[[#This Row],[Date réelle]])-2000)&amp;"_"&amp;IF(MONTH(Tableau2[[#This Row],[Date réelle]])&gt;9,"","0")&amp;MONTH(Tableau2[[#This Row],[Date réelle]])</f>
        <v>15_11</v>
      </c>
      <c r="B183" s="33" t="str">
        <f>(YEAR(Tableau2[[#This Row],[Date réelle]])-2000)&amp;"S"&amp;IF(_xlfn.ISOWEEKNUM(Tableau2[[#This Row],[Date réelle]])&gt;9,"","0")&amp;_xlfn.ISOWEEKNUM(Tableau2[[#This Row],[Date réelle]])</f>
        <v>15S45</v>
      </c>
      <c r="C183" s="34">
        <f>IF(F183&lt;&gt;"",VLOOKUP('Données brutes'!G183,Tableau1[[Forfait]:[PV ]],2,FALSE)*'Données brutes'!H183)</f>
        <v>10</v>
      </c>
      <c r="D183" s="35">
        <f>INT(Tableau2[[#This Row],[Date de clôture ]])</f>
        <v>42312</v>
      </c>
      <c r="E183" s="36">
        <v>42312</v>
      </c>
      <c r="F183" s="77">
        <v>557613490</v>
      </c>
      <c r="G183" s="37" t="s">
        <v>58</v>
      </c>
      <c r="H183" s="38">
        <v>4</v>
      </c>
    </row>
    <row r="184" spans="1:8" x14ac:dyDescent="0.25">
      <c r="A184" s="33" t="str">
        <f>(YEAR(Tableau2[[#This Row],[Date réelle]])-2000)&amp;"_"&amp;IF(MONTH(Tableau2[[#This Row],[Date réelle]])&gt;9,"","0")&amp;MONTH(Tableau2[[#This Row],[Date réelle]])</f>
        <v>15_11</v>
      </c>
      <c r="B184" s="33" t="str">
        <f>(YEAR(Tableau2[[#This Row],[Date réelle]])-2000)&amp;"S"&amp;IF(_xlfn.ISOWEEKNUM(Tableau2[[#This Row],[Date réelle]])&gt;9,"","0")&amp;_xlfn.ISOWEEKNUM(Tableau2[[#This Row],[Date réelle]])</f>
        <v>15S45</v>
      </c>
      <c r="C184" s="34">
        <f>IF(F184&lt;&gt;"",VLOOKUP('Données brutes'!G184,Tableau1[[Forfait]:[PV ]],2,FALSE)*'Données brutes'!H184)</f>
        <v>34</v>
      </c>
      <c r="D184" s="35">
        <f>INT(Tableau2[[#This Row],[Date de clôture ]])</f>
        <v>42312</v>
      </c>
      <c r="E184" s="36">
        <v>42312</v>
      </c>
      <c r="F184" s="77">
        <v>557613490</v>
      </c>
      <c r="G184" s="37" t="s">
        <v>64</v>
      </c>
      <c r="H184" s="38">
        <v>1</v>
      </c>
    </row>
    <row r="185" spans="1:8" x14ac:dyDescent="0.25">
      <c r="A185" s="33" t="str">
        <f>(YEAR(Tableau2[[#This Row],[Date réelle]])-2000)&amp;"_"&amp;IF(MONTH(Tableau2[[#This Row],[Date réelle]])&gt;9,"","0")&amp;MONTH(Tableau2[[#This Row],[Date réelle]])</f>
        <v>15_11</v>
      </c>
      <c r="B185" s="33" t="str">
        <f>(YEAR(Tableau2[[#This Row],[Date réelle]])-2000)&amp;"S"&amp;IF(_xlfn.ISOWEEKNUM(Tableau2[[#This Row],[Date réelle]])&gt;9,"","0")&amp;_xlfn.ISOWEEKNUM(Tableau2[[#This Row],[Date réelle]])</f>
        <v>15S45</v>
      </c>
      <c r="C185" s="34">
        <f>IF(F185&lt;&gt;"",VLOOKUP('Données brutes'!G185,Tableau1[[Forfait]:[PV ]],2,FALSE)*'Données brutes'!H185)</f>
        <v>130</v>
      </c>
      <c r="D185" s="35">
        <f>INT(Tableau2[[#This Row],[Date de clôture ]])</f>
        <v>42313</v>
      </c>
      <c r="E185" s="36">
        <v>42313</v>
      </c>
      <c r="F185" s="77">
        <v>556754114</v>
      </c>
      <c r="G185" s="37" t="s">
        <v>21</v>
      </c>
      <c r="H185" s="38">
        <v>1</v>
      </c>
    </row>
    <row r="186" spans="1:8" x14ac:dyDescent="0.25">
      <c r="A186" s="33" t="str">
        <f>(YEAR(Tableau2[[#This Row],[Date réelle]])-2000)&amp;"_"&amp;IF(MONTH(Tableau2[[#This Row],[Date réelle]])&gt;9,"","0")&amp;MONTH(Tableau2[[#This Row],[Date réelle]])</f>
        <v>15_11</v>
      </c>
      <c r="B186" s="33" t="str">
        <f>(YEAR(Tableau2[[#This Row],[Date réelle]])-2000)&amp;"S"&amp;IF(_xlfn.ISOWEEKNUM(Tableau2[[#This Row],[Date réelle]])&gt;9,"","0")&amp;_xlfn.ISOWEEKNUM(Tableau2[[#This Row],[Date réelle]])</f>
        <v>15S45</v>
      </c>
      <c r="C186" s="34">
        <f>IF(F186&lt;&gt;"",VLOOKUP('Données brutes'!G186,Tableau1[[Forfait]:[PV ]],2,FALSE)*'Données brutes'!H186)</f>
        <v>3</v>
      </c>
      <c r="D186" s="35">
        <f>INT(Tableau2[[#This Row],[Date de clôture ]])</f>
        <v>42313</v>
      </c>
      <c r="E186" s="36">
        <v>42313</v>
      </c>
      <c r="F186" s="77">
        <v>556754114</v>
      </c>
      <c r="G186" s="37" t="s">
        <v>43</v>
      </c>
      <c r="H186" s="38">
        <v>1</v>
      </c>
    </row>
    <row r="187" spans="1:8" x14ac:dyDescent="0.25">
      <c r="A187" s="33" t="str">
        <f>(YEAR(Tableau2[[#This Row],[Date réelle]])-2000)&amp;"_"&amp;IF(MONTH(Tableau2[[#This Row],[Date réelle]])&gt;9,"","0")&amp;MONTH(Tableau2[[#This Row],[Date réelle]])</f>
        <v>15_11</v>
      </c>
      <c r="B187" s="33" t="str">
        <f>(YEAR(Tableau2[[#This Row],[Date réelle]])-2000)&amp;"S"&amp;IF(_xlfn.ISOWEEKNUM(Tableau2[[#This Row],[Date réelle]])&gt;9,"","0")&amp;_xlfn.ISOWEEKNUM(Tableau2[[#This Row],[Date réelle]])</f>
        <v>15S45</v>
      </c>
      <c r="C187" s="34">
        <f>IF(F187&lt;&gt;"",VLOOKUP('Données brutes'!G187,Tableau1[[Forfait]:[PV ]],2,FALSE)*'Données brutes'!H187)</f>
        <v>3.4</v>
      </c>
      <c r="D187" s="35">
        <f>INT(Tableau2[[#This Row],[Date de clôture ]])</f>
        <v>42313</v>
      </c>
      <c r="E187" s="36">
        <v>42313</v>
      </c>
      <c r="F187" s="77">
        <v>556754114</v>
      </c>
      <c r="G187" s="37" t="s">
        <v>49</v>
      </c>
      <c r="H187" s="38">
        <v>1</v>
      </c>
    </row>
    <row r="188" spans="1:8" x14ac:dyDescent="0.25">
      <c r="A188" s="33" t="str">
        <f>(YEAR(Tableau2[[#This Row],[Date réelle]])-2000)&amp;"_"&amp;IF(MONTH(Tableau2[[#This Row],[Date réelle]])&gt;9,"","0")&amp;MONTH(Tableau2[[#This Row],[Date réelle]])</f>
        <v>15_11</v>
      </c>
      <c r="B188" s="33" t="str">
        <f>(YEAR(Tableau2[[#This Row],[Date réelle]])-2000)&amp;"S"&amp;IF(_xlfn.ISOWEEKNUM(Tableau2[[#This Row],[Date réelle]])&gt;9,"","0")&amp;_xlfn.ISOWEEKNUM(Tableau2[[#This Row],[Date réelle]])</f>
        <v>15S45</v>
      </c>
      <c r="C188" s="34">
        <f>IF(F188&lt;&gt;"",VLOOKUP('Données brutes'!G188,Tableau1[[Forfait]:[PV ]],2,FALSE)*'Données brutes'!H188)</f>
        <v>2.5</v>
      </c>
      <c r="D188" s="35">
        <f>INT(Tableau2[[#This Row],[Date de clôture ]])</f>
        <v>42313</v>
      </c>
      <c r="E188" s="36">
        <v>42313</v>
      </c>
      <c r="F188" s="77">
        <v>556754114</v>
      </c>
      <c r="G188" s="37" t="s">
        <v>58</v>
      </c>
      <c r="H188" s="38">
        <v>1</v>
      </c>
    </row>
    <row r="189" spans="1:8" x14ac:dyDescent="0.25">
      <c r="A189" s="33" t="str">
        <f>(YEAR(Tableau2[[#This Row],[Date réelle]])-2000)&amp;"_"&amp;IF(MONTH(Tableau2[[#This Row],[Date réelle]])&gt;9,"","0")&amp;MONTH(Tableau2[[#This Row],[Date réelle]])</f>
        <v>15_11</v>
      </c>
      <c r="B189" s="33" t="str">
        <f>(YEAR(Tableau2[[#This Row],[Date réelle]])-2000)&amp;"S"&amp;IF(_xlfn.ISOWEEKNUM(Tableau2[[#This Row],[Date réelle]])&gt;9,"","0")&amp;_xlfn.ISOWEEKNUM(Tableau2[[#This Row],[Date réelle]])</f>
        <v>15S45</v>
      </c>
      <c r="C189" s="34">
        <f>IF(F189&lt;&gt;"",VLOOKUP('Données brutes'!G189,Tableau1[[Forfait]:[PV ]],2,FALSE)*'Données brutes'!H189)</f>
        <v>34</v>
      </c>
      <c r="D189" s="35">
        <f>INT(Tableau2[[#This Row],[Date de clôture ]])</f>
        <v>42313</v>
      </c>
      <c r="E189" s="36">
        <v>42313</v>
      </c>
      <c r="F189" s="77">
        <v>556754114</v>
      </c>
      <c r="G189" s="37" t="s">
        <v>64</v>
      </c>
      <c r="H189" s="38">
        <v>1</v>
      </c>
    </row>
    <row r="190" spans="1:8" x14ac:dyDescent="0.25">
      <c r="A190" s="33" t="str">
        <f>(YEAR(Tableau2[[#This Row],[Date réelle]])-2000)&amp;"_"&amp;IF(MONTH(Tableau2[[#This Row],[Date réelle]])&gt;9,"","0")&amp;MONTH(Tableau2[[#This Row],[Date réelle]])</f>
        <v>15_11</v>
      </c>
      <c r="B190" s="33" t="str">
        <f>(YEAR(Tableau2[[#This Row],[Date réelle]])-2000)&amp;"S"&amp;IF(_xlfn.ISOWEEKNUM(Tableau2[[#This Row],[Date réelle]])&gt;9,"","0")&amp;_xlfn.ISOWEEKNUM(Tableau2[[#This Row],[Date réelle]])</f>
        <v>15S45</v>
      </c>
      <c r="C190" s="34">
        <f>IF(F190&lt;&gt;"",VLOOKUP('Données brutes'!G190,Tableau1[[Forfait]:[PV ]],2,FALSE)*'Données brutes'!H190)</f>
        <v>130</v>
      </c>
      <c r="D190" s="35">
        <f>INT(Tableau2[[#This Row],[Date de clôture ]])</f>
        <v>42313</v>
      </c>
      <c r="E190" s="36">
        <v>42313</v>
      </c>
      <c r="F190" s="77">
        <v>556318517</v>
      </c>
      <c r="G190" s="37" t="s">
        <v>21</v>
      </c>
      <c r="H190" s="38">
        <v>1</v>
      </c>
    </row>
    <row r="191" spans="1:8" x14ac:dyDescent="0.25">
      <c r="A191" s="33" t="str">
        <f>(YEAR(Tableau2[[#This Row],[Date réelle]])-2000)&amp;"_"&amp;IF(MONTH(Tableau2[[#This Row],[Date réelle]])&gt;9,"","0")&amp;MONTH(Tableau2[[#This Row],[Date réelle]])</f>
        <v>15_11</v>
      </c>
      <c r="B191" s="33" t="str">
        <f>(YEAR(Tableau2[[#This Row],[Date réelle]])-2000)&amp;"S"&amp;IF(_xlfn.ISOWEEKNUM(Tableau2[[#This Row],[Date réelle]])&gt;9,"","0")&amp;_xlfn.ISOWEEKNUM(Tableau2[[#This Row],[Date réelle]])</f>
        <v>15S45</v>
      </c>
      <c r="C191" s="34">
        <f>IF(F191&lt;&gt;"",VLOOKUP('Données brutes'!G191,Tableau1[[Forfait]:[PV ]],2,FALSE)*'Données brutes'!H191)</f>
        <v>3</v>
      </c>
      <c r="D191" s="35">
        <f>INT(Tableau2[[#This Row],[Date de clôture ]])</f>
        <v>42313</v>
      </c>
      <c r="E191" s="36">
        <v>42313</v>
      </c>
      <c r="F191" s="77">
        <v>556318517</v>
      </c>
      <c r="G191" s="37" t="s">
        <v>43</v>
      </c>
      <c r="H191" s="38">
        <v>1</v>
      </c>
    </row>
    <row r="192" spans="1:8" x14ac:dyDescent="0.25">
      <c r="A192" s="33" t="str">
        <f>(YEAR(Tableau2[[#This Row],[Date réelle]])-2000)&amp;"_"&amp;IF(MONTH(Tableau2[[#This Row],[Date réelle]])&gt;9,"","0")&amp;MONTH(Tableau2[[#This Row],[Date réelle]])</f>
        <v>15_11</v>
      </c>
      <c r="B192" s="33" t="str">
        <f>(YEAR(Tableau2[[#This Row],[Date réelle]])-2000)&amp;"S"&amp;IF(_xlfn.ISOWEEKNUM(Tableau2[[#This Row],[Date réelle]])&gt;9,"","0")&amp;_xlfn.ISOWEEKNUM(Tableau2[[#This Row],[Date réelle]])</f>
        <v>15S45</v>
      </c>
      <c r="C192" s="34">
        <f>IF(F192&lt;&gt;"",VLOOKUP('Données brutes'!G192,Tableau1[[Forfait]:[PV ]],2,FALSE)*'Données brutes'!H192)</f>
        <v>3.4</v>
      </c>
      <c r="D192" s="35">
        <f>INT(Tableau2[[#This Row],[Date de clôture ]])</f>
        <v>42313</v>
      </c>
      <c r="E192" s="36">
        <v>42313</v>
      </c>
      <c r="F192" s="77">
        <v>556318517</v>
      </c>
      <c r="G192" s="37" t="s">
        <v>49</v>
      </c>
      <c r="H192" s="38">
        <v>1</v>
      </c>
    </row>
    <row r="193" spans="1:8" x14ac:dyDescent="0.25">
      <c r="A193" s="33" t="str">
        <f>(YEAR(Tableau2[[#This Row],[Date réelle]])-2000)&amp;"_"&amp;IF(MONTH(Tableau2[[#This Row],[Date réelle]])&gt;9,"","0")&amp;MONTH(Tableau2[[#This Row],[Date réelle]])</f>
        <v>15_11</v>
      </c>
      <c r="B193" s="33" t="str">
        <f>(YEAR(Tableau2[[#This Row],[Date réelle]])-2000)&amp;"S"&amp;IF(_xlfn.ISOWEEKNUM(Tableau2[[#This Row],[Date réelle]])&gt;9,"","0")&amp;_xlfn.ISOWEEKNUM(Tableau2[[#This Row],[Date réelle]])</f>
        <v>15S45</v>
      </c>
      <c r="C193" s="34">
        <f>IF(F193&lt;&gt;"",VLOOKUP('Données brutes'!G193,Tableau1[[Forfait]:[PV ]],2,FALSE)*'Données brutes'!H193)</f>
        <v>2.5</v>
      </c>
      <c r="D193" s="35">
        <f>INT(Tableau2[[#This Row],[Date de clôture ]])</f>
        <v>42313</v>
      </c>
      <c r="E193" s="36">
        <v>42313</v>
      </c>
      <c r="F193" s="77">
        <v>556318517</v>
      </c>
      <c r="G193" s="37" t="s">
        <v>58</v>
      </c>
      <c r="H193" s="38">
        <v>1</v>
      </c>
    </row>
    <row r="194" spans="1:8" x14ac:dyDescent="0.25">
      <c r="A194" s="33" t="str">
        <f>(YEAR(Tableau2[[#This Row],[Date réelle]])-2000)&amp;"_"&amp;IF(MONTH(Tableau2[[#This Row],[Date réelle]])&gt;9,"","0")&amp;MONTH(Tableau2[[#This Row],[Date réelle]])</f>
        <v>15_11</v>
      </c>
      <c r="B194" s="33" t="str">
        <f>(YEAR(Tableau2[[#This Row],[Date réelle]])-2000)&amp;"S"&amp;IF(_xlfn.ISOWEEKNUM(Tableau2[[#This Row],[Date réelle]])&gt;9,"","0")&amp;_xlfn.ISOWEEKNUM(Tableau2[[#This Row],[Date réelle]])</f>
        <v>15S45</v>
      </c>
      <c r="C194" s="34">
        <f>IF(F194&lt;&gt;"",VLOOKUP('Données brutes'!G194,Tableau1[[Forfait]:[PV ]],2,FALSE)*'Données brutes'!H194)</f>
        <v>34</v>
      </c>
      <c r="D194" s="35">
        <f>INT(Tableau2[[#This Row],[Date de clôture ]])</f>
        <v>42313</v>
      </c>
      <c r="E194" s="36">
        <v>42313</v>
      </c>
      <c r="F194" s="77">
        <v>556318517</v>
      </c>
      <c r="G194" s="37" t="s">
        <v>64</v>
      </c>
      <c r="H194" s="38">
        <v>1</v>
      </c>
    </row>
    <row r="195" spans="1:8" x14ac:dyDescent="0.25">
      <c r="A195" s="33" t="str">
        <f>(YEAR(Tableau2[[#This Row],[Date réelle]])-2000)&amp;"_"&amp;IF(MONTH(Tableau2[[#This Row],[Date réelle]])&gt;9,"","0")&amp;MONTH(Tableau2[[#This Row],[Date réelle]])</f>
        <v>15_11</v>
      </c>
      <c r="B195" s="33" t="str">
        <f>(YEAR(Tableau2[[#This Row],[Date réelle]])-2000)&amp;"S"&amp;IF(_xlfn.ISOWEEKNUM(Tableau2[[#This Row],[Date réelle]])&gt;9,"","0")&amp;_xlfn.ISOWEEKNUM(Tableau2[[#This Row],[Date réelle]])</f>
        <v>15S45</v>
      </c>
      <c r="C195" s="34">
        <f>IF(F195&lt;&gt;"",VLOOKUP('Données brutes'!G195,Tableau1[[Forfait]:[PV ]],2,FALSE)*'Données brutes'!H195)</f>
        <v>0</v>
      </c>
      <c r="D195" s="35">
        <f>INT(Tableau2[[#This Row],[Date de clôture ]])</f>
        <v>42313</v>
      </c>
      <c r="E195" s="36">
        <v>42313</v>
      </c>
      <c r="F195" s="77">
        <v>556749015</v>
      </c>
      <c r="G195" s="37" t="s">
        <v>73</v>
      </c>
      <c r="H195" s="38">
        <v>1</v>
      </c>
    </row>
    <row r="196" spans="1:8" x14ac:dyDescent="0.25">
      <c r="A196" s="33" t="str">
        <f>(YEAR(Tableau2[[#This Row],[Date réelle]])-2000)&amp;"_"&amp;IF(MONTH(Tableau2[[#This Row],[Date réelle]])&gt;9,"","0")&amp;MONTH(Tableau2[[#This Row],[Date réelle]])</f>
        <v>15_11</v>
      </c>
      <c r="B196" s="33" t="str">
        <f>(YEAR(Tableau2[[#This Row],[Date réelle]])-2000)&amp;"S"&amp;IF(_xlfn.ISOWEEKNUM(Tableau2[[#This Row],[Date réelle]])&gt;9,"","0")&amp;_xlfn.ISOWEEKNUM(Tableau2[[#This Row],[Date réelle]])</f>
        <v>15S45</v>
      </c>
      <c r="C196" s="34">
        <f>IF(F196&lt;&gt;"",VLOOKUP('Données brutes'!G196,Tableau1[[Forfait]:[PV ]],2,FALSE)*'Données brutes'!H196)</f>
        <v>0</v>
      </c>
      <c r="D196" s="35">
        <f>INT(Tableau2[[#This Row],[Date de clôture ]])</f>
        <v>42313</v>
      </c>
      <c r="E196" s="36">
        <v>42313</v>
      </c>
      <c r="F196" s="77">
        <v>556318913</v>
      </c>
      <c r="G196" s="37" t="s">
        <v>73</v>
      </c>
      <c r="H196" s="38">
        <v>1</v>
      </c>
    </row>
    <row r="197" spans="1:8" x14ac:dyDescent="0.25">
      <c r="A197" s="33" t="str">
        <f>(YEAR(Tableau2[[#This Row],[Date réelle]])-2000)&amp;"_"&amp;IF(MONTH(Tableau2[[#This Row],[Date réelle]])&gt;9,"","0")&amp;MONTH(Tableau2[[#This Row],[Date réelle]])</f>
        <v>15_11</v>
      </c>
      <c r="B197" s="33" t="str">
        <f>(YEAR(Tableau2[[#This Row],[Date réelle]])-2000)&amp;"S"&amp;IF(_xlfn.ISOWEEKNUM(Tableau2[[#This Row],[Date réelle]])&gt;9,"","0")&amp;_xlfn.ISOWEEKNUM(Tableau2[[#This Row],[Date réelle]])</f>
        <v>15S45</v>
      </c>
      <c r="C197" s="34">
        <f>IF(F197&lt;&gt;"",VLOOKUP('Données brutes'!G197,Tableau1[[Forfait]:[PV ]],2,FALSE)*'Données brutes'!H197)</f>
        <v>0</v>
      </c>
      <c r="D197" s="35">
        <f>INT(Tableau2[[#This Row],[Date de clôture ]])</f>
        <v>42314</v>
      </c>
      <c r="E197" s="36">
        <v>42314</v>
      </c>
      <c r="F197" s="77">
        <v>557614930</v>
      </c>
      <c r="G197" s="37" t="s">
        <v>73</v>
      </c>
      <c r="H197" s="38">
        <v>1</v>
      </c>
    </row>
    <row r="198" spans="1:8" x14ac:dyDescent="0.25">
      <c r="A198" s="33" t="str">
        <f>(YEAR(Tableau2[[#This Row],[Date réelle]])-2000)&amp;"_"&amp;IF(MONTH(Tableau2[[#This Row],[Date réelle]])&gt;9,"","0")&amp;MONTH(Tableau2[[#This Row],[Date réelle]])</f>
        <v>15_11</v>
      </c>
      <c r="B198" s="33" t="str">
        <f>(YEAR(Tableau2[[#This Row],[Date réelle]])-2000)&amp;"S"&amp;IF(_xlfn.ISOWEEKNUM(Tableau2[[#This Row],[Date réelle]])&gt;9,"","0")&amp;_xlfn.ISOWEEKNUM(Tableau2[[#This Row],[Date réelle]])</f>
        <v>15S45</v>
      </c>
      <c r="C198" s="34">
        <f>IF(F198&lt;&gt;"",VLOOKUP('Données brutes'!G198,Tableau1[[Forfait]:[PV ]],2,FALSE)*'Données brutes'!H198)</f>
        <v>130</v>
      </c>
      <c r="D198" s="35">
        <f>INT(Tableau2[[#This Row],[Date de clôture ]])</f>
        <v>42314</v>
      </c>
      <c r="E198" s="36">
        <v>42314</v>
      </c>
      <c r="F198" s="77">
        <v>556724559</v>
      </c>
      <c r="G198" s="37" t="s">
        <v>21</v>
      </c>
      <c r="H198" s="38">
        <v>1</v>
      </c>
    </row>
    <row r="199" spans="1:8" x14ac:dyDescent="0.25">
      <c r="A199" s="33" t="str">
        <f>(YEAR(Tableau2[[#This Row],[Date réelle]])-2000)&amp;"_"&amp;IF(MONTH(Tableau2[[#This Row],[Date réelle]])&gt;9,"","0")&amp;MONTH(Tableau2[[#This Row],[Date réelle]])</f>
        <v>15_11</v>
      </c>
      <c r="B199" s="33" t="str">
        <f>(YEAR(Tableau2[[#This Row],[Date réelle]])-2000)&amp;"S"&amp;IF(_xlfn.ISOWEEKNUM(Tableau2[[#This Row],[Date réelle]])&gt;9,"","0")&amp;_xlfn.ISOWEEKNUM(Tableau2[[#This Row],[Date réelle]])</f>
        <v>15S45</v>
      </c>
      <c r="C199" s="34">
        <f>IF(F199&lt;&gt;"",VLOOKUP('Données brutes'!G199,Tableau1[[Forfait]:[PV ]],2,FALSE)*'Données brutes'!H199)</f>
        <v>3</v>
      </c>
      <c r="D199" s="35">
        <f>INT(Tableau2[[#This Row],[Date de clôture ]])</f>
        <v>42314</v>
      </c>
      <c r="E199" s="36">
        <v>42314</v>
      </c>
      <c r="F199" s="77">
        <v>556724559</v>
      </c>
      <c r="G199" s="37" t="s">
        <v>43</v>
      </c>
      <c r="H199" s="38">
        <v>1</v>
      </c>
    </row>
    <row r="200" spans="1:8" x14ac:dyDescent="0.25">
      <c r="A200" s="33" t="str">
        <f>(YEAR(Tableau2[[#This Row],[Date réelle]])-2000)&amp;"_"&amp;IF(MONTH(Tableau2[[#This Row],[Date réelle]])&gt;9,"","0")&amp;MONTH(Tableau2[[#This Row],[Date réelle]])</f>
        <v>15_11</v>
      </c>
      <c r="B200" s="33" t="str">
        <f>(YEAR(Tableau2[[#This Row],[Date réelle]])-2000)&amp;"S"&amp;IF(_xlfn.ISOWEEKNUM(Tableau2[[#This Row],[Date réelle]])&gt;9,"","0")&amp;_xlfn.ISOWEEKNUM(Tableau2[[#This Row],[Date réelle]])</f>
        <v>15S45</v>
      </c>
      <c r="C200" s="34">
        <f>IF(F200&lt;&gt;"",VLOOKUP('Données brutes'!G200,Tableau1[[Forfait]:[PV ]],2,FALSE)*'Données brutes'!H200)</f>
        <v>3.4</v>
      </c>
      <c r="D200" s="35">
        <f>INT(Tableau2[[#This Row],[Date de clôture ]])</f>
        <v>42314</v>
      </c>
      <c r="E200" s="36">
        <v>42314</v>
      </c>
      <c r="F200" s="77">
        <v>556724559</v>
      </c>
      <c r="G200" s="37" t="s">
        <v>49</v>
      </c>
      <c r="H200" s="38">
        <v>1</v>
      </c>
    </row>
    <row r="201" spans="1:8" x14ac:dyDescent="0.25">
      <c r="A201" s="33" t="str">
        <f>(YEAR(Tableau2[[#This Row],[Date réelle]])-2000)&amp;"_"&amp;IF(MONTH(Tableau2[[#This Row],[Date réelle]])&gt;9,"","0")&amp;MONTH(Tableau2[[#This Row],[Date réelle]])</f>
        <v>15_11</v>
      </c>
      <c r="B201" s="33" t="str">
        <f>(YEAR(Tableau2[[#This Row],[Date réelle]])-2000)&amp;"S"&amp;IF(_xlfn.ISOWEEKNUM(Tableau2[[#This Row],[Date réelle]])&gt;9,"","0")&amp;_xlfn.ISOWEEKNUM(Tableau2[[#This Row],[Date réelle]])</f>
        <v>15S45</v>
      </c>
      <c r="C201" s="34">
        <f>IF(F201&lt;&gt;"",VLOOKUP('Données brutes'!G201,Tableau1[[Forfait]:[PV ]],2,FALSE)*'Données brutes'!H201)</f>
        <v>2.5</v>
      </c>
      <c r="D201" s="35">
        <f>INT(Tableau2[[#This Row],[Date de clôture ]])</f>
        <v>42314</v>
      </c>
      <c r="E201" s="36">
        <v>42314</v>
      </c>
      <c r="F201" s="77">
        <v>556724559</v>
      </c>
      <c r="G201" s="37" t="s">
        <v>58</v>
      </c>
      <c r="H201" s="38">
        <v>1</v>
      </c>
    </row>
    <row r="202" spans="1:8" x14ac:dyDescent="0.25">
      <c r="A202" s="33" t="str">
        <f>(YEAR(Tableau2[[#This Row],[Date réelle]])-2000)&amp;"_"&amp;IF(MONTH(Tableau2[[#This Row],[Date réelle]])&gt;9,"","0")&amp;MONTH(Tableau2[[#This Row],[Date réelle]])</f>
        <v>15_11</v>
      </c>
      <c r="B202" s="33" t="str">
        <f>(YEAR(Tableau2[[#This Row],[Date réelle]])-2000)&amp;"S"&amp;IF(_xlfn.ISOWEEKNUM(Tableau2[[#This Row],[Date réelle]])&gt;9,"","0")&amp;_xlfn.ISOWEEKNUM(Tableau2[[#This Row],[Date réelle]])</f>
        <v>15S45</v>
      </c>
      <c r="C202" s="34">
        <f>IF(F202&lt;&gt;"",VLOOKUP('Données brutes'!G202,Tableau1[[Forfait]:[PV ]],2,FALSE)*'Données brutes'!H202)</f>
        <v>34</v>
      </c>
      <c r="D202" s="35">
        <f>INT(Tableau2[[#This Row],[Date de clôture ]])</f>
        <v>42314</v>
      </c>
      <c r="E202" s="36">
        <v>42314</v>
      </c>
      <c r="F202" s="77">
        <v>556724559</v>
      </c>
      <c r="G202" s="37" t="s">
        <v>64</v>
      </c>
      <c r="H202" s="38">
        <v>1</v>
      </c>
    </row>
    <row r="203" spans="1:8" x14ac:dyDescent="0.25">
      <c r="A203" s="33" t="str">
        <f>(YEAR(Tableau2[[#This Row],[Date réelle]])-2000)&amp;"_"&amp;IF(MONTH(Tableau2[[#This Row],[Date réelle]])&gt;9,"","0")&amp;MONTH(Tableau2[[#This Row],[Date réelle]])</f>
        <v>15_11</v>
      </c>
      <c r="B203" s="33" t="str">
        <f>(YEAR(Tableau2[[#This Row],[Date réelle]])-2000)&amp;"S"&amp;IF(_xlfn.ISOWEEKNUM(Tableau2[[#This Row],[Date réelle]])&gt;9,"","0")&amp;_xlfn.ISOWEEKNUM(Tableau2[[#This Row],[Date réelle]])</f>
        <v>15S46</v>
      </c>
      <c r="C203" s="34">
        <f>IF(F203&lt;&gt;"",VLOOKUP('Données brutes'!G203,Tableau1[[Forfait]:[PV ]],2,FALSE)*'Données brutes'!H203)</f>
        <v>130</v>
      </c>
      <c r="D203" s="35">
        <f>INT(Tableau2[[#This Row],[Date de clôture ]])</f>
        <v>42317</v>
      </c>
      <c r="E203" s="36">
        <v>42317</v>
      </c>
      <c r="F203" s="77">
        <v>557613313</v>
      </c>
      <c r="G203" s="37" t="s">
        <v>21</v>
      </c>
      <c r="H203" s="38">
        <v>1</v>
      </c>
    </row>
    <row r="204" spans="1:8" x14ac:dyDescent="0.25">
      <c r="A204" s="33" t="str">
        <f>(YEAR(Tableau2[[#This Row],[Date réelle]])-2000)&amp;"_"&amp;IF(MONTH(Tableau2[[#This Row],[Date réelle]])&gt;9,"","0")&amp;MONTH(Tableau2[[#This Row],[Date réelle]])</f>
        <v>15_11</v>
      </c>
      <c r="B204" s="33" t="str">
        <f>(YEAR(Tableau2[[#This Row],[Date réelle]])-2000)&amp;"S"&amp;IF(_xlfn.ISOWEEKNUM(Tableau2[[#This Row],[Date réelle]])&gt;9,"","0")&amp;_xlfn.ISOWEEKNUM(Tableau2[[#This Row],[Date réelle]])</f>
        <v>15S46</v>
      </c>
      <c r="C204" s="34">
        <f>IF(F204&lt;&gt;"",VLOOKUP('Données brutes'!G204,Tableau1[[Forfait]:[PV ]],2,FALSE)*'Données brutes'!H204)</f>
        <v>3</v>
      </c>
      <c r="D204" s="35">
        <f>INT(Tableau2[[#This Row],[Date de clôture ]])</f>
        <v>42317</v>
      </c>
      <c r="E204" s="36">
        <v>42317</v>
      </c>
      <c r="F204" s="77">
        <v>557613313</v>
      </c>
      <c r="G204" s="37" t="s">
        <v>43</v>
      </c>
      <c r="H204" s="38">
        <v>1</v>
      </c>
    </row>
    <row r="205" spans="1:8" x14ac:dyDescent="0.25">
      <c r="A205" s="33" t="str">
        <f>(YEAR(Tableau2[[#This Row],[Date réelle]])-2000)&amp;"_"&amp;IF(MONTH(Tableau2[[#This Row],[Date réelle]])&gt;9,"","0")&amp;MONTH(Tableau2[[#This Row],[Date réelle]])</f>
        <v>15_11</v>
      </c>
      <c r="B205" s="33" t="str">
        <f>(YEAR(Tableau2[[#This Row],[Date réelle]])-2000)&amp;"S"&amp;IF(_xlfn.ISOWEEKNUM(Tableau2[[#This Row],[Date réelle]])&gt;9,"","0")&amp;_xlfn.ISOWEEKNUM(Tableau2[[#This Row],[Date réelle]])</f>
        <v>15S46</v>
      </c>
      <c r="C205" s="34">
        <f>IF(F205&lt;&gt;"",VLOOKUP('Données brutes'!G205,Tableau1[[Forfait]:[PV ]],2,FALSE)*'Données brutes'!H205)</f>
        <v>3.4</v>
      </c>
      <c r="D205" s="35">
        <f>INT(Tableau2[[#This Row],[Date de clôture ]])</f>
        <v>42317</v>
      </c>
      <c r="E205" s="36">
        <v>42317</v>
      </c>
      <c r="F205" s="77">
        <v>557613313</v>
      </c>
      <c r="G205" s="37" t="s">
        <v>49</v>
      </c>
      <c r="H205" s="38">
        <v>1</v>
      </c>
    </row>
    <row r="206" spans="1:8" x14ac:dyDescent="0.25">
      <c r="A206" s="33" t="str">
        <f>(YEAR(Tableau2[[#This Row],[Date réelle]])-2000)&amp;"_"&amp;IF(MONTH(Tableau2[[#This Row],[Date réelle]])&gt;9,"","0")&amp;MONTH(Tableau2[[#This Row],[Date réelle]])</f>
        <v>15_11</v>
      </c>
      <c r="B206" s="33" t="str">
        <f>(YEAR(Tableau2[[#This Row],[Date réelle]])-2000)&amp;"S"&amp;IF(_xlfn.ISOWEEKNUM(Tableau2[[#This Row],[Date réelle]])&gt;9,"","0")&amp;_xlfn.ISOWEEKNUM(Tableau2[[#This Row],[Date réelle]])</f>
        <v>15S46</v>
      </c>
      <c r="C206" s="34">
        <f>IF(F206&lt;&gt;"",VLOOKUP('Données brutes'!G206,Tableau1[[Forfait]:[PV ]],2,FALSE)*'Données brutes'!H206)</f>
        <v>10</v>
      </c>
      <c r="D206" s="35">
        <f>INT(Tableau2[[#This Row],[Date de clôture ]])</f>
        <v>42317</v>
      </c>
      <c r="E206" s="36">
        <v>42317</v>
      </c>
      <c r="F206" s="77">
        <v>557613313</v>
      </c>
      <c r="G206" s="37" t="s">
        <v>58</v>
      </c>
      <c r="H206" s="38">
        <v>4</v>
      </c>
    </row>
    <row r="207" spans="1:8" x14ac:dyDescent="0.25">
      <c r="A207" s="33" t="str">
        <f>(YEAR(Tableau2[[#This Row],[Date réelle]])-2000)&amp;"_"&amp;IF(MONTH(Tableau2[[#This Row],[Date réelle]])&gt;9,"","0")&amp;MONTH(Tableau2[[#This Row],[Date réelle]])</f>
        <v>15_11</v>
      </c>
      <c r="B207" s="33" t="str">
        <f>(YEAR(Tableau2[[#This Row],[Date réelle]])-2000)&amp;"S"&amp;IF(_xlfn.ISOWEEKNUM(Tableau2[[#This Row],[Date réelle]])&gt;9,"","0")&amp;_xlfn.ISOWEEKNUM(Tableau2[[#This Row],[Date réelle]])</f>
        <v>15S46</v>
      </c>
      <c r="C207" s="34">
        <f>IF(F207&lt;&gt;"",VLOOKUP('Données brutes'!G207,Tableau1[[Forfait]:[PV ]],2,FALSE)*'Données brutes'!H207)</f>
        <v>34</v>
      </c>
      <c r="D207" s="35">
        <f>INT(Tableau2[[#This Row],[Date de clôture ]])</f>
        <v>42317</v>
      </c>
      <c r="E207" s="36">
        <v>42317</v>
      </c>
      <c r="F207" s="77">
        <v>557613313</v>
      </c>
      <c r="G207" s="37" t="s">
        <v>64</v>
      </c>
      <c r="H207" s="38">
        <v>1</v>
      </c>
    </row>
    <row r="208" spans="1:8" x14ac:dyDescent="0.25">
      <c r="A208" s="33" t="str">
        <f>(YEAR(Tableau2[[#This Row],[Date réelle]])-2000)&amp;"_"&amp;IF(MONTH(Tableau2[[#This Row],[Date réelle]])&gt;9,"","0")&amp;MONTH(Tableau2[[#This Row],[Date réelle]])</f>
        <v>15_11</v>
      </c>
      <c r="B208" s="33" t="str">
        <f>(YEAR(Tableau2[[#This Row],[Date réelle]])-2000)&amp;"S"&amp;IF(_xlfn.ISOWEEKNUM(Tableau2[[#This Row],[Date réelle]])&gt;9,"","0")&amp;_xlfn.ISOWEEKNUM(Tableau2[[#This Row],[Date réelle]])</f>
        <v>15S46</v>
      </c>
      <c r="C208" s="34">
        <f>IF(F208&lt;&gt;"",VLOOKUP('Données brutes'!G208,Tableau1[[Forfait]:[PV ]],2,FALSE)*'Données brutes'!H208)</f>
        <v>130</v>
      </c>
      <c r="D208" s="35">
        <f>INT(Tableau2[[#This Row],[Date de clôture ]])</f>
        <v>42318</v>
      </c>
      <c r="E208" s="36">
        <v>42318</v>
      </c>
      <c r="F208" s="77">
        <v>557546385</v>
      </c>
      <c r="G208" s="37" t="s">
        <v>21</v>
      </c>
      <c r="H208" s="38">
        <v>1</v>
      </c>
    </row>
    <row r="209" spans="1:8" x14ac:dyDescent="0.25">
      <c r="A209" s="33" t="str">
        <f>(YEAR(Tableau2[[#This Row],[Date réelle]])-2000)&amp;"_"&amp;IF(MONTH(Tableau2[[#This Row],[Date réelle]])&gt;9,"","0")&amp;MONTH(Tableau2[[#This Row],[Date réelle]])</f>
        <v>15_11</v>
      </c>
      <c r="B209" s="33" t="str">
        <f>(YEAR(Tableau2[[#This Row],[Date réelle]])-2000)&amp;"S"&amp;IF(_xlfn.ISOWEEKNUM(Tableau2[[#This Row],[Date réelle]])&gt;9,"","0")&amp;_xlfn.ISOWEEKNUM(Tableau2[[#This Row],[Date réelle]])</f>
        <v>15S46</v>
      </c>
      <c r="C209" s="34">
        <f>IF(F209&lt;&gt;"",VLOOKUP('Données brutes'!G209,Tableau1[[Forfait]:[PV ]],2,FALSE)*'Données brutes'!H209)</f>
        <v>3</v>
      </c>
      <c r="D209" s="35">
        <f>INT(Tableau2[[#This Row],[Date de clôture ]])</f>
        <v>42318</v>
      </c>
      <c r="E209" s="36">
        <v>42318</v>
      </c>
      <c r="F209" s="77">
        <v>557546385</v>
      </c>
      <c r="G209" s="37" t="s">
        <v>43</v>
      </c>
      <c r="H209" s="38">
        <v>1</v>
      </c>
    </row>
    <row r="210" spans="1:8" x14ac:dyDescent="0.25">
      <c r="A210" s="33" t="str">
        <f>(YEAR(Tableau2[[#This Row],[Date réelle]])-2000)&amp;"_"&amp;IF(MONTH(Tableau2[[#This Row],[Date réelle]])&gt;9,"","0")&amp;MONTH(Tableau2[[#This Row],[Date réelle]])</f>
        <v>15_11</v>
      </c>
      <c r="B210" s="33" t="str">
        <f>(YEAR(Tableau2[[#This Row],[Date réelle]])-2000)&amp;"S"&amp;IF(_xlfn.ISOWEEKNUM(Tableau2[[#This Row],[Date réelle]])&gt;9,"","0")&amp;_xlfn.ISOWEEKNUM(Tableau2[[#This Row],[Date réelle]])</f>
        <v>15S46</v>
      </c>
      <c r="C210" s="34">
        <f>IF(F210&lt;&gt;"",VLOOKUP('Données brutes'!G210,Tableau1[[Forfait]:[PV ]],2,FALSE)*'Données brutes'!H210)</f>
        <v>3.4</v>
      </c>
      <c r="D210" s="35">
        <f>INT(Tableau2[[#This Row],[Date de clôture ]])</f>
        <v>42318</v>
      </c>
      <c r="E210" s="36">
        <v>42318</v>
      </c>
      <c r="F210" s="77">
        <v>557546385</v>
      </c>
      <c r="G210" s="37" t="s">
        <v>49</v>
      </c>
      <c r="H210" s="38">
        <v>1</v>
      </c>
    </row>
    <row r="211" spans="1:8" x14ac:dyDescent="0.25">
      <c r="A211" s="33" t="str">
        <f>(YEAR(Tableau2[[#This Row],[Date réelle]])-2000)&amp;"_"&amp;IF(MONTH(Tableau2[[#This Row],[Date réelle]])&gt;9,"","0")&amp;MONTH(Tableau2[[#This Row],[Date réelle]])</f>
        <v>15_11</v>
      </c>
      <c r="B211" s="33" t="str">
        <f>(YEAR(Tableau2[[#This Row],[Date réelle]])-2000)&amp;"S"&amp;IF(_xlfn.ISOWEEKNUM(Tableau2[[#This Row],[Date réelle]])&gt;9,"","0")&amp;_xlfn.ISOWEEKNUM(Tableau2[[#This Row],[Date réelle]])</f>
        <v>15S46</v>
      </c>
      <c r="C211" s="34">
        <f>IF(F211&lt;&gt;"",VLOOKUP('Données brutes'!G211,Tableau1[[Forfait]:[PV ]],2,FALSE)*'Données brutes'!H211)</f>
        <v>10</v>
      </c>
      <c r="D211" s="35">
        <f>INT(Tableau2[[#This Row],[Date de clôture ]])</f>
        <v>42318</v>
      </c>
      <c r="E211" s="36">
        <v>42318</v>
      </c>
      <c r="F211" s="77">
        <v>557546385</v>
      </c>
      <c r="G211" s="37" t="s">
        <v>58</v>
      </c>
      <c r="H211" s="38">
        <v>4</v>
      </c>
    </row>
    <row r="212" spans="1:8" x14ac:dyDescent="0.25">
      <c r="A212" s="33" t="str">
        <f>(YEAR(Tableau2[[#This Row],[Date réelle]])-2000)&amp;"_"&amp;IF(MONTH(Tableau2[[#This Row],[Date réelle]])&gt;9,"","0")&amp;MONTH(Tableau2[[#This Row],[Date réelle]])</f>
        <v>15_11</v>
      </c>
      <c r="B212" s="33" t="str">
        <f>(YEAR(Tableau2[[#This Row],[Date réelle]])-2000)&amp;"S"&amp;IF(_xlfn.ISOWEEKNUM(Tableau2[[#This Row],[Date réelle]])&gt;9,"","0")&amp;_xlfn.ISOWEEKNUM(Tableau2[[#This Row],[Date réelle]])</f>
        <v>15S46</v>
      </c>
      <c r="C212" s="34">
        <f>IF(F212&lt;&gt;"",VLOOKUP('Données brutes'!G212,Tableau1[[Forfait]:[PV ]],2,FALSE)*'Données brutes'!H212)</f>
        <v>34</v>
      </c>
      <c r="D212" s="35">
        <f>INT(Tableau2[[#This Row],[Date de clôture ]])</f>
        <v>42318</v>
      </c>
      <c r="E212" s="36">
        <v>42318</v>
      </c>
      <c r="F212" s="77">
        <v>557546385</v>
      </c>
      <c r="G212" s="37" t="s">
        <v>64</v>
      </c>
      <c r="H212" s="38">
        <v>1</v>
      </c>
    </row>
    <row r="213" spans="1:8" x14ac:dyDescent="0.25">
      <c r="A213" s="33" t="str">
        <f>(YEAR(Tableau2[[#This Row],[Date réelle]])-2000)&amp;"_"&amp;IF(MONTH(Tableau2[[#This Row],[Date réelle]])&gt;9,"","0")&amp;MONTH(Tableau2[[#This Row],[Date réelle]])</f>
        <v>15_11</v>
      </c>
      <c r="B213" s="33" t="str">
        <f>(YEAR(Tableau2[[#This Row],[Date réelle]])-2000)&amp;"S"&amp;IF(_xlfn.ISOWEEKNUM(Tableau2[[#This Row],[Date réelle]])&gt;9,"","0")&amp;_xlfn.ISOWEEKNUM(Tableau2[[#This Row],[Date réelle]])</f>
        <v>15S46</v>
      </c>
      <c r="C213" s="34">
        <f>IF(F213&lt;&gt;"",VLOOKUP('Données brutes'!G213,Tableau1[[Forfait]:[PV ]],2,FALSE)*'Données brutes'!H213)</f>
        <v>130</v>
      </c>
      <c r="D213" s="35">
        <f>INT(Tableau2[[#This Row],[Date de clôture ]])</f>
        <v>42318</v>
      </c>
      <c r="E213" s="36">
        <v>42318</v>
      </c>
      <c r="F213" s="77">
        <v>557615386</v>
      </c>
      <c r="G213" s="37" t="s">
        <v>21</v>
      </c>
      <c r="H213" s="38">
        <v>1</v>
      </c>
    </row>
    <row r="214" spans="1:8" x14ac:dyDescent="0.25">
      <c r="A214" s="33" t="str">
        <f>(YEAR(Tableau2[[#This Row],[Date réelle]])-2000)&amp;"_"&amp;IF(MONTH(Tableau2[[#This Row],[Date réelle]])&gt;9,"","0")&amp;MONTH(Tableau2[[#This Row],[Date réelle]])</f>
        <v>15_11</v>
      </c>
      <c r="B214" s="33" t="str">
        <f>(YEAR(Tableau2[[#This Row],[Date réelle]])-2000)&amp;"S"&amp;IF(_xlfn.ISOWEEKNUM(Tableau2[[#This Row],[Date réelle]])&gt;9,"","0")&amp;_xlfn.ISOWEEKNUM(Tableau2[[#This Row],[Date réelle]])</f>
        <v>15S46</v>
      </c>
      <c r="C214" s="34">
        <f>IF(F214&lt;&gt;"",VLOOKUP('Données brutes'!G214,Tableau1[[Forfait]:[PV ]],2,FALSE)*'Données brutes'!H214)</f>
        <v>3</v>
      </c>
      <c r="D214" s="35">
        <f>INT(Tableau2[[#This Row],[Date de clôture ]])</f>
        <v>42318</v>
      </c>
      <c r="E214" s="36">
        <v>42318</v>
      </c>
      <c r="F214" s="77">
        <v>557615386</v>
      </c>
      <c r="G214" s="37" t="s">
        <v>43</v>
      </c>
      <c r="H214" s="38">
        <v>1</v>
      </c>
    </row>
    <row r="215" spans="1:8" x14ac:dyDescent="0.25">
      <c r="A215" s="33" t="str">
        <f>(YEAR(Tableau2[[#This Row],[Date réelle]])-2000)&amp;"_"&amp;IF(MONTH(Tableau2[[#This Row],[Date réelle]])&gt;9,"","0")&amp;MONTH(Tableau2[[#This Row],[Date réelle]])</f>
        <v>15_11</v>
      </c>
      <c r="B215" s="33" t="str">
        <f>(YEAR(Tableau2[[#This Row],[Date réelle]])-2000)&amp;"S"&amp;IF(_xlfn.ISOWEEKNUM(Tableau2[[#This Row],[Date réelle]])&gt;9,"","0")&amp;_xlfn.ISOWEEKNUM(Tableau2[[#This Row],[Date réelle]])</f>
        <v>15S46</v>
      </c>
      <c r="C215" s="34">
        <f>IF(F215&lt;&gt;"",VLOOKUP('Données brutes'!G215,Tableau1[[Forfait]:[PV ]],2,FALSE)*'Données brutes'!H215)</f>
        <v>3.4</v>
      </c>
      <c r="D215" s="35">
        <f>INT(Tableau2[[#This Row],[Date de clôture ]])</f>
        <v>42318</v>
      </c>
      <c r="E215" s="36">
        <v>42318</v>
      </c>
      <c r="F215" s="77">
        <v>557615386</v>
      </c>
      <c r="G215" s="37" t="s">
        <v>49</v>
      </c>
      <c r="H215" s="38">
        <v>1</v>
      </c>
    </row>
    <row r="216" spans="1:8" x14ac:dyDescent="0.25">
      <c r="A216" s="33" t="str">
        <f>(YEAR(Tableau2[[#This Row],[Date réelle]])-2000)&amp;"_"&amp;IF(MONTH(Tableau2[[#This Row],[Date réelle]])&gt;9,"","0")&amp;MONTH(Tableau2[[#This Row],[Date réelle]])</f>
        <v>15_11</v>
      </c>
      <c r="B216" s="33" t="str">
        <f>(YEAR(Tableau2[[#This Row],[Date réelle]])-2000)&amp;"S"&amp;IF(_xlfn.ISOWEEKNUM(Tableau2[[#This Row],[Date réelle]])&gt;9,"","0")&amp;_xlfn.ISOWEEKNUM(Tableau2[[#This Row],[Date réelle]])</f>
        <v>15S46</v>
      </c>
      <c r="C216" s="34">
        <f>IF(F216&lt;&gt;"",VLOOKUP('Données brutes'!G216,Tableau1[[Forfait]:[PV ]],2,FALSE)*'Données brutes'!H216)</f>
        <v>2.5</v>
      </c>
      <c r="D216" s="35">
        <f>INT(Tableau2[[#This Row],[Date de clôture ]])</f>
        <v>42318</v>
      </c>
      <c r="E216" s="36">
        <v>42318</v>
      </c>
      <c r="F216" s="77">
        <v>557615386</v>
      </c>
      <c r="G216" s="37" t="s">
        <v>58</v>
      </c>
      <c r="H216" s="38">
        <v>1</v>
      </c>
    </row>
    <row r="217" spans="1:8" x14ac:dyDescent="0.25">
      <c r="A217" s="33" t="str">
        <f>(YEAR(Tableau2[[#This Row],[Date réelle]])-2000)&amp;"_"&amp;IF(MONTH(Tableau2[[#This Row],[Date réelle]])&gt;9,"","0")&amp;MONTH(Tableau2[[#This Row],[Date réelle]])</f>
        <v>15_11</v>
      </c>
      <c r="B217" s="33" t="str">
        <f>(YEAR(Tableau2[[#This Row],[Date réelle]])-2000)&amp;"S"&amp;IF(_xlfn.ISOWEEKNUM(Tableau2[[#This Row],[Date réelle]])&gt;9,"","0")&amp;_xlfn.ISOWEEKNUM(Tableau2[[#This Row],[Date réelle]])</f>
        <v>15S46</v>
      </c>
      <c r="C217" s="34">
        <f>IF(F217&lt;&gt;"",VLOOKUP('Données brutes'!G217,Tableau1[[Forfait]:[PV ]],2,FALSE)*'Données brutes'!H217)</f>
        <v>34</v>
      </c>
      <c r="D217" s="35">
        <f>INT(Tableau2[[#This Row],[Date de clôture ]])</f>
        <v>42318</v>
      </c>
      <c r="E217" s="36">
        <v>42318</v>
      </c>
      <c r="F217" s="77">
        <v>557615386</v>
      </c>
      <c r="G217" s="37" t="s">
        <v>64</v>
      </c>
      <c r="H217" s="38">
        <v>1</v>
      </c>
    </row>
    <row r="218" spans="1:8" x14ac:dyDescent="0.25">
      <c r="A218" s="33" t="str">
        <f>(YEAR(Tableau2[[#This Row],[Date réelle]])-2000)&amp;"_"&amp;IF(MONTH(Tableau2[[#This Row],[Date réelle]])&gt;9,"","0")&amp;MONTH(Tableau2[[#This Row],[Date réelle]])</f>
        <v>15_11</v>
      </c>
      <c r="B218" s="33" t="str">
        <f>(YEAR(Tableau2[[#This Row],[Date réelle]])-2000)&amp;"S"&amp;IF(_xlfn.ISOWEEKNUM(Tableau2[[#This Row],[Date réelle]])&gt;9,"","0")&amp;_xlfn.ISOWEEKNUM(Tableau2[[#This Row],[Date réelle]])</f>
        <v>15S46</v>
      </c>
      <c r="C218" s="34">
        <f>IF(F218&lt;&gt;"",VLOOKUP('Données brutes'!G218,Tableau1[[Forfait]:[PV ]],2,FALSE)*'Données brutes'!H218)</f>
        <v>0</v>
      </c>
      <c r="D218" s="35">
        <f>INT(Tableau2[[#This Row],[Date de clôture ]])</f>
        <v>42320</v>
      </c>
      <c r="E218" s="36">
        <v>42320</v>
      </c>
      <c r="F218" s="77">
        <v>556318548</v>
      </c>
      <c r="G218" s="37" t="s">
        <v>73</v>
      </c>
      <c r="H218" s="38">
        <v>1</v>
      </c>
    </row>
    <row r="219" spans="1:8" x14ac:dyDescent="0.25">
      <c r="A219" s="33" t="str">
        <f>(YEAR(Tableau2[[#This Row],[Date réelle]])-2000)&amp;"_"&amp;IF(MONTH(Tableau2[[#This Row],[Date réelle]])&gt;9,"","0")&amp;MONTH(Tableau2[[#This Row],[Date réelle]])</f>
        <v>15_11</v>
      </c>
      <c r="B219" s="33" t="str">
        <f>(YEAR(Tableau2[[#This Row],[Date réelle]])-2000)&amp;"S"&amp;IF(_xlfn.ISOWEEKNUM(Tableau2[[#This Row],[Date réelle]])&gt;9,"","0")&amp;_xlfn.ISOWEEKNUM(Tableau2[[#This Row],[Date réelle]])</f>
        <v>15S46</v>
      </c>
      <c r="C219" s="34">
        <f>IF(F219&lt;&gt;"",VLOOKUP('Données brutes'!G219,Tableau1[[Forfait]:[PV ]],2,FALSE)*'Données brutes'!H219)</f>
        <v>0</v>
      </c>
      <c r="D219" s="35">
        <f>INT(Tableau2[[#This Row],[Date de clôture ]])</f>
        <v>42320</v>
      </c>
      <c r="E219" s="36">
        <v>42320</v>
      </c>
      <c r="F219" s="77">
        <v>557615706</v>
      </c>
      <c r="G219" s="4" t="s">
        <v>73</v>
      </c>
      <c r="H219" s="2">
        <v>1</v>
      </c>
    </row>
    <row r="220" spans="1:8" x14ac:dyDescent="0.25">
      <c r="A220" s="33" t="str">
        <f>(YEAR(Tableau2[[#This Row],[Date réelle]])-2000)&amp;"_"&amp;IF(MONTH(Tableau2[[#This Row],[Date réelle]])&gt;9,"","0")&amp;MONTH(Tableau2[[#This Row],[Date réelle]])</f>
        <v>15_11</v>
      </c>
      <c r="B220" s="33" t="str">
        <f>(YEAR(Tableau2[[#This Row],[Date réelle]])-2000)&amp;"S"&amp;IF(_xlfn.ISOWEEKNUM(Tableau2[[#This Row],[Date réelle]])&gt;9,"","0")&amp;_xlfn.ISOWEEKNUM(Tableau2[[#This Row],[Date réelle]])</f>
        <v>15S46</v>
      </c>
      <c r="C220" s="34">
        <f>IF(F220&lt;&gt;"",VLOOKUP('Données brutes'!G220,Tableau1[[Forfait]:[PV ]],2,FALSE)*'Données brutes'!H220)</f>
        <v>130</v>
      </c>
      <c r="D220" s="35">
        <f>INT(Tableau2[[#This Row],[Date de clôture ]])</f>
        <v>42320</v>
      </c>
      <c r="E220" s="36">
        <v>42320</v>
      </c>
      <c r="F220" s="77">
        <v>556723012</v>
      </c>
      <c r="G220" s="37" t="s">
        <v>21</v>
      </c>
      <c r="H220" s="38">
        <v>1</v>
      </c>
    </row>
    <row r="221" spans="1:8" x14ac:dyDescent="0.25">
      <c r="A221" s="33" t="str">
        <f>(YEAR(Tableau2[[#This Row],[Date réelle]])-2000)&amp;"_"&amp;IF(MONTH(Tableau2[[#This Row],[Date réelle]])&gt;9,"","0")&amp;MONTH(Tableau2[[#This Row],[Date réelle]])</f>
        <v>15_11</v>
      </c>
      <c r="B221" s="33" t="str">
        <f>(YEAR(Tableau2[[#This Row],[Date réelle]])-2000)&amp;"S"&amp;IF(_xlfn.ISOWEEKNUM(Tableau2[[#This Row],[Date réelle]])&gt;9,"","0")&amp;_xlfn.ISOWEEKNUM(Tableau2[[#This Row],[Date réelle]])</f>
        <v>15S46</v>
      </c>
      <c r="C221" s="34">
        <f>IF(F221&lt;&gt;"",VLOOKUP('Données brutes'!G221,Tableau1[[Forfait]:[PV ]],2,FALSE)*'Données brutes'!H221)</f>
        <v>3</v>
      </c>
      <c r="D221" s="35">
        <f>INT(Tableau2[[#This Row],[Date de clôture ]])</f>
        <v>42320</v>
      </c>
      <c r="E221" s="36">
        <v>42320</v>
      </c>
      <c r="F221" s="77">
        <v>556723012</v>
      </c>
      <c r="G221" s="37" t="s">
        <v>43</v>
      </c>
      <c r="H221" s="38">
        <v>1</v>
      </c>
    </row>
    <row r="222" spans="1:8" x14ac:dyDescent="0.25">
      <c r="A222" s="33" t="str">
        <f>(YEAR(Tableau2[[#This Row],[Date réelle]])-2000)&amp;"_"&amp;IF(MONTH(Tableau2[[#This Row],[Date réelle]])&gt;9,"","0")&amp;MONTH(Tableau2[[#This Row],[Date réelle]])</f>
        <v>15_11</v>
      </c>
      <c r="B222" s="33" t="str">
        <f>(YEAR(Tableau2[[#This Row],[Date réelle]])-2000)&amp;"S"&amp;IF(_xlfn.ISOWEEKNUM(Tableau2[[#This Row],[Date réelle]])&gt;9,"","0")&amp;_xlfn.ISOWEEKNUM(Tableau2[[#This Row],[Date réelle]])</f>
        <v>15S46</v>
      </c>
      <c r="C222" s="34">
        <f>IF(F222&lt;&gt;"",VLOOKUP('Données brutes'!G222,Tableau1[[Forfait]:[PV ]],2,FALSE)*'Données brutes'!H222)</f>
        <v>2.5</v>
      </c>
      <c r="D222" s="35">
        <f>INT(Tableau2[[#This Row],[Date de clôture ]])</f>
        <v>42320</v>
      </c>
      <c r="E222" s="36">
        <v>42320</v>
      </c>
      <c r="F222" s="77">
        <v>556723012</v>
      </c>
      <c r="G222" s="37" t="s">
        <v>58</v>
      </c>
      <c r="H222" s="38">
        <v>1</v>
      </c>
    </row>
    <row r="223" spans="1:8" x14ac:dyDescent="0.25">
      <c r="A223" s="33" t="str">
        <f>(YEAR(Tableau2[[#This Row],[Date réelle]])-2000)&amp;"_"&amp;IF(MONTH(Tableau2[[#This Row],[Date réelle]])&gt;9,"","0")&amp;MONTH(Tableau2[[#This Row],[Date réelle]])</f>
        <v>15_11</v>
      </c>
      <c r="B223" s="33" t="str">
        <f>(YEAR(Tableau2[[#This Row],[Date réelle]])-2000)&amp;"S"&amp;IF(_xlfn.ISOWEEKNUM(Tableau2[[#This Row],[Date réelle]])&gt;9,"","0")&amp;_xlfn.ISOWEEKNUM(Tableau2[[#This Row],[Date réelle]])</f>
        <v>15S46</v>
      </c>
      <c r="C223" s="34">
        <f>IF(F223&lt;&gt;"",VLOOKUP('Données brutes'!G223,Tableau1[[Forfait]:[PV ]],2,FALSE)*'Données brutes'!H223)</f>
        <v>34</v>
      </c>
      <c r="D223" s="35">
        <f>INT(Tableau2[[#This Row],[Date de clôture ]])</f>
        <v>42320</v>
      </c>
      <c r="E223" s="36">
        <v>42320</v>
      </c>
      <c r="F223" s="77">
        <v>556723012</v>
      </c>
      <c r="G223" s="37" t="s">
        <v>64</v>
      </c>
      <c r="H223" s="38">
        <v>1</v>
      </c>
    </row>
    <row r="224" spans="1:8" x14ac:dyDescent="0.25">
      <c r="A224" s="33" t="str">
        <f>(YEAR(Tableau2[[#This Row],[Date réelle]])-2000)&amp;"_"&amp;IF(MONTH(Tableau2[[#This Row],[Date réelle]])&gt;9,"","0")&amp;MONTH(Tableau2[[#This Row],[Date réelle]])</f>
        <v>15_11</v>
      </c>
      <c r="B224" s="33" t="str">
        <f>(YEAR(Tableau2[[#This Row],[Date réelle]])-2000)&amp;"S"&amp;IF(_xlfn.ISOWEEKNUM(Tableau2[[#This Row],[Date réelle]])&gt;9,"","0")&amp;_xlfn.ISOWEEKNUM(Tableau2[[#This Row],[Date réelle]])</f>
        <v>15S46</v>
      </c>
      <c r="C224" s="34">
        <f>IF(F224&lt;&gt;"",VLOOKUP('Données brutes'!G224,Tableau1[[Forfait]:[PV ]],2,FALSE)*'Données brutes'!H224)</f>
        <v>130</v>
      </c>
      <c r="D224" s="35">
        <f>INT(Tableau2[[#This Row],[Date de clôture ]])</f>
        <v>42320</v>
      </c>
      <c r="E224" s="36">
        <v>42320</v>
      </c>
      <c r="F224" s="77">
        <v>556857835</v>
      </c>
      <c r="G224" s="37" t="s">
        <v>21</v>
      </c>
      <c r="H224" s="38">
        <v>1</v>
      </c>
    </row>
    <row r="225" spans="1:8" x14ac:dyDescent="0.25">
      <c r="A225" s="33" t="str">
        <f>(YEAR(Tableau2[[#This Row],[Date réelle]])-2000)&amp;"_"&amp;IF(MONTH(Tableau2[[#This Row],[Date réelle]])&gt;9,"","0")&amp;MONTH(Tableau2[[#This Row],[Date réelle]])</f>
        <v>15_11</v>
      </c>
      <c r="B225" s="33" t="str">
        <f>(YEAR(Tableau2[[#This Row],[Date réelle]])-2000)&amp;"S"&amp;IF(_xlfn.ISOWEEKNUM(Tableau2[[#This Row],[Date réelle]])&gt;9,"","0")&amp;_xlfn.ISOWEEKNUM(Tableau2[[#This Row],[Date réelle]])</f>
        <v>15S46</v>
      </c>
      <c r="C225" s="34">
        <f>IF(F225&lt;&gt;"",VLOOKUP('Données brutes'!G225,Tableau1[[Forfait]:[PV ]],2,FALSE)*'Données brutes'!H225)</f>
        <v>3</v>
      </c>
      <c r="D225" s="35">
        <f>INT(Tableau2[[#This Row],[Date de clôture ]])</f>
        <v>42320</v>
      </c>
      <c r="E225" s="36">
        <v>42320</v>
      </c>
      <c r="F225" s="77">
        <v>556857835</v>
      </c>
      <c r="G225" s="37" t="s">
        <v>43</v>
      </c>
      <c r="H225" s="38">
        <v>1</v>
      </c>
    </row>
    <row r="226" spans="1:8" x14ac:dyDescent="0.25">
      <c r="A226" s="33" t="str">
        <f>(YEAR(Tableau2[[#This Row],[Date réelle]])-2000)&amp;"_"&amp;IF(MONTH(Tableau2[[#This Row],[Date réelle]])&gt;9,"","0")&amp;MONTH(Tableau2[[#This Row],[Date réelle]])</f>
        <v>15_11</v>
      </c>
      <c r="B226" s="33" t="str">
        <f>(YEAR(Tableau2[[#This Row],[Date réelle]])-2000)&amp;"S"&amp;IF(_xlfn.ISOWEEKNUM(Tableau2[[#This Row],[Date réelle]])&gt;9,"","0")&amp;_xlfn.ISOWEEKNUM(Tableau2[[#This Row],[Date réelle]])</f>
        <v>15S46</v>
      </c>
      <c r="C226" s="34">
        <f>IF(F226&lt;&gt;"",VLOOKUP('Données brutes'!G226,Tableau1[[Forfait]:[PV ]],2,FALSE)*'Données brutes'!H226)</f>
        <v>3.4</v>
      </c>
      <c r="D226" s="35">
        <f>INT(Tableau2[[#This Row],[Date de clôture ]])</f>
        <v>42320</v>
      </c>
      <c r="E226" s="36">
        <v>42320</v>
      </c>
      <c r="F226" s="77">
        <v>556857835</v>
      </c>
      <c r="G226" s="37" t="s">
        <v>49</v>
      </c>
      <c r="H226" s="38">
        <v>1</v>
      </c>
    </row>
    <row r="227" spans="1:8" x14ac:dyDescent="0.25">
      <c r="A227" s="33" t="str">
        <f>(YEAR(Tableau2[[#This Row],[Date réelle]])-2000)&amp;"_"&amp;IF(MONTH(Tableau2[[#This Row],[Date réelle]])&gt;9,"","0")&amp;MONTH(Tableau2[[#This Row],[Date réelle]])</f>
        <v>15_11</v>
      </c>
      <c r="B227" s="33" t="str">
        <f>(YEAR(Tableau2[[#This Row],[Date réelle]])-2000)&amp;"S"&amp;IF(_xlfn.ISOWEEKNUM(Tableau2[[#This Row],[Date réelle]])&gt;9,"","0")&amp;_xlfn.ISOWEEKNUM(Tableau2[[#This Row],[Date réelle]])</f>
        <v>15S46</v>
      </c>
      <c r="C227" s="34">
        <f>IF(F227&lt;&gt;"",VLOOKUP('Données brutes'!G227,Tableau1[[Forfait]:[PV ]],2,FALSE)*'Données brutes'!H227)</f>
        <v>34</v>
      </c>
      <c r="D227" s="35">
        <f>INT(Tableau2[[#This Row],[Date de clôture ]])</f>
        <v>42320</v>
      </c>
      <c r="E227" s="36">
        <v>42320</v>
      </c>
      <c r="F227" s="77">
        <v>556857835</v>
      </c>
      <c r="G227" s="37" t="s">
        <v>64</v>
      </c>
      <c r="H227" s="38">
        <v>1</v>
      </c>
    </row>
    <row r="228" spans="1:8" x14ac:dyDescent="0.25">
      <c r="A228" s="33" t="str">
        <f>(YEAR(Tableau2[[#This Row],[Date réelle]])-2000)&amp;"_"&amp;IF(MONTH(Tableau2[[#This Row],[Date réelle]])&gt;9,"","0")&amp;MONTH(Tableau2[[#This Row],[Date réelle]])</f>
        <v>15_11</v>
      </c>
      <c r="B228" s="33" t="str">
        <f>(YEAR(Tableau2[[#This Row],[Date réelle]])-2000)&amp;"S"&amp;IF(_xlfn.ISOWEEKNUM(Tableau2[[#This Row],[Date réelle]])&gt;9,"","0")&amp;_xlfn.ISOWEEKNUM(Tableau2[[#This Row],[Date réelle]])</f>
        <v>15S46</v>
      </c>
      <c r="C228" s="34">
        <f>IF(F228&lt;&gt;"",VLOOKUP('Données brutes'!G228,Tableau1[[Forfait]:[PV ]],2,FALSE)*'Données brutes'!H228)</f>
        <v>130</v>
      </c>
      <c r="D228" s="35">
        <f>INT(Tableau2[[#This Row],[Date de clôture ]])</f>
        <v>42320</v>
      </c>
      <c r="E228" s="36">
        <v>42320</v>
      </c>
      <c r="F228" s="77">
        <v>557613389</v>
      </c>
      <c r="G228" s="37" t="s">
        <v>21</v>
      </c>
      <c r="H228" s="38">
        <v>1</v>
      </c>
    </row>
    <row r="229" spans="1:8" x14ac:dyDescent="0.25">
      <c r="A229" s="33" t="str">
        <f>(YEAR(Tableau2[[#This Row],[Date réelle]])-2000)&amp;"_"&amp;IF(MONTH(Tableau2[[#This Row],[Date réelle]])&gt;9,"","0")&amp;MONTH(Tableau2[[#This Row],[Date réelle]])</f>
        <v>15_11</v>
      </c>
      <c r="B229" s="33" t="str">
        <f>(YEAR(Tableau2[[#This Row],[Date réelle]])-2000)&amp;"S"&amp;IF(_xlfn.ISOWEEKNUM(Tableau2[[#This Row],[Date réelle]])&gt;9,"","0")&amp;_xlfn.ISOWEEKNUM(Tableau2[[#This Row],[Date réelle]])</f>
        <v>15S46</v>
      </c>
      <c r="C229" s="34">
        <f>IF(F229&lt;&gt;"",VLOOKUP('Données brutes'!G229,Tableau1[[Forfait]:[PV ]],2,FALSE)*'Données brutes'!H229)</f>
        <v>3</v>
      </c>
      <c r="D229" s="35">
        <f>INT(Tableau2[[#This Row],[Date de clôture ]])</f>
        <v>42320</v>
      </c>
      <c r="E229" s="36">
        <v>42320</v>
      </c>
      <c r="F229" s="77">
        <v>557613389</v>
      </c>
      <c r="G229" s="37" t="s">
        <v>43</v>
      </c>
      <c r="H229" s="38">
        <v>1</v>
      </c>
    </row>
    <row r="230" spans="1:8" x14ac:dyDescent="0.25">
      <c r="A230" s="33" t="str">
        <f>(YEAR(Tableau2[[#This Row],[Date réelle]])-2000)&amp;"_"&amp;IF(MONTH(Tableau2[[#This Row],[Date réelle]])&gt;9,"","0")&amp;MONTH(Tableau2[[#This Row],[Date réelle]])</f>
        <v>15_11</v>
      </c>
      <c r="B230" s="33" t="str">
        <f>(YEAR(Tableau2[[#This Row],[Date réelle]])-2000)&amp;"S"&amp;IF(_xlfn.ISOWEEKNUM(Tableau2[[#This Row],[Date réelle]])&gt;9,"","0")&amp;_xlfn.ISOWEEKNUM(Tableau2[[#This Row],[Date réelle]])</f>
        <v>15S46</v>
      </c>
      <c r="C230" s="34">
        <f>IF(F230&lt;&gt;"",VLOOKUP('Données brutes'!G230,Tableau1[[Forfait]:[PV ]],2,FALSE)*'Données brutes'!H230)</f>
        <v>3.4</v>
      </c>
      <c r="D230" s="35">
        <f>INT(Tableau2[[#This Row],[Date de clôture ]])</f>
        <v>42320</v>
      </c>
      <c r="E230" s="36">
        <v>42320</v>
      </c>
      <c r="F230" s="77">
        <v>557613389</v>
      </c>
      <c r="G230" s="37" t="s">
        <v>49</v>
      </c>
      <c r="H230" s="38">
        <v>1</v>
      </c>
    </row>
    <row r="231" spans="1:8" x14ac:dyDescent="0.25">
      <c r="A231" s="33" t="str">
        <f>(YEAR(Tableau2[[#This Row],[Date réelle]])-2000)&amp;"_"&amp;IF(MONTH(Tableau2[[#This Row],[Date réelle]])&gt;9,"","0")&amp;MONTH(Tableau2[[#This Row],[Date réelle]])</f>
        <v>15_11</v>
      </c>
      <c r="B231" s="33" t="str">
        <f>(YEAR(Tableau2[[#This Row],[Date réelle]])-2000)&amp;"S"&amp;IF(_xlfn.ISOWEEKNUM(Tableau2[[#This Row],[Date réelle]])&gt;9,"","0")&amp;_xlfn.ISOWEEKNUM(Tableau2[[#This Row],[Date réelle]])</f>
        <v>15S46</v>
      </c>
      <c r="C231" s="34">
        <f>IF(F231&lt;&gt;"",VLOOKUP('Données brutes'!G231,Tableau1[[Forfait]:[PV ]],2,FALSE)*'Données brutes'!H231)</f>
        <v>2.5</v>
      </c>
      <c r="D231" s="35">
        <f>INT(Tableau2[[#This Row],[Date de clôture ]])</f>
        <v>42320</v>
      </c>
      <c r="E231" s="36">
        <v>42320</v>
      </c>
      <c r="F231" s="77">
        <v>557613389</v>
      </c>
      <c r="G231" s="37" t="s">
        <v>58</v>
      </c>
      <c r="H231" s="38">
        <v>1</v>
      </c>
    </row>
    <row r="232" spans="1:8" x14ac:dyDescent="0.25">
      <c r="A232" s="33" t="str">
        <f>(YEAR(Tableau2[[#This Row],[Date réelle]])-2000)&amp;"_"&amp;IF(MONTH(Tableau2[[#This Row],[Date réelle]])&gt;9,"","0")&amp;MONTH(Tableau2[[#This Row],[Date réelle]])</f>
        <v>15_11</v>
      </c>
      <c r="B232" s="33" t="str">
        <f>(YEAR(Tableau2[[#This Row],[Date réelle]])-2000)&amp;"S"&amp;IF(_xlfn.ISOWEEKNUM(Tableau2[[#This Row],[Date réelle]])&gt;9,"","0")&amp;_xlfn.ISOWEEKNUM(Tableau2[[#This Row],[Date réelle]])</f>
        <v>15S46</v>
      </c>
      <c r="C232" s="34">
        <f>IF(F232&lt;&gt;"",VLOOKUP('Données brutes'!G232,Tableau1[[Forfait]:[PV ]],2,FALSE)*'Données brutes'!H232)</f>
        <v>34</v>
      </c>
      <c r="D232" s="35">
        <f>INT(Tableau2[[#This Row],[Date de clôture ]])</f>
        <v>42320</v>
      </c>
      <c r="E232" s="36">
        <v>42320</v>
      </c>
      <c r="F232" s="77">
        <v>557613389</v>
      </c>
      <c r="G232" s="37" t="s">
        <v>64</v>
      </c>
      <c r="H232" s="38">
        <v>1</v>
      </c>
    </row>
    <row r="233" spans="1:8" x14ac:dyDescent="0.25">
      <c r="A233" s="33" t="str">
        <f>(YEAR(Tableau2[[#This Row],[Date réelle]])-2000)&amp;"_"&amp;IF(MONTH(Tableau2[[#This Row],[Date réelle]])&gt;9,"","0")&amp;MONTH(Tableau2[[#This Row],[Date réelle]])</f>
        <v>15_11</v>
      </c>
      <c r="B233" s="33" t="str">
        <f>(YEAR(Tableau2[[#This Row],[Date réelle]])-2000)&amp;"S"&amp;IF(_xlfn.ISOWEEKNUM(Tableau2[[#This Row],[Date réelle]])&gt;9,"","0")&amp;_xlfn.ISOWEEKNUM(Tableau2[[#This Row],[Date réelle]])</f>
        <v>15S46</v>
      </c>
      <c r="C233" s="34">
        <f>IF(F233&lt;&gt;"",VLOOKUP('Données brutes'!G233,Tableau1[[Forfait]:[PV ]],2,FALSE)*'Données brutes'!H233)</f>
        <v>0</v>
      </c>
      <c r="D233" s="35">
        <f>INT(Tableau2[[#This Row],[Date de clôture ]])</f>
        <v>42320</v>
      </c>
      <c r="E233" s="36">
        <v>42320</v>
      </c>
      <c r="F233" s="77">
        <v>557548418</v>
      </c>
      <c r="G233" s="37" t="s">
        <v>73</v>
      </c>
      <c r="H233" s="38">
        <v>1</v>
      </c>
    </row>
    <row r="234" spans="1:8" x14ac:dyDescent="0.25">
      <c r="A234" s="33" t="str">
        <f>(YEAR(Tableau2[[#This Row],[Date réelle]])-2000)&amp;"_"&amp;IF(MONTH(Tableau2[[#This Row],[Date réelle]])&gt;9,"","0")&amp;MONTH(Tableau2[[#This Row],[Date réelle]])</f>
        <v>15_11</v>
      </c>
      <c r="B234" s="33" t="str">
        <f>(YEAR(Tableau2[[#This Row],[Date réelle]])-2000)&amp;"S"&amp;IF(_xlfn.ISOWEEKNUM(Tableau2[[#This Row],[Date réelle]])&gt;9,"","0")&amp;_xlfn.ISOWEEKNUM(Tableau2[[#This Row],[Date réelle]])</f>
        <v>15S46</v>
      </c>
      <c r="C234" s="34">
        <f>IF(F234&lt;&gt;"",VLOOKUP('Données brutes'!G234,Tableau1[[Forfait]:[PV ]],2,FALSE)*'Données brutes'!H234)</f>
        <v>56</v>
      </c>
      <c r="D234" s="35">
        <f>INT(Tableau2[[#This Row],[Date de clôture ]])</f>
        <v>42321</v>
      </c>
      <c r="E234" s="36">
        <v>42321</v>
      </c>
      <c r="F234" s="77">
        <v>556854098</v>
      </c>
      <c r="G234" s="37" t="s">
        <v>17</v>
      </c>
      <c r="H234" s="38">
        <v>1</v>
      </c>
    </row>
    <row r="235" spans="1:8" x14ac:dyDescent="0.25">
      <c r="A235" s="33" t="str">
        <f>(YEAR(Tableau2[[#This Row],[Date réelle]])-2000)&amp;"_"&amp;IF(MONTH(Tableau2[[#This Row],[Date réelle]])&gt;9,"","0")&amp;MONTH(Tableau2[[#This Row],[Date réelle]])</f>
        <v>15_11</v>
      </c>
      <c r="B235" s="33" t="str">
        <f>(YEAR(Tableau2[[#This Row],[Date réelle]])-2000)&amp;"S"&amp;IF(_xlfn.ISOWEEKNUM(Tableau2[[#This Row],[Date réelle]])&gt;9,"","0")&amp;_xlfn.ISOWEEKNUM(Tableau2[[#This Row],[Date réelle]])</f>
        <v>15S46</v>
      </c>
      <c r="C235" s="34">
        <f>IF(F235&lt;&gt;"",VLOOKUP('Données brutes'!G235,Tableau1[[Forfait]:[PV ]],2,FALSE)*'Données brutes'!H235)</f>
        <v>3</v>
      </c>
      <c r="D235" s="35">
        <f>INT(Tableau2[[#This Row],[Date de clôture ]])</f>
        <v>42321</v>
      </c>
      <c r="E235" s="36">
        <v>42321</v>
      </c>
      <c r="F235" s="77">
        <v>556854098</v>
      </c>
      <c r="G235" s="37" t="s">
        <v>43</v>
      </c>
      <c r="H235" s="38">
        <v>1</v>
      </c>
    </row>
    <row r="236" spans="1:8" x14ac:dyDescent="0.25">
      <c r="A236" s="33" t="str">
        <f>(YEAR(Tableau2[[#This Row],[Date réelle]])-2000)&amp;"_"&amp;IF(MONTH(Tableau2[[#This Row],[Date réelle]])&gt;9,"","0")&amp;MONTH(Tableau2[[#This Row],[Date réelle]])</f>
        <v>15_11</v>
      </c>
      <c r="B236" s="33" t="str">
        <f>(YEAR(Tableau2[[#This Row],[Date réelle]])-2000)&amp;"S"&amp;IF(_xlfn.ISOWEEKNUM(Tableau2[[#This Row],[Date réelle]])&gt;9,"","0")&amp;_xlfn.ISOWEEKNUM(Tableau2[[#This Row],[Date réelle]])</f>
        <v>15S46</v>
      </c>
      <c r="C236" s="34">
        <f>IF(F236&lt;&gt;"",VLOOKUP('Données brutes'!G236,Tableau1[[Forfait]:[PV ]],2,FALSE)*'Données brutes'!H236)</f>
        <v>34</v>
      </c>
      <c r="D236" s="35">
        <f>INT(Tableau2[[#This Row],[Date de clôture ]])</f>
        <v>42321</v>
      </c>
      <c r="E236" s="36">
        <v>42321</v>
      </c>
      <c r="F236" s="77">
        <v>556854098</v>
      </c>
      <c r="G236" s="37" t="s">
        <v>64</v>
      </c>
      <c r="H236" s="38">
        <v>1</v>
      </c>
    </row>
    <row r="237" spans="1:8" s="1" customFormat="1" x14ac:dyDescent="0.25">
      <c r="A237" s="33" t="str">
        <f>(YEAR(Tableau2[[#This Row],[Date réelle]])-2000)&amp;"_"&amp;IF(MONTH(Tableau2[[#This Row],[Date réelle]])&gt;9,"","0")&amp;MONTH(Tableau2[[#This Row],[Date réelle]])</f>
        <v>15_11</v>
      </c>
      <c r="B237" s="33" t="str">
        <f>(YEAR(Tableau2[[#This Row],[Date réelle]])-2000)&amp;"S"&amp;IF(_xlfn.ISOWEEKNUM(Tableau2[[#This Row],[Date réelle]])&gt;9,"","0")&amp;_xlfn.ISOWEEKNUM(Tableau2[[#This Row],[Date réelle]])</f>
        <v>15S47</v>
      </c>
      <c r="C237" s="34">
        <f>IF(F237&lt;&gt;"",VLOOKUP('Données brutes'!G237,Tableau1[[Forfait]:[PV ]],2,FALSE)*'Données brutes'!H237)</f>
        <v>56</v>
      </c>
      <c r="D237" s="35">
        <f>INT(Tableau2[[#This Row],[Date de clôture ]])</f>
        <v>42324</v>
      </c>
      <c r="E237" s="36">
        <v>42324</v>
      </c>
      <c r="F237" s="77">
        <v>556382379</v>
      </c>
      <c r="G237" s="37" t="s">
        <v>17</v>
      </c>
      <c r="H237" s="38">
        <v>1</v>
      </c>
    </row>
    <row r="238" spans="1:8" s="1" customFormat="1" x14ac:dyDescent="0.25">
      <c r="A238" s="33" t="str">
        <f>(YEAR(Tableau2[[#This Row],[Date réelle]])-2000)&amp;"_"&amp;IF(MONTH(Tableau2[[#This Row],[Date réelle]])&gt;9,"","0")&amp;MONTH(Tableau2[[#This Row],[Date réelle]])</f>
        <v>15_11</v>
      </c>
      <c r="B238" s="33" t="str">
        <f>(YEAR(Tableau2[[#This Row],[Date réelle]])-2000)&amp;"S"&amp;IF(_xlfn.ISOWEEKNUM(Tableau2[[#This Row],[Date réelle]])&gt;9,"","0")&amp;_xlfn.ISOWEEKNUM(Tableau2[[#This Row],[Date réelle]])</f>
        <v>15S47</v>
      </c>
      <c r="C238" s="34">
        <f>IF(F238&lt;&gt;"",VLOOKUP('Données brutes'!G238,Tableau1[[Forfait]:[PV ]],2,FALSE)*'Données brutes'!H238)</f>
        <v>3</v>
      </c>
      <c r="D238" s="35">
        <f>INT(Tableau2[[#This Row],[Date de clôture ]])</f>
        <v>42324</v>
      </c>
      <c r="E238" s="36">
        <v>42324</v>
      </c>
      <c r="F238" s="77">
        <v>556382379</v>
      </c>
      <c r="G238" s="37" t="s">
        <v>43</v>
      </c>
      <c r="H238" s="38">
        <v>1</v>
      </c>
    </row>
    <row r="239" spans="1:8" s="1" customFormat="1" x14ac:dyDescent="0.25">
      <c r="A239" s="33" t="str">
        <f>(YEAR(Tableau2[[#This Row],[Date réelle]])-2000)&amp;"_"&amp;IF(MONTH(Tableau2[[#This Row],[Date réelle]])&gt;9,"","0")&amp;MONTH(Tableau2[[#This Row],[Date réelle]])</f>
        <v>15_11</v>
      </c>
      <c r="B239" s="33" t="str">
        <f>(YEAR(Tableau2[[#This Row],[Date réelle]])-2000)&amp;"S"&amp;IF(_xlfn.ISOWEEKNUM(Tableau2[[#This Row],[Date réelle]])&gt;9,"","0")&amp;_xlfn.ISOWEEKNUM(Tableau2[[#This Row],[Date réelle]])</f>
        <v>15S47</v>
      </c>
      <c r="C239" s="34">
        <f>IF(F239&lt;&gt;"",VLOOKUP('Données brutes'!G239,Tableau1[[Forfait]:[PV ]],2,FALSE)*'Données brutes'!H239)</f>
        <v>34</v>
      </c>
      <c r="D239" s="35">
        <f>INT(Tableau2[[#This Row],[Date de clôture ]])</f>
        <v>42324</v>
      </c>
      <c r="E239" s="36">
        <v>42324</v>
      </c>
      <c r="F239" s="77">
        <v>556382379</v>
      </c>
      <c r="G239" s="37" t="s">
        <v>64</v>
      </c>
      <c r="H239" s="38">
        <v>1</v>
      </c>
    </row>
    <row r="240" spans="1:8" s="1" customFormat="1" x14ac:dyDescent="0.25">
      <c r="A240" s="33" t="str">
        <f>(YEAR(Tableau2[[#This Row],[Date réelle]])-2000)&amp;"_"&amp;IF(MONTH(Tableau2[[#This Row],[Date réelle]])&gt;9,"","0")&amp;MONTH(Tableau2[[#This Row],[Date réelle]])</f>
        <v>15_11</v>
      </c>
      <c r="B240" s="33" t="str">
        <f>(YEAR(Tableau2[[#This Row],[Date réelle]])-2000)&amp;"S"&amp;IF(_xlfn.ISOWEEKNUM(Tableau2[[#This Row],[Date réelle]])&gt;9,"","0")&amp;_xlfn.ISOWEEKNUM(Tableau2[[#This Row],[Date réelle]])</f>
        <v>15S47</v>
      </c>
      <c r="C240" s="34">
        <f>IF(F240&lt;&gt;"",VLOOKUP('Données brutes'!G240,Tableau1[[Forfait]:[PV ]],2,FALSE)*'Données brutes'!H240)</f>
        <v>56</v>
      </c>
      <c r="D240" s="35">
        <f>INT(Tableau2[[#This Row],[Date de clôture ]])</f>
        <v>42324</v>
      </c>
      <c r="E240" s="36">
        <v>42324</v>
      </c>
      <c r="F240" s="77">
        <v>557992608</v>
      </c>
      <c r="G240" s="37" t="s">
        <v>17</v>
      </c>
      <c r="H240" s="38">
        <v>1</v>
      </c>
    </row>
    <row r="241" spans="1:8" x14ac:dyDescent="0.25">
      <c r="A241" s="33" t="str">
        <f>(YEAR(Tableau2[[#This Row],[Date réelle]])-2000)&amp;"_"&amp;IF(MONTH(Tableau2[[#This Row],[Date réelle]])&gt;9,"","0")&amp;MONTH(Tableau2[[#This Row],[Date réelle]])</f>
        <v>15_11</v>
      </c>
      <c r="B241" s="33" t="str">
        <f>(YEAR(Tableau2[[#This Row],[Date réelle]])-2000)&amp;"S"&amp;IF(_xlfn.ISOWEEKNUM(Tableau2[[#This Row],[Date réelle]])&gt;9,"","0")&amp;_xlfn.ISOWEEKNUM(Tableau2[[#This Row],[Date réelle]])</f>
        <v>15S47</v>
      </c>
      <c r="C241" s="34">
        <f>IF(F241&lt;&gt;"",VLOOKUP('Données brutes'!G241,Tableau1[[Forfait]:[PV ]],2,FALSE)*'Données brutes'!H241)</f>
        <v>3</v>
      </c>
      <c r="D241" s="35">
        <f>INT(Tableau2[[#This Row],[Date de clôture ]])</f>
        <v>42324</v>
      </c>
      <c r="E241" s="36">
        <v>42324</v>
      </c>
      <c r="F241" s="77">
        <v>557992608</v>
      </c>
      <c r="G241" s="37" t="s">
        <v>43</v>
      </c>
      <c r="H241" s="38">
        <v>1</v>
      </c>
    </row>
    <row r="242" spans="1:8" x14ac:dyDescent="0.25">
      <c r="A242" s="33" t="str">
        <f>(YEAR(Tableau2[[#This Row],[Date réelle]])-2000)&amp;"_"&amp;IF(MONTH(Tableau2[[#This Row],[Date réelle]])&gt;9,"","0")&amp;MONTH(Tableau2[[#This Row],[Date réelle]])</f>
        <v>15_11</v>
      </c>
      <c r="B242" s="33" t="str">
        <f>(YEAR(Tableau2[[#This Row],[Date réelle]])-2000)&amp;"S"&amp;IF(_xlfn.ISOWEEKNUM(Tableau2[[#This Row],[Date réelle]])&gt;9,"","0")&amp;_xlfn.ISOWEEKNUM(Tableau2[[#This Row],[Date réelle]])</f>
        <v>15S47</v>
      </c>
      <c r="C242" s="34">
        <f>IF(F242&lt;&gt;"",VLOOKUP('Données brutes'!G242,Tableau1[[Forfait]:[PV ]],2,FALSE)*'Données brutes'!H242)</f>
        <v>3.4</v>
      </c>
      <c r="D242" s="35">
        <f>INT(Tableau2[[#This Row],[Date de clôture ]])</f>
        <v>42324</v>
      </c>
      <c r="E242" s="36">
        <v>42324</v>
      </c>
      <c r="F242" s="77">
        <v>557992608</v>
      </c>
      <c r="G242" s="37" t="s">
        <v>49</v>
      </c>
      <c r="H242" s="38">
        <v>1</v>
      </c>
    </row>
    <row r="243" spans="1:8" x14ac:dyDescent="0.25">
      <c r="A243" s="33" t="str">
        <f>(YEAR(Tableau2[[#This Row],[Date réelle]])-2000)&amp;"_"&amp;IF(MONTH(Tableau2[[#This Row],[Date réelle]])&gt;9,"","0")&amp;MONTH(Tableau2[[#This Row],[Date réelle]])</f>
        <v>15_11</v>
      </c>
      <c r="B243" s="33" t="str">
        <f>(YEAR(Tableau2[[#This Row],[Date réelle]])-2000)&amp;"S"&amp;IF(_xlfn.ISOWEEKNUM(Tableau2[[#This Row],[Date réelle]])&gt;9,"","0")&amp;_xlfn.ISOWEEKNUM(Tableau2[[#This Row],[Date réelle]])</f>
        <v>15S47</v>
      </c>
      <c r="C243" s="34">
        <f>IF(F243&lt;&gt;"",VLOOKUP('Données brutes'!G243,Tableau1[[Forfait]:[PV ]],2,FALSE)*'Données brutes'!H243)</f>
        <v>2.5</v>
      </c>
      <c r="D243" s="35">
        <f>INT(Tableau2[[#This Row],[Date de clôture ]])</f>
        <v>42324</v>
      </c>
      <c r="E243" s="36">
        <v>42324</v>
      </c>
      <c r="F243" s="77">
        <v>557992608</v>
      </c>
      <c r="G243" s="37" t="s">
        <v>58</v>
      </c>
      <c r="H243" s="38">
        <v>1</v>
      </c>
    </row>
    <row r="244" spans="1:8" x14ac:dyDescent="0.25">
      <c r="A244" s="33" t="str">
        <f>(YEAR(Tableau2[[#This Row],[Date réelle]])-2000)&amp;"_"&amp;IF(MONTH(Tableau2[[#This Row],[Date réelle]])&gt;9,"","0")&amp;MONTH(Tableau2[[#This Row],[Date réelle]])</f>
        <v>15_11</v>
      </c>
      <c r="B244" s="33" t="str">
        <f>(YEAR(Tableau2[[#This Row],[Date réelle]])-2000)&amp;"S"&amp;IF(_xlfn.ISOWEEKNUM(Tableau2[[#This Row],[Date réelle]])&gt;9,"","0")&amp;_xlfn.ISOWEEKNUM(Tableau2[[#This Row],[Date réelle]])</f>
        <v>15S47</v>
      </c>
      <c r="C244" s="34">
        <f>IF(F244&lt;&gt;"",VLOOKUP('Données brutes'!G244,Tableau1[[Forfait]:[PV ]],2,FALSE)*'Données brutes'!H244)</f>
        <v>34</v>
      </c>
      <c r="D244" s="35">
        <f>INT(Tableau2[[#This Row],[Date de clôture ]])</f>
        <v>42324</v>
      </c>
      <c r="E244" s="36">
        <v>42324</v>
      </c>
      <c r="F244" s="77">
        <v>557992608</v>
      </c>
      <c r="G244" s="37" t="s">
        <v>64</v>
      </c>
      <c r="H244" s="38">
        <v>1</v>
      </c>
    </row>
    <row r="245" spans="1:8" x14ac:dyDescent="0.25">
      <c r="A245" s="33" t="str">
        <f>(YEAR(Tableau2[[#This Row],[Date réelle]])-2000)&amp;"_"&amp;IF(MONTH(Tableau2[[#This Row],[Date réelle]])&gt;9,"","0")&amp;MONTH(Tableau2[[#This Row],[Date réelle]])</f>
        <v>15_11</v>
      </c>
      <c r="B245" s="33" t="str">
        <f>(YEAR(Tableau2[[#This Row],[Date réelle]])-2000)&amp;"S"&amp;IF(_xlfn.ISOWEEKNUM(Tableau2[[#This Row],[Date réelle]])&gt;9,"","0")&amp;_xlfn.ISOWEEKNUM(Tableau2[[#This Row],[Date réelle]])</f>
        <v>15S47</v>
      </c>
      <c r="C245" s="34">
        <f>IF(F245&lt;&gt;"",VLOOKUP('Données brutes'!G245,Tableau1[[Forfait]:[PV ]],2,FALSE)*'Données brutes'!H245)</f>
        <v>56</v>
      </c>
      <c r="D245" s="35">
        <f>INT(Tableau2[[#This Row],[Date de clôture ]])</f>
        <v>42326</v>
      </c>
      <c r="E245" s="36">
        <v>42326</v>
      </c>
      <c r="F245" s="77">
        <v>557548402</v>
      </c>
      <c r="G245" s="37" t="s">
        <v>17</v>
      </c>
      <c r="H245" s="38">
        <v>1</v>
      </c>
    </row>
    <row r="246" spans="1:8" x14ac:dyDescent="0.25">
      <c r="A246" s="33" t="str">
        <f>(YEAR(Tableau2[[#This Row],[Date réelle]])-2000)&amp;"_"&amp;IF(MONTH(Tableau2[[#This Row],[Date réelle]])&gt;9,"","0")&amp;MONTH(Tableau2[[#This Row],[Date réelle]])</f>
        <v>15_11</v>
      </c>
      <c r="B246" s="33" t="str">
        <f>(YEAR(Tableau2[[#This Row],[Date réelle]])-2000)&amp;"S"&amp;IF(_xlfn.ISOWEEKNUM(Tableau2[[#This Row],[Date réelle]])&gt;9,"","0")&amp;_xlfn.ISOWEEKNUM(Tableau2[[#This Row],[Date réelle]])</f>
        <v>15S47</v>
      </c>
      <c r="C246" s="34">
        <f>IF(F246&lt;&gt;"",VLOOKUP('Données brutes'!G246,Tableau1[[Forfait]:[PV ]],2,FALSE)*'Données brutes'!H246)</f>
        <v>3</v>
      </c>
      <c r="D246" s="35">
        <f>INT(Tableau2[[#This Row],[Date de clôture ]])</f>
        <v>42326</v>
      </c>
      <c r="E246" s="36">
        <v>42326</v>
      </c>
      <c r="F246" s="77">
        <v>557548402</v>
      </c>
      <c r="G246" s="37" t="s">
        <v>43</v>
      </c>
      <c r="H246" s="38">
        <v>1</v>
      </c>
    </row>
    <row r="247" spans="1:8" x14ac:dyDescent="0.25">
      <c r="A247" s="33" t="str">
        <f>(YEAR(Tableau2[[#This Row],[Date réelle]])-2000)&amp;"_"&amp;IF(MONTH(Tableau2[[#This Row],[Date réelle]])&gt;9,"","0")&amp;MONTH(Tableau2[[#This Row],[Date réelle]])</f>
        <v>15_11</v>
      </c>
      <c r="B247" s="33" t="str">
        <f>(YEAR(Tableau2[[#This Row],[Date réelle]])-2000)&amp;"S"&amp;IF(_xlfn.ISOWEEKNUM(Tableau2[[#This Row],[Date réelle]])&gt;9,"","0")&amp;_xlfn.ISOWEEKNUM(Tableau2[[#This Row],[Date réelle]])</f>
        <v>15S47</v>
      </c>
      <c r="C247" s="34">
        <f>IF(F247&lt;&gt;"",VLOOKUP('Données brutes'!G247,Tableau1[[Forfait]:[PV ]],2,FALSE)*'Données brutes'!H247)</f>
        <v>3.4</v>
      </c>
      <c r="D247" s="35">
        <f>INT(Tableau2[[#This Row],[Date de clôture ]])</f>
        <v>42326</v>
      </c>
      <c r="E247" s="36">
        <v>42326</v>
      </c>
      <c r="F247" s="77">
        <v>557548402</v>
      </c>
      <c r="G247" s="37" t="s">
        <v>49</v>
      </c>
      <c r="H247" s="38">
        <v>1</v>
      </c>
    </row>
    <row r="248" spans="1:8" x14ac:dyDescent="0.25">
      <c r="A248" s="33" t="str">
        <f>(YEAR(Tableau2[[#This Row],[Date réelle]])-2000)&amp;"_"&amp;IF(MONTH(Tableau2[[#This Row],[Date réelle]])&gt;9,"","0")&amp;MONTH(Tableau2[[#This Row],[Date réelle]])</f>
        <v>15_11</v>
      </c>
      <c r="B248" s="33" t="str">
        <f>(YEAR(Tableau2[[#This Row],[Date réelle]])-2000)&amp;"S"&amp;IF(_xlfn.ISOWEEKNUM(Tableau2[[#This Row],[Date réelle]])&gt;9,"","0")&amp;_xlfn.ISOWEEKNUM(Tableau2[[#This Row],[Date réelle]])</f>
        <v>15S47</v>
      </c>
      <c r="C248" s="34">
        <f>IF(F248&lt;&gt;"",VLOOKUP('Données brutes'!G248,Tableau1[[Forfait]:[PV ]],2,FALSE)*'Données brutes'!H248)</f>
        <v>5</v>
      </c>
      <c r="D248" s="35">
        <f>INT(Tableau2[[#This Row],[Date de clôture ]])</f>
        <v>42326</v>
      </c>
      <c r="E248" s="36">
        <v>42326</v>
      </c>
      <c r="F248" s="77">
        <v>557548402</v>
      </c>
      <c r="G248" s="37" t="s">
        <v>58</v>
      </c>
      <c r="H248" s="38">
        <v>2</v>
      </c>
    </row>
    <row r="249" spans="1:8" x14ac:dyDescent="0.25">
      <c r="A249" s="33" t="str">
        <f>(YEAR(Tableau2[[#This Row],[Date réelle]])-2000)&amp;"_"&amp;IF(MONTH(Tableau2[[#This Row],[Date réelle]])&gt;9,"","0")&amp;MONTH(Tableau2[[#This Row],[Date réelle]])</f>
        <v>15_11</v>
      </c>
      <c r="B249" s="33" t="str">
        <f>(YEAR(Tableau2[[#This Row],[Date réelle]])-2000)&amp;"S"&amp;IF(_xlfn.ISOWEEKNUM(Tableau2[[#This Row],[Date réelle]])&gt;9,"","0")&amp;_xlfn.ISOWEEKNUM(Tableau2[[#This Row],[Date réelle]])</f>
        <v>15S47</v>
      </c>
      <c r="C249" s="34">
        <f>IF(F249&lt;&gt;"",VLOOKUP('Données brutes'!G249,Tableau1[[Forfait]:[PV ]],2,FALSE)*'Données brutes'!H249)</f>
        <v>34</v>
      </c>
      <c r="D249" s="35">
        <f>INT(Tableau2[[#This Row],[Date de clôture ]])</f>
        <v>42326</v>
      </c>
      <c r="E249" s="36">
        <v>42326</v>
      </c>
      <c r="F249" s="77">
        <v>557548402</v>
      </c>
      <c r="G249" s="37" t="s">
        <v>64</v>
      </c>
      <c r="H249" s="38">
        <v>1</v>
      </c>
    </row>
    <row r="250" spans="1:8" x14ac:dyDescent="0.25">
      <c r="A250" s="23" t="str">
        <f>(YEAR(Tableau2[[#This Row],[Date réelle]])-2000)&amp;"_"&amp;IF(MONTH(Tableau2[[#This Row],[Date réelle]])&gt;9,"","0")&amp;MONTH(Tableau2[[#This Row],[Date réelle]])</f>
        <v>15_11</v>
      </c>
      <c r="B250" s="23" t="str">
        <f>(YEAR(Tableau2[[#This Row],[Date réelle]])-2000)&amp;"S"&amp;IF(_xlfn.ISOWEEKNUM(Tableau2[[#This Row],[Date réelle]])&gt;9,"","0")&amp;_xlfn.ISOWEEKNUM(Tableau2[[#This Row],[Date réelle]])</f>
        <v>15S47</v>
      </c>
      <c r="C250" s="34">
        <f>IF(F250&lt;&gt;"",VLOOKUP('Données brutes'!G250,Tableau1[[Forfait]:[PV ]],2,FALSE)*'Données brutes'!H250)</f>
        <v>56</v>
      </c>
      <c r="D250" s="15">
        <f>INT(Tableau2[[#This Row],[Date de clôture ]])</f>
        <v>42326</v>
      </c>
      <c r="E250" s="3">
        <v>42326</v>
      </c>
      <c r="F250" s="76">
        <v>556105080</v>
      </c>
      <c r="G250" s="4" t="s">
        <v>17</v>
      </c>
      <c r="H250" s="2">
        <v>1</v>
      </c>
    </row>
    <row r="251" spans="1:8" x14ac:dyDescent="0.25">
      <c r="A251" s="23" t="str">
        <f>(YEAR(Tableau2[[#This Row],[Date réelle]])-2000)&amp;"_"&amp;IF(MONTH(Tableau2[[#This Row],[Date réelle]])&gt;9,"","0")&amp;MONTH(Tableau2[[#This Row],[Date réelle]])</f>
        <v>15_11</v>
      </c>
      <c r="B251" s="23" t="str">
        <f>(YEAR(Tableau2[[#This Row],[Date réelle]])-2000)&amp;"S"&amp;IF(_xlfn.ISOWEEKNUM(Tableau2[[#This Row],[Date réelle]])&gt;9,"","0")&amp;_xlfn.ISOWEEKNUM(Tableau2[[#This Row],[Date réelle]])</f>
        <v>15S47</v>
      </c>
      <c r="C251" s="34">
        <f>IF(F251&lt;&gt;"",VLOOKUP('Données brutes'!G251,Tableau1[[Forfait]:[PV ]],2,FALSE)*'Données brutes'!H251)</f>
        <v>3</v>
      </c>
      <c r="D251" s="15">
        <f>INT(Tableau2[[#This Row],[Date de clôture ]])</f>
        <v>42326</v>
      </c>
      <c r="E251" s="3">
        <v>42326</v>
      </c>
      <c r="F251" s="76">
        <v>556105080</v>
      </c>
      <c r="G251" s="4" t="s">
        <v>43</v>
      </c>
      <c r="H251" s="2">
        <v>1</v>
      </c>
    </row>
    <row r="252" spans="1:8" x14ac:dyDescent="0.25">
      <c r="A252" s="23" t="str">
        <f>(YEAR(Tableau2[[#This Row],[Date réelle]])-2000)&amp;"_"&amp;IF(MONTH(Tableau2[[#This Row],[Date réelle]])&gt;9,"","0")&amp;MONTH(Tableau2[[#This Row],[Date réelle]])</f>
        <v>15_11</v>
      </c>
      <c r="B252" s="23" t="str">
        <f>(YEAR(Tableau2[[#This Row],[Date réelle]])-2000)&amp;"S"&amp;IF(_xlfn.ISOWEEKNUM(Tableau2[[#This Row],[Date réelle]])&gt;9,"","0")&amp;_xlfn.ISOWEEKNUM(Tableau2[[#This Row],[Date réelle]])</f>
        <v>15S47</v>
      </c>
      <c r="C252" s="34">
        <f>IF(F252&lt;&gt;"",VLOOKUP('Données brutes'!G252,Tableau1[[Forfait]:[PV ]],2,FALSE)*'Données brutes'!H252)</f>
        <v>3.4</v>
      </c>
      <c r="D252" s="15">
        <f>INT(Tableau2[[#This Row],[Date de clôture ]])</f>
        <v>42326</v>
      </c>
      <c r="E252" s="3">
        <v>42326</v>
      </c>
      <c r="F252" s="76">
        <v>556105080</v>
      </c>
      <c r="G252" s="4" t="s">
        <v>49</v>
      </c>
      <c r="H252" s="2">
        <v>1</v>
      </c>
    </row>
    <row r="253" spans="1:8" x14ac:dyDescent="0.25">
      <c r="A253" s="23" t="str">
        <f>(YEAR(Tableau2[[#This Row],[Date réelle]])-2000)&amp;"_"&amp;IF(MONTH(Tableau2[[#This Row],[Date réelle]])&gt;9,"","0")&amp;MONTH(Tableau2[[#This Row],[Date réelle]])</f>
        <v>15_11</v>
      </c>
      <c r="B253" s="23" t="str">
        <f>(YEAR(Tableau2[[#This Row],[Date réelle]])-2000)&amp;"S"&amp;IF(_xlfn.ISOWEEKNUM(Tableau2[[#This Row],[Date réelle]])&gt;9,"","0")&amp;_xlfn.ISOWEEKNUM(Tableau2[[#This Row],[Date réelle]])</f>
        <v>15S47</v>
      </c>
      <c r="C253" s="34">
        <f>IF(F253&lt;&gt;"",VLOOKUP('Données brutes'!G253,Tableau1[[Forfait]:[PV ]],2,FALSE)*'Données brutes'!H253)</f>
        <v>2.5</v>
      </c>
      <c r="D253" s="15">
        <f>INT(Tableau2[[#This Row],[Date de clôture ]])</f>
        <v>42326</v>
      </c>
      <c r="E253" s="3">
        <v>42326</v>
      </c>
      <c r="F253" s="76">
        <v>556105080</v>
      </c>
      <c r="G253" s="4" t="s">
        <v>58</v>
      </c>
      <c r="H253" s="2">
        <v>1</v>
      </c>
    </row>
    <row r="254" spans="1:8" x14ac:dyDescent="0.25">
      <c r="A254" s="23" t="str">
        <f>(YEAR(Tableau2[[#This Row],[Date réelle]])-2000)&amp;"_"&amp;IF(MONTH(Tableau2[[#This Row],[Date réelle]])&gt;9,"","0")&amp;MONTH(Tableau2[[#This Row],[Date réelle]])</f>
        <v>15_11</v>
      </c>
      <c r="B254" s="23" t="str">
        <f>(YEAR(Tableau2[[#This Row],[Date réelle]])-2000)&amp;"S"&amp;IF(_xlfn.ISOWEEKNUM(Tableau2[[#This Row],[Date réelle]])&gt;9,"","0")&amp;_xlfn.ISOWEEKNUM(Tableau2[[#This Row],[Date réelle]])</f>
        <v>15S47</v>
      </c>
      <c r="C254" s="34">
        <f>IF(F254&lt;&gt;"",VLOOKUP('Données brutes'!G254,Tableau1[[Forfait]:[PV ]],2,FALSE)*'Données brutes'!H254)</f>
        <v>34</v>
      </c>
      <c r="D254" s="15">
        <f>INT(Tableau2[[#This Row],[Date de clôture ]])</f>
        <v>42326</v>
      </c>
      <c r="E254" s="3">
        <v>42326</v>
      </c>
      <c r="F254" s="76">
        <v>556105080</v>
      </c>
      <c r="G254" s="4" t="s">
        <v>64</v>
      </c>
      <c r="H254" s="2">
        <v>1</v>
      </c>
    </row>
    <row r="255" spans="1:8" x14ac:dyDescent="0.25">
      <c r="A255" s="33" t="str">
        <f>(YEAR(Tableau2[[#This Row],[Date réelle]])-2000)&amp;"_"&amp;IF(MONTH(Tableau2[[#This Row],[Date réelle]])&gt;9,"","0")&amp;MONTH(Tableau2[[#This Row],[Date réelle]])</f>
        <v>15_11</v>
      </c>
      <c r="B255" s="33" t="str">
        <f>(YEAR(Tableau2[[#This Row],[Date réelle]])-2000)&amp;"S"&amp;IF(_xlfn.ISOWEEKNUM(Tableau2[[#This Row],[Date réelle]])&gt;9,"","0")&amp;_xlfn.ISOWEEKNUM(Tableau2[[#This Row],[Date réelle]])</f>
        <v>15S47</v>
      </c>
      <c r="C255" s="34">
        <f>IF(F255&lt;&gt;"",VLOOKUP('Données brutes'!G255,Tableau1[[Forfait]:[PV ]],2,FALSE)*'Données brutes'!H255)</f>
        <v>0</v>
      </c>
      <c r="D255" s="35">
        <f>INT(Tableau2[[#This Row],[Date de clôture ]])</f>
        <v>42327</v>
      </c>
      <c r="E255" s="36">
        <v>42327</v>
      </c>
      <c r="F255" s="77">
        <v>556105704</v>
      </c>
      <c r="G255" s="37" t="s">
        <v>73</v>
      </c>
      <c r="H255" s="38">
        <v>1</v>
      </c>
    </row>
    <row r="256" spans="1:8" x14ac:dyDescent="0.25">
      <c r="A256" s="33" t="str">
        <f>(YEAR(Tableau2[[#This Row],[Date réelle]])-2000)&amp;"_"&amp;IF(MONTH(Tableau2[[#This Row],[Date réelle]])&gt;9,"","0")&amp;MONTH(Tableau2[[#This Row],[Date réelle]])</f>
        <v>15_11</v>
      </c>
      <c r="B256" s="33" t="str">
        <f>(YEAR(Tableau2[[#This Row],[Date réelle]])-2000)&amp;"S"&amp;IF(_xlfn.ISOWEEKNUM(Tableau2[[#This Row],[Date réelle]])&gt;9,"","0")&amp;_xlfn.ISOWEEKNUM(Tableau2[[#This Row],[Date réelle]])</f>
        <v>15S47</v>
      </c>
      <c r="C256" s="34">
        <f>IF(F256&lt;&gt;"",VLOOKUP('Données brutes'!G256,Tableau1[[Forfait]:[PV ]],2,FALSE)*'Données brutes'!H256)</f>
        <v>0</v>
      </c>
      <c r="D256" s="35">
        <f>INT(Tableau2[[#This Row],[Date de clôture ]])</f>
        <v>42327</v>
      </c>
      <c r="E256" s="36">
        <v>42327</v>
      </c>
      <c r="F256" s="77">
        <v>556855377</v>
      </c>
      <c r="G256" s="37" t="s">
        <v>73</v>
      </c>
      <c r="H256" s="38">
        <v>1</v>
      </c>
    </row>
    <row r="257" spans="1:8" x14ac:dyDescent="0.25">
      <c r="A257" s="33" t="str">
        <f>(YEAR(Tableau2[[#This Row],[Date réelle]])-2000)&amp;"_"&amp;IF(MONTH(Tableau2[[#This Row],[Date réelle]])&gt;9,"","0")&amp;MONTH(Tableau2[[#This Row],[Date réelle]])</f>
        <v>15_11</v>
      </c>
      <c r="B257" s="33" t="str">
        <f>(YEAR(Tableau2[[#This Row],[Date réelle]])-2000)&amp;"S"&amp;IF(_xlfn.ISOWEEKNUM(Tableau2[[#This Row],[Date réelle]])&gt;9,"","0")&amp;_xlfn.ISOWEEKNUM(Tableau2[[#This Row],[Date réelle]])</f>
        <v>15S47</v>
      </c>
      <c r="C257" s="34">
        <f>IF(F257&lt;&gt;"",VLOOKUP('Données brutes'!G257,Tableau1[[Forfait]:[PV ]],2,FALSE)*'Données brutes'!H257)</f>
        <v>56</v>
      </c>
      <c r="D257" s="35">
        <f>INT(Tableau2[[#This Row],[Date de clôture ]])</f>
        <v>42327</v>
      </c>
      <c r="E257" s="36">
        <v>42327</v>
      </c>
      <c r="F257" s="77">
        <v>556106875</v>
      </c>
      <c r="G257" s="37" t="s">
        <v>17</v>
      </c>
      <c r="H257" s="38">
        <v>1</v>
      </c>
    </row>
    <row r="258" spans="1:8" s="1" customFormat="1" x14ac:dyDescent="0.25">
      <c r="A258" s="33" t="str">
        <f>(YEAR(Tableau2[[#This Row],[Date réelle]])-2000)&amp;"_"&amp;IF(MONTH(Tableau2[[#This Row],[Date réelle]])&gt;9,"","0")&amp;MONTH(Tableau2[[#This Row],[Date réelle]])</f>
        <v>15_11</v>
      </c>
      <c r="B258" s="33" t="str">
        <f>(YEAR(Tableau2[[#This Row],[Date réelle]])-2000)&amp;"S"&amp;IF(_xlfn.ISOWEEKNUM(Tableau2[[#This Row],[Date réelle]])&gt;9,"","0")&amp;_xlfn.ISOWEEKNUM(Tableau2[[#This Row],[Date réelle]])</f>
        <v>15S47</v>
      </c>
      <c r="C258" s="34">
        <f>IF(F258&lt;&gt;"",VLOOKUP('Données brutes'!G258,Tableau1[[Forfait]:[PV ]],2,FALSE)*'Données brutes'!H258)</f>
        <v>3</v>
      </c>
      <c r="D258" s="35">
        <f>INT(Tableau2[[#This Row],[Date de clôture ]])</f>
        <v>42327</v>
      </c>
      <c r="E258" s="36">
        <v>42327</v>
      </c>
      <c r="F258" s="77">
        <v>556106875</v>
      </c>
      <c r="G258" s="37" t="s">
        <v>43</v>
      </c>
      <c r="H258" s="38">
        <v>1</v>
      </c>
    </row>
    <row r="259" spans="1:8" s="1" customFormat="1" x14ac:dyDescent="0.25">
      <c r="A259" s="33" t="str">
        <f>(YEAR(Tableau2[[#This Row],[Date réelle]])-2000)&amp;"_"&amp;IF(MONTH(Tableau2[[#This Row],[Date réelle]])&gt;9,"","0")&amp;MONTH(Tableau2[[#This Row],[Date réelle]])</f>
        <v>15_11</v>
      </c>
      <c r="B259" s="33" t="str">
        <f>(YEAR(Tableau2[[#This Row],[Date réelle]])-2000)&amp;"S"&amp;IF(_xlfn.ISOWEEKNUM(Tableau2[[#This Row],[Date réelle]])&gt;9,"","0")&amp;_xlfn.ISOWEEKNUM(Tableau2[[#This Row],[Date réelle]])</f>
        <v>15S47</v>
      </c>
      <c r="C259" s="34">
        <f>IF(F259&lt;&gt;"",VLOOKUP('Données brutes'!G259,Tableau1[[Forfait]:[PV ]],2,FALSE)*'Données brutes'!H259)</f>
        <v>34</v>
      </c>
      <c r="D259" s="35">
        <f>INT(Tableau2[[#This Row],[Date de clôture ]])</f>
        <v>42327</v>
      </c>
      <c r="E259" s="36">
        <v>42327</v>
      </c>
      <c r="F259" s="77">
        <v>556106875</v>
      </c>
      <c r="G259" s="37" t="s">
        <v>64</v>
      </c>
      <c r="H259" s="38">
        <v>1</v>
      </c>
    </row>
    <row r="260" spans="1:8" s="1" customFormat="1" x14ac:dyDescent="0.25">
      <c r="A260" s="33" t="str">
        <f>(YEAR(Tableau2[[#This Row],[Date réelle]])-2000)&amp;"_"&amp;IF(MONTH(Tableau2[[#This Row],[Date réelle]])&gt;9,"","0")&amp;MONTH(Tableau2[[#This Row],[Date réelle]])</f>
        <v>15_11</v>
      </c>
      <c r="B260" s="33" t="str">
        <f>(YEAR(Tableau2[[#This Row],[Date réelle]])-2000)&amp;"S"&amp;IF(_xlfn.ISOWEEKNUM(Tableau2[[#This Row],[Date réelle]])&gt;9,"","0")&amp;_xlfn.ISOWEEKNUM(Tableau2[[#This Row],[Date réelle]])</f>
        <v>15S47</v>
      </c>
      <c r="C260" s="34">
        <f>IF(F260&lt;&gt;"",VLOOKUP('Données brutes'!G260,Tableau1[[Forfait]:[PV ]],2,FALSE)*'Données brutes'!H260)</f>
        <v>56</v>
      </c>
      <c r="D260" s="35">
        <f>INT(Tableau2[[#This Row],[Date de clôture ]])</f>
        <v>42327</v>
      </c>
      <c r="E260" s="36">
        <v>42327</v>
      </c>
      <c r="F260" s="77">
        <v>556579833</v>
      </c>
      <c r="G260" s="37" t="s">
        <v>17</v>
      </c>
      <c r="H260" s="38">
        <v>1</v>
      </c>
    </row>
    <row r="261" spans="1:8" s="1" customFormat="1" x14ac:dyDescent="0.25">
      <c r="A261" s="33" t="str">
        <f>(YEAR(Tableau2[[#This Row],[Date réelle]])-2000)&amp;"_"&amp;IF(MONTH(Tableau2[[#This Row],[Date réelle]])&gt;9,"","0")&amp;MONTH(Tableau2[[#This Row],[Date réelle]])</f>
        <v>15_11</v>
      </c>
      <c r="B261" s="33" t="str">
        <f>(YEAR(Tableau2[[#This Row],[Date réelle]])-2000)&amp;"S"&amp;IF(_xlfn.ISOWEEKNUM(Tableau2[[#This Row],[Date réelle]])&gt;9,"","0")&amp;_xlfn.ISOWEEKNUM(Tableau2[[#This Row],[Date réelle]])</f>
        <v>15S47</v>
      </c>
      <c r="C261" s="34">
        <f>IF(F261&lt;&gt;"",VLOOKUP('Données brutes'!G261,Tableau1[[Forfait]:[PV ]],2,FALSE)*'Données brutes'!H261)</f>
        <v>3</v>
      </c>
      <c r="D261" s="35">
        <f>INT(Tableau2[[#This Row],[Date de clôture ]])</f>
        <v>42327</v>
      </c>
      <c r="E261" s="36">
        <v>42327</v>
      </c>
      <c r="F261" s="77">
        <v>556579833</v>
      </c>
      <c r="G261" s="37" t="s">
        <v>43</v>
      </c>
      <c r="H261" s="38">
        <v>1</v>
      </c>
    </row>
    <row r="262" spans="1:8" s="1" customFormat="1" x14ac:dyDescent="0.25">
      <c r="A262" s="33" t="str">
        <f>(YEAR(Tableau2[[#This Row],[Date réelle]])-2000)&amp;"_"&amp;IF(MONTH(Tableau2[[#This Row],[Date réelle]])&gt;9,"","0")&amp;MONTH(Tableau2[[#This Row],[Date réelle]])</f>
        <v>15_11</v>
      </c>
      <c r="B262" s="33" t="str">
        <f>(YEAR(Tableau2[[#This Row],[Date réelle]])-2000)&amp;"S"&amp;IF(_xlfn.ISOWEEKNUM(Tableau2[[#This Row],[Date réelle]])&gt;9,"","0")&amp;_xlfn.ISOWEEKNUM(Tableau2[[#This Row],[Date réelle]])</f>
        <v>15S47</v>
      </c>
      <c r="C262" s="34">
        <f>IF(F262&lt;&gt;"",VLOOKUP('Données brutes'!G262,Tableau1[[Forfait]:[PV ]],2,FALSE)*'Données brutes'!H262)</f>
        <v>3.4</v>
      </c>
      <c r="D262" s="35">
        <f>INT(Tableau2[[#This Row],[Date de clôture ]])</f>
        <v>42327</v>
      </c>
      <c r="E262" s="36">
        <v>42327</v>
      </c>
      <c r="F262" s="77">
        <v>556579833</v>
      </c>
      <c r="G262" s="37" t="s">
        <v>49</v>
      </c>
      <c r="H262" s="38">
        <v>1</v>
      </c>
    </row>
    <row r="263" spans="1:8" s="1" customFormat="1" x14ac:dyDescent="0.25">
      <c r="A263" s="33" t="str">
        <f>(YEAR(Tableau2[[#This Row],[Date réelle]])-2000)&amp;"_"&amp;IF(MONTH(Tableau2[[#This Row],[Date réelle]])&gt;9,"","0")&amp;MONTH(Tableau2[[#This Row],[Date réelle]])</f>
        <v>15_11</v>
      </c>
      <c r="B263" s="33" t="str">
        <f>(YEAR(Tableau2[[#This Row],[Date réelle]])-2000)&amp;"S"&amp;IF(_xlfn.ISOWEEKNUM(Tableau2[[#This Row],[Date réelle]])&gt;9,"","0")&amp;_xlfn.ISOWEEKNUM(Tableau2[[#This Row],[Date réelle]])</f>
        <v>15S47</v>
      </c>
      <c r="C263" s="34">
        <f>IF(F263&lt;&gt;"",VLOOKUP('Données brutes'!G263,Tableau1[[Forfait]:[PV ]],2,FALSE)*'Données brutes'!H263)</f>
        <v>10</v>
      </c>
      <c r="D263" s="35">
        <f>INT(Tableau2[[#This Row],[Date de clôture ]])</f>
        <v>42327</v>
      </c>
      <c r="E263" s="36">
        <v>42327</v>
      </c>
      <c r="F263" s="77">
        <v>556579833</v>
      </c>
      <c r="G263" s="37" t="s">
        <v>58</v>
      </c>
      <c r="H263" s="38">
        <v>4</v>
      </c>
    </row>
    <row r="264" spans="1:8" x14ac:dyDescent="0.25">
      <c r="A264" s="33" t="str">
        <f>(YEAR(Tableau2[[#This Row],[Date réelle]])-2000)&amp;"_"&amp;IF(MONTH(Tableau2[[#This Row],[Date réelle]])&gt;9,"","0")&amp;MONTH(Tableau2[[#This Row],[Date réelle]])</f>
        <v>15_11</v>
      </c>
      <c r="B264" s="33" t="str">
        <f>(YEAR(Tableau2[[#This Row],[Date réelle]])-2000)&amp;"S"&amp;IF(_xlfn.ISOWEEKNUM(Tableau2[[#This Row],[Date réelle]])&gt;9,"","0")&amp;_xlfn.ISOWEEKNUM(Tableau2[[#This Row],[Date réelle]])</f>
        <v>15S47</v>
      </c>
      <c r="C264" s="34">
        <f>IF(F264&lt;&gt;"",VLOOKUP('Données brutes'!G264,Tableau1[[Forfait]:[PV ]],2,FALSE)*'Données brutes'!H264)</f>
        <v>34</v>
      </c>
      <c r="D264" s="35">
        <f>INT(Tableau2[[#This Row],[Date de clôture ]])</f>
        <v>42327</v>
      </c>
      <c r="E264" s="36">
        <v>42327</v>
      </c>
      <c r="F264" s="77">
        <v>556579833</v>
      </c>
      <c r="G264" s="37" t="s">
        <v>64</v>
      </c>
      <c r="H264" s="38">
        <v>1</v>
      </c>
    </row>
    <row r="265" spans="1:8" x14ac:dyDescent="0.25">
      <c r="A265" s="33" t="str">
        <f>(YEAR(Tableau2[[#This Row],[Date réelle]])-2000)&amp;"_"&amp;IF(MONTH(Tableau2[[#This Row],[Date réelle]])&gt;9,"","0")&amp;MONTH(Tableau2[[#This Row],[Date réelle]])</f>
        <v>15_11</v>
      </c>
      <c r="B265" s="33" t="str">
        <f>(YEAR(Tableau2[[#This Row],[Date réelle]])-2000)&amp;"S"&amp;IF(_xlfn.ISOWEEKNUM(Tableau2[[#This Row],[Date réelle]])&gt;9,"","0")&amp;_xlfn.ISOWEEKNUM(Tableau2[[#This Row],[Date réelle]])</f>
        <v>15S47</v>
      </c>
      <c r="C265" s="34">
        <f>IF(F265&lt;&gt;"",VLOOKUP('Données brutes'!G265,Tableau1[[Forfait]:[PV ]],2,FALSE)*'Données brutes'!H265)</f>
        <v>0</v>
      </c>
      <c r="D265" s="35">
        <f>INT(Tableau2[[#This Row],[Date de clôture ]])</f>
        <v>42327</v>
      </c>
      <c r="E265" s="36">
        <v>42327</v>
      </c>
      <c r="F265" s="77">
        <v>557546385</v>
      </c>
      <c r="G265" s="37" t="s">
        <v>73</v>
      </c>
      <c r="H265" s="38">
        <v>1</v>
      </c>
    </row>
    <row r="266" spans="1:8" x14ac:dyDescent="0.25">
      <c r="A266" s="33" t="str">
        <f>(YEAR(Tableau2[[#This Row],[Date réelle]])-2000)&amp;"_"&amp;IF(MONTH(Tableau2[[#This Row],[Date réelle]])&gt;9,"","0")&amp;MONTH(Tableau2[[#This Row],[Date réelle]])</f>
        <v>15_11</v>
      </c>
      <c r="B266" s="33" t="str">
        <f>(YEAR(Tableau2[[#This Row],[Date réelle]])-2000)&amp;"S"&amp;IF(_xlfn.ISOWEEKNUM(Tableau2[[#This Row],[Date réelle]])&gt;9,"","0")&amp;_xlfn.ISOWEEKNUM(Tableau2[[#This Row],[Date réelle]])</f>
        <v>15S47</v>
      </c>
      <c r="C266" s="34">
        <f>IF(F266&lt;&gt;"",VLOOKUP('Données brutes'!G266,Tableau1[[Forfait]:[PV ]],2,FALSE)*'Données brutes'!H266)</f>
        <v>56</v>
      </c>
      <c r="D266" s="35">
        <f>INT(Tableau2[[#This Row],[Date de clôture ]])</f>
        <v>42328</v>
      </c>
      <c r="E266" s="36">
        <v>42328</v>
      </c>
      <c r="F266" s="77">
        <v>557353914</v>
      </c>
      <c r="G266" s="37" t="s">
        <v>17</v>
      </c>
      <c r="H266" s="38">
        <v>1</v>
      </c>
    </row>
    <row r="267" spans="1:8" x14ac:dyDescent="0.25">
      <c r="A267" s="33" t="str">
        <f>(YEAR(Tableau2[[#This Row],[Date réelle]])-2000)&amp;"_"&amp;IF(MONTH(Tableau2[[#This Row],[Date réelle]])&gt;9,"","0")&amp;MONTH(Tableau2[[#This Row],[Date réelle]])</f>
        <v>15_11</v>
      </c>
      <c r="B267" s="33" t="str">
        <f>(YEAR(Tableau2[[#This Row],[Date réelle]])-2000)&amp;"S"&amp;IF(_xlfn.ISOWEEKNUM(Tableau2[[#This Row],[Date réelle]])&gt;9,"","0")&amp;_xlfn.ISOWEEKNUM(Tableau2[[#This Row],[Date réelle]])</f>
        <v>15S47</v>
      </c>
      <c r="C267" s="34">
        <f>IF(F267&lt;&gt;"",VLOOKUP('Données brutes'!G267,Tableau1[[Forfait]:[PV ]],2,FALSE)*'Données brutes'!H267)</f>
        <v>3</v>
      </c>
      <c r="D267" s="35">
        <f>INT(Tableau2[[#This Row],[Date de clôture ]])</f>
        <v>42328</v>
      </c>
      <c r="E267" s="36">
        <v>42328</v>
      </c>
      <c r="F267" s="77">
        <v>557353914</v>
      </c>
      <c r="G267" s="37" t="s">
        <v>43</v>
      </c>
      <c r="H267" s="38">
        <v>1</v>
      </c>
    </row>
    <row r="268" spans="1:8" x14ac:dyDescent="0.25">
      <c r="A268" s="33" t="str">
        <f>(YEAR(Tableau2[[#This Row],[Date réelle]])-2000)&amp;"_"&amp;IF(MONTH(Tableau2[[#This Row],[Date réelle]])&gt;9,"","0")&amp;MONTH(Tableau2[[#This Row],[Date réelle]])</f>
        <v>15_11</v>
      </c>
      <c r="B268" s="33" t="str">
        <f>(YEAR(Tableau2[[#This Row],[Date réelle]])-2000)&amp;"S"&amp;IF(_xlfn.ISOWEEKNUM(Tableau2[[#This Row],[Date réelle]])&gt;9,"","0")&amp;_xlfn.ISOWEEKNUM(Tableau2[[#This Row],[Date réelle]])</f>
        <v>15S47</v>
      </c>
      <c r="C268" s="34">
        <f>IF(F268&lt;&gt;"",VLOOKUP('Données brutes'!G268,Tableau1[[Forfait]:[PV ]],2,FALSE)*'Données brutes'!H268)</f>
        <v>3.4</v>
      </c>
      <c r="D268" s="35">
        <f>INT(Tableau2[[#This Row],[Date de clôture ]])</f>
        <v>42328</v>
      </c>
      <c r="E268" s="36">
        <v>42328</v>
      </c>
      <c r="F268" s="77">
        <v>557353914</v>
      </c>
      <c r="G268" s="37" t="s">
        <v>49</v>
      </c>
      <c r="H268" s="38">
        <v>1</v>
      </c>
    </row>
    <row r="269" spans="1:8" x14ac:dyDescent="0.25">
      <c r="A269" s="33" t="str">
        <f>(YEAR(Tableau2[[#This Row],[Date réelle]])-2000)&amp;"_"&amp;IF(MONTH(Tableau2[[#This Row],[Date réelle]])&gt;9,"","0")&amp;MONTH(Tableau2[[#This Row],[Date réelle]])</f>
        <v>15_11</v>
      </c>
      <c r="B269" s="33" t="str">
        <f>(YEAR(Tableau2[[#This Row],[Date réelle]])-2000)&amp;"S"&amp;IF(_xlfn.ISOWEEKNUM(Tableau2[[#This Row],[Date réelle]])&gt;9,"","0")&amp;_xlfn.ISOWEEKNUM(Tableau2[[#This Row],[Date réelle]])</f>
        <v>15S47</v>
      </c>
      <c r="C269" s="34">
        <f>IF(F269&lt;&gt;"",VLOOKUP('Données brutes'!G269,Tableau1[[Forfait]:[PV ]],2,FALSE)*'Données brutes'!H269)</f>
        <v>2.5</v>
      </c>
      <c r="D269" s="35">
        <f>INT(Tableau2[[#This Row],[Date de clôture ]])</f>
        <v>42328</v>
      </c>
      <c r="E269" s="36">
        <v>42328</v>
      </c>
      <c r="F269" s="77">
        <v>557353914</v>
      </c>
      <c r="G269" s="37" t="s">
        <v>58</v>
      </c>
      <c r="H269" s="38">
        <v>1</v>
      </c>
    </row>
    <row r="270" spans="1:8" x14ac:dyDescent="0.25">
      <c r="A270" s="33" t="str">
        <f>(YEAR(Tableau2[[#This Row],[Date réelle]])-2000)&amp;"_"&amp;IF(MONTH(Tableau2[[#This Row],[Date réelle]])&gt;9,"","0")&amp;MONTH(Tableau2[[#This Row],[Date réelle]])</f>
        <v>15_11</v>
      </c>
      <c r="B270" s="33" t="str">
        <f>(YEAR(Tableau2[[#This Row],[Date réelle]])-2000)&amp;"S"&amp;IF(_xlfn.ISOWEEKNUM(Tableau2[[#This Row],[Date réelle]])&gt;9,"","0")&amp;_xlfn.ISOWEEKNUM(Tableau2[[#This Row],[Date réelle]])</f>
        <v>15S47</v>
      </c>
      <c r="C270" s="34">
        <f>IF(F270&lt;&gt;"",VLOOKUP('Données brutes'!G270,Tableau1[[Forfait]:[PV ]],2,FALSE)*'Données brutes'!H270)</f>
        <v>34</v>
      </c>
      <c r="D270" s="35">
        <f>INT(Tableau2[[#This Row],[Date de clôture ]])</f>
        <v>42328</v>
      </c>
      <c r="E270" s="36">
        <v>42328</v>
      </c>
      <c r="F270" s="77">
        <v>557353914</v>
      </c>
      <c r="G270" s="37" t="s">
        <v>64</v>
      </c>
      <c r="H270" s="38">
        <v>1</v>
      </c>
    </row>
    <row r="271" spans="1:8" x14ac:dyDescent="0.25">
      <c r="A271" s="33" t="str">
        <f>(YEAR(Tableau2[[#This Row],[Date réelle]])-2000)&amp;"_"&amp;IF(MONTH(Tableau2[[#This Row],[Date réelle]])&gt;9,"","0")&amp;MONTH(Tableau2[[#This Row],[Date réelle]])</f>
        <v>15_11</v>
      </c>
      <c r="B271" s="33" t="str">
        <f>(YEAR(Tableau2[[#This Row],[Date réelle]])-2000)&amp;"S"&amp;IF(_xlfn.ISOWEEKNUM(Tableau2[[#This Row],[Date réelle]])&gt;9,"","0")&amp;_xlfn.ISOWEEKNUM(Tableau2[[#This Row],[Date réelle]])</f>
        <v>15S47</v>
      </c>
      <c r="C271" s="34">
        <f>IF(F271&lt;&gt;"",VLOOKUP('Données brutes'!G271,Tableau1[[Forfait]:[PV ]],2,FALSE)*'Données brutes'!H271)</f>
        <v>56</v>
      </c>
      <c r="D271" s="35">
        <f>INT(Tableau2[[#This Row],[Date de clôture ]])</f>
        <v>42328</v>
      </c>
      <c r="E271" s="36">
        <v>42328</v>
      </c>
      <c r="F271" s="77">
        <v>556879375</v>
      </c>
      <c r="G271" s="37" t="s">
        <v>17</v>
      </c>
      <c r="H271" s="38">
        <v>1</v>
      </c>
    </row>
    <row r="272" spans="1:8" s="1" customFormat="1" x14ac:dyDescent="0.25">
      <c r="A272" s="33" t="str">
        <f>(YEAR(Tableau2[[#This Row],[Date réelle]])-2000)&amp;"_"&amp;IF(MONTH(Tableau2[[#This Row],[Date réelle]])&gt;9,"","0")&amp;MONTH(Tableau2[[#This Row],[Date réelle]])</f>
        <v>15_11</v>
      </c>
      <c r="B272" s="33" t="str">
        <f>(YEAR(Tableau2[[#This Row],[Date réelle]])-2000)&amp;"S"&amp;IF(_xlfn.ISOWEEKNUM(Tableau2[[#This Row],[Date réelle]])&gt;9,"","0")&amp;_xlfn.ISOWEEKNUM(Tableau2[[#This Row],[Date réelle]])</f>
        <v>15S47</v>
      </c>
      <c r="C272" s="34">
        <f>IF(F272&lt;&gt;"",VLOOKUP('Données brutes'!G272,Tableau1[[Forfait]:[PV ]],2,FALSE)*'Données brutes'!H272)</f>
        <v>3</v>
      </c>
      <c r="D272" s="35">
        <f>INT(Tableau2[[#This Row],[Date de clôture ]])</f>
        <v>42328</v>
      </c>
      <c r="E272" s="36">
        <v>42328</v>
      </c>
      <c r="F272" s="77">
        <v>556879375</v>
      </c>
      <c r="G272" s="37" t="s">
        <v>43</v>
      </c>
      <c r="H272" s="38">
        <v>1</v>
      </c>
    </row>
    <row r="273" spans="1:8" s="1" customFormat="1" x14ac:dyDescent="0.25">
      <c r="A273" s="33" t="str">
        <f>(YEAR(Tableau2[[#This Row],[Date réelle]])-2000)&amp;"_"&amp;IF(MONTH(Tableau2[[#This Row],[Date réelle]])&gt;9,"","0")&amp;MONTH(Tableau2[[#This Row],[Date réelle]])</f>
        <v>15_11</v>
      </c>
      <c r="B273" s="33" t="str">
        <f>(YEAR(Tableau2[[#This Row],[Date réelle]])-2000)&amp;"S"&amp;IF(_xlfn.ISOWEEKNUM(Tableau2[[#This Row],[Date réelle]])&gt;9,"","0")&amp;_xlfn.ISOWEEKNUM(Tableau2[[#This Row],[Date réelle]])</f>
        <v>15S47</v>
      </c>
      <c r="C273" s="34">
        <f>IF(F273&lt;&gt;"",VLOOKUP('Données brutes'!G273,Tableau1[[Forfait]:[PV ]],2,FALSE)*'Données brutes'!H273)</f>
        <v>3.4</v>
      </c>
      <c r="D273" s="35">
        <f>INT(Tableau2[[#This Row],[Date de clôture ]])</f>
        <v>42328</v>
      </c>
      <c r="E273" s="36">
        <v>42328</v>
      </c>
      <c r="F273" s="77">
        <v>556879375</v>
      </c>
      <c r="G273" s="37" t="s">
        <v>49</v>
      </c>
      <c r="H273" s="38">
        <v>1</v>
      </c>
    </row>
    <row r="274" spans="1:8" s="1" customFormat="1" x14ac:dyDescent="0.25">
      <c r="A274" s="33" t="str">
        <f>(YEAR(Tableau2[[#This Row],[Date réelle]])-2000)&amp;"_"&amp;IF(MONTH(Tableau2[[#This Row],[Date réelle]])&gt;9,"","0")&amp;MONTH(Tableau2[[#This Row],[Date réelle]])</f>
        <v>15_11</v>
      </c>
      <c r="B274" s="33" t="str">
        <f>(YEAR(Tableau2[[#This Row],[Date réelle]])-2000)&amp;"S"&amp;IF(_xlfn.ISOWEEKNUM(Tableau2[[#This Row],[Date réelle]])&gt;9,"","0")&amp;_xlfn.ISOWEEKNUM(Tableau2[[#This Row],[Date réelle]])</f>
        <v>15S47</v>
      </c>
      <c r="C274" s="34">
        <f>IF(F274&lt;&gt;"",VLOOKUP('Données brutes'!G274,Tableau1[[Forfait]:[PV ]],2,FALSE)*'Données brutes'!H274)</f>
        <v>2.5</v>
      </c>
      <c r="D274" s="35">
        <f>INT(Tableau2[[#This Row],[Date de clôture ]])</f>
        <v>42328</v>
      </c>
      <c r="E274" s="36">
        <v>42328</v>
      </c>
      <c r="F274" s="77">
        <v>556879375</v>
      </c>
      <c r="G274" s="37" t="s">
        <v>58</v>
      </c>
      <c r="H274" s="38">
        <v>1</v>
      </c>
    </row>
    <row r="275" spans="1:8" s="1" customFormat="1" x14ac:dyDescent="0.25">
      <c r="A275" s="33" t="str">
        <f>(YEAR(Tableau2[[#This Row],[Date réelle]])-2000)&amp;"_"&amp;IF(MONTH(Tableau2[[#This Row],[Date réelle]])&gt;9,"","0")&amp;MONTH(Tableau2[[#This Row],[Date réelle]])</f>
        <v>15_11</v>
      </c>
      <c r="B275" s="33" t="str">
        <f>(YEAR(Tableau2[[#This Row],[Date réelle]])-2000)&amp;"S"&amp;IF(_xlfn.ISOWEEKNUM(Tableau2[[#This Row],[Date réelle]])&gt;9,"","0")&amp;_xlfn.ISOWEEKNUM(Tableau2[[#This Row],[Date réelle]])</f>
        <v>15S47</v>
      </c>
      <c r="C275" s="34">
        <f>IF(F275&lt;&gt;"",VLOOKUP('Données brutes'!G275,Tableau1[[Forfait]:[PV ]],2,FALSE)*'Données brutes'!H275)</f>
        <v>34</v>
      </c>
      <c r="D275" s="35">
        <f>INT(Tableau2[[#This Row],[Date de clôture ]])</f>
        <v>42328</v>
      </c>
      <c r="E275" s="36">
        <v>42328</v>
      </c>
      <c r="F275" s="77">
        <v>556879375</v>
      </c>
      <c r="G275" s="37" t="s">
        <v>64</v>
      </c>
      <c r="H275" s="38">
        <v>1</v>
      </c>
    </row>
    <row r="276" spans="1:8" x14ac:dyDescent="0.25">
      <c r="A276" s="33" t="str">
        <f>(YEAR(Tableau2[[#This Row],[Date réelle]])-2000)&amp;"_"&amp;IF(MONTH(Tableau2[[#This Row],[Date réelle]])&gt;9,"","0")&amp;MONTH(Tableau2[[#This Row],[Date réelle]])</f>
        <v>15_11</v>
      </c>
      <c r="B276" s="33" t="str">
        <f>(YEAR(Tableau2[[#This Row],[Date réelle]])-2000)&amp;"S"&amp;IF(_xlfn.ISOWEEKNUM(Tableau2[[#This Row],[Date réelle]])&gt;9,"","0")&amp;_xlfn.ISOWEEKNUM(Tableau2[[#This Row],[Date réelle]])</f>
        <v>15S47</v>
      </c>
      <c r="C276" s="34">
        <f>IF(F276&lt;&gt;"",VLOOKUP('Données brutes'!G276,Tableau1[[Forfait]:[PV ]],2,FALSE)*'Données brutes'!H276)</f>
        <v>56</v>
      </c>
      <c r="D276" s="35">
        <f>INT(Tableau2[[#This Row],[Date de clôture ]])</f>
        <v>42328</v>
      </c>
      <c r="E276" s="36">
        <v>42328</v>
      </c>
      <c r="F276" s="77">
        <v>557612362</v>
      </c>
      <c r="G276" s="37" t="s">
        <v>17</v>
      </c>
      <c r="H276" s="38">
        <v>1</v>
      </c>
    </row>
    <row r="277" spans="1:8" x14ac:dyDescent="0.25">
      <c r="A277" s="33" t="str">
        <f>(YEAR(Tableau2[[#This Row],[Date réelle]])-2000)&amp;"_"&amp;IF(MONTH(Tableau2[[#This Row],[Date réelle]])&gt;9,"","0")&amp;MONTH(Tableau2[[#This Row],[Date réelle]])</f>
        <v>15_11</v>
      </c>
      <c r="B277" s="33" t="str">
        <f>(YEAR(Tableau2[[#This Row],[Date réelle]])-2000)&amp;"S"&amp;IF(_xlfn.ISOWEEKNUM(Tableau2[[#This Row],[Date réelle]])&gt;9,"","0")&amp;_xlfn.ISOWEEKNUM(Tableau2[[#This Row],[Date réelle]])</f>
        <v>15S47</v>
      </c>
      <c r="C277" s="34">
        <f>IF(F277&lt;&gt;"",VLOOKUP('Données brutes'!G277,Tableau1[[Forfait]:[PV ]],2,FALSE)*'Données brutes'!H277)</f>
        <v>3</v>
      </c>
      <c r="D277" s="35">
        <f>INT(Tableau2[[#This Row],[Date de clôture ]])</f>
        <v>42328</v>
      </c>
      <c r="E277" s="36">
        <v>42328</v>
      </c>
      <c r="F277" s="77">
        <v>557612362</v>
      </c>
      <c r="G277" s="37" t="s">
        <v>43</v>
      </c>
      <c r="H277" s="38">
        <v>1</v>
      </c>
    </row>
    <row r="278" spans="1:8" x14ac:dyDescent="0.25">
      <c r="A278" s="33" t="str">
        <f>(YEAR(Tableau2[[#This Row],[Date réelle]])-2000)&amp;"_"&amp;IF(MONTH(Tableau2[[#This Row],[Date réelle]])&gt;9,"","0")&amp;MONTH(Tableau2[[#This Row],[Date réelle]])</f>
        <v>15_11</v>
      </c>
      <c r="B278" s="33" t="str">
        <f>(YEAR(Tableau2[[#This Row],[Date réelle]])-2000)&amp;"S"&amp;IF(_xlfn.ISOWEEKNUM(Tableau2[[#This Row],[Date réelle]])&gt;9,"","0")&amp;_xlfn.ISOWEEKNUM(Tableau2[[#This Row],[Date réelle]])</f>
        <v>15S47</v>
      </c>
      <c r="C278" s="34">
        <f>IF(F278&lt;&gt;"",VLOOKUP('Données brutes'!G278,Tableau1[[Forfait]:[PV ]],2,FALSE)*'Données brutes'!H278)</f>
        <v>3.4</v>
      </c>
      <c r="D278" s="35">
        <f>INT(Tableau2[[#This Row],[Date de clôture ]])</f>
        <v>42328</v>
      </c>
      <c r="E278" s="36">
        <v>42328</v>
      </c>
      <c r="F278" s="77">
        <v>557612362</v>
      </c>
      <c r="G278" s="37" t="s">
        <v>49</v>
      </c>
      <c r="H278" s="38">
        <v>1</v>
      </c>
    </row>
    <row r="279" spans="1:8" x14ac:dyDescent="0.25">
      <c r="A279" s="33" t="str">
        <f>(YEAR(Tableau2[[#This Row],[Date réelle]])-2000)&amp;"_"&amp;IF(MONTH(Tableau2[[#This Row],[Date réelle]])&gt;9,"","0")&amp;MONTH(Tableau2[[#This Row],[Date réelle]])</f>
        <v>15_11</v>
      </c>
      <c r="B279" s="33" t="str">
        <f>(YEAR(Tableau2[[#This Row],[Date réelle]])-2000)&amp;"S"&amp;IF(_xlfn.ISOWEEKNUM(Tableau2[[#This Row],[Date réelle]])&gt;9,"","0")&amp;_xlfn.ISOWEEKNUM(Tableau2[[#This Row],[Date réelle]])</f>
        <v>15S47</v>
      </c>
      <c r="C279" s="34">
        <f>IF(F279&lt;&gt;"",VLOOKUP('Données brutes'!G279,Tableau1[[Forfait]:[PV ]],2,FALSE)*'Données brutes'!H279)</f>
        <v>2.5</v>
      </c>
      <c r="D279" s="35">
        <f>INT(Tableau2[[#This Row],[Date de clôture ]])</f>
        <v>42328</v>
      </c>
      <c r="E279" s="36">
        <v>42328</v>
      </c>
      <c r="F279" s="77">
        <v>557612362</v>
      </c>
      <c r="G279" s="37" t="s">
        <v>58</v>
      </c>
      <c r="H279" s="38">
        <v>1</v>
      </c>
    </row>
    <row r="280" spans="1:8" x14ac:dyDescent="0.25">
      <c r="A280" s="33" t="str">
        <f>(YEAR(Tableau2[[#This Row],[Date réelle]])-2000)&amp;"_"&amp;IF(MONTH(Tableau2[[#This Row],[Date réelle]])&gt;9,"","0")&amp;MONTH(Tableau2[[#This Row],[Date réelle]])</f>
        <v>15_11</v>
      </c>
      <c r="B280" s="33" t="str">
        <f>(YEAR(Tableau2[[#This Row],[Date réelle]])-2000)&amp;"S"&amp;IF(_xlfn.ISOWEEKNUM(Tableau2[[#This Row],[Date réelle]])&gt;9,"","0")&amp;_xlfn.ISOWEEKNUM(Tableau2[[#This Row],[Date réelle]])</f>
        <v>15S47</v>
      </c>
      <c r="C280" s="34">
        <f>IF(F280&lt;&gt;"",VLOOKUP('Données brutes'!G280,Tableau1[[Forfait]:[PV ]],2,FALSE)*'Données brutes'!H280)</f>
        <v>34</v>
      </c>
      <c r="D280" s="35">
        <f>INT(Tableau2[[#This Row],[Date de clôture ]])</f>
        <v>42328</v>
      </c>
      <c r="E280" s="36">
        <v>42328</v>
      </c>
      <c r="F280" s="77">
        <v>557612362</v>
      </c>
      <c r="G280" s="37" t="s">
        <v>64</v>
      </c>
      <c r="H280" s="38">
        <v>1</v>
      </c>
    </row>
    <row r="281" spans="1:8" x14ac:dyDescent="0.25">
      <c r="A281" s="33" t="str">
        <f>(YEAR(Tableau2[[#This Row],[Date réelle]])-2000)&amp;"_"&amp;IF(MONTH(Tableau2[[#This Row],[Date réelle]])&gt;9,"","0")&amp;MONTH(Tableau2[[#This Row],[Date réelle]])</f>
        <v>15_11</v>
      </c>
      <c r="B281" s="33" t="str">
        <f>(YEAR(Tableau2[[#This Row],[Date réelle]])-2000)&amp;"S"&amp;IF(_xlfn.ISOWEEKNUM(Tableau2[[#This Row],[Date réelle]])&gt;9,"","0")&amp;_xlfn.ISOWEEKNUM(Tableau2[[#This Row],[Date réelle]])</f>
        <v>15S47</v>
      </c>
      <c r="C281" s="34">
        <f>IF(F281&lt;&gt;"",VLOOKUP('Données brutes'!G281,Tableau1[[Forfait]:[PV ]],2,FALSE)*'Données brutes'!H281)</f>
        <v>56</v>
      </c>
      <c r="D281" s="35">
        <f>INT(Tableau2[[#This Row],[Date de clôture ]])</f>
        <v>42329</v>
      </c>
      <c r="E281" s="36">
        <v>42329</v>
      </c>
      <c r="F281" s="77">
        <v>556855254</v>
      </c>
      <c r="G281" s="37" t="s">
        <v>17</v>
      </c>
      <c r="H281" s="38">
        <v>1</v>
      </c>
    </row>
    <row r="282" spans="1:8" x14ac:dyDescent="0.25">
      <c r="A282" s="33" t="str">
        <f>(YEAR(Tableau2[[#This Row],[Date réelle]])-2000)&amp;"_"&amp;IF(MONTH(Tableau2[[#This Row],[Date réelle]])&gt;9,"","0")&amp;MONTH(Tableau2[[#This Row],[Date réelle]])</f>
        <v>15_11</v>
      </c>
      <c r="B282" s="33" t="str">
        <f>(YEAR(Tableau2[[#This Row],[Date réelle]])-2000)&amp;"S"&amp;IF(_xlfn.ISOWEEKNUM(Tableau2[[#This Row],[Date réelle]])&gt;9,"","0")&amp;_xlfn.ISOWEEKNUM(Tableau2[[#This Row],[Date réelle]])</f>
        <v>15S47</v>
      </c>
      <c r="C282" s="34">
        <f>IF(F282&lt;&gt;"",VLOOKUP('Données brutes'!G282,Tableau1[[Forfait]:[PV ]],2,FALSE)*'Données brutes'!H282)</f>
        <v>3</v>
      </c>
      <c r="D282" s="35">
        <f>INT(Tableau2[[#This Row],[Date de clôture ]])</f>
        <v>42329</v>
      </c>
      <c r="E282" s="36">
        <v>42329</v>
      </c>
      <c r="F282" s="77">
        <v>556855254</v>
      </c>
      <c r="G282" s="37" t="s">
        <v>43</v>
      </c>
      <c r="H282" s="38">
        <v>1</v>
      </c>
    </row>
    <row r="283" spans="1:8" x14ac:dyDescent="0.25">
      <c r="A283" s="33" t="str">
        <f>(YEAR(Tableau2[[#This Row],[Date réelle]])-2000)&amp;"_"&amp;IF(MONTH(Tableau2[[#This Row],[Date réelle]])&gt;9,"","0")&amp;MONTH(Tableau2[[#This Row],[Date réelle]])</f>
        <v>15_11</v>
      </c>
      <c r="B283" s="33" t="str">
        <f>(YEAR(Tableau2[[#This Row],[Date réelle]])-2000)&amp;"S"&amp;IF(_xlfn.ISOWEEKNUM(Tableau2[[#This Row],[Date réelle]])&gt;9,"","0")&amp;_xlfn.ISOWEEKNUM(Tableau2[[#This Row],[Date réelle]])</f>
        <v>15S47</v>
      </c>
      <c r="C283" s="34">
        <f>IF(F283&lt;&gt;"",VLOOKUP('Données brutes'!G283,Tableau1[[Forfait]:[PV ]],2,FALSE)*'Données brutes'!H283)</f>
        <v>3.4</v>
      </c>
      <c r="D283" s="35">
        <f>INT(Tableau2[[#This Row],[Date de clôture ]])</f>
        <v>42329</v>
      </c>
      <c r="E283" s="36">
        <v>42329</v>
      </c>
      <c r="F283" s="77">
        <v>556855254</v>
      </c>
      <c r="G283" s="37" t="s">
        <v>49</v>
      </c>
      <c r="H283" s="38">
        <v>1</v>
      </c>
    </row>
    <row r="284" spans="1:8" x14ac:dyDescent="0.25">
      <c r="A284" s="33" t="str">
        <f>(YEAR(Tableau2[[#This Row],[Date réelle]])-2000)&amp;"_"&amp;IF(MONTH(Tableau2[[#This Row],[Date réelle]])&gt;9,"","0")&amp;MONTH(Tableau2[[#This Row],[Date réelle]])</f>
        <v>15_11</v>
      </c>
      <c r="B284" s="33" t="str">
        <f>(YEAR(Tableau2[[#This Row],[Date réelle]])-2000)&amp;"S"&amp;IF(_xlfn.ISOWEEKNUM(Tableau2[[#This Row],[Date réelle]])&gt;9,"","0")&amp;_xlfn.ISOWEEKNUM(Tableau2[[#This Row],[Date réelle]])</f>
        <v>15S47</v>
      </c>
      <c r="C284" s="34">
        <f>IF(F284&lt;&gt;"",VLOOKUP('Données brutes'!G284,Tableau1[[Forfait]:[PV ]],2,FALSE)*'Données brutes'!H284)</f>
        <v>2.5</v>
      </c>
      <c r="D284" s="35">
        <f>INT(Tableau2[[#This Row],[Date de clôture ]])</f>
        <v>42329</v>
      </c>
      <c r="E284" s="36">
        <v>42329</v>
      </c>
      <c r="F284" s="77">
        <v>556855254</v>
      </c>
      <c r="G284" s="37" t="s">
        <v>58</v>
      </c>
      <c r="H284" s="38">
        <v>1</v>
      </c>
    </row>
    <row r="285" spans="1:8" x14ac:dyDescent="0.25">
      <c r="A285" s="33" t="str">
        <f>(YEAR(Tableau2[[#This Row],[Date réelle]])-2000)&amp;"_"&amp;IF(MONTH(Tableau2[[#This Row],[Date réelle]])&gt;9,"","0")&amp;MONTH(Tableau2[[#This Row],[Date réelle]])</f>
        <v>15_11</v>
      </c>
      <c r="B285" s="33" t="str">
        <f>(YEAR(Tableau2[[#This Row],[Date réelle]])-2000)&amp;"S"&amp;IF(_xlfn.ISOWEEKNUM(Tableau2[[#This Row],[Date réelle]])&gt;9,"","0")&amp;_xlfn.ISOWEEKNUM(Tableau2[[#This Row],[Date réelle]])</f>
        <v>15S47</v>
      </c>
      <c r="C285" s="34">
        <f>IF(F285&lt;&gt;"",VLOOKUP('Données brutes'!G285,Tableau1[[Forfait]:[PV ]],2,FALSE)*'Données brutes'!H285)</f>
        <v>34</v>
      </c>
      <c r="D285" s="35">
        <f>INT(Tableau2[[#This Row],[Date de clôture ]])</f>
        <v>42329</v>
      </c>
      <c r="E285" s="36">
        <v>42329</v>
      </c>
      <c r="F285" s="77">
        <v>556855254</v>
      </c>
      <c r="G285" s="37" t="s">
        <v>64</v>
      </c>
      <c r="H285" s="38">
        <v>1</v>
      </c>
    </row>
    <row r="286" spans="1:8" x14ac:dyDescent="0.25">
      <c r="A286" s="33" t="str">
        <f>(YEAR(Tableau2[[#This Row],[Date réelle]])-2000)&amp;"_"&amp;IF(MONTH(Tableau2[[#This Row],[Date réelle]])&gt;9,"","0")&amp;MONTH(Tableau2[[#This Row],[Date réelle]])</f>
        <v>15_11</v>
      </c>
      <c r="B286" s="33" t="str">
        <f>(YEAR(Tableau2[[#This Row],[Date réelle]])-2000)&amp;"S"&amp;IF(_xlfn.ISOWEEKNUM(Tableau2[[#This Row],[Date réelle]])&gt;9,"","0")&amp;_xlfn.ISOWEEKNUM(Tableau2[[#This Row],[Date réelle]])</f>
        <v>15S47</v>
      </c>
      <c r="C286" s="34">
        <f>IF(F286&lt;&gt;"",VLOOKUP('Données brutes'!G286,Tableau1[[Forfait]:[PV ]],2,FALSE)*'Données brutes'!H286)</f>
        <v>0</v>
      </c>
      <c r="D286" s="35">
        <f>INT(Tableau2[[#This Row],[Date de clôture ]])</f>
        <v>42329</v>
      </c>
      <c r="E286" s="36">
        <v>42329</v>
      </c>
      <c r="F286" s="77">
        <v>556753447</v>
      </c>
      <c r="G286" s="37" t="s">
        <v>73</v>
      </c>
      <c r="H286" s="38">
        <v>1</v>
      </c>
    </row>
    <row r="287" spans="1:8" x14ac:dyDescent="0.25">
      <c r="A287" s="23" t="str">
        <f>(YEAR(Tableau2[[#This Row],[Date réelle]])-2000)&amp;"_"&amp;IF(MONTH(Tableau2[[#This Row],[Date réelle]])&gt;9,"","0")&amp;MONTH(Tableau2[[#This Row],[Date réelle]])</f>
        <v>15_11</v>
      </c>
      <c r="B287" s="23" t="str">
        <f>(YEAR(Tableau2[[#This Row],[Date réelle]])-2000)&amp;"S"&amp;IF(_xlfn.ISOWEEKNUM(Tableau2[[#This Row],[Date réelle]])&gt;9,"","0")&amp;_xlfn.ISOWEEKNUM(Tableau2[[#This Row],[Date réelle]])</f>
        <v>15S48</v>
      </c>
      <c r="C287" s="34">
        <f>IF(F287&lt;&gt;"",VLOOKUP('Données brutes'!G287,Tableau1[[Forfait]:[PV ]],2,FALSE)*'Données brutes'!H287)</f>
        <v>56</v>
      </c>
      <c r="D287" s="15">
        <f>INT(Tableau2[[#This Row],[Date de clôture ]])</f>
        <v>42331</v>
      </c>
      <c r="E287" s="3">
        <v>42331</v>
      </c>
      <c r="F287" s="76">
        <v>557615419</v>
      </c>
      <c r="G287" s="4" t="s">
        <v>17</v>
      </c>
      <c r="H287" s="2">
        <v>1</v>
      </c>
    </row>
    <row r="288" spans="1:8" x14ac:dyDescent="0.25">
      <c r="A288" s="23" t="str">
        <f>(YEAR(Tableau2[[#This Row],[Date réelle]])-2000)&amp;"_"&amp;IF(MONTH(Tableau2[[#This Row],[Date réelle]])&gt;9,"","0")&amp;MONTH(Tableau2[[#This Row],[Date réelle]])</f>
        <v>15_11</v>
      </c>
      <c r="B288" s="23" t="str">
        <f>(YEAR(Tableau2[[#This Row],[Date réelle]])-2000)&amp;"S"&amp;IF(_xlfn.ISOWEEKNUM(Tableau2[[#This Row],[Date réelle]])&gt;9,"","0")&amp;_xlfn.ISOWEEKNUM(Tableau2[[#This Row],[Date réelle]])</f>
        <v>15S48</v>
      </c>
      <c r="C288" s="34">
        <f>IF(F288&lt;&gt;"",VLOOKUP('Données brutes'!G288,Tableau1[[Forfait]:[PV ]],2,FALSE)*'Données brutes'!H288)</f>
        <v>3</v>
      </c>
      <c r="D288" s="15">
        <f>INT(Tableau2[[#This Row],[Date de clôture ]])</f>
        <v>42331</v>
      </c>
      <c r="E288" s="3">
        <v>42331</v>
      </c>
      <c r="F288" s="76">
        <v>557615419</v>
      </c>
      <c r="G288" s="4" t="s">
        <v>43</v>
      </c>
      <c r="H288" s="2">
        <v>1</v>
      </c>
    </row>
    <row r="289" spans="1:8" x14ac:dyDescent="0.25">
      <c r="A289" s="23" t="str">
        <f>(YEAR(Tableau2[[#This Row],[Date réelle]])-2000)&amp;"_"&amp;IF(MONTH(Tableau2[[#This Row],[Date réelle]])&gt;9,"","0")&amp;MONTH(Tableau2[[#This Row],[Date réelle]])</f>
        <v>15_11</v>
      </c>
      <c r="B289" s="23" t="str">
        <f>(YEAR(Tableau2[[#This Row],[Date réelle]])-2000)&amp;"S"&amp;IF(_xlfn.ISOWEEKNUM(Tableau2[[#This Row],[Date réelle]])&gt;9,"","0")&amp;_xlfn.ISOWEEKNUM(Tableau2[[#This Row],[Date réelle]])</f>
        <v>15S48</v>
      </c>
      <c r="C289" s="34">
        <f>IF(F289&lt;&gt;"",VLOOKUP('Données brutes'!G289,Tableau1[[Forfait]:[PV ]],2,FALSE)*'Données brutes'!H289)</f>
        <v>3.4</v>
      </c>
      <c r="D289" s="15">
        <f>INT(Tableau2[[#This Row],[Date de clôture ]])</f>
        <v>42331</v>
      </c>
      <c r="E289" s="3">
        <v>42331</v>
      </c>
      <c r="F289" s="76">
        <v>557615419</v>
      </c>
      <c r="G289" s="4" t="s">
        <v>49</v>
      </c>
      <c r="H289" s="2">
        <v>1</v>
      </c>
    </row>
    <row r="290" spans="1:8" x14ac:dyDescent="0.25">
      <c r="A290" s="23" t="str">
        <f>(YEAR(Tableau2[[#This Row],[Date réelle]])-2000)&amp;"_"&amp;IF(MONTH(Tableau2[[#This Row],[Date réelle]])&gt;9,"","0")&amp;MONTH(Tableau2[[#This Row],[Date réelle]])</f>
        <v>15_11</v>
      </c>
      <c r="B290" s="23" t="str">
        <f>(YEAR(Tableau2[[#This Row],[Date réelle]])-2000)&amp;"S"&amp;IF(_xlfn.ISOWEEKNUM(Tableau2[[#This Row],[Date réelle]])&gt;9,"","0")&amp;_xlfn.ISOWEEKNUM(Tableau2[[#This Row],[Date réelle]])</f>
        <v>15S48</v>
      </c>
      <c r="C290" s="34">
        <f>IF(F290&lt;&gt;"",VLOOKUP('Données brutes'!G290,Tableau1[[Forfait]:[PV ]],2,FALSE)*'Données brutes'!H290)</f>
        <v>2.5</v>
      </c>
      <c r="D290" s="15">
        <f>INT(Tableau2[[#This Row],[Date de clôture ]])</f>
        <v>42331</v>
      </c>
      <c r="E290" s="3">
        <v>42331</v>
      </c>
      <c r="F290" s="76">
        <v>557615419</v>
      </c>
      <c r="G290" s="4" t="s">
        <v>58</v>
      </c>
      <c r="H290" s="2">
        <v>1</v>
      </c>
    </row>
    <row r="291" spans="1:8" x14ac:dyDescent="0.25">
      <c r="A291" s="23" t="str">
        <f>(YEAR(Tableau2[[#This Row],[Date réelle]])-2000)&amp;"_"&amp;IF(MONTH(Tableau2[[#This Row],[Date réelle]])&gt;9,"","0")&amp;MONTH(Tableau2[[#This Row],[Date réelle]])</f>
        <v>15_11</v>
      </c>
      <c r="B291" s="23" t="str">
        <f>(YEAR(Tableau2[[#This Row],[Date réelle]])-2000)&amp;"S"&amp;IF(_xlfn.ISOWEEKNUM(Tableau2[[#This Row],[Date réelle]])&gt;9,"","0")&amp;_xlfn.ISOWEEKNUM(Tableau2[[#This Row],[Date réelle]])</f>
        <v>15S48</v>
      </c>
      <c r="C291" s="34">
        <f>IF(F291&lt;&gt;"",VLOOKUP('Données brutes'!G291,Tableau1[[Forfait]:[PV ]],2,FALSE)*'Données brutes'!H291)</f>
        <v>34</v>
      </c>
      <c r="D291" s="15">
        <f>INT(Tableau2[[#This Row],[Date de clôture ]])</f>
        <v>42331</v>
      </c>
      <c r="E291" s="3">
        <v>42331</v>
      </c>
      <c r="F291" s="76">
        <v>557615419</v>
      </c>
      <c r="G291" s="4" t="s">
        <v>64</v>
      </c>
      <c r="H291" s="2">
        <v>1</v>
      </c>
    </row>
    <row r="292" spans="1:8" x14ac:dyDescent="0.25">
      <c r="A292" s="33" t="str">
        <f>(YEAR(Tableau2[[#This Row],[Date réelle]])-2000)&amp;"_"&amp;IF(MONTH(Tableau2[[#This Row],[Date réelle]])&gt;9,"","0")&amp;MONTH(Tableau2[[#This Row],[Date réelle]])</f>
        <v>15_11</v>
      </c>
      <c r="B292" s="33" t="str">
        <f>(YEAR(Tableau2[[#This Row],[Date réelle]])-2000)&amp;"S"&amp;IF(_xlfn.ISOWEEKNUM(Tableau2[[#This Row],[Date réelle]])&gt;9,"","0")&amp;_xlfn.ISOWEEKNUM(Tableau2[[#This Row],[Date réelle]])</f>
        <v>15S48</v>
      </c>
      <c r="C292" s="34">
        <f>IF(F292&lt;&gt;"",VLOOKUP('Données brutes'!G292,Tableau1[[Forfait]:[PV ]],2,FALSE)*'Données brutes'!H292)</f>
        <v>56</v>
      </c>
      <c r="D292" s="35">
        <f>INT(Tableau2[[#This Row],[Date de clôture ]])</f>
        <v>42331</v>
      </c>
      <c r="E292" s="3">
        <v>42331</v>
      </c>
      <c r="F292" s="77">
        <v>556885350</v>
      </c>
      <c r="G292" s="37" t="s">
        <v>17</v>
      </c>
      <c r="H292" s="38">
        <v>1</v>
      </c>
    </row>
    <row r="293" spans="1:8" x14ac:dyDescent="0.25">
      <c r="A293" s="33" t="str">
        <f>(YEAR(Tableau2[[#This Row],[Date réelle]])-2000)&amp;"_"&amp;IF(MONTH(Tableau2[[#This Row],[Date réelle]])&gt;9,"","0")&amp;MONTH(Tableau2[[#This Row],[Date réelle]])</f>
        <v>15_11</v>
      </c>
      <c r="B293" s="33" t="str">
        <f>(YEAR(Tableau2[[#This Row],[Date réelle]])-2000)&amp;"S"&amp;IF(_xlfn.ISOWEEKNUM(Tableau2[[#This Row],[Date réelle]])&gt;9,"","0")&amp;_xlfn.ISOWEEKNUM(Tableau2[[#This Row],[Date réelle]])</f>
        <v>15S48</v>
      </c>
      <c r="C293" s="34">
        <f>IF(F293&lt;&gt;"",VLOOKUP('Données brutes'!G293,Tableau1[[Forfait]:[PV ]],2,FALSE)*'Données brutes'!H293)</f>
        <v>3</v>
      </c>
      <c r="D293" s="35">
        <f>INT(Tableau2[[#This Row],[Date de clôture ]])</f>
        <v>42331</v>
      </c>
      <c r="E293" s="3">
        <v>42331</v>
      </c>
      <c r="F293" s="77">
        <v>556885350</v>
      </c>
      <c r="G293" s="37" t="s">
        <v>43</v>
      </c>
      <c r="H293" s="38">
        <v>1</v>
      </c>
    </row>
    <row r="294" spans="1:8" x14ac:dyDescent="0.25">
      <c r="A294" s="33" t="str">
        <f>(YEAR(Tableau2[[#This Row],[Date réelle]])-2000)&amp;"_"&amp;IF(MONTH(Tableau2[[#This Row],[Date réelle]])&gt;9,"","0")&amp;MONTH(Tableau2[[#This Row],[Date réelle]])</f>
        <v>15_11</v>
      </c>
      <c r="B294" s="33" t="str">
        <f>(YEAR(Tableau2[[#This Row],[Date réelle]])-2000)&amp;"S"&amp;IF(_xlfn.ISOWEEKNUM(Tableau2[[#This Row],[Date réelle]])&gt;9,"","0")&amp;_xlfn.ISOWEEKNUM(Tableau2[[#This Row],[Date réelle]])</f>
        <v>15S48</v>
      </c>
      <c r="C294" s="34">
        <f>IF(F294&lt;&gt;"",VLOOKUP('Données brutes'!G294,Tableau1[[Forfait]:[PV ]],2,FALSE)*'Données brutes'!H294)</f>
        <v>3.4</v>
      </c>
      <c r="D294" s="35">
        <f>INT(Tableau2[[#This Row],[Date de clôture ]])</f>
        <v>42331</v>
      </c>
      <c r="E294" s="3">
        <v>42331</v>
      </c>
      <c r="F294" s="77">
        <v>556885350</v>
      </c>
      <c r="G294" s="37" t="s">
        <v>49</v>
      </c>
      <c r="H294" s="38">
        <v>1</v>
      </c>
    </row>
    <row r="295" spans="1:8" x14ac:dyDescent="0.25">
      <c r="A295" s="33" t="str">
        <f>(YEAR(Tableau2[[#This Row],[Date réelle]])-2000)&amp;"_"&amp;IF(MONTH(Tableau2[[#This Row],[Date réelle]])&gt;9,"","0")&amp;MONTH(Tableau2[[#This Row],[Date réelle]])</f>
        <v>15_11</v>
      </c>
      <c r="B295" s="33" t="str">
        <f>(YEAR(Tableau2[[#This Row],[Date réelle]])-2000)&amp;"S"&amp;IF(_xlfn.ISOWEEKNUM(Tableau2[[#This Row],[Date réelle]])&gt;9,"","0")&amp;_xlfn.ISOWEEKNUM(Tableau2[[#This Row],[Date réelle]])</f>
        <v>15S48</v>
      </c>
      <c r="C295" s="34">
        <f>IF(F295&lt;&gt;"",VLOOKUP('Données brutes'!G295,Tableau1[[Forfait]:[PV ]],2,FALSE)*'Données brutes'!H295)</f>
        <v>2.5</v>
      </c>
      <c r="D295" s="35">
        <f>INT(Tableau2[[#This Row],[Date de clôture ]])</f>
        <v>42331</v>
      </c>
      <c r="E295" s="3">
        <v>42331</v>
      </c>
      <c r="F295" s="77">
        <v>556885350</v>
      </c>
      <c r="G295" s="37" t="s">
        <v>58</v>
      </c>
      <c r="H295" s="38">
        <v>1</v>
      </c>
    </row>
    <row r="296" spans="1:8" x14ac:dyDescent="0.25">
      <c r="A296" s="33" t="str">
        <f>(YEAR(Tableau2[[#This Row],[Date réelle]])-2000)&amp;"_"&amp;IF(MONTH(Tableau2[[#This Row],[Date réelle]])&gt;9,"","0")&amp;MONTH(Tableau2[[#This Row],[Date réelle]])</f>
        <v>15_11</v>
      </c>
      <c r="B296" s="33" t="str">
        <f>(YEAR(Tableau2[[#This Row],[Date réelle]])-2000)&amp;"S"&amp;IF(_xlfn.ISOWEEKNUM(Tableau2[[#This Row],[Date réelle]])&gt;9,"","0")&amp;_xlfn.ISOWEEKNUM(Tableau2[[#This Row],[Date réelle]])</f>
        <v>15S48</v>
      </c>
      <c r="C296" s="34">
        <f>IF(F296&lt;&gt;"",VLOOKUP('Données brutes'!G296,Tableau1[[Forfait]:[PV ]],2,FALSE)*'Données brutes'!H296)</f>
        <v>34</v>
      </c>
      <c r="D296" s="35">
        <f>INT(Tableau2[[#This Row],[Date de clôture ]])</f>
        <v>42331</v>
      </c>
      <c r="E296" s="3">
        <v>42331</v>
      </c>
      <c r="F296" s="77">
        <v>556885350</v>
      </c>
      <c r="G296" s="37" t="s">
        <v>64</v>
      </c>
      <c r="H296" s="38">
        <v>1</v>
      </c>
    </row>
    <row r="297" spans="1:8" x14ac:dyDescent="0.25">
      <c r="A297" s="23" t="str">
        <f>(YEAR(Tableau2[[#This Row],[Date réelle]])-2000)&amp;"_"&amp;IF(MONTH(Tableau2[[#This Row],[Date réelle]])&gt;9,"","0")&amp;MONTH(Tableau2[[#This Row],[Date réelle]])</f>
        <v>15_11</v>
      </c>
      <c r="B297" s="23" t="str">
        <f>(YEAR(Tableau2[[#This Row],[Date réelle]])-2000)&amp;"S"&amp;IF(_xlfn.ISOWEEKNUM(Tableau2[[#This Row],[Date réelle]])&gt;9,"","0")&amp;_xlfn.ISOWEEKNUM(Tableau2[[#This Row],[Date réelle]])</f>
        <v>15S48</v>
      </c>
      <c r="C297" s="34">
        <f>IF(F297&lt;&gt;"",VLOOKUP('Données brutes'!G297,Tableau1[[Forfait]:[PV ]],2,FALSE)*'Données brutes'!H297)</f>
        <v>56</v>
      </c>
      <c r="D297" s="15">
        <f>INT(Tableau2[[#This Row],[Date de clôture ]])</f>
        <v>42332</v>
      </c>
      <c r="E297" s="3">
        <v>42332</v>
      </c>
      <c r="F297" s="76">
        <v>557613964</v>
      </c>
      <c r="G297" s="4" t="s">
        <v>17</v>
      </c>
      <c r="H297" s="2">
        <v>1</v>
      </c>
    </row>
    <row r="298" spans="1:8" x14ac:dyDescent="0.25">
      <c r="A298" s="23" t="str">
        <f>(YEAR(Tableau2[[#This Row],[Date réelle]])-2000)&amp;"_"&amp;IF(MONTH(Tableau2[[#This Row],[Date réelle]])&gt;9,"","0")&amp;MONTH(Tableau2[[#This Row],[Date réelle]])</f>
        <v>15_11</v>
      </c>
      <c r="B298" s="23" t="str">
        <f>(YEAR(Tableau2[[#This Row],[Date réelle]])-2000)&amp;"S"&amp;IF(_xlfn.ISOWEEKNUM(Tableau2[[#This Row],[Date réelle]])&gt;9,"","0")&amp;_xlfn.ISOWEEKNUM(Tableau2[[#This Row],[Date réelle]])</f>
        <v>15S48</v>
      </c>
      <c r="C298" s="34">
        <f>IF(F298&lt;&gt;"",VLOOKUP('Données brutes'!G298,Tableau1[[Forfait]:[PV ]],2,FALSE)*'Données brutes'!H298)</f>
        <v>3</v>
      </c>
      <c r="D298" s="15">
        <f>INT(Tableau2[[#This Row],[Date de clôture ]])</f>
        <v>42332</v>
      </c>
      <c r="E298" s="3">
        <v>42332</v>
      </c>
      <c r="F298" s="76">
        <v>557613964</v>
      </c>
      <c r="G298" s="4" t="s">
        <v>43</v>
      </c>
      <c r="H298" s="2">
        <v>1</v>
      </c>
    </row>
    <row r="299" spans="1:8" x14ac:dyDescent="0.25">
      <c r="A299" s="23" t="str">
        <f>(YEAR(Tableau2[[#This Row],[Date réelle]])-2000)&amp;"_"&amp;IF(MONTH(Tableau2[[#This Row],[Date réelle]])&gt;9,"","0")&amp;MONTH(Tableau2[[#This Row],[Date réelle]])</f>
        <v>15_11</v>
      </c>
      <c r="B299" s="23" t="str">
        <f>(YEAR(Tableau2[[#This Row],[Date réelle]])-2000)&amp;"S"&amp;IF(_xlfn.ISOWEEKNUM(Tableau2[[#This Row],[Date réelle]])&gt;9,"","0")&amp;_xlfn.ISOWEEKNUM(Tableau2[[#This Row],[Date réelle]])</f>
        <v>15S48</v>
      </c>
      <c r="C299" s="34">
        <f>IF(F299&lt;&gt;"",VLOOKUP('Données brutes'!G299,Tableau1[[Forfait]:[PV ]],2,FALSE)*'Données brutes'!H299)</f>
        <v>3.4</v>
      </c>
      <c r="D299" s="15">
        <f>INT(Tableau2[[#This Row],[Date de clôture ]])</f>
        <v>42332</v>
      </c>
      <c r="E299" s="3">
        <v>42332</v>
      </c>
      <c r="F299" s="76">
        <v>557613964</v>
      </c>
      <c r="G299" s="4" t="s">
        <v>49</v>
      </c>
      <c r="H299" s="2">
        <v>1</v>
      </c>
    </row>
    <row r="300" spans="1:8" x14ac:dyDescent="0.25">
      <c r="A300" s="23" t="str">
        <f>(YEAR(Tableau2[[#This Row],[Date réelle]])-2000)&amp;"_"&amp;IF(MONTH(Tableau2[[#This Row],[Date réelle]])&gt;9,"","0")&amp;MONTH(Tableau2[[#This Row],[Date réelle]])</f>
        <v>15_11</v>
      </c>
      <c r="B300" s="23" t="str">
        <f>(YEAR(Tableau2[[#This Row],[Date réelle]])-2000)&amp;"S"&amp;IF(_xlfn.ISOWEEKNUM(Tableau2[[#This Row],[Date réelle]])&gt;9,"","0")&amp;_xlfn.ISOWEEKNUM(Tableau2[[#This Row],[Date réelle]])</f>
        <v>15S48</v>
      </c>
      <c r="C300" s="34">
        <f>IF(F300&lt;&gt;"",VLOOKUP('Données brutes'!G300,Tableau1[[Forfait]:[PV ]],2,FALSE)*'Données brutes'!H300)</f>
        <v>10</v>
      </c>
      <c r="D300" s="15">
        <f>INT(Tableau2[[#This Row],[Date de clôture ]])</f>
        <v>42332</v>
      </c>
      <c r="E300" s="3">
        <v>42332</v>
      </c>
      <c r="F300" s="76">
        <v>557613964</v>
      </c>
      <c r="G300" s="4" t="s">
        <v>58</v>
      </c>
      <c r="H300" s="2">
        <v>4</v>
      </c>
    </row>
    <row r="301" spans="1:8" x14ac:dyDescent="0.25">
      <c r="A301" s="23" t="str">
        <f>(YEAR(Tableau2[[#This Row],[Date réelle]])-2000)&amp;"_"&amp;IF(MONTH(Tableau2[[#This Row],[Date réelle]])&gt;9,"","0")&amp;MONTH(Tableau2[[#This Row],[Date réelle]])</f>
        <v>15_11</v>
      </c>
      <c r="B301" s="23" t="str">
        <f>(YEAR(Tableau2[[#This Row],[Date réelle]])-2000)&amp;"S"&amp;IF(_xlfn.ISOWEEKNUM(Tableau2[[#This Row],[Date réelle]])&gt;9,"","0")&amp;_xlfn.ISOWEEKNUM(Tableau2[[#This Row],[Date réelle]])</f>
        <v>15S48</v>
      </c>
      <c r="C301" s="34">
        <f>IF(F301&lt;&gt;"",VLOOKUP('Données brutes'!G301,Tableau1[[Forfait]:[PV ]],2,FALSE)*'Données brutes'!H301)</f>
        <v>34</v>
      </c>
      <c r="D301" s="15">
        <f>INT(Tableau2[[#This Row],[Date de clôture ]])</f>
        <v>42332</v>
      </c>
      <c r="E301" s="3">
        <v>42332</v>
      </c>
      <c r="F301" s="76">
        <v>557613964</v>
      </c>
      <c r="G301" s="4" t="s">
        <v>64</v>
      </c>
      <c r="H301" s="2">
        <v>1</v>
      </c>
    </row>
    <row r="302" spans="1:8" x14ac:dyDescent="0.25">
      <c r="A302" s="47" t="str">
        <f>(YEAR(Tableau2[[#This Row],[Date réelle]])-2000)&amp;"_"&amp;IF(MONTH(Tableau2[[#This Row],[Date réelle]])&gt;9,"","0")&amp;MONTH(Tableau2[[#This Row],[Date réelle]])</f>
        <v>15_11</v>
      </c>
      <c r="B302" s="47" t="str">
        <f>(YEAR(Tableau2[[#This Row],[Date réelle]])-2000)&amp;"S"&amp;IF(_xlfn.ISOWEEKNUM(Tableau2[[#This Row],[Date réelle]])&gt;9,"","0")&amp;_xlfn.ISOWEEKNUM(Tableau2[[#This Row],[Date réelle]])</f>
        <v>15S48</v>
      </c>
      <c r="C302" s="34">
        <f>IF(F302&lt;&gt;"",VLOOKUP('Données brutes'!G302,Tableau1[[Forfait]:[PV ]],2,FALSE)*'Données brutes'!H302)</f>
        <v>56</v>
      </c>
      <c r="D302" s="48">
        <f>INT(Tableau2[[#This Row],[Date de clôture ]])</f>
        <v>42332</v>
      </c>
      <c r="E302" s="3">
        <v>42332</v>
      </c>
      <c r="F302" s="78">
        <v>557613981</v>
      </c>
      <c r="G302" s="49" t="s">
        <v>17</v>
      </c>
      <c r="H302" s="50">
        <v>1</v>
      </c>
    </row>
    <row r="303" spans="1:8" x14ac:dyDescent="0.25">
      <c r="A303" s="47" t="str">
        <f>(YEAR(Tableau2[[#This Row],[Date réelle]])-2000)&amp;"_"&amp;IF(MONTH(Tableau2[[#This Row],[Date réelle]])&gt;9,"","0")&amp;MONTH(Tableau2[[#This Row],[Date réelle]])</f>
        <v>15_11</v>
      </c>
      <c r="B303" s="47" t="str">
        <f>(YEAR(Tableau2[[#This Row],[Date réelle]])-2000)&amp;"S"&amp;IF(_xlfn.ISOWEEKNUM(Tableau2[[#This Row],[Date réelle]])&gt;9,"","0")&amp;_xlfn.ISOWEEKNUM(Tableau2[[#This Row],[Date réelle]])</f>
        <v>15S48</v>
      </c>
      <c r="C303" s="34">
        <f>IF(F303&lt;&gt;"",VLOOKUP('Données brutes'!G303,Tableau1[[Forfait]:[PV ]],2,FALSE)*'Données brutes'!H303)</f>
        <v>3</v>
      </c>
      <c r="D303" s="48">
        <f>INT(Tableau2[[#This Row],[Date de clôture ]])</f>
        <v>42332</v>
      </c>
      <c r="E303" s="3">
        <v>42332</v>
      </c>
      <c r="F303" s="78">
        <v>557613981</v>
      </c>
      <c r="G303" s="49" t="s">
        <v>43</v>
      </c>
      <c r="H303" s="50">
        <v>1</v>
      </c>
    </row>
    <row r="304" spans="1:8" x14ac:dyDescent="0.25">
      <c r="A304" s="47" t="str">
        <f>(YEAR(Tableau2[[#This Row],[Date réelle]])-2000)&amp;"_"&amp;IF(MONTH(Tableau2[[#This Row],[Date réelle]])&gt;9,"","0")&amp;MONTH(Tableau2[[#This Row],[Date réelle]])</f>
        <v>15_11</v>
      </c>
      <c r="B304" s="47" t="str">
        <f>(YEAR(Tableau2[[#This Row],[Date réelle]])-2000)&amp;"S"&amp;IF(_xlfn.ISOWEEKNUM(Tableau2[[#This Row],[Date réelle]])&gt;9,"","0")&amp;_xlfn.ISOWEEKNUM(Tableau2[[#This Row],[Date réelle]])</f>
        <v>15S48</v>
      </c>
      <c r="C304" s="34">
        <f>IF(F304&lt;&gt;"",VLOOKUP('Données brutes'!G304,Tableau1[[Forfait]:[PV ]],2,FALSE)*'Données brutes'!H304)</f>
        <v>34</v>
      </c>
      <c r="D304" s="48">
        <f>INT(Tableau2[[#This Row],[Date de clôture ]])</f>
        <v>42332</v>
      </c>
      <c r="E304" s="3">
        <v>42332</v>
      </c>
      <c r="F304" s="78">
        <v>557613981</v>
      </c>
      <c r="G304" s="49" t="s">
        <v>64</v>
      </c>
      <c r="H304" s="50">
        <v>1</v>
      </c>
    </row>
    <row r="305" spans="1:8" x14ac:dyDescent="0.25">
      <c r="A305" s="47" t="str">
        <f>(YEAR(Tableau2[[#This Row],[Date réelle]])-2000)&amp;"_"&amp;IF(MONTH(Tableau2[[#This Row],[Date réelle]])&gt;9,"","0")&amp;MONTH(Tableau2[[#This Row],[Date réelle]])</f>
        <v>15_11</v>
      </c>
      <c r="B305" s="47" t="str">
        <f>(YEAR(Tableau2[[#This Row],[Date réelle]])-2000)&amp;"S"&amp;IF(_xlfn.ISOWEEKNUM(Tableau2[[#This Row],[Date réelle]])&gt;9,"","0")&amp;_xlfn.ISOWEEKNUM(Tableau2[[#This Row],[Date réelle]])</f>
        <v>15S48</v>
      </c>
      <c r="C305" s="34">
        <f>IF(F305&lt;&gt;"",VLOOKUP('Données brutes'!G305,Tableau1[[Forfait]:[PV ]],2,FALSE)*'Données brutes'!H305)</f>
        <v>56</v>
      </c>
      <c r="D305" s="48">
        <f>INT(Tableau2[[#This Row],[Date de clôture ]])</f>
        <v>42333</v>
      </c>
      <c r="E305" s="51">
        <v>42333</v>
      </c>
      <c r="F305" s="78">
        <v>556879287</v>
      </c>
      <c r="G305" s="49" t="s">
        <v>17</v>
      </c>
      <c r="H305" s="50">
        <v>1</v>
      </c>
    </row>
    <row r="306" spans="1:8" x14ac:dyDescent="0.25">
      <c r="A306" s="47" t="str">
        <f>(YEAR(Tableau2[[#This Row],[Date réelle]])-2000)&amp;"_"&amp;IF(MONTH(Tableau2[[#This Row],[Date réelle]])&gt;9,"","0")&amp;MONTH(Tableau2[[#This Row],[Date réelle]])</f>
        <v>15_11</v>
      </c>
      <c r="B306" s="47" t="str">
        <f>(YEAR(Tableau2[[#This Row],[Date réelle]])-2000)&amp;"S"&amp;IF(_xlfn.ISOWEEKNUM(Tableau2[[#This Row],[Date réelle]])&gt;9,"","0")&amp;_xlfn.ISOWEEKNUM(Tableau2[[#This Row],[Date réelle]])</f>
        <v>15S48</v>
      </c>
      <c r="C306" s="34">
        <f>IF(F306&lt;&gt;"",VLOOKUP('Données brutes'!G306,Tableau1[[Forfait]:[PV ]],2,FALSE)*'Données brutes'!H306)</f>
        <v>3</v>
      </c>
      <c r="D306" s="48">
        <f>INT(Tableau2[[#This Row],[Date de clôture ]])</f>
        <v>42333</v>
      </c>
      <c r="E306" s="51">
        <v>42333</v>
      </c>
      <c r="F306" s="78">
        <v>556879287</v>
      </c>
      <c r="G306" s="49" t="s">
        <v>43</v>
      </c>
      <c r="H306" s="50">
        <v>1</v>
      </c>
    </row>
    <row r="307" spans="1:8" x14ac:dyDescent="0.25">
      <c r="A307" s="47" t="str">
        <f>(YEAR(Tableau2[[#This Row],[Date réelle]])-2000)&amp;"_"&amp;IF(MONTH(Tableau2[[#This Row],[Date réelle]])&gt;9,"","0")&amp;MONTH(Tableau2[[#This Row],[Date réelle]])</f>
        <v>15_11</v>
      </c>
      <c r="B307" s="47" t="str">
        <f>(YEAR(Tableau2[[#This Row],[Date réelle]])-2000)&amp;"S"&amp;IF(_xlfn.ISOWEEKNUM(Tableau2[[#This Row],[Date réelle]])&gt;9,"","0")&amp;_xlfn.ISOWEEKNUM(Tableau2[[#This Row],[Date réelle]])</f>
        <v>15S48</v>
      </c>
      <c r="C307" s="34">
        <f>IF(F307&lt;&gt;"",VLOOKUP('Données brutes'!G307,Tableau1[[Forfait]:[PV ]],2,FALSE)*'Données brutes'!H307)</f>
        <v>3.4</v>
      </c>
      <c r="D307" s="48">
        <f>INT(Tableau2[[#This Row],[Date de clôture ]])</f>
        <v>42333</v>
      </c>
      <c r="E307" s="51">
        <v>42333</v>
      </c>
      <c r="F307" s="78">
        <v>556879287</v>
      </c>
      <c r="G307" s="49" t="s">
        <v>49</v>
      </c>
      <c r="H307" s="50">
        <v>1</v>
      </c>
    </row>
    <row r="308" spans="1:8" x14ac:dyDescent="0.25">
      <c r="A308" s="47" t="str">
        <f>(YEAR(Tableau2[[#This Row],[Date réelle]])-2000)&amp;"_"&amp;IF(MONTH(Tableau2[[#This Row],[Date réelle]])&gt;9,"","0")&amp;MONTH(Tableau2[[#This Row],[Date réelle]])</f>
        <v>15_11</v>
      </c>
      <c r="B308" s="47" t="str">
        <f>(YEAR(Tableau2[[#This Row],[Date réelle]])-2000)&amp;"S"&amp;IF(_xlfn.ISOWEEKNUM(Tableau2[[#This Row],[Date réelle]])&gt;9,"","0")&amp;_xlfn.ISOWEEKNUM(Tableau2[[#This Row],[Date réelle]])</f>
        <v>15S48</v>
      </c>
      <c r="C308" s="34">
        <f>IF(F308&lt;&gt;"",VLOOKUP('Données brutes'!G308,Tableau1[[Forfait]:[PV ]],2,FALSE)*'Données brutes'!H308)</f>
        <v>2.5</v>
      </c>
      <c r="D308" s="48">
        <f>INT(Tableau2[[#This Row],[Date de clôture ]])</f>
        <v>42333</v>
      </c>
      <c r="E308" s="51">
        <v>42333</v>
      </c>
      <c r="F308" s="78">
        <v>556879287</v>
      </c>
      <c r="G308" s="49" t="s">
        <v>58</v>
      </c>
      <c r="H308" s="50">
        <v>1</v>
      </c>
    </row>
    <row r="309" spans="1:8" x14ac:dyDescent="0.25">
      <c r="A309" s="47" t="str">
        <f>(YEAR(Tableau2[[#This Row],[Date réelle]])-2000)&amp;"_"&amp;IF(MONTH(Tableau2[[#This Row],[Date réelle]])&gt;9,"","0")&amp;MONTH(Tableau2[[#This Row],[Date réelle]])</f>
        <v>15_11</v>
      </c>
      <c r="B309" s="47" t="str">
        <f>(YEAR(Tableau2[[#This Row],[Date réelle]])-2000)&amp;"S"&amp;IF(_xlfn.ISOWEEKNUM(Tableau2[[#This Row],[Date réelle]])&gt;9,"","0")&amp;_xlfn.ISOWEEKNUM(Tableau2[[#This Row],[Date réelle]])</f>
        <v>15S48</v>
      </c>
      <c r="C309" s="34">
        <f>IF(F309&lt;&gt;"",VLOOKUP('Données brutes'!G309,Tableau1[[Forfait]:[PV ]],2,FALSE)*'Données brutes'!H309)</f>
        <v>34</v>
      </c>
      <c r="D309" s="48">
        <f>INT(Tableau2[[#This Row],[Date de clôture ]])</f>
        <v>42333</v>
      </c>
      <c r="E309" s="51">
        <v>42333</v>
      </c>
      <c r="F309" s="78">
        <v>556879287</v>
      </c>
      <c r="G309" s="49" t="s">
        <v>64</v>
      </c>
      <c r="H309" s="50">
        <v>1</v>
      </c>
    </row>
    <row r="310" spans="1:8" x14ac:dyDescent="0.25">
      <c r="A310" s="47" t="str">
        <f>(YEAR(Tableau2[[#This Row],[Date réelle]])-2000)&amp;"_"&amp;IF(MONTH(Tableau2[[#This Row],[Date réelle]])&gt;9,"","0")&amp;MONTH(Tableau2[[#This Row],[Date réelle]])</f>
        <v>15_11</v>
      </c>
      <c r="B310" s="47" t="str">
        <f>(YEAR(Tableau2[[#This Row],[Date réelle]])-2000)&amp;"S"&amp;IF(_xlfn.ISOWEEKNUM(Tableau2[[#This Row],[Date réelle]])&gt;9,"","0")&amp;_xlfn.ISOWEEKNUM(Tableau2[[#This Row],[Date réelle]])</f>
        <v>15S48</v>
      </c>
      <c r="C310" s="34">
        <f>IF(F310&lt;&gt;"",VLOOKUP('Données brutes'!G310,Tableau1[[Forfait]:[PV ]],2,FALSE)*'Données brutes'!H310)</f>
        <v>56</v>
      </c>
      <c r="D310" s="48">
        <f>INT(Tableau2[[#This Row],[Date de clôture ]])</f>
        <v>42333</v>
      </c>
      <c r="E310" s="51">
        <v>42333</v>
      </c>
      <c r="F310" s="78">
        <v>557613674</v>
      </c>
      <c r="G310" s="49" t="s">
        <v>17</v>
      </c>
      <c r="H310" s="50">
        <v>1</v>
      </c>
    </row>
    <row r="311" spans="1:8" x14ac:dyDescent="0.25">
      <c r="A311" s="47" t="str">
        <f>(YEAR(Tableau2[[#This Row],[Date réelle]])-2000)&amp;"_"&amp;IF(MONTH(Tableau2[[#This Row],[Date réelle]])&gt;9,"","0")&amp;MONTH(Tableau2[[#This Row],[Date réelle]])</f>
        <v>15_11</v>
      </c>
      <c r="B311" s="47" t="str">
        <f>(YEAR(Tableau2[[#This Row],[Date réelle]])-2000)&amp;"S"&amp;IF(_xlfn.ISOWEEKNUM(Tableau2[[#This Row],[Date réelle]])&gt;9,"","0")&amp;_xlfn.ISOWEEKNUM(Tableau2[[#This Row],[Date réelle]])</f>
        <v>15S48</v>
      </c>
      <c r="C311" s="34">
        <f>IF(F311&lt;&gt;"",VLOOKUP('Données brutes'!G311,Tableau1[[Forfait]:[PV ]],2,FALSE)*'Données brutes'!H311)</f>
        <v>3</v>
      </c>
      <c r="D311" s="48">
        <f>INT(Tableau2[[#This Row],[Date de clôture ]])</f>
        <v>42333</v>
      </c>
      <c r="E311" s="51">
        <v>42333</v>
      </c>
      <c r="F311" s="78">
        <v>557613674</v>
      </c>
      <c r="G311" s="49" t="s">
        <v>43</v>
      </c>
      <c r="H311" s="50">
        <v>1</v>
      </c>
    </row>
    <row r="312" spans="1:8" x14ac:dyDescent="0.25">
      <c r="A312" s="47" t="str">
        <f>(YEAR(Tableau2[[#This Row],[Date réelle]])-2000)&amp;"_"&amp;IF(MONTH(Tableau2[[#This Row],[Date réelle]])&gt;9,"","0")&amp;MONTH(Tableau2[[#This Row],[Date réelle]])</f>
        <v>15_11</v>
      </c>
      <c r="B312" s="47" t="str">
        <f>(YEAR(Tableau2[[#This Row],[Date réelle]])-2000)&amp;"S"&amp;IF(_xlfn.ISOWEEKNUM(Tableau2[[#This Row],[Date réelle]])&gt;9,"","0")&amp;_xlfn.ISOWEEKNUM(Tableau2[[#This Row],[Date réelle]])</f>
        <v>15S48</v>
      </c>
      <c r="C312" s="34">
        <f>IF(F312&lt;&gt;"",VLOOKUP('Données brutes'!G312,Tableau1[[Forfait]:[PV ]],2,FALSE)*'Données brutes'!H312)</f>
        <v>34</v>
      </c>
      <c r="D312" s="48">
        <f>INT(Tableau2[[#This Row],[Date de clôture ]])</f>
        <v>42333</v>
      </c>
      <c r="E312" s="51">
        <v>42333</v>
      </c>
      <c r="F312" s="78">
        <v>557613674</v>
      </c>
      <c r="G312" s="49" t="s">
        <v>64</v>
      </c>
      <c r="H312" s="50">
        <v>1</v>
      </c>
    </row>
    <row r="313" spans="1:8" x14ac:dyDescent="0.25">
      <c r="A313" s="47" t="str">
        <f>(YEAR(Tableau2[[#This Row],[Date réelle]])-2000)&amp;"_"&amp;IF(MONTH(Tableau2[[#This Row],[Date réelle]])&gt;9,"","0")&amp;MONTH(Tableau2[[#This Row],[Date réelle]])</f>
        <v>15_11</v>
      </c>
      <c r="B313" s="47" t="str">
        <f>(YEAR(Tableau2[[#This Row],[Date réelle]])-2000)&amp;"S"&amp;IF(_xlfn.ISOWEEKNUM(Tableau2[[#This Row],[Date réelle]])&gt;9,"","0")&amp;_xlfn.ISOWEEKNUM(Tableau2[[#This Row],[Date réelle]])</f>
        <v>15S48</v>
      </c>
      <c r="C313" s="34">
        <f>IF(F313&lt;&gt;"",VLOOKUP('Données brutes'!G313,Tableau1[[Forfait]:[PV ]],2,FALSE)*'Données brutes'!H313)</f>
        <v>56</v>
      </c>
      <c r="D313" s="48">
        <f>INT(Tableau2[[#This Row],[Date de clôture ]])</f>
        <v>42334</v>
      </c>
      <c r="E313" s="51">
        <v>42334</v>
      </c>
      <c r="F313" s="78">
        <v>557613767</v>
      </c>
      <c r="G313" s="49" t="s">
        <v>17</v>
      </c>
      <c r="H313" s="50">
        <v>1</v>
      </c>
    </row>
    <row r="314" spans="1:8" x14ac:dyDescent="0.25">
      <c r="A314" s="47" t="str">
        <f>(YEAR(Tableau2[[#This Row],[Date réelle]])-2000)&amp;"_"&amp;IF(MONTH(Tableau2[[#This Row],[Date réelle]])&gt;9,"","0")&amp;MONTH(Tableau2[[#This Row],[Date réelle]])</f>
        <v>15_11</v>
      </c>
      <c r="B314" s="47" t="str">
        <f>(YEAR(Tableau2[[#This Row],[Date réelle]])-2000)&amp;"S"&amp;IF(_xlfn.ISOWEEKNUM(Tableau2[[#This Row],[Date réelle]])&gt;9,"","0")&amp;_xlfn.ISOWEEKNUM(Tableau2[[#This Row],[Date réelle]])</f>
        <v>15S48</v>
      </c>
      <c r="C314" s="34">
        <f>IF(F314&lt;&gt;"",VLOOKUP('Données brutes'!G314,Tableau1[[Forfait]:[PV ]],2,FALSE)*'Données brutes'!H314)</f>
        <v>3</v>
      </c>
      <c r="D314" s="48">
        <f>INT(Tableau2[[#This Row],[Date de clôture ]])</f>
        <v>42334</v>
      </c>
      <c r="E314" s="51">
        <v>42334</v>
      </c>
      <c r="F314" s="78">
        <v>557613767</v>
      </c>
      <c r="G314" s="49" t="s">
        <v>43</v>
      </c>
      <c r="H314" s="50">
        <v>1</v>
      </c>
    </row>
    <row r="315" spans="1:8" x14ac:dyDescent="0.25">
      <c r="A315" s="47" t="str">
        <f>(YEAR(Tableau2[[#This Row],[Date réelle]])-2000)&amp;"_"&amp;IF(MONTH(Tableau2[[#This Row],[Date réelle]])&gt;9,"","0")&amp;MONTH(Tableau2[[#This Row],[Date réelle]])</f>
        <v>15_11</v>
      </c>
      <c r="B315" s="47" t="str">
        <f>(YEAR(Tableau2[[#This Row],[Date réelle]])-2000)&amp;"S"&amp;IF(_xlfn.ISOWEEKNUM(Tableau2[[#This Row],[Date réelle]])&gt;9,"","0")&amp;_xlfn.ISOWEEKNUM(Tableau2[[#This Row],[Date réelle]])</f>
        <v>15S48</v>
      </c>
      <c r="C315" s="34">
        <f>IF(F315&lt;&gt;"",VLOOKUP('Données brutes'!G315,Tableau1[[Forfait]:[PV ]],2,FALSE)*'Données brutes'!H315)</f>
        <v>3.4</v>
      </c>
      <c r="D315" s="48">
        <f>INT(Tableau2[[#This Row],[Date de clôture ]])</f>
        <v>42334</v>
      </c>
      <c r="E315" s="51">
        <v>42334</v>
      </c>
      <c r="F315" s="78">
        <v>557613767</v>
      </c>
      <c r="G315" s="49" t="s">
        <v>49</v>
      </c>
      <c r="H315" s="50">
        <v>1</v>
      </c>
    </row>
    <row r="316" spans="1:8" x14ac:dyDescent="0.25">
      <c r="A316" s="47" t="str">
        <f>(YEAR(Tableau2[[#This Row],[Date réelle]])-2000)&amp;"_"&amp;IF(MONTH(Tableau2[[#This Row],[Date réelle]])&gt;9,"","0")&amp;MONTH(Tableau2[[#This Row],[Date réelle]])</f>
        <v>15_11</v>
      </c>
      <c r="B316" s="47" t="str">
        <f>(YEAR(Tableau2[[#This Row],[Date réelle]])-2000)&amp;"S"&amp;IF(_xlfn.ISOWEEKNUM(Tableau2[[#This Row],[Date réelle]])&gt;9,"","0")&amp;_xlfn.ISOWEEKNUM(Tableau2[[#This Row],[Date réelle]])</f>
        <v>15S48</v>
      </c>
      <c r="C316" s="34">
        <f>IF(F316&lt;&gt;"",VLOOKUP('Données brutes'!G316,Tableau1[[Forfait]:[PV ]],2,FALSE)*'Données brutes'!H316)</f>
        <v>5</v>
      </c>
      <c r="D316" s="48">
        <f>INT(Tableau2[[#This Row],[Date de clôture ]])</f>
        <v>42334</v>
      </c>
      <c r="E316" s="51">
        <v>42334</v>
      </c>
      <c r="F316" s="78">
        <v>557613767</v>
      </c>
      <c r="G316" s="49" t="s">
        <v>58</v>
      </c>
      <c r="H316" s="50">
        <v>2</v>
      </c>
    </row>
    <row r="317" spans="1:8" x14ac:dyDescent="0.25">
      <c r="A317" s="47" t="str">
        <f>(YEAR(Tableau2[[#This Row],[Date réelle]])-2000)&amp;"_"&amp;IF(MONTH(Tableau2[[#This Row],[Date réelle]])&gt;9,"","0")&amp;MONTH(Tableau2[[#This Row],[Date réelle]])</f>
        <v>15_11</v>
      </c>
      <c r="B317" s="47" t="str">
        <f>(YEAR(Tableau2[[#This Row],[Date réelle]])-2000)&amp;"S"&amp;IF(_xlfn.ISOWEEKNUM(Tableau2[[#This Row],[Date réelle]])&gt;9,"","0")&amp;_xlfn.ISOWEEKNUM(Tableau2[[#This Row],[Date réelle]])</f>
        <v>15S48</v>
      </c>
      <c r="C317" s="34">
        <f>IF(F317&lt;&gt;"",VLOOKUP('Données brutes'!G317,Tableau1[[Forfait]:[PV ]],2,FALSE)*'Données brutes'!H317)</f>
        <v>34</v>
      </c>
      <c r="D317" s="48">
        <f>INT(Tableau2[[#This Row],[Date de clôture ]])</f>
        <v>42334</v>
      </c>
      <c r="E317" s="51">
        <v>42334</v>
      </c>
      <c r="F317" s="78">
        <v>557613767</v>
      </c>
      <c r="G317" s="49" t="s">
        <v>64</v>
      </c>
      <c r="H317" s="50">
        <v>1</v>
      </c>
    </row>
    <row r="318" spans="1:8" x14ac:dyDescent="0.25">
      <c r="A318" s="23" t="str">
        <f>(YEAR(Tableau2[[#This Row],[Date réelle]])-2000)&amp;"_"&amp;IF(MONTH(Tableau2[[#This Row],[Date réelle]])&gt;9,"","0")&amp;MONTH(Tableau2[[#This Row],[Date réelle]])</f>
        <v>15_11</v>
      </c>
      <c r="B318" s="23" t="str">
        <f>(YEAR(Tableau2[[#This Row],[Date réelle]])-2000)&amp;"S"&amp;IF(_xlfn.ISOWEEKNUM(Tableau2[[#This Row],[Date réelle]])&gt;9,"","0")&amp;_xlfn.ISOWEEKNUM(Tableau2[[#This Row],[Date réelle]])</f>
        <v>15S48</v>
      </c>
      <c r="C318" s="34">
        <f>IF(F318&lt;&gt;"",VLOOKUP('Données brutes'!G318,Tableau1[[Forfait]:[PV ]],2,FALSE)*'Données brutes'!H318)</f>
        <v>56</v>
      </c>
      <c r="D318" s="15">
        <f>INT(Tableau2[[#This Row],[Date de clôture ]])</f>
        <v>42334</v>
      </c>
      <c r="E318" s="51">
        <v>42334</v>
      </c>
      <c r="F318" s="76">
        <v>556304813</v>
      </c>
      <c r="G318" s="4" t="s">
        <v>17</v>
      </c>
      <c r="H318" s="2">
        <v>1</v>
      </c>
    </row>
    <row r="319" spans="1:8" x14ac:dyDescent="0.25">
      <c r="A319" s="23" t="str">
        <f>(YEAR(Tableau2[[#This Row],[Date réelle]])-2000)&amp;"_"&amp;IF(MONTH(Tableau2[[#This Row],[Date réelle]])&gt;9,"","0")&amp;MONTH(Tableau2[[#This Row],[Date réelle]])</f>
        <v>15_11</v>
      </c>
      <c r="B319" s="23" t="str">
        <f>(YEAR(Tableau2[[#This Row],[Date réelle]])-2000)&amp;"S"&amp;IF(_xlfn.ISOWEEKNUM(Tableau2[[#This Row],[Date réelle]])&gt;9,"","0")&amp;_xlfn.ISOWEEKNUM(Tableau2[[#This Row],[Date réelle]])</f>
        <v>15S48</v>
      </c>
      <c r="C319" s="34">
        <f>IF(F319&lt;&gt;"",VLOOKUP('Données brutes'!G319,Tableau1[[Forfait]:[PV ]],2,FALSE)*'Données brutes'!H319)</f>
        <v>3</v>
      </c>
      <c r="D319" s="15">
        <f>INT(Tableau2[[#This Row],[Date de clôture ]])</f>
        <v>42334</v>
      </c>
      <c r="E319" s="51">
        <v>42334</v>
      </c>
      <c r="F319" s="76">
        <v>556304813</v>
      </c>
      <c r="G319" s="4" t="s">
        <v>43</v>
      </c>
      <c r="H319" s="2">
        <v>1</v>
      </c>
    </row>
    <row r="320" spans="1:8" x14ac:dyDescent="0.25">
      <c r="A320" s="23" t="str">
        <f>(YEAR(Tableau2[[#This Row],[Date réelle]])-2000)&amp;"_"&amp;IF(MONTH(Tableau2[[#This Row],[Date réelle]])&gt;9,"","0")&amp;MONTH(Tableau2[[#This Row],[Date réelle]])</f>
        <v>15_11</v>
      </c>
      <c r="B320" s="23" t="str">
        <f>(YEAR(Tableau2[[#This Row],[Date réelle]])-2000)&amp;"S"&amp;IF(_xlfn.ISOWEEKNUM(Tableau2[[#This Row],[Date réelle]])&gt;9,"","0")&amp;_xlfn.ISOWEEKNUM(Tableau2[[#This Row],[Date réelle]])</f>
        <v>15S48</v>
      </c>
      <c r="C320" s="34">
        <f>IF(F320&lt;&gt;"",VLOOKUP('Données brutes'!G320,Tableau1[[Forfait]:[PV ]],2,FALSE)*'Données brutes'!H320)</f>
        <v>3.4</v>
      </c>
      <c r="D320" s="15">
        <f>INT(Tableau2[[#This Row],[Date de clôture ]])</f>
        <v>42334</v>
      </c>
      <c r="E320" s="51">
        <v>42334</v>
      </c>
      <c r="F320" s="76">
        <v>556304813</v>
      </c>
      <c r="G320" s="4" t="s">
        <v>49</v>
      </c>
      <c r="H320" s="2">
        <v>1</v>
      </c>
    </row>
    <row r="321" spans="1:8" x14ac:dyDescent="0.25">
      <c r="A321" s="23" t="str">
        <f>(YEAR(Tableau2[[#This Row],[Date réelle]])-2000)&amp;"_"&amp;IF(MONTH(Tableau2[[#This Row],[Date réelle]])&gt;9,"","0")&amp;MONTH(Tableau2[[#This Row],[Date réelle]])</f>
        <v>15_11</v>
      </c>
      <c r="B321" s="23" t="str">
        <f>(YEAR(Tableau2[[#This Row],[Date réelle]])-2000)&amp;"S"&amp;IF(_xlfn.ISOWEEKNUM(Tableau2[[#This Row],[Date réelle]])&gt;9,"","0")&amp;_xlfn.ISOWEEKNUM(Tableau2[[#This Row],[Date réelle]])</f>
        <v>15S48</v>
      </c>
      <c r="C321" s="34">
        <f>IF(F321&lt;&gt;"",VLOOKUP('Données brutes'!G321,Tableau1[[Forfait]:[PV ]],2,FALSE)*'Données brutes'!H321)</f>
        <v>2.5</v>
      </c>
      <c r="D321" s="15">
        <f>INT(Tableau2[[#This Row],[Date de clôture ]])</f>
        <v>42334</v>
      </c>
      <c r="E321" s="51">
        <v>42334</v>
      </c>
      <c r="F321" s="76">
        <v>556304813</v>
      </c>
      <c r="G321" s="4" t="s">
        <v>58</v>
      </c>
      <c r="H321" s="2">
        <v>1</v>
      </c>
    </row>
    <row r="322" spans="1:8" x14ac:dyDescent="0.25">
      <c r="A322" s="23" t="str">
        <f>(YEAR(Tableau2[[#This Row],[Date réelle]])-2000)&amp;"_"&amp;IF(MONTH(Tableau2[[#This Row],[Date réelle]])&gt;9,"","0")&amp;MONTH(Tableau2[[#This Row],[Date réelle]])</f>
        <v>15_11</v>
      </c>
      <c r="B322" s="23" t="str">
        <f>(YEAR(Tableau2[[#This Row],[Date réelle]])-2000)&amp;"S"&amp;IF(_xlfn.ISOWEEKNUM(Tableau2[[#This Row],[Date réelle]])&gt;9,"","0")&amp;_xlfn.ISOWEEKNUM(Tableau2[[#This Row],[Date réelle]])</f>
        <v>15S48</v>
      </c>
      <c r="C322" s="34">
        <f>IF(F322&lt;&gt;"",VLOOKUP('Données brutes'!G322,Tableau1[[Forfait]:[PV ]],2,FALSE)*'Données brutes'!H322)</f>
        <v>34</v>
      </c>
      <c r="D322" s="15">
        <f>INT(Tableau2[[#This Row],[Date de clôture ]])</f>
        <v>42334</v>
      </c>
      <c r="E322" s="51">
        <v>42334</v>
      </c>
      <c r="F322" s="76">
        <v>556304813</v>
      </c>
      <c r="G322" s="4" t="s">
        <v>64</v>
      </c>
      <c r="H322" s="2">
        <v>1</v>
      </c>
    </row>
    <row r="323" spans="1:8" x14ac:dyDescent="0.25">
      <c r="A323" s="23" t="str">
        <f>(YEAR(Tableau2[[#This Row],[Date réelle]])-2000)&amp;"_"&amp;IF(MONTH(Tableau2[[#This Row],[Date réelle]])&gt;9,"","0")&amp;MONTH(Tableau2[[#This Row],[Date réelle]])</f>
        <v>15_11</v>
      </c>
      <c r="B323" s="23" t="str">
        <f>(YEAR(Tableau2[[#This Row],[Date réelle]])-2000)&amp;"S"&amp;IF(_xlfn.ISOWEEKNUM(Tableau2[[#This Row],[Date réelle]])&gt;9,"","0")&amp;_xlfn.ISOWEEKNUM(Tableau2[[#This Row],[Date réelle]])</f>
        <v>15S48</v>
      </c>
      <c r="C323" s="34">
        <f>IF(F323&lt;&gt;"",VLOOKUP('Données brutes'!G323,Tableau1[[Forfait]:[PV ]],2,FALSE)*'Données brutes'!H323)</f>
        <v>56</v>
      </c>
      <c r="D323" s="15">
        <f>INT(Tableau2[[#This Row],[Date de clôture ]])</f>
        <v>42334</v>
      </c>
      <c r="E323" s="51">
        <v>42334</v>
      </c>
      <c r="F323" s="76">
        <v>557612486</v>
      </c>
      <c r="G323" s="4" t="s">
        <v>17</v>
      </c>
      <c r="H323" s="2">
        <v>1</v>
      </c>
    </row>
    <row r="324" spans="1:8" x14ac:dyDescent="0.25">
      <c r="A324" s="23" t="str">
        <f>(YEAR(Tableau2[[#This Row],[Date réelle]])-2000)&amp;"_"&amp;IF(MONTH(Tableau2[[#This Row],[Date réelle]])&gt;9,"","0")&amp;MONTH(Tableau2[[#This Row],[Date réelle]])</f>
        <v>15_11</v>
      </c>
      <c r="B324" s="23" t="str">
        <f>(YEAR(Tableau2[[#This Row],[Date réelle]])-2000)&amp;"S"&amp;IF(_xlfn.ISOWEEKNUM(Tableau2[[#This Row],[Date réelle]])&gt;9,"","0")&amp;_xlfn.ISOWEEKNUM(Tableau2[[#This Row],[Date réelle]])</f>
        <v>15S48</v>
      </c>
      <c r="C324" s="34">
        <f>IF(F324&lt;&gt;"",VLOOKUP('Données brutes'!G324,Tableau1[[Forfait]:[PV ]],2,FALSE)*'Données brutes'!H324)</f>
        <v>3</v>
      </c>
      <c r="D324" s="15">
        <f>INT(Tableau2[[#This Row],[Date de clôture ]])</f>
        <v>42334</v>
      </c>
      <c r="E324" s="51">
        <v>42334</v>
      </c>
      <c r="F324" s="76">
        <v>557612486</v>
      </c>
      <c r="G324" s="4" t="s">
        <v>43</v>
      </c>
      <c r="H324" s="2">
        <v>1</v>
      </c>
    </row>
    <row r="325" spans="1:8" x14ac:dyDescent="0.25">
      <c r="A325" s="23" t="str">
        <f>(YEAR(Tableau2[[#This Row],[Date réelle]])-2000)&amp;"_"&amp;IF(MONTH(Tableau2[[#This Row],[Date réelle]])&gt;9,"","0")&amp;MONTH(Tableau2[[#This Row],[Date réelle]])</f>
        <v>15_11</v>
      </c>
      <c r="B325" s="23" t="str">
        <f>(YEAR(Tableau2[[#This Row],[Date réelle]])-2000)&amp;"S"&amp;IF(_xlfn.ISOWEEKNUM(Tableau2[[#This Row],[Date réelle]])&gt;9,"","0")&amp;_xlfn.ISOWEEKNUM(Tableau2[[#This Row],[Date réelle]])</f>
        <v>15S48</v>
      </c>
      <c r="C325" s="34">
        <f>IF(F325&lt;&gt;"",VLOOKUP('Données brutes'!G325,Tableau1[[Forfait]:[PV ]],2,FALSE)*'Données brutes'!H325)</f>
        <v>34</v>
      </c>
      <c r="D325" s="15">
        <f>INT(Tableau2[[#This Row],[Date de clôture ]])</f>
        <v>42334</v>
      </c>
      <c r="E325" s="51">
        <v>42334</v>
      </c>
      <c r="F325" s="76">
        <v>557612486</v>
      </c>
      <c r="G325" s="4" t="s">
        <v>64</v>
      </c>
      <c r="H325" s="2">
        <v>1</v>
      </c>
    </row>
    <row r="326" spans="1:8" x14ac:dyDescent="0.25">
      <c r="A326" s="52" t="str">
        <f>(YEAR(Tableau2[[#This Row],[Date réelle]])-2000)&amp;"_"&amp;IF(MONTH(Tableau2[[#This Row],[Date réelle]])&gt;9,"","0")&amp;MONTH(Tableau2[[#This Row],[Date réelle]])</f>
        <v>15_11</v>
      </c>
      <c r="B326" s="52" t="str">
        <f>(YEAR(Tableau2[[#This Row],[Date réelle]])-2000)&amp;"S"&amp;IF(_xlfn.ISOWEEKNUM(Tableau2[[#This Row],[Date réelle]])&gt;9,"","0")&amp;_xlfn.ISOWEEKNUM(Tableau2[[#This Row],[Date réelle]])</f>
        <v>15S48</v>
      </c>
      <c r="C326" s="34">
        <f>IF(F326&lt;&gt;"",VLOOKUP('Données brutes'!G326,Tableau1[[Forfait]:[PV ]],2,FALSE)*'Données brutes'!H326)</f>
        <v>56</v>
      </c>
      <c r="D326" s="53">
        <f>INT(Tableau2[[#This Row],[Date de clôture ]])</f>
        <v>42335</v>
      </c>
      <c r="E326" s="54">
        <v>42335</v>
      </c>
      <c r="F326" s="79">
        <v>556891792</v>
      </c>
      <c r="G326" s="55" t="s">
        <v>17</v>
      </c>
      <c r="H326" s="56">
        <v>1</v>
      </c>
    </row>
    <row r="327" spans="1:8" x14ac:dyDescent="0.25">
      <c r="A327" s="52" t="str">
        <f>(YEAR(Tableau2[[#This Row],[Date réelle]])-2000)&amp;"_"&amp;IF(MONTH(Tableau2[[#This Row],[Date réelle]])&gt;9,"","0")&amp;MONTH(Tableau2[[#This Row],[Date réelle]])</f>
        <v>15_11</v>
      </c>
      <c r="B327" s="52" t="str">
        <f>(YEAR(Tableau2[[#This Row],[Date réelle]])-2000)&amp;"S"&amp;IF(_xlfn.ISOWEEKNUM(Tableau2[[#This Row],[Date réelle]])&gt;9,"","0")&amp;_xlfn.ISOWEEKNUM(Tableau2[[#This Row],[Date réelle]])</f>
        <v>15S48</v>
      </c>
      <c r="C327" s="34">
        <f>IF(F327&lt;&gt;"",VLOOKUP('Données brutes'!G327,Tableau1[[Forfait]:[PV ]],2,FALSE)*'Données brutes'!H327)</f>
        <v>3</v>
      </c>
      <c r="D327" s="53">
        <f>INT(Tableau2[[#This Row],[Date de clôture ]])</f>
        <v>42335</v>
      </c>
      <c r="E327" s="54">
        <v>42335</v>
      </c>
      <c r="F327" s="79">
        <v>556891792</v>
      </c>
      <c r="G327" s="55" t="s">
        <v>43</v>
      </c>
      <c r="H327" s="56">
        <v>1</v>
      </c>
    </row>
    <row r="328" spans="1:8" x14ac:dyDescent="0.25">
      <c r="A328" s="52" t="str">
        <f>(YEAR(Tableau2[[#This Row],[Date réelle]])-2000)&amp;"_"&amp;IF(MONTH(Tableau2[[#This Row],[Date réelle]])&gt;9,"","0")&amp;MONTH(Tableau2[[#This Row],[Date réelle]])</f>
        <v>15_11</v>
      </c>
      <c r="B328" s="52" t="str">
        <f>(YEAR(Tableau2[[#This Row],[Date réelle]])-2000)&amp;"S"&amp;IF(_xlfn.ISOWEEKNUM(Tableau2[[#This Row],[Date réelle]])&gt;9,"","0")&amp;_xlfn.ISOWEEKNUM(Tableau2[[#This Row],[Date réelle]])</f>
        <v>15S48</v>
      </c>
      <c r="C328" s="34">
        <f>IF(F328&lt;&gt;"",VLOOKUP('Données brutes'!G328,Tableau1[[Forfait]:[PV ]],2,FALSE)*'Données brutes'!H328)</f>
        <v>34</v>
      </c>
      <c r="D328" s="53">
        <f>INT(Tableau2[[#This Row],[Date de clôture ]])</f>
        <v>42335</v>
      </c>
      <c r="E328" s="54">
        <v>42335</v>
      </c>
      <c r="F328" s="79">
        <v>556891792</v>
      </c>
      <c r="G328" s="55" t="s">
        <v>64</v>
      </c>
      <c r="H328" s="56">
        <v>1</v>
      </c>
    </row>
    <row r="329" spans="1:8" x14ac:dyDescent="0.25">
      <c r="A329" s="52" t="str">
        <f>(YEAR(Tableau2[[#This Row],[Date réelle]])-2000)&amp;"_"&amp;IF(MONTH(Tableau2[[#This Row],[Date réelle]])&gt;9,"","0")&amp;MONTH(Tableau2[[#This Row],[Date réelle]])</f>
        <v>15_11</v>
      </c>
      <c r="B329" s="52" t="str">
        <f>(YEAR(Tableau2[[#This Row],[Date réelle]])-2000)&amp;"S"&amp;IF(_xlfn.ISOWEEKNUM(Tableau2[[#This Row],[Date réelle]])&gt;9,"","0")&amp;_xlfn.ISOWEEKNUM(Tableau2[[#This Row],[Date réelle]])</f>
        <v>15S48</v>
      </c>
      <c r="C329" s="34">
        <f>IF(F329&lt;&gt;"",VLOOKUP('Données brutes'!G329,Tableau1[[Forfait]:[PV ]],2,FALSE)*'Données brutes'!H329)</f>
        <v>56</v>
      </c>
      <c r="D329" s="53">
        <f>INT(Tableau2[[#This Row],[Date de clôture ]])</f>
        <v>42335</v>
      </c>
      <c r="E329" s="54">
        <v>42335</v>
      </c>
      <c r="F329" s="79">
        <v>556890925</v>
      </c>
      <c r="G329" s="55" t="s">
        <v>17</v>
      </c>
      <c r="H329" s="56">
        <v>1</v>
      </c>
    </row>
    <row r="330" spans="1:8" x14ac:dyDescent="0.25">
      <c r="A330" s="52" t="str">
        <f>(YEAR(Tableau2[[#This Row],[Date réelle]])-2000)&amp;"_"&amp;IF(MONTH(Tableau2[[#This Row],[Date réelle]])&gt;9,"","0")&amp;MONTH(Tableau2[[#This Row],[Date réelle]])</f>
        <v>15_11</v>
      </c>
      <c r="B330" s="52" t="str">
        <f>(YEAR(Tableau2[[#This Row],[Date réelle]])-2000)&amp;"S"&amp;IF(_xlfn.ISOWEEKNUM(Tableau2[[#This Row],[Date réelle]])&gt;9,"","0")&amp;_xlfn.ISOWEEKNUM(Tableau2[[#This Row],[Date réelle]])</f>
        <v>15S48</v>
      </c>
      <c r="C330" s="34">
        <f>IF(F330&lt;&gt;"",VLOOKUP('Données brutes'!G330,Tableau1[[Forfait]:[PV ]],2,FALSE)*'Données brutes'!H330)</f>
        <v>3</v>
      </c>
      <c r="D330" s="53">
        <f>INT(Tableau2[[#This Row],[Date de clôture ]])</f>
        <v>42335</v>
      </c>
      <c r="E330" s="54">
        <v>42335</v>
      </c>
      <c r="F330" s="79">
        <v>556890925</v>
      </c>
      <c r="G330" s="55" t="s">
        <v>43</v>
      </c>
      <c r="H330" s="56">
        <v>1</v>
      </c>
    </row>
    <row r="331" spans="1:8" x14ac:dyDescent="0.25">
      <c r="A331" s="52" t="str">
        <f>(YEAR(Tableau2[[#This Row],[Date réelle]])-2000)&amp;"_"&amp;IF(MONTH(Tableau2[[#This Row],[Date réelle]])&gt;9,"","0")&amp;MONTH(Tableau2[[#This Row],[Date réelle]])</f>
        <v>15_11</v>
      </c>
      <c r="B331" s="52" t="str">
        <f>(YEAR(Tableau2[[#This Row],[Date réelle]])-2000)&amp;"S"&amp;IF(_xlfn.ISOWEEKNUM(Tableau2[[#This Row],[Date réelle]])&gt;9,"","0")&amp;_xlfn.ISOWEEKNUM(Tableau2[[#This Row],[Date réelle]])</f>
        <v>15S48</v>
      </c>
      <c r="C331" s="34">
        <f>IF(F331&lt;&gt;"",VLOOKUP('Données brutes'!G331,Tableau1[[Forfait]:[PV ]],2,FALSE)*'Données brutes'!H331)</f>
        <v>34</v>
      </c>
      <c r="D331" s="53">
        <f>INT(Tableau2[[#This Row],[Date de clôture ]])</f>
        <v>42335</v>
      </c>
      <c r="E331" s="54">
        <v>42335</v>
      </c>
      <c r="F331" s="79">
        <v>556890925</v>
      </c>
      <c r="G331" s="55" t="s">
        <v>64</v>
      </c>
      <c r="H331" s="56">
        <v>1</v>
      </c>
    </row>
    <row r="332" spans="1:8" x14ac:dyDescent="0.25">
      <c r="A332" s="52" t="str">
        <f>(YEAR(Tableau2[[#This Row],[Date réelle]])-2000)&amp;"_"&amp;IF(MONTH(Tableau2[[#This Row],[Date réelle]])&gt;9,"","0")&amp;MONTH(Tableau2[[#This Row],[Date réelle]])</f>
        <v>15_11</v>
      </c>
      <c r="B332" s="52" t="str">
        <f>(YEAR(Tableau2[[#This Row],[Date réelle]])-2000)&amp;"S"&amp;IF(_xlfn.ISOWEEKNUM(Tableau2[[#This Row],[Date réelle]])&gt;9,"","0")&amp;_xlfn.ISOWEEKNUM(Tableau2[[#This Row],[Date réelle]])</f>
        <v>15S48</v>
      </c>
      <c r="C332" s="34">
        <f>IF(F332&lt;&gt;"",VLOOKUP('Données brutes'!G332,Tableau1[[Forfait]:[PV ]],2,FALSE)*'Données brutes'!H332)</f>
        <v>56</v>
      </c>
      <c r="D332" s="53">
        <f>INT(Tableau2[[#This Row],[Date de clôture ]])</f>
        <v>42335</v>
      </c>
      <c r="E332" s="54">
        <v>42335</v>
      </c>
      <c r="F332" s="79">
        <v>557612690</v>
      </c>
      <c r="G332" s="55" t="s">
        <v>17</v>
      </c>
      <c r="H332" s="56">
        <v>1</v>
      </c>
    </row>
    <row r="333" spans="1:8" x14ac:dyDescent="0.25">
      <c r="A333" s="52" t="str">
        <f>(YEAR(Tableau2[[#This Row],[Date réelle]])-2000)&amp;"_"&amp;IF(MONTH(Tableau2[[#This Row],[Date réelle]])&gt;9,"","0")&amp;MONTH(Tableau2[[#This Row],[Date réelle]])</f>
        <v>15_11</v>
      </c>
      <c r="B333" s="52" t="str">
        <f>(YEAR(Tableau2[[#This Row],[Date réelle]])-2000)&amp;"S"&amp;IF(_xlfn.ISOWEEKNUM(Tableau2[[#This Row],[Date réelle]])&gt;9,"","0")&amp;_xlfn.ISOWEEKNUM(Tableau2[[#This Row],[Date réelle]])</f>
        <v>15S48</v>
      </c>
      <c r="C333" s="34">
        <f>IF(F333&lt;&gt;"",VLOOKUP('Données brutes'!G333,Tableau1[[Forfait]:[PV ]],2,FALSE)*'Données brutes'!H333)</f>
        <v>3</v>
      </c>
      <c r="D333" s="53">
        <f>INT(Tableau2[[#This Row],[Date de clôture ]])</f>
        <v>42335</v>
      </c>
      <c r="E333" s="54">
        <v>42335</v>
      </c>
      <c r="F333" s="79">
        <v>557612690</v>
      </c>
      <c r="G333" s="55" t="s">
        <v>43</v>
      </c>
      <c r="H333" s="56">
        <v>1</v>
      </c>
    </row>
    <row r="334" spans="1:8" x14ac:dyDescent="0.25">
      <c r="A334" s="52" t="str">
        <f>(YEAR(Tableau2[[#This Row],[Date réelle]])-2000)&amp;"_"&amp;IF(MONTH(Tableau2[[#This Row],[Date réelle]])&gt;9,"","0")&amp;MONTH(Tableau2[[#This Row],[Date réelle]])</f>
        <v>15_11</v>
      </c>
      <c r="B334" s="52" t="str">
        <f>(YEAR(Tableau2[[#This Row],[Date réelle]])-2000)&amp;"S"&amp;IF(_xlfn.ISOWEEKNUM(Tableau2[[#This Row],[Date réelle]])&gt;9,"","0")&amp;_xlfn.ISOWEEKNUM(Tableau2[[#This Row],[Date réelle]])</f>
        <v>15S48</v>
      </c>
      <c r="C334" s="34">
        <f>IF(F334&lt;&gt;"",VLOOKUP('Données brutes'!G334,Tableau1[[Forfait]:[PV ]],2,FALSE)*'Données brutes'!H334)</f>
        <v>34</v>
      </c>
      <c r="D334" s="53">
        <f>INT(Tableau2[[#This Row],[Date de clôture ]])</f>
        <v>42335</v>
      </c>
      <c r="E334" s="54">
        <v>42335</v>
      </c>
      <c r="F334" s="79">
        <v>557612690</v>
      </c>
      <c r="G334" s="4" t="s">
        <v>64</v>
      </c>
      <c r="H334" s="56">
        <v>1</v>
      </c>
    </row>
    <row r="335" spans="1:8" x14ac:dyDescent="0.25">
      <c r="A335" s="52" t="str">
        <f>(YEAR(Tableau2[[#This Row],[Date réelle]])-2000)&amp;"_"&amp;IF(MONTH(Tableau2[[#This Row],[Date réelle]])&gt;9,"","0")&amp;MONTH(Tableau2[[#This Row],[Date réelle]])</f>
        <v>15_11</v>
      </c>
      <c r="B335" s="52" t="str">
        <f>(YEAR(Tableau2[[#This Row],[Date réelle]])-2000)&amp;"S"&amp;IF(_xlfn.ISOWEEKNUM(Tableau2[[#This Row],[Date réelle]])&gt;9,"","0")&amp;_xlfn.ISOWEEKNUM(Tableau2[[#This Row],[Date réelle]])</f>
        <v>15S49</v>
      </c>
      <c r="C335" s="34">
        <f>IF(F335&lt;&gt;"",VLOOKUP('Données brutes'!G335,Tableau1[[Forfait]:[PV ]],2,FALSE)*'Données brutes'!H335)</f>
        <v>0</v>
      </c>
      <c r="D335" s="53">
        <f>INT(Tableau2[[#This Row],[Date de clôture ]])</f>
        <v>42338</v>
      </c>
      <c r="E335" s="54">
        <v>42338</v>
      </c>
      <c r="F335" s="88">
        <v>556932537</v>
      </c>
      <c r="G335" s="4" t="s">
        <v>73</v>
      </c>
      <c r="H335" s="56">
        <v>1</v>
      </c>
    </row>
    <row r="336" spans="1:8" x14ac:dyDescent="0.25">
      <c r="A336" s="52" t="str">
        <f>(YEAR(Tableau2[[#This Row],[Date réelle]])-2000)&amp;"_"&amp;IF(MONTH(Tableau2[[#This Row],[Date réelle]])&gt;9,"","0")&amp;MONTH(Tableau2[[#This Row],[Date réelle]])</f>
        <v>15_11</v>
      </c>
      <c r="B336" s="52" t="str">
        <f>(YEAR(Tableau2[[#This Row],[Date réelle]])-2000)&amp;"S"&amp;IF(_xlfn.ISOWEEKNUM(Tableau2[[#This Row],[Date réelle]])&gt;9,"","0")&amp;_xlfn.ISOWEEKNUM(Tableau2[[#This Row],[Date réelle]])</f>
        <v>15S49</v>
      </c>
      <c r="C336" s="34">
        <f>IF(F336&lt;&gt;"",VLOOKUP('Données brutes'!G336,Tableau1[[Forfait]:[PV ]],2,FALSE)*'Données brutes'!H336)</f>
        <v>56</v>
      </c>
      <c r="D336" s="53">
        <f>INT(Tableau2[[#This Row],[Date de clôture ]])</f>
        <v>42338</v>
      </c>
      <c r="E336" s="54">
        <v>42338</v>
      </c>
      <c r="F336" s="88">
        <v>556882031</v>
      </c>
      <c r="G336" s="55" t="s">
        <v>17</v>
      </c>
      <c r="H336" s="56">
        <v>1</v>
      </c>
    </row>
    <row r="337" spans="1:8" x14ac:dyDescent="0.25">
      <c r="A337" s="52" t="str">
        <f>(YEAR(Tableau2[[#This Row],[Date réelle]])-2000)&amp;"_"&amp;IF(MONTH(Tableau2[[#This Row],[Date réelle]])&gt;9,"","0")&amp;MONTH(Tableau2[[#This Row],[Date réelle]])</f>
        <v>15_11</v>
      </c>
      <c r="B337" s="52" t="str">
        <f>(YEAR(Tableau2[[#This Row],[Date réelle]])-2000)&amp;"S"&amp;IF(_xlfn.ISOWEEKNUM(Tableau2[[#This Row],[Date réelle]])&gt;9,"","0")&amp;_xlfn.ISOWEEKNUM(Tableau2[[#This Row],[Date réelle]])</f>
        <v>15S49</v>
      </c>
      <c r="C337" s="34">
        <f>IF(F337&lt;&gt;"",VLOOKUP('Données brutes'!G337,Tableau1[[Forfait]:[PV ]],2,FALSE)*'Données brutes'!H337)</f>
        <v>3</v>
      </c>
      <c r="D337" s="53">
        <f>INT(Tableau2[[#This Row],[Date de clôture ]])</f>
        <v>42338</v>
      </c>
      <c r="E337" s="54">
        <v>42338</v>
      </c>
      <c r="F337" s="88">
        <v>556882031</v>
      </c>
      <c r="G337" s="55" t="s">
        <v>43</v>
      </c>
      <c r="H337" s="56">
        <v>1</v>
      </c>
    </row>
    <row r="338" spans="1:8" x14ac:dyDescent="0.25">
      <c r="A338" s="52" t="str">
        <f>(YEAR(Tableau2[[#This Row],[Date réelle]])-2000)&amp;"_"&amp;IF(MONTH(Tableau2[[#This Row],[Date réelle]])&gt;9,"","0")&amp;MONTH(Tableau2[[#This Row],[Date réelle]])</f>
        <v>15_11</v>
      </c>
      <c r="B338" s="52" t="str">
        <f>(YEAR(Tableau2[[#This Row],[Date réelle]])-2000)&amp;"S"&amp;IF(_xlfn.ISOWEEKNUM(Tableau2[[#This Row],[Date réelle]])&gt;9,"","0")&amp;_xlfn.ISOWEEKNUM(Tableau2[[#This Row],[Date réelle]])</f>
        <v>15S49</v>
      </c>
      <c r="C338" s="34">
        <f>IF(F338&lt;&gt;"",VLOOKUP('Données brutes'!G338,Tableau1[[Forfait]:[PV ]],2,FALSE)*'Données brutes'!H338)</f>
        <v>34</v>
      </c>
      <c r="D338" s="53">
        <f>INT(Tableau2[[#This Row],[Date de clôture ]])</f>
        <v>42338</v>
      </c>
      <c r="E338" s="54">
        <v>42338</v>
      </c>
      <c r="F338" s="88">
        <v>556882031</v>
      </c>
      <c r="G338" s="55" t="s">
        <v>64</v>
      </c>
      <c r="H338" s="56">
        <v>1</v>
      </c>
    </row>
    <row r="339" spans="1:8" x14ac:dyDescent="0.25">
      <c r="A339" s="52" t="str">
        <f>(YEAR(Tableau2[[#This Row],[Date réelle]])-2000)&amp;"_"&amp;IF(MONTH(Tableau2[[#This Row],[Date réelle]])&gt;9,"","0")&amp;MONTH(Tableau2[[#This Row],[Date réelle]])</f>
        <v>15_11</v>
      </c>
      <c r="B339" s="52" t="str">
        <f>(YEAR(Tableau2[[#This Row],[Date réelle]])-2000)&amp;"S"&amp;IF(_xlfn.ISOWEEKNUM(Tableau2[[#This Row],[Date réelle]])&gt;9,"","0")&amp;_xlfn.ISOWEEKNUM(Tableau2[[#This Row],[Date réelle]])</f>
        <v>15S49</v>
      </c>
      <c r="C339" s="34">
        <f>IF(F339&lt;&gt;"",VLOOKUP('Données brutes'!G339,Tableau1[[Forfait]:[PV ]],2,FALSE)*'Données brutes'!H339)</f>
        <v>56</v>
      </c>
      <c r="D339" s="53">
        <f>INT(Tableau2[[#This Row],[Date de clôture ]])</f>
        <v>42338</v>
      </c>
      <c r="E339" s="54">
        <v>42338</v>
      </c>
      <c r="F339" s="88">
        <v>556884130</v>
      </c>
      <c r="G339" s="55" t="s">
        <v>17</v>
      </c>
      <c r="H339" s="56">
        <v>1</v>
      </c>
    </row>
    <row r="340" spans="1:8" x14ac:dyDescent="0.25">
      <c r="A340" s="52" t="str">
        <f>(YEAR(Tableau2[[#This Row],[Date réelle]])-2000)&amp;"_"&amp;IF(MONTH(Tableau2[[#This Row],[Date réelle]])&gt;9,"","0")&amp;MONTH(Tableau2[[#This Row],[Date réelle]])</f>
        <v>15_11</v>
      </c>
      <c r="B340" s="52" t="str">
        <f>(YEAR(Tableau2[[#This Row],[Date réelle]])-2000)&amp;"S"&amp;IF(_xlfn.ISOWEEKNUM(Tableau2[[#This Row],[Date réelle]])&gt;9,"","0")&amp;_xlfn.ISOWEEKNUM(Tableau2[[#This Row],[Date réelle]])</f>
        <v>15S49</v>
      </c>
      <c r="C340" s="34">
        <f>IF(F340&lt;&gt;"",VLOOKUP('Données brutes'!G340,Tableau1[[Forfait]:[PV ]],2,FALSE)*'Données brutes'!H340)</f>
        <v>3</v>
      </c>
      <c r="D340" s="53">
        <f>INT(Tableau2[[#This Row],[Date de clôture ]])</f>
        <v>42338</v>
      </c>
      <c r="E340" s="54">
        <v>42338</v>
      </c>
      <c r="F340" s="88">
        <v>556884130</v>
      </c>
      <c r="G340" s="55" t="s">
        <v>43</v>
      </c>
      <c r="H340" s="56">
        <v>1</v>
      </c>
    </row>
    <row r="341" spans="1:8" x14ac:dyDescent="0.25">
      <c r="A341" s="52" t="str">
        <f>(YEAR(Tableau2[[#This Row],[Date réelle]])-2000)&amp;"_"&amp;IF(MONTH(Tableau2[[#This Row],[Date réelle]])&gt;9,"","0")&amp;MONTH(Tableau2[[#This Row],[Date réelle]])</f>
        <v>15_11</v>
      </c>
      <c r="B341" s="52" t="str">
        <f>(YEAR(Tableau2[[#This Row],[Date réelle]])-2000)&amp;"S"&amp;IF(_xlfn.ISOWEEKNUM(Tableau2[[#This Row],[Date réelle]])&gt;9,"","0")&amp;_xlfn.ISOWEEKNUM(Tableau2[[#This Row],[Date réelle]])</f>
        <v>15S49</v>
      </c>
      <c r="C341" s="34">
        <f>IF(F341&lt;&gt;"",VLOOKUP('Données brutes'!G341,Tableau1[[Forfait]:[PV ]],2,FALSE)*'Données brutes'!H341)</f>
        <v>34</v>
      </c>
      <c r="D341" s="53">
        <f>INT(Tableau2[[#This Row],[Date de clôture ]])</f>
        <v>42338</v>
      </c>
      <c r="E341" s="54">
        <v>42338</v>
      </c>
      <c r="F341" s="88">
        <v>556884130</v>
      </c>
      <c r="G341" s="55" t="s">
        <v>64</v>
      </c>
      <c r="H341" s="56">
        <v>1</v>
      </c>
    </row>
    <row r="342" spans="1:8" x14ac:dyDescent="0.25">
      <c r="A342" s="52" t="str">
        <f>(YEAR(Tableau2[[#This Row],[Date réelle]])-2000)&amp;"_"&amp;IF(MONTH(Tableau2[[#This Row],[Date réelle]])&gt;9,"","0")&amp;MONTH(Tableau2[[#This Row],[Date réelle]])</f>
        <v>15_11</v>
      </c>
      <c r="B342" s="52" t="str">
        <f>(YEAR(Tableau2[[#This Row],[Date réelle]])-2000)&amp;"S"&amp;IF(_xlfn.ISOWEEKNUM(Tableau2[[#This Row],[Date réelle]])&gt;9,"","0")&amp;_xlfn.ISOWEEKNUM(Tableau2[[#This Row],[Date réelle]])</f>
        <v>15S49</v>
      </c>
      <c r="C342" s="34">
        <f>IF(F342&lt;&gt;"",VLOOKUP('Données brutes'!G342,Tableau1[[Forfait]:[PV ]],2,FALSE)*'Données brutes'!H342)</f>
        <v>56</v>
      </c>
      <c r="D342" s="53">
        <f>INT(Tableau2[[#This Row],[Date de clôture ]])</f>
        <v>42338</v>
      </c>
      <c r="E342" s="54">
        <v>42338</v>
      </c>
      <c r="F342" s="88">
        <v>556320536</v>
      </c>
      <c r="G342" s="55" t="s">
        <v>17</v>
      </c>
      <c r="H342" s="56">
        <v>1</v>
      </c>
    </row>
    <row r="343" spans="1:8" x14ac:dyDescent="0.25">
      <c r="A343" s="52" t="str">
        <f>(YEAR(Tableau2[[#This Row],[Date réelle]])-2000)&amp;"_"&amp;IF(MONTH(Tableau2[[#This Row],[Date réelle]])&gt;9,"","0")&amp;MONTH(Tableau2[[#This Row],[Date réelle]])</f>
        <v>15_11</v>
      </c>
      <c r="B343" s="52" t="str">
        <f>(YEAR(Tableau2[[#This Row],[Date réelle]])-2000)&amp;"S"&amp;IF(_xlfn.ISOWEEKNUM(Tableau2[[#This Row],[Date réelle]])&gt;9,"","0")&amp;_xlfn.ISOWEEKNUM(Tableau2[[#This Row],[Date réelle]])</f>
        <v>15S49</v>
      </c>
      <c r="C343" s="34">
        <f>IF(F343&lt;&gt;"",VLOOKUP('Données brutes'!G343,Tableau1[[Forfait]:[PV ]],2,FALSE)*'Données brutes'!H343)</f>
        <v>3</v>
      </c>
      <c r="D343" s="53">
        <f>INT(Tableau2[[#This Row],[Date de clôture ]])</f>
        <v>42338</v>
      </c>
      <c r="E343" s="54">
        <v>42338</v>
      </c>
      <c r="F343" s="88">
        <v>556320536</v>
      </c>
      <c r="G343" s="55" t="s">
        <v>43</v>
      </c>
      <c r="H343" s="56">
        <v>1</v>
      </c>
    </row>
    <row r="344" spans="1:8" x14ac:dyDescent="0.25">
      <c r="A344" s="52" t="str">
        <f>(YEAR(Tableau2[[#This Row],[Date réelle]])-2000)&amp;"_"&amp;IF(MONTH(Tableau2[[#This Row],[Date réelle]])&gt;9,"","0")&amp;MONTH(Tableau2[[#This Row],[Date réelle]])</f>
        <v>15_11</v>
      </c>
      <c r="B344" s="52" t="str">
        <f>(YEAR(Tableau2[[#This Row],[Date réelle]])-2000)&amp;"S"&amp;IF(_xlfn.ISOWEEKNUM(Tableau2[[#This Row],[Date réelle]])&gt;9,"","0")&amp;_xlfn.ISOWEEKNUM(Tableau2[[#This Row],[Date réelle]])</f>
        <v>15S49</v>
      </c>
      <c r="C344" s="34">
        <f>IF(F344&lt;&gt;"",VLOOKUP('Données brutes'!G344,Tableau1[[Forfait]:[PV ]],2,FALSE)*'Données brutes'!H344)</f>
        <v>3.4</v>
      </c>
      <c r="D344" s="53">
        <f>INT(Tableau2[[#This Row],[Date de clôture ]])</f>
        <v>42338</v>
      </c>
      <c r="E344" s="54">
        <v>42338</v>
      </c>
      <c r="F344" s="88">
        <v>556320536</v>
      </c>
      <c r="G344" s="55" t="s">
        <v>49</v>
      </c>
      <c r="H344" s="56">
        <v>1</v>
      </c>
    </row>
    <row r="345" spans="1:8" x14ac:dyDescent="0.25">
      <c r="A345" s="52" t="str">
        <f>(YEAR(Tableau2[[#This Row],[Date réelle]])-2000)&amp;"_"&amp;IF(MONTH(Tableau2[[#This Row],[Date réelle]])&gt;9,"","0")&amp;MONTH(Tableau2[[#This Row],[Date réelle]])</f>
        <v>15_11</v>
      </c>
      <c r="B345" s="52" t="str">
        <f>(YEAR(Tableau2[[#This Row],[Date réelle]])-2000)&amp;"S"&amp;IF(_xlfn.ISOWEEKNUM(Tableau2[[#This Row],[Date réelle]])&gt;9,"","0")&amp;_xlfn.ISOWEEKNUM(Tableau2[[#This Row],[Date réelle]])</f>
        <v>15S49</v>
      </c>
      <c r="C345" s="34">
        <f>IF(F345&lt;&gt;"",VLOOKUP('Données brutes'!G345,Tableau1[[Forfait]:[PV ]],2,FALSE)*'Données brutes'!H345)</f>
        <v>2.5</v>
      </c>
      <c r="D345" s="53">
        <f>INT(Tableau2[[#This Row],[Date de clôture ]])</f>
        <v>42338</v>
      </c>
      <c r="E345" s="54">
        <v>42338</v>
      </c>
      <c r="F345" s="88">
        <v>556320536</v>
      </c>
      <c r="G345" s="55" t="s">
        <v>58</v>
      </c>
      <c r="H345" s="56">
        <v>1</v>
      </c>
    </row>
    <row r="346" spans="1:8" x14ac:dyDescent="0.25">
      <c r="A346" s="52" t="str">
        <f>(YEAR(Tableau2[[#This Row],[Date réelle]])-2000)&amp;"_"&amp;IF(MONTH(Tableau2[[#This Row],[Date réelle]])&gt;9,"","0")&amp;MONTH(Tableau2[[#This Row],[Date réelle]])</f>
        <v>15_11</v>
      </c>
      <c r="B346" s="52" t="str">
        <f>(YEAR(Tableau2[[#This Row],[Date réelle]])-2000)&amp;"S"&amp;IF(_xlfn.ISOWEEKNUM(Tableau2[[#This Row],[Date réelle]])&gt;9,"","0")&amp;_xlfn.ISOWEEKNUM(Tableau2[[#This Row],[Date réelle]])</f>
        <v>15S49</v>
      </c>
      <c r="C346" s="34">
        <f>IF(F346&lt;&gt;"",VLOOKUP('Données brutes'!G346,Tableau1[[Forfait]:[PV ]],2,FALSE)*'Données brutes'!H346)</f>
        <v>34</v>
      </c>
      <c r="D346" s="53">
        <f>INT(Tableau2[[#This Row],[Date de clôture ]])</f>
        <v>42338</v>
      </c>
      <c r="E346" s="54">
        <v>42338</v>
      </c>
      <c r="F346" s="88">
        <v>556320536</v>
      </c>
      <c r="G346" s="55" t="s">
        <v>64</v>
      </c>
      <c r="H346" s="56">
        <v>1</v>
      </c>
    </row>
    <row r="347" spans="1:8" x14ac:dyDescent="0.25">
      <c r="A347" s="23" t="str">
        <f>(YEAR(Tableau2[[#This Row],[Date réelle]])-2000)&amp;"_"&amp;IF(MONTH(Tableau2[[#This Row],[Date réelle]])&gt;9,"","0")&amp;MONTH(Tableau2[[#This Row],[Date réelle]])</f>
        <v>15_12</v>
      </c>
      <c r="B347" s="23" t="str">
        <f>(YEAR(Tableau2[[#This Row],[Date réelle]])-2000)&amp;"S"&amp;IF(_xlfn.ISOWEEKNUM(Tableau2[[#This Row],[Date réelle]])&gt;9,"","0")&amp;_xlfn.ISOWEEKNUM(Tableau2[[#This Row],[Date réelle]])</f>
        <v>15S49</v>
      </c>
      <c r="C347" s="32">
        <f>IF(F347&lt;&gt;"",VLOOKUP('Données brutes'!G347,Tableau1[[Forfait]:[PV ]],2,FALSE)*'Données brutes'!H347)</f>
        <v>56</v>
      </c>
      <c r="D347" s="15">
        <f>INT(Tableau2[[#This Row],[Date de clôture ]])</f>
        <v>42339</v>
      </c>
      <c r="E347" s="3">
        <v>42339</v>
      </c>
      <c r="F347" s="87">
        <v>556049615</v>
      </c>
      <c r="G347" s="4" t="s">
        <v>17</v>
      </c>
      <c r="H347" s="2">
        <v>1</v>
      </c>
    </row>
    <row r="348" spans="1:8" x14ac:dyDescent="0.25">
      <c r="A348" s="23" t="str">
        <f>(YEAR(Tableau2[[#This Row],[Date réelle]])-2000)&amp;"_"&amp;IF(MONTH(Tableau2[[#This Row],[Date réelle]])&gt;9,"","0")&amp;MONTH(Tableau2[[#This Row],[Date réelle]])</f>
        <v>15_12</v>
      </c>
      <c r="B348" s="23" t="str">
        <f>(YEAR(Tableau2[[#This Row],[Date réelle]])-2000)&amp;"S"&amp;IF(_xlfn.ISOWEEKNUM(Tableau2[[#This Row],[Date réelle]])&gt;9,"","0")&amp;_xlfn.ISOWEEKNUM(Tableau2[[#This Row],[Date réelle]])</f>
        <v>15S49</v>
      </c>
      <c r="C348" s="32">
        <f>IF(F348&lt;&gt;"",VLOOKUP('Données brutes'!G348,Tableau1[[Forfait]:[PV ]],2,FALSE)*'Données brutes'!H348)</f>
        <v>3</v>
      </c>
      <c r="D348" s="15">
        <f>INT(Tableau2[[#This Row],[Date de clôture ]])</f>
        <v>42339</v>
      </c>
      <c r="E348" s="3">
        <v>42339</v>
      </c>
      <c r="F348" s="87">
        <v>556049615</v>
      </c>
      <c r="G348" s="4" t="s">
        <v>43</v>
      </c>
      <c r="H348" s="2">
        <v>1</v>
      </c>
    </row>
    <row r="349" spans="1:8" x14ac:dyDescent="0.25">
      <c r="A349" s="23" t="str">
        <f>(YEAR(Tableau2[[#This Row],[Date réelle]])-2000)&amp;"_"&amp;IF(MONTH(Tableau2[[#This Row],[Date réelle]])&gt;9,"","0")&amp;MONTH(Tableau2[[#This Row],[Date réelle]])</f>
        <v>15_12</v>
      </c>
      <c r="B349" s="23" t="str">
        <f>(YEAR(Tableau2[[#This Row],[Date réelle]])-2000)&amp;"S"&amp;IF(_xlfn.ISOWEEKNUM(Tableau2[[#This Row],[Date réelle]])&gt;9,"","0")&amp;_xlfn.ISOWEEKNUM(Tableau2[[#This Row],[Date réelle]])</f>
        <v>15S49</v>
      </c>
      <c r="C349" s="32">
        <f>IF(F349&lt;&gt;"",VLOOKUP('Données brutes'!G349,Tableau1[[Forfait]:[PV ]],2,FALSE)*'Données brutes'!H349)</f>
        <v>34</v>
      </c>
      <c r="D349" s="15">
        <f>INT(Tableau2[[#This Row],[Date de clôture ]])</f>
        <v>42339</v>
      </c>
      <c r="E349" s="3">
        <v>42339</v>
      </c>
      <c r="F349" s="87">
        <v>556049615</v>
      </c>
      <c r="G349" s="4" t="s">
        <v>64</v>
      </c>
      <c r="H349" s="2">
        <v>1</v>
      </c>
    </row>
    <row r="350" spans="1:8" x14ac:dyDescent="0.25">
      <c r="A350" s="57" t="str">
        <f>(YEAR(Tableau2[[#This Row],[Date réelle]])-2000)&amp;"_"&amp;IF(MONTH(Tableau2[[#This Row],[Date réelle]])&gt;9,"","0")&amp;MONTH(Tableau2[[#This Row],[Date réelle]])</f>
        <v>15_12</v>
      </c>
      <c r="B350" s="57" t="str">
        <f>(YEAR(Tableau2[[#This Row],[Date réelle]])-2000)&amp;"S"&amp;IF(_xlfn.ISOWEEKNUM(Tableau2[[#This Row],[Date réelle]])&gt;9,"","0")&amp;_xlfn.ISOWEEKNUM(Tableau2[[#This Row],[Date réelle]])</f>
        <v>15S49</v>
      </c>
      <c r="C350" s="58">
        <f>IF(F350&lt;&gt;"",VLOOKUP('Données brutes'!G350,Tableau1[[Forfait]:[PV ]],2,FALSE)*'Données brutes'!H350)</f>
        <v>56</v>
      </c>
      <c r="D350" s="59">
        <f>INT(Tableau2[[#This Row],[Date de clôture ]])</f>
        <v>42340</v>
      </c>
      <c r="E350" s="60">
        <v>42340</v>
      </c>
      <c r="F350" s="90">
        <v>556327626</v>
      </c>
      <c r="G350" s="61" t="s">
        <v>17</v>
      </c>
      <c r="H350" s="62">
        <v>1</v>
      </c>
    </row>
    <row r="351" spans="1:8" x14ac:dyDescent="0.25">
      <c r="A351" s="57" t="str">
        <f>(YEAR(Tableau2[[#This Row],[Date réelle]])-2000)&amp;"_"&amp;IF(MONTH(Tableau2[[#This Row],[Date réelle]])&gt;9,"","0")&amp;MONTH(Tableau2[[#This Row],[Date réelle]])</f>
        <v>15_12</v>
      </c>
      <c r="B351" s="57" t="str">
        <f>(YEAR(Tableau2[[#This Row],[Date réelle]])-2000)&amp;"S"&amp;IF(_xlfn.ISOWEEKNUM(Tableau2[[#This Row],[Date réelle]])&gt;9,"","0")&amp;_xlfn.ISOWEEKNUM(Tableau2[[#This Row],[Date réelle]])</f>
        <v>15S49</v>
      </c>
      <c r="C351" s="58">
        <f>IF(F351&lt;&gt;"",VLOOKUP('Données brutes'!G351,Tableau1[[Forfait]:[PV ]],2,FALSE)*'Données brutes'!H351)</f>
        <v>3</v>
      </c>
      <c r="D351" s="59">
        <f>INT(Tableau2[[#This Row],[Date de clôture ]])</f>
        <v>42340</v>
      </c>
      <c r="E351" s="60">
        <v>42340</v>
      </c>
      <c r="F351" s="90">
        <v>556327626</v>
      </c>
      <c r="G351" s="61" t="s">
        <v>43</v>
      </c>
      <c r="H351" s="62">
        <v>1</v>
      </c>
    </row>
    <row r="352" spans="1:8" x14ac:dyDescent="0.25">
      <c r="A352" s="57" t="str">
        <f>(YEAR(Tableau2[[#This Row],[Date réelle]])-2000)&amp;"_"&amp;IF(MONTH(Tableau2[[#This Row],[Date réelle]])&gt;9,"","0")&amp;MONTH(Tableau2[[#This Row],[Date réelle]])</f>
        <v>15_12</v>
      </c>
      <c r="B352" s="57" t="str">
        <f>(YEAR(Tableau2[[#This Row],[Date réelle]])-2000)&amp;"S"&amp;IF(_xlfn.ISOWEEKNUM(Tableau2[[#This Row],[Date réelle]])&gt;9,"","0")&amp;_xlfn.ISOWEEKNUM(Tableau2[[#This Row],[Date réelle]])</f>
        <v>15S49</v>
      </c>
      <c r="C352" s="58">
        <f>IF(F352&lt;&gt;"",VLOOKUP('Données brutes'!G352,Tableau1[[Forfait]:[PV ]],2,FALSE)*'Données brutes'!H352)</f>
        <v>3.4</v>
      </c>
      <c r="D352" s="59">
        <f>INT(Tableau2[[#This Row],[Date de clôture ]])</f>
        <v>42340</v>
      </c>
      <c r="E352" s="60">
        <v>42340</v>
      </c>
      <c r="F352" s="90">
        <v>556327626</v>
      </c>
      <c r="G352" s="61" t="s">
        <v>49</v>
      </c>
      <c r="H352" s="62">
        <v>1</v>
      </c>
    </row>
    <row r="353" spans="1:8" x14ac:dyDescent="0.25">
      <c r="A353" s="57" t="str">
        <f>(YEAR(Tableau2[[#This Row],[Date réelle]])-2000)&amp;"_"&amp;IF(MONTH(Tableau2[[#This Row],[Date réelle]])&gt;9,"","0")&amp;MONTH(Tableau2[[#This Row],[Date réelle]])</f>
        <v>15_12</v>
      </c>
      <c r="B353" s="57" t="str">
        <f>(YEAR(Tableau2[[#This Row],[Date réelle]])-2000)&amp;"S"&amp;IF(_xlfn.ISOWEEKNUM(Tableau2[[#This Row],[Date réelle]])&gt;9,"","0")&amp;_xlfn.ISOWEEKNUM(Tableau2[[#This Row],[Date réelle]])</f>
        <v>15S49</v>
      </c>
      <c r="C353" s="58">
        <f>IF(F353&lt;&gt;"",VLOOKUP('Données brutes'!G353,Tableau1[[Forfait]:[PV ]],2,FALSE)*'Données brutes'!H353)</f>
        <v>10</v>
      </c>
      <c r="D353" s="59">
        <f>INT(Tableau2[[#This Row],[Date de clôture ]])</f>
        <v>42340</v>
      </c>
      <c r="E353" s="60">
        <v>42340</v>
      </c>
      <c r="F353" s="90">
        <v>556327626</v>
      </c>
      <c r="G353" s="61" t="s">
        <v>58</v>
      </c>
      <c r="H353" s="62">
        <v>4</v>
      </c>
    </row>
    <row r="354" spans="1:8" x14ac:dyDescent="0.25">
      <c r="A354" s="57" t="str">
        <f>(YEAR(Tableau2[[#This Row],[Date réelle]])-2000)&amp;"_"&amp;IF(MONTH(Tableau2[[#This Row],[Date réelle]])&gt;9,"","0")&amp;MONTH(Tableau2[[#This Row],[Date réelle]])</f>
        <v>15_12</v>
      </c>
      <c r="B354" s="57" t="str">
        <f>(YEAR(Tableau2[[#This Row],[Date réelle]])-2000)&amp;"S"&amp;IF(_xlfn.ISOWEEKNUM(Tableau2[[#This Row],[Date réelle]])&gt;9,"","0")&amp;_xlfn.ISOWEEKNUM(Tableau2[[#This Row],[Date réelle]])</f>
        <v>15S49</v>
      </c>
      <c r="C354" s="58">
        <f>IF(F354&lt;&gt;"",VLOOKUP('Données brutes'!G354,Tableau1[[Forfait]:[PV ]],2,FALSE)*'Données brutes'!H354)</f>
        <v>34</v>
      </c>
      <c r="D354" s="59">
        <f>INT(Tableau2[[#This Row],[Date de clôture ]])</f>
        <v>42340</v>
      </c>
      <c r="E354" s="60">
        <v>42340</v>
      </c>
      <c r="F354" s="90">
        <v>556327626</v>
      </c>
      <c r="G354" s="61" t="s">
        <v>64</v>
      </c>
      <c r="H354" s="62">
        <v>1</v>
      </c>
    </row>
    <row r="355" spans="1:8" x14ac:dyDescent="0.25">
      <c r="A355" s="23" t="str">
        <f>(YEAR(Tableau2[[#This Row],[Date réelle]])-2000)&amp;"_"&amp;IF(MONTH(Tableau2[[#This Row],[Date réelle]])&gt;9,"","0")&amp;MONTH(Tableau2[[#This Row],[Date réelle]])</f>
        <v>15_12</v>
      </c>
      <c r="B355" s="23" t="str">
        <f>(YEAR(Tableau2[[#This Row],[Date réelle]])-2000)&amp;"S"&amp;IF(_xlfn.ISOWEEKNUM(Tableau2[[#This Row],[Date réelle]])&gt;9,"","0")&amp;_xlfn.ISOWEEKNUM(Tableau2[[#This Row],[Date réelle]])</f>
        <v>15S49</v>
      </c>
      <c r="C355" s="32">
        <f>IF(F355&lt;&gt;"",VLOOKUP('Données brutes'!G355,Tableau1[[Forfait]:[PV ]],2,FALSE)*'Données brutes'!H355)</f>
        <v>56</v>
      </c>
      <c r="D355" s="15">
        <f>INT(Tableau2[[#This Row],[Date de clôture ]])</f>
        <v>42340</v>
      </c>
      <c r="E355" s="60">
        <v>42340</v>
      </c>
      <c r="F355" s="87">
        <v>556915121</v>
      </c>
      <c r="G355" s="4" t="s">
        <v>17</v>
      </c>
      <c r="H355" s="2">
        <v>1</v>
      </c>
    </row>
    <row r="356" spans="1:8" x14ac:dyDescent="0.25">
      <c r="A356" s="23" t="str">
        <f>(YEAR(Tableau2[[#This Row],[Date réelle]])-2000)&amp;"_"&amp;IF(MONTH(Tableau2[[#This Row],[Date réelle]])&gt;9,"","0")&amp;MONTH(Tableau2[[#This Row],[Date réelle]])</f>
        <v>15_12</v>
      </c>
      <c r="B356" s="23" t="str">
        <f>(YEAR(Tableau2[[#This Row],[Date réelle]])-2000)&amp;"S"&amp;IF(_xlfn.ISOWEEKNUM(Tableau2[[#This Row],[Date réelle]])&gt;9,"","0")&amp;_xlfn.ISOWEEKNUM(Tableau2[[#This Row],[Date réelle]])</f>
        <v>15S49</v>
      </c>
      <c r="C356" s="32">
        <f>IF(F356&lt;&gt;"",VLOOKUP('Données brutes'!G356,Tableau1[[Forfait]:[PV ]],2,FALSE)*'Données brutes'!H356)</f>
        <v>3</v>
      </c>
      <c r="D356" s="15">
        <f>INT(Tableau2[[#This Row],[Date de clôture ]])</f>
        <v>42340</v>
      </c>
      <c r="E356" s="60">
        <v>42340</v>
      </c>
      <c r="F356" s="87">
        <v>556915121</v>
      </c>
      <c r="G356" s="4" t="s">
        <v>43</v>
      </c>
      <c r="H356" s="2">
        <v>1</v>
      </c>
    </row>
    <row r="357" spans="1:8" x14ac:dyDescent="0.25">
      <c r="A357" s="23" t="str">
        <f>(YEAR(Tableau2[[#This Row],[Date réelle]])-2000)&amp;"_"&amp;IF(MONTH(Tableau2[[#This Row],[Date réelle]])&gt;9,"","0")&amp;MONTH(Tableau2[[#This Row],[Date réelle]])</f>
        <v>15_12</v>
      </c>
      <c r="B357" s="23" t="str">
        <f>(YEAR(Tableau2[[#This Row],[Date réelle]])-2000)&amp;"S"&amp;IF(_xlfn.ISOWEEKNUM(Tableau2[[#This Row],[Date réelle]])&gt;9,"","0")&amp;_xlfn.ISOWEEKNUM(Tableau2[[#This Row],[Date réelle]])</f>
        <v>15S49</v>
      </c>
      <c r="C357" s="32">
        <f>IF(F357&lt;&gt;"",VLOOKUP('Données brutes'!G357,Tableau1[[Forfait]:[PV ]],2,FALSE)*'Données brutes'!H357)</f>
        <v>3.4</v>
      </c>
      <c r="D357" s="15">
        <f>INT(Tableau2[[#This Row],[Date de clôture ]])</f>
        <v>42340</v>
      </c>
      <c r="E357" s="60">
        <v>42340</v>
      </c>
      <c r="F357" s="87">
        <v>556915121</v>
      </c>
      <c r="G357" s="4" t="s">
        <v>49</v>
      </c>
      <c r="H357" s="2">
        <v>1</v>
      </c>
    </row>
    <row r="358" spans="1:8" x14ac:dyDescent="0.25">
      <c r="A358" s="23" t="str">
        <f>(YEAR(Tableau2[[#This Row],[Date réelle]])-2000)&amp;"_"&amp;IF(MONTH(Tableau2[[#This Row],[Date réelle]])&gt;9,"","0")&amp;MONTH(Tableau2[[#This Row],[Date réelle]])</f>
        <v>15_12</v>
      </c>
      <c r="B358" s="23" t="str">
        <f>(YEAR(Tableau2[[#This Row],[Date réelle]])-2000)&amp;"S"&amp;IF(_xlfn.ISOWEEKNUM(Tableau2[[#This Row],[Date réelle]])&gt;9,"","0")&amp;_xlfn.ISOWEEKNUM(Tableau2[[#This Row],[Date réelle]])</f>
        <v>15S49</v>
      </c>
      <c r="C358" s="32">
        <f>IF(F358&lt;&gt;"",VLOOKUP('Données brutes'!G358,Tableau1[[Forfait]:[PV ]],2,FALSE)*'Données brutes'!H358)</f>
        <v>2.5</v>
      </c>
      <c r="D358" s="15">
        <f>INT(Tableau2[[#This Row],[Date de clôture ]])</f>
        <v>42340</v>
      </c>
      <c r="E358" s="60">
        <v>42340</v>
      </c>
      <c r="F358" s="87">
        <v>556915121</v>
      </c>
      <c r="G358" s="4" t="s">
        <v>58</v>
      </c>
      <c r="H358" s="2">
        <v>1</v>
      </c>
    </row>
    <row r="359" spans="1:8" x14ac:dyDescent="0.25">
      <c r="A359" s="23" t="str">
        <f>(YEAR(Tableau2[[#This Row],[Date réelle]])-2000)&amp;"_"&amp;IF(MONTH(Tableau2[[#This Row],[Date réelle]])&gt;9,"","0")&amp;MONTH(Tableau2[[#This Row],[Date réelle]])</f>
        <v>15_12</v>
      </c>
      <c r="B359" s="23" t="str">
        <f>(YEAR(Tableau2[[#This Row],[Date réelle]])-2000)&amp;"S"&amp;IF(_xlfn.ISOWEEKNUM(Tableau2[[#This Row],[Date réelle]])&gt;9,"","0")&amp;_xlfn.ISOWEEKNUM(Tableau2[[#This Row],[Date réelle]])</f>
        <v>15S49</v>
      </c>
      <c r="C359" s="32">
        <f>IF(F359&lt;&gt;"",VLOOKUP('Données brutes'!G359,Tableau1[[Forfait]:[PV ]],2,FALSE)*'Données brutes'!H359)</f>
        <v>34</v>
      </c>
      <c r="D359" s="15">
        <f>INT(Tableau2[[#This Row],[Date de clôture ]])</f>
        <v>42340</v>
      </c>
      <c r="E359" s="60">
        <v>42340</v>
      </c>
      <c r="F359" s="87">
        <v>556915121</v>
      </c>
      <c r="G359" s="4" t="s">
        <v>64</v>
      </c>
      <c r="H359" s="2">
        <v>1</v>
      </c>
    </row>
    <row r="360" spans="1:8" x14ac:dyDescent="0.25">
      <c r="A360" s="23" t="str">
        <f>(YEAR(Tableau2[[#This Row],[Date réelle]])-2000)&amp;"_"&amp;IF(MONTH(Tableau2[[#This Row],[Date réelle]])&gt;9,"","0")&amp;MONTH(Tableau2[[#This Row],[Date réelle]])</f>
        <v>15_12</v>
      </c>
      <c r="B360" s="23" t="str">
        <f>(YEAR(Tableau2[[#This Row],[Date réelle]])-2000)&amp;"S"&amp;IF(_xlfn.ISOWEEKNUM(Tableau2[[#This Row],[Date réelle]])&gt;9,"","0")&amp;_xlfn.ISOWEEKNUM(Tableau2[[#This Row],[Date réelle]])</f>
        <v>15S49</v>
      </c>
      <c r="C360" s="32">
        <f>IF(F360&lt;&gt;"",VLOOKUP('Données brutes'!G360,Tableau1[[Forfait]:[PV ]],2,FALSE)*'Données brutes'!H360)</f>
        <v>56</v>
      </c>
      <c r="D360" s="15">
        <f>INT(Tableau2[[#This Row],[Date de clôture ]])</f>
        <v>42340</v>
      </c>
      <c r="E360" s="60">
        <v>42340</v>
      </c>
      <c r="F360" s="87">
        <v>556894904</v>
      </c>
      <c r="G360" s="4" t="s">
        <v>17</v>
      </c>
      <c r="H360" s="2">
        <v>1</v>
      </c>
    </row>
    <row r="361" spans="1:8" x14ac:dyDescent="0.25">
      <c r="A361" s="23" t="str">
        <f>(YEAR(Tableau2[[#This Row],[Date réelle]])-2000)&amp;"_"&amp;IF(MONTH(Tableau2[[#This Row],[Date réelle]])&gt;9,"","0")&amp;MONTH(Tableau2[[#This Row],[Date réelle]])</f>
        <v>15_12</v>
      </c>
      <c r="B361" s="23" t="str">
        <f>(YEAR(Tableau2[[#This Row],[Date réelle]])-2000)&amp;"S"&amp;IF(_xlfn.ISOWEEKNUM(Tableau2[[#This Row],[Date réelle]])&gt;9,"","0")&amp;_xlfn.ISOWEEKNUM(Tableau2[[#This Row],[Date réelle]])</f>
        <v>15S49</v>
      </c>
      <c r="C361" s="32">
        <f>IF(F361&lt;&gt;"",VLOOKUP('Données brutes'!G361,Tableau1[[Forfait]:[PV ]],2,FALSE)*'Données brutes'!H361)</f>
        <v>3</v>
      </c>
      <c r="D361" s="15">
        <f>INT(Tableau2[[#This Row],[Date de clôture ]])</f>
        <v>42340</v>
      </c>
      <c r="E361" s="60">
        <v>42340</v>
      </c>
      <c r="F361" s="87">
        <v>556894904</v>
      </c>
      <c r="G361" s="4" t="s">
        <v>43</v>
      </c>
      <c r="H361" s="2">
        <v>1</v>
      </c>
    </row>
    <row r="362" spans="1:8" x14ac:dyDescent="0.25">
      <c r="A362" s="23" t="str">
        <f>(YEAR(Tableau2[[#This Row],[Date réelle]])-2000)&amp;"_"&amp;IF(MONTH(Tableau2[[#This Row],[Date réelle]])&gt;9,"","0")&amp;MONTH(Tableau2[[#This Row],[Date réelle]])</f>
        <v>15_12</v>
      </c>
      <c r="B362" s="23" t="str">
        <f>(YEAR(Tableau2[[#This Row],[Date réelle]])-2000)&amp;"S"&amp;IF(_xlfn.ISOWEEKNUM(Tableau2[[#This Row],[Date réelle]])&gt;9,"","0")&amp;_xlfn.ISOWEEKNUM(Tableau2[[#This Row],[Date réelle]])</f>
        <v>15S49</v>
      </c>
      <c r="C362" s="32">
        <f>IF(F362&lt;&gt;"",VLOOKUP('Données brutes'!G362,Tableau1[[Forfait]:[PV ]],2,FALSE)*'Données brutes'!H362)</f>
        <v>3.4</v>
      </c>
      <c r="D362" s="15">
        <f>INT(Tableau2[[#This Row],[Date de clôture ]])</f>
        <v>42340</v>
      </c>
      <c r="E362" s="60">
        <v>42340</v>
      </c>
      <c r="F362" s="87">
        <v>556894904</v>
      </c>
      <c r="G362" s="4" t="s">
        <v>49</v>
      </c>
      <c r="H362" s="2">
        <v>1</v>
      </c>
    </row>
    <row r="363" spans="1:8" x14ac:dyDescent="0.25">
      <c r="A363" s="23" t="str">
        <f>(YEAR(Tableau2[[#This Row],[Date réelle]])-2000)&amp;"_"&amp;IF(MONTH(Tableau2[[#This Row],[Date réelle]])&gt;9,"","0")&amp;MONTH(Tableau2[[#This Row],[Date réelle]])</f>
        <v>15_12</v>
      </c>
      <c r="B363" s="23" t="str">
        <f>(YEAR(Tableau2[[#This Row],[Date réelle]])-2000)&amp;"S"&amp;IF(_xlfn.ISOWEEKNUM(Tableau2[[#This Row],[Date réelle]])&gt;9,"","0")&amp;_xlfn.ISOWEEKNUM(Tableau2[[#This Row],[Date réelle]])</f>
        <v>15S49</v>
      </c>
      <c r="C363" s="32">
        <f>IF(F363&lt;&gt;"",VLOOKUP('Données brutes'!G363,Tableau1[[Forfait]:[PV ]],2,FALSE)*'Données brutes'!H363)</f>
        <v>2.5</v>
      </c>
      <c r="D363" s="15">
        <f>INT(Tableau2[[#This Row],[Date de clôture ]])</f>
        <v>42340</v>
      </c>
      <c r="E363" s="60">
        <v>42340</v>
      </c>
      <c r="F363" s="87">
        <v>556894904</v>
      </c>
      <c r="G363" s="4" t="s">
        <v>58</v>
      </c>
      <c r="H363" s="2">
        <v>1</v>
      </c>
    </row>
    <row r="364" spans="1:8" x14ac:dyDescent="0.25">
      <c r="A364" s="23" t="str">
        <f>(YEAR(Tableau2[[#This Row],[Date réelle]])-2000)&amp;"_"&amp;IF(MONTH(Tableau2[[#This Row],[Date réelle]])&gt;9,"","0")&amp;MONTH(Tableau2[[#This Row],[Date réelle]])</f>
        <v>15_12</v>
      </c>
      <c r="B364" s="23" t="str">
        <f>(YEAR(Tableau2[[#This Row],[Date réelle]])-2000)&amp;"S"&amp;IF(_xlfn.ISOWEEKNUM(Tableau2[[#This Row],[Date réelle]])&gt;9,"","0")&amp;_xlfn.ISOWEEKNUM(Tableau2[[#This Row],[Date réelle]])</f>
        <v>15S49</v>
      </c>
      <c r="C364" s="32">
        <f>IF(F364&lt;&gt;"",VLOOKUP('Données brutes'!G364,Tableau1[[Forfait]:[PV ]],2,FALSE)*'Données brutes'!H364)</f>
        <v>34</v>
      </c>
      <c r="D364" s="15">
        <f>INT(Tableau2[[#This Row],[Date de clôture ]])</f>
        <v>42340</v>
      </c>
      <c r="E364" s="60">
        <v>42340</v>
      </c>
      <c r="F364" s="87">
        <v>556894904</v>
      </c>
      <c r="G364" s="4" t="s">
        <v>64</v>
      </c>
      <c r="H364" s="2">
        <v>1</v>
      </c>
    </row>
    <row r="365" spans="1:8" x14ac:dyDescent="0.25">
      <c r="A365" s="63" t="str">
        <f>(YEAR(Tableau2[[#This Row],[Date réelle]])-2000)&amp;"_"&amp;IF(MONTH(Tableau2[[#This Row],[Date réelle]])&gt;9,"","0")&amp;MONTH(Tableau2[[#This Row],[Date réelle]])</f>
        <v>15_12</v>
      </c>
      <c r="B365" s="63" t="str">
        <f>(YEAR(Tableau2[[#This Row],[Date réelle]])-2000)&amp;"S"&amp;IF(_xlfn.ISOWEEKNUM(Tableau2[[#This Row],[Date réelle]])&gt;9,"","0")&amp;_xlfn.ISOWEEKNUM(Tableau2[[#This Row],[Date réelle]])</f>
        <v>15S49</v>
      </c>
      <c r="C365" s="64">
        <f>IF(F365&lt;&gt;"",VLOOKUP('Données brutes'!G365,Tableau1[[Forfait]:[PV ]],2,FALSE)*'Données brutes'!H365)</f>
        <v>56</v>
      </c>
      <c r="D365" s="65">
        <f>INT(Tableau2[[#This Row],[Date de clôture ]])</f>
        <v>42341</v>
      </c>
      <c r="E365" s="66">
        <v>42341</v>
      </c>
      <c r="F365" s="89">
        <v>556887287</v>
      </c>
      <c r="G365" s="67" t="s">
        <v>17</v>
      </c>
      <c r="H365" s="68">
        <v>1</v>
      </c>
    </row>
    <row r="366" spans="1:8" x14ac:dyDescent="0.25">
      <c r="A366" s="63" t="str">
        <f>(YEAR(Tableau2[[#This Row],[Date réelle]])-2000)&amp;"_"&amp;IF(MONTH(Tableau2[[#This Row],[Date réelle]])&gt;9,"","0")&amp;MONTH(Tableau2[[#This Row],[Date réelle]])</f>
        <v>15_12</v>
      </c>
      <c r="B366" s="63" t="str">
        <f>(YEAR(Tableau2[[#This Row],[Date réelle]])-2000)&amp;"S"&amp;IF(_xlfn.ISOWEEKNUM(Tableau2[[#This Row],[Date réelle]])&gt;9,"","0")&amp;_xlfn.ISOWEEKNUM(Tableau2[[#This Row],[Date réelle]])</f>
        <v>15S49</v>
      </c>
      <c r="C366" s="64">
        <f>IF(F366&lt;&gt;"",VLOOKUP('Données brutes'!G366,Tableau1[[Forfait]:[PV ]],2,FALSE)*'Données brutes'!H366)</f>
        <v>3</v>
      </c>
      <c r="D366" s="65">
        <f>INT(Tableau2[[#This Row],[Date de clôture ]])</f>
        <v>42341</v>
      </c>
      <c r="E366" s="66">
        <v>42341</v>
      </c>
      <c r="F366" s="89">
        <v>556887287</v>
      </c>
      <c r="G366" s="67" t="s">
        <v>43</v>
      </c>
      <c r="H366" s="68">
        <v>1</v>
      </c>
    </row>
    <row r="367" spans="1:8" x14ac:dyDescent="0.25">
      <c r="A367" s="63" t="str">
        <f>(YEAR(Tableau2[[#This Row],[Date réelle]])-2000)&amp;"_"&amp;IF(MONTH(Tableau2[[#This Row],[Date réelle]])&gt;9,"","0")&amp;MONTH(Tableau2[[#This Row],[Date réelle]])</f>
        <v>15_12</v>
      </c>
      <c r="B367" s="63" t="str">
        <f>(YEAR(Tableau2[[#This Row],[Date réelle]])-2000)&amp;"S"&amp;IF(_xlfn.ISOWEEKNUM(Tableau2[[#This Row],[Date réelle]])&gt;9,"","0")&amp;_xlfn.ISOWEEKNUM(Tableau2[[#This Row],[Date réelle]])</f>
        <v>15S49</v>
      </c>
      <c r="C367" s="64">
        <f>IF(F367&lt;&gt;"",VLOOKUP('Données brutes'!G367,Tableau1[[Forfait]:[PV ]],2,FALSE)*'Données brutes'!H367)</f>
        <v>3.4</v>
      </c>
      <c r="D367" s="65">
        <f>INT(Tableau2[[#This Row],[Date de clôture ]])</f>
        <v>42341</v>
      </c>
      <c r="E367" s="66">
        <v>42341</v>
      </c>
      <c r="F367" s="89">
        <v>556887287</v>
      </c>
      <c r="G367" s="67" t="s">
        <v>49</v>
      </c>
      <c r="H367" s="68">
        <v>1</v>
      </c>
    </row>
    <row r="368" spans="1:8" x14ac:dyDescent="0.25">
      <c r="A368" s="63" t="str">
        <f>(YEAR(Tableau2[[#This Row],[Date réelle]])-2000)&amp;"_"&amp;IF(MONTH(Tableau2[[#This Row],[Date réelle]])&gt;9,"","0")&amp;MONTH(Tableau2[[#This Row],[Date réelle]])</f>
        <v>15_12</v>
      </c>
      <c r="B368" s="63" t="str">
        <f>(YEAR(Tableau2[[#This Row],[Date réelle]])-2000)&amp;"S"&amp;IF(_xlfn.ISOWEEKNUM(Tableau2[[#This Row],[Date réelle]])&gt;9,"","0")&amp;_xlfn.ISOWEEKNUM(Tableau2[[#This Row],[Date réelle]])</f>
        <v>15S49</v>
      </c>
      <c r="C368" s="64">
        <f>IF(F368&lt;&gt;"",VLOOKUP('Données brutes'!G368,Tableau1[[Forfait]:[PV ]],2,FALSE)*'Données brutes'!H368)</f>
        <v>2.5</v>
      </c>
      <c r="D368" s="65">
        <f>INT(Tableau2[[#This Row],[Date de clôture ]])</f>
        <v>42341</v>
      </c>
      <c r="E368" s="66">
        <v>42341</v>
      </c>
      <c r="F368" s="89">
        <v>556887287</v>
      </c>
      <c r="G368" s="67" t="s">
        <v>58</v>
      </c>
      <c r="H368" s="68">
        <v>1</v>
      </c>
    </row>
    <row r="369" spans="1:8" x14ac:dyDescent="0.25">
      <c r="A369" s="63" t="str">
        <f>(YEAR(Tableau2[[#This Row],[Date réelle]])-2000)&amp;"_"&amp;IF(MONTH(Tableau2[[#This Row],[Date réelle]])&gt;9,"","0")&amp;MONTH(Tableau2[[#This Row],[Date réelle]])</f>
        <v>15_12</v>
      </c>
      <c r="B369" s="63" t="str">
        <f>(YEAR(Tableau2[[#This Row],[Date réelle]])-2000)&amp;"S"&amp;IF(_xlfn.ISOWEEKNUM(Tableau2[[#This Row],[Date réelle]])&gt;9,"","0")&amp;_xlfn.ISOWEEKNUM(Tableau2[[#This Row],[Date réelle]])</f>
        <v>15S49</v>
      </c>
      <c r="C369" s="64">
        <f>IF(F369&lt;&gt;"",VLOOKUP('Données brutes'!G369,Tableau1[[Forfait]:[PV ]],2,FALSE)*'Données brutes'!H369)</f>
        <v>34</v>
      </c>
      <c r="D369" s="65">
        <f>INT(Tableau2[[#This Row],[Date de clôture ]])</f>
        <v>42341</v>
      </c>
      <c r="E369" s="66">
        <v>42341</v>
      </c>
      <c r="F369" s="89">
        <v>556887287</v>
      </c>
      <c r="G369" s="67" t="s">
        <v>64</v>
      </c>
      <c r="H369" s="68">
        <v>1</v>
      </c>
    </row>
    <row r="370" spans="1:8" x14ac:dyDescent="0.25">
      <c r="A370" s="63" t="str">
        <f>(YEAR(Tableau2[[#This Row],[Date réelle]])-2000)&amp;"_"&amp;IF(MONTH(Tableau2[[#This Row],[Date réelle]])&gt;9,"","0")&amp;MONTH(Tableau2[[#This Row],[Date réelle]])</f>
        <v>15_12</v>
      </c>
      <c r="B370" s="63" t="str">
        <f>(YEAR(Tableau2[[#This Row],[Date réelle]])-2000)&amp;"S"&amp;IF(_xlfn.ISOWEEKNUM(Tableau2[[#This Row],[Date réelle]])&gt;9,"","0")&amp;_xlfn.ISOWEEKNUM(Tableau2[[#This Row],[Date réelle]])</f>
        <v>15S49</v>
      </c>
      <c r="C370" s="64">
        <f>IF(F370&lt;&gt;"",VLOOKUP('Données brutes'!G370,Tableau1[[Forfait]:[PV ]],2,FALSE)*'Données brutes'!H370)</f>
        <v>56</v>
      </c>
      <c r="D370" s="65">
        <f>INT(Tableau2[[#This Row],[Date de clôture ]])</f>
        <v>42341</v>
      </c>
      <c r="E370" s="66">
        <v>42341</v>
      </c>
      <c r="F370" s="89">
        <v>557302196</v>
      </c>
      <c r="G370" s="67" t="s">
        <v>17</v>
      </c>
      <c r="H370" s="68">
        <v>1</v>
      </c>
    </row>
    <row r="371" spans="1:8" x14ac:dyDescent="0.25">
      <c r="A371" s="63" t="str">
        <f>(YEAR(Tableau2[[#This Row],[Date réelle]])-2000)&amp;"_"&amp;IF(MONTH(Tableau2[[#This Row],[Date réelle]])&gt;9,"","0")&amp;MONTH(Tableau2[[#This Row],[Date réelle]])</f>
        <v>15_12</v>
      </c>
      <c r="B371" s="63" t="str">
        <f>(YEAR(Tableau2[[#This Row],[Date réelle]])-2000)&amp;"S"&amp;IF(_xlfn.ISOWEEKNUM(Tableau2[[#This Row],[Date réelle]])&gt;9,"","0")&amp;_xlfn.ISOWEEKNUM(Tableau2[[#This Row],[Date réelle]])</f>
        <v>15S49</v>
      </c>
      <c r="C371" s="64">
        <f>IF(F371&lt;&gt;"",VLOOKUP('Données brutes'!G371,Tableau1[[Forfait]:[PV ]],2,FALSE)*'Données brutes'!H371)</f>
        <v>3</v>
      </c>
      <c r="D371" s="65">
        <f>INT(Tableau2[[#This Row],[Date de clôture ]])</f>
        <v>42341</v>
      </c>
      <c r="E371" s="66">
        <v>42341</v>
      </c>
      <c r="F371" s="89">
        <v>557302196</v>
      </c>
      <c r="G371" s="67" t="s">
        <v>43</v>
      </c>
      <c r="H371" s="68">
        <v>1</v>
      </c>
    </row>
    <row r="372" spans="1:8" x14ac:dyDescent="0.25">
      <c r="A372" s="63" t="str">
        <f>(YEAR(Tableau2[[#This Row],[Date réelle]])-2000)&amp;"_"&amp;IF(MONTH(Tableau2[[#This Row],[Date réelle]])&gt;9,"","0")&amp;MONTH(Tableau2[[#This Row],[Date réelle]])</f>
        <v>15_12</v>
      </c>
      <c r="B372" s="63" t="str">
        <f>(YEAR(Tableau2[[#This Row],[Date réelle]])-2000)&amp;"S"&amp;IF(_xlfn.ISOWEEKNUM(Tableau2[[#This Row],[Date réelle]])&gt;9,"","0")&amp;_xlfn.ISOWEEKNUM(Tableau2[[#This Row],[Date réelle]])</f>
        <v>15S49</v>
      </c>
      <c r="C372" s="64">
        <f>IF(F372&lt;&gt;"",VLOOKUP('Données brutes'!G372,Tableau1[[Forfait]:[PV ]],2,FALSE)*'Données brutes'!H372)</f>
        <v>3.4</v>
      </c>
      <c r="D372" s="65">
        <f>INT(Tableau2[[#This Row],[Date de clôture ]])</f>
        <v>42341</v>
      </c>
      <c r="E372" s="66">
        <v>42341</v>
      </c>
      <c r="F372" s="89">
        <v>557302196</v>
      </c>
      <c r="G372" s="67" t="s">
        <v>49</v>
      </c>
      <c r="H372" s="68">
        <v>1</v>
      </c>
    </row>
    <row r="373" spans="1:8" x14ac:dyDescent="0.25">
      <c r="A373" s="63" t="str">
        <f>(YEAR(Tableau2[[#This Row],[Date réelle]])-2000)&amp;"_"&amp;IF(MONTH(Tableau2[[#This Row],[Date réelle]])&gt;9,"","0")&amp;MONTH(Tableau2[[#This Row],[Date réelle]])</f>
        <v>15_12</v>
      </c>
      <c r="B373" s="63" t="str">
        <f>(YEAR(Tableau2[[#This Row],[Date réelle]])-2000)&amp;"S"&amp;IF(_xlfn.ISOWEEKNUM(Tableau2[[#This Row],[Date réelle]])&gt;9,"","0")&amp;_xlfn.ISOWEEKNUM(Tableau2[[#This Row],[Date réelle]])</f>
        <v>15S49</v>
      </c>
      <c r="C373" s="64">
        <f>IF(F373&lt;&gt;"",VLOOKUP('Données brutes'!G373,Tableau1[[Forfait]:[PV ]],2,FALSE)*'Données brutes'!H373)</f>
        <v>2.5</v>
      </c>
      <c r="D373" s="65">
        <f>INT(Tableau2[[#This Row],[Date de clôture ]])</f>
        <v>42341</v>
      </c>
      <c r="E373" s="66">
        <v>42341</v>
      </c>
      <c r="F373" s="89">
        <v>557302196</v>
      </c>
      <c r="G373" s="67" t="s">
        <v>58</v>
      </c>
      <c r="H373" s="68">
        <v>1</v>
      </c>
    </row>
    <row r="374" spans="1:8" x14ac:dyDescent="0.25">
      <c r="A374" s="63" t="str">
        <f>(YEAR(Tableau2[[#This Row],[Date réelle]])-2000)&amp;"_"&amp;IF(MONTH(Tableau2[[#This Row],[Date réelle]])&gt;9,"","0")&amp;MONTH(Tableau2[[#This Row],[Date réelle]])</f>
        <v>15_12</v>
      </c>
      <c r="B374" s="63" t="str">
        <f>(YEAR(Tableau2[[#This Row],[Date réelle]])-2000)&amp;"S"&amp;IF(_xlfn.ISOWEEKNUM(Tableau2[[#This Row],[Date réelle]])&gt;9,"","0")&amp;_xlfn.ISOWEEKNUM(Tableau2[[#This Row],[Date réelle]])</f>
        <v>15S49</v>
      </c>
      <c r="C374" s="64">
        <f>IF(F374&lt;&gt;"",VLOOKUP('Données brutes'!G374,Tableau1[[Forfait]:[PV ]],2,FALSE)*'Données brutes'!H374)</f>
        <v>34</v>
      </c>
      <c r="D374" s="65">
        <f>INT(Tableau2[[#This Row],[Date de clôture ]])</f>
        <v>42341</v>
      </c>
      <c r="E374" s="66">
        <v>42341</v>
      </c>
      <c r="F374" s="89">
        <v>557302196</v>
      </c>
      <c r="G374" s="67" t="s">
        <v>64</v>
      </c>
      <c r="H374" s="68">
        <v>1</v>
      </c>
    </row>
    <row r="375" spans="1:8" x14ac:dyDescent="0.25">
      <c r="A375" s="63" t="str">
        <f>(YEAR(Tableau2[[#This Row],[Date réelle]])-2000)&amp;"_"&amp;IF(MONTH(Tableau2[[#This Row],[Date réelle]])&gt;9,"","0")&amp;MONTH(Tableau2[[#This Row],[Date réelle]])</f>
        <v>15_12</v>
      </c>
      <c r="B375" s="63" t="str">
        <f>(YEAR(Tableau2[[#This Row],[Date réelle]])-2000)&amp;"S"&amp;IF(_xlfn.ISOWEEKNUM(Tableau2[[#This Row],[Date réelle]])&gt;9,"","0")&amp;_xlfn.ISOWEEKNUM(Tableau2[[#This Row],[Date réelle]])</f>
        <v>15S49</v>
      </c>
      <c r="C375" s="64">
        <f>IF(F375&lt;&gt;"",VLOOKUP('Données brutes'!G375,Tableau1[[Forfait]:[PV ]],2,FALSE)*'Données brutes'!H375)</f>
        <v>56</v>
      </c>
      <c r="D375" s="65">
        <f>INT(Tableau2[[#This Row],[Date de clôture ]])</f>
        <v>42342</v>
      </c>
      <c r="E375" s="66">
        <v>42342</v>
      </c>
      <c r="F375" s="89">
        <v>556919673</v>
      </c>
      <c r="G375" s="67" t="s">
        <v>17</v>
      </c>
      <c r="H375" s="68">
        <v>1</v>
      </c>
    </row>
    <row r="376" spans="1:8" x14ac:dyDescent="0.25">
      <c r="A376" s="63" t="str">
        <f>(YEAR(Tableau2[[#This Row],[Date réelle]])-2000)&amp;"_"&amp;IF(MONTH(Tableau2[[#This Row],[Date réelle]])&gt;9,"","0")&amp;MONTH(Tableau2[[#This Row],[Date réelle]])</f>
        <v>15_12</v>
      </c>
      <c r="B376" s="63" t="str">
        <f>(YEAR(Tableau2[[#This Row],[Date réelle]])-2000)&amp;"S"&amp;IF(_xlfn.ISOWEEKNUM(Tableau2[[#This Row],[Date réelle]])&gt;9,"","0")&amp;_xlfn.ISOWEEKNUM(Tableau2[[#This Row],[Date réelle]])</f>
        <v>15S49</v>
      </c>
      <c r="C376" s="64">
        <f>IF(F376&lt;&gt;"",VLOOKUP('Données brutes'!G376,Tableau1[[Forfait]:[PV ]],2,FALSE)*'Données brutes'!H376)</f>
        <v>3</v>
      </c>
      <c r="D376" s="65">
        <f>INT(Tableau2[[#This Row],[Date de clôture ]])</f>
        <v>42342</v>
      </c>
      <c r="E376" s="66">
        <v>42342</v>
      </c>
      <c r="F376" s="89">
        <v>556919673</v>
      </c>
      <c r="G376" s="67" t="s">
        <v>43</v>
      </c>
      <c r="H376" s="68">
        <v>1</v>
      </c>
    </row>
    <row r="377" spans="1:8" x14ac:dyDescent="0.25">
      <c r="A377" s="63" t="str">
        <f>(YEAR(Tableau2[[#This Row],[Date réelle]])-2000)&amp;"_"&amp;IF(MONTH(Tableau2[[#This Row],[Date réelle]])&gt;9,"","0")&amp;MONTH(Tableau2[[#This Row],[Date réelle]])</f>
        <v>15_12</v>
      </c>
      <c r="B377" s="63" t="str">
        <f>(YEAR(Tableau2[[#This Row],[Date réelle]])-2000)&amp;"S"&amp;IF(_xlfn.ISOWEEKNUM(Tableau2[[#This Row],[Date réelle]])&gt;9,"","0")&amp;_xlfn.ISOWEEKNUM(Tableau2[[#This Row],[Date réelle]])</f>
        <v>15S49</v>
      </c>
      <c r="C377" s="64">
        <f>IF(F377&lt;&gt;"",VLOOKUP('Données brutes'!G377,Tableau1[[Forfait]:[PV ]],2,FALSE)*'Données brutes'!H377)</f>
        <v>3.4</v>
      </c>
      <c r="D377" s="65">
        <f>INT(Tableau2[[#This Row],[Date de clôture ]])</f>
        <v>42342</v>
      </c>
      <c r="E377" s="66">
        <v>42342</v>
      </c>
      <c r="F377" s="89">
        <v>556919673</v>
      </c>
      <c r="G377" s="67" t="s">
        <v>49</v>
      </c>
      <c r="H377" s="68">
        <v>1</v>
      </c>
    </row>
    <row r="378" spans="1:8" x14ac:dyDescent="0.25">
      <c r="A378" s="63" t="str">
        <f>(YEAR(Tableau2[[#This Row],[Date réelle]])-2000)&amp;"_"&amp;IF(MONTH(Tableau2[[#This Row],[Date réelle]])&gt;9,"","0")&amp;MONTH(Tableau2[[#This Row],[Date réelle]])</f>
        <v>15_12</v>
      </c>
      <c r="B378" s="63" t="str">
        <f>(YEAR(Tableau2[[#This Row],[Date réelle]])-2000)&amp;"S"&amp;IF(_xlfn.ISOWEEKNUM(Tableau2[[#This Row],[Date réelle]])&gt;9,"","0")&amp;_xlfn.ISOWEEKNUM(Tableau2[[#This Row],[Date réelle]])</f>
        <v>15S49</v>
      </c>
      <c r="C378" s="64">
        <f>IF(F378&lt;&gt;"",VLOOKUP('Données brutes'!G378,Tableau1[[Forfait]:[PV ]],2,FALSE)*'Données brutes'!H378)</f>
        <v>2.5</v>
      </c>
      <c r="D378" s="65">
        <f>INT(Tableau2[[#This Row],[Date de clôture ]])</f>
        <v>42342</v>
      </c>
      <c r="E378" s="66">
        <v>42342</v>
      </c>
      <c r="F378" s="89">
        <v>556919673</v>
      </c>
      <c r="G378" s="67" t="s">
        <v>58</v>
      </c>
      <c r="H378" s="68">
        <v>1</v>
      </c>
    </row>
    <row r="379" spans="1:8" x14ac:dyDescent="0.25">
      <c r="A379" s="63" t="str">
        <f>(YEAR(Tableau2[[#This Row],[Date réelle]])-2000)&amp;"_"&amp;IF(MONTH(Tableau2[[#This Row],[Date réelle]])&gt;9,"","0")&amp;MONTH(Tableau2[[#This Row],[Date réelle]])</f>
        <v>15_12</v>
      </c>
      <c r="B379" s="63" t="str">
        <f>(YEAR(Tableau2[[#This Row],[Date réelle]])-2000)&amp;"S"&amp;IF(_xlfn.ISOWEEKNUM(Tableau2[[#This Row],[Date réelle]])&gt;9,"","0")&amp;_xlfn.ISOWEEKNUM(Tableau2[[#This Row],[Date réelle]])</f>
        <v>15S49</v>
      </c>
      <c r="C379" s="64">
        <f>IF(F379&lt;&gt;"",VLOOKUP('Données brutes'!G379,Tableau1[[Forfait]:[PV ]],2,FALSE)*'Données brutes'!H379)</f>
        <v>34</v>
      </c>
      <c r="D379" s="65">
        <f>INT(Tableau2[[#This Row],[Date de clôture ]])</f>
        <v>42342</v>
      </c>
      <c r="E379" s="66">
        <v>42342</v>
      </c>
      <c r="F379" s="89">
        <v>556919673</v>
      </c>
      <c r="G379" s="67" t="s">
        <v>64</v>
      </c>
      <c r="H379" s="68">
        <v>1</v>
      </c>
    </row>
    <row r="380" spans="1:8" x14ac:dyDescent="0.25">
      <c r="A380" s="63" t="str">
        <f>(YEAR(Tableau2[[#This Row],[Date réelle]])-2000)&amp;"_"&amp;IF(MONTH(Tableau2[[#This Row],[Date réelle]])&gt;9,"","0")&amp;MONTH(Tableau2[[#This Row],[Date réelle]])</f>
        <v>15_12</v>
      </c>
      <c r="B380" s="63" t="str">
        <f>(YEAR(Tableau2[[#This Row],[Date réelle]])-2000)&amp;"S"&amp;IF(_xlfn.ISOWEEKNUM(Tableau2[[#This Row],[Date réelle]])&gt;9,"","0")&amp;_xlfn.ISOWEEKNUM(Tableau2[[#This Row],[Date réelle]])</f>
        <v>15S50</v>
      </c>
      <c r="C380" s="64">
        <f>IF(F380&lt;&gt;"",VLOOKUP('Données brutes'!G380,Tableau1[[Forfait]:[PV ]],2,FALSE)*'Données brutes'!H380)</f>
        <v>56</v>
      </c>
      <c r="D380" s="65">
        <f>INT(Tableau2[[#This Row],[Date de clôture ]])</f>
        <v>42345</v>
      </c>
      <c r="E380" s="66">
        <v>42345</v>
      </c>
      <c r="F380" s="89">
        <v>557614599</v>
      </c>
      <c r="G380" s="67" t="s">
        <v>17</v>
      </c>
      <c r="H380" s="68">
        <v>1</v>
      </c>
    </row>
    <row r="381" spans="1:8" x14ac:dyDescent="0.25">
      <c r="A381" s="63" t="str">
        <f>(YEAR(Tableau2[[#This Row],[Date réelle]])-2000)&amp;"_"&amp;IF(MONTH(Tableau2[[#This Row],[Date réelle]])&gt;9,"","0")&amp;MONTH(Tableau2[[#This Row],[Date réelle]])</f>
        <v>15_12</v>
      </c>
      <c r="B381" s="63" t="str">
        <f>(YEAR(Tableau2[[#This Row],[Date réelle]])-2000)&amp;"S"&amp;IF(_xlfn.ISOWEEKNUM(Tableau2[[#This Row],[Date réelle]])&gt;9,"","0")&amp;_xlfn.ISOWEEKNUM(Tableau2[[#This Row],[Date réelle]])</f>
        <v>15S50</v>
      </c>
      <c r="C381" s="64">
        <f>IF(F381&lt;&gt;"",VLOOKUP('Données brutes'!G381,Tableau1[[Forfait]:[PV ]],2,FALSE)*'Données brutes'!H381)</f>
        <v>3</v>
      </c>
      <c r="D381" s="65">
        <f>INT(Tableau2[[#This Row],[Date de clôture ]])</f>
        <v>42345</v>
      </c>
      <c r="E381" s="66">
        <v>42345</v>
      </c>
      <c r="F381" s="89">
        <v>557614599</v>
      </c>
      <c r="G381" s="67" t="s">
        <v>43</v>
      </c>
      <c r="H381" s="68">
        <v>1</v>
      </c>
    </row>
    <row r="382" spans="1:8" x14ac:dyDescent="0.25">
      <c r="A382" s="63" t="str">
        <f>(YEAR(Tableau2[[#This Row],[Date réelle]])-2000)&amp;"_"&amp;IF(MONTH(Tableau2[[#This Row],[Date réelle]])&gt;9,"","0")&amp;MONTH(Tableau2[[#This Row],[Date réelle]])</f>
        <v>15_12</v>
      </c>
      <c r="B382" s="63" t="str">
        <f>(YEAR(Tableau2[[#This Row],[Date réelle]])-2000)&amp;"S"&amp;IF(_xlfn.ISOWEEKNUM(Tableau2[[#This Row],[Date réelle]])&gt;9,"","0")&amp;_xlfn.ISOWEEKNUM(Tableau2[[#This Row],[Date réelle]])</f>
        <v>15S50</v>
      </c>
      <c r="C382" s="64">
        <f>IF(F382&lt;&gt;"",VLOOKUP('Données brutes'!G382,Tableau1[[Forfait]:[PV ]],2,FALSE)*'Données brutes'!H382)</f>
        <v>3.4</v>
      </c>
      <c r="D382" s="65">
        <f>INT(Tableau2[[#This Row],[Date de clôture ]])</f>
        <v>42345</v>
      </c>
      <c r="E382" s="66">
        <v>42345</v>
      </c>
      <c r="F382" s="89">
        <v>557614599</v>
      </c>
      <c r="G382" s="67" t="s">
        <v>49</v>
      </c>
      <c r="H382" s="68">
        <v>1</v>
      </c>
    </row>
    <row r="383" spans="1:8" x14ac:dyDescent="0.25">
      <c r="A383" s="63" t="str">
        <f>(YEAR(Tableau2[[#This Row],[Date réelle]])-2000)&amp;"_"&amp;IF(MONTH(Tableau2[[#This Row],[Date réelle]])&gt;9,"","0")&amp;MONTH(Tableau2[[#This Row],[Date réelle]])</f>
        <v>15_12</v>
      </c>
      <c r="B383" s="63" t="str">
        <f>(YEAR(Tableau2[[#This Row],[Date réelle]])-2000)&amp;"S"&amp;IF(_xlfn.ISOWEEKNUM(Tableau2[[#This Row],[Date réelle]])&gt;9,"","0")&amp;_xlfn.ISOWEEKNUM(Tableau2[[#This Row],[Date réelle]])</f>
        <v>15S50</v>
      </c>
      <c r="C383" s="64">
        <f>IF(F383&lt;&gt;"",VLOOKUP('Données brutes'!G383,Tableau1[[Forfait]:[PV ]],2,FALSE)*'Données brutes'!H383)</f>
        <v>80</v>
      </c>
      <c r="D383" s="65">
        <f>INT(Tableau2[[#This Row],[Date de clôture ]])</f>
        <v>42345</v>
      </c>
      <c r="E383" s="66">
        <v>42345</v>
      </c>
      <c r="F383" s="89">
        <v>557614599</v>
      </c>
      <c r="G383" s="67" t="s">
        <v>56</v>
      </c>
      <c r="H383" s="68">
        <v>1</v>
      </c>
    </row>
    <row r="384" spans="1:8" x14ac:dyDescent="0.25">
      <c r="A384" s="63" t="str">
        <f>(YEAR(Tableau2[[#This Row],[Date réelle]])-2000)&amp;"_"&amp;IF(MONTH(Tableau2[[#This Row],[Date réelle]])&gt;9,"","0")&amp;MONTH(Tableau2[[#This Row],[Date réelle]])</f>
        <v>15_12</v>
      </c>
      <c r="B384" s="63" t="str">
        <f>(YEAR(Tableau2[[#This Row],[Date réelle]])-2000)&amp;"S"&amp;IF(_xlfn.ISOWEEKNUM(Tableau2[[#This Row],[Date réelle]])&gt;9,"","0")&amp;_xlfn.ISOWEEKNUM(Tableau2[[#This Row],[Date réelle]])</f>
        <v>15S50</v>
      </c>
      <c r="C384" s="64">
        <f>IF(F384&lt;&gt;"",VLOOKUP('Données brutes'!G384,Tableau1[[Forfait]:[PV ]],2,FALSE)*'Données brutes'!H384)</f>
        <v>2.5</v>
      </c>
      <c r="D384" s="65">
        <f>INT(Tableau2[[#This Row],[Date de clôture ]])</f>
        <v>42345</v>
      </c>
      <c r="E384" s="66">
        <v>42345</v>
      </c>
      <c r="F384" s="89">
        <v>557614599</v>
      </c>
      <c r="G384" s="67" t="s">
        <v>58</v>
      </c>
      <c r="H384" s="68">
        <v>1</v>
      </c>
    </row>
    <row r="385" spans="1:8" x14ac:dyDescent="0.25">
      <c r="A385" s="63" t="str">
        <f>(YEAR(Tableau2[[#This Row],[Date réelle]])-2000)&amp;"_"&amp;IF(MONTH(Tableau2[[#This Row],[Date réelle]])&gt;9,"","0")&amp;MONTH(Tableau2[[#This Row],[Date réelle]])</f>
        <v>15_12</v>
      </c>
      <c r="B385" s="63" t="str">
        <f>(YEAR(Tableau2[[#This Row],[Date réelle]])-2000)&amp;"S"&amp;IF(_xlfn.ISOWEEKNUM(Tableau2[[#This Row],[Date réelle]])&gt;9,"","0")&amp;_xlfn.ISOWEEKNUM(Tableau2[[#This Row],[Date réelle]])</f>
        <v>15S50</v>
      </c>
      <c r="C385" s="64">
        <f>IF(F385&lt;&gt;"",VLOOKUP('Données brutes'!G385,Tableau1[[Forfait]:[PV ]],2,FALSE)*'Données brutes'!H385)</f>
        <v>34</v>
      </c>
      <c r="D385" s="65">
        <f>INT(Tableau2[[#This Row],[Date de clôture ]])</f>
        <v>42345</v>
      </c>
      <c r="E385" s="66">
        <v>42345</v>
      </c>
      <c r="F385" s="89">
        <v>557614599</v>
      </c>
      <c r="G385" s="67" t="s">
        <v>64</v>
      </c>
      <c r="H385" s="68">
        <v>1</v>
      </c>
    </row>
    <row r="386" spans="1:8" x14ac:dyDescent="0.25">
      <c r="A386" s="63" t="str">
        <f>(YEAR(Tableau2[[#This Row],[Date réelle]])-2000)&amp;"_"&amp;IF(MONTH(Tableau2[[#This Row],[Date réelle]])&gt;9,"","0")&amp;MONTH(Tableau2[[#This Row],[Date réelle]])</f>
        <v>15_12</v>
      </c>
      <c r="B386" s="63" t="str">
        <f>(YEAR(Tableau2[[#This Row],[Date réelle]])-2000)&amp;"S"&amp;IF(_xlfn.ISOWEEKNUM(Tableau2[[#This Row],[Date réelle]])&gt;9,"","0")&amp;_xlfn.ISOWEEKNUM(Tableau2[[#This Row],[Date réelle]])</f>
        <v>15S50</v>
      </c>
      <c r="C386" s="64">
        <f>IF(F386&lt;&gt;"",VLOOKUP('Données brutes'!G386,Tableau1[[Forfait]:[PV ]],2,FALSE)*'Données brutes'!H386)</f>
        <v>0</v>
      </c>
      <c r="D386" s="65">
        <f>INT(Tableau2[[#This Row],[Date de clôture ]])</f>
        <v>42346</v>
      </c>
      <c r="E386" s="66">
        <v>42346</v>
      </c>
      <c r="F386" s="89">
        <v>556890925</v>
      </c>
      <c r="G386" s="67" t="s">
        <v>73</v>
      </c>
      <c r="H386" s="68">
        <v>1</v>
      </c>
    </row>
    <row r="387" spans="1:8" x14ac:dyDescent="0.25">
      <c r="A387" s="63" t="str">
        <f>(YEAR(Tableau2[[#This Row],[Date réelle]])-2000)&amp;"_"&amp;IF(MONTH(Tableau2[[#This Row],[Date réelle]])&gt;9,"","0")&amp;MONTH(Tableau2[[#This Row],[Date réelle]])</f>
        <v>15_12</v>
      </c>
      <c r="B387" s="63" t="str">
        <f>(YEAR(Tableau2[[#This Row],[Date réelle]])-2000)&amp;"S"&amp;IF(_xlfn.ISOWEEKNUM(Tableau2[[#This Row],[Date réelle]])&gt;9,"","0")&amp;_xlfn.ISOWEEKNUM(Tableau2[[#This Row],[Date réelle]])</f>
        <v>15S50</v>
      </c>
      <c r="C387" s="64">
        <f>IF(F387&lt;&gt;"",VLOOKUP('Données brutes'!G387,Tableau1[[Forfait]:[PV ]],2,FALSE)*'Données brutes'!H387)</f>
        <v>56</v>
      </c>
      <c r="D387" s="65">
        <f>INT(Tableau2[[#This Row],[Date de clôture ]])</f>
        <v>42346</v>
      </c>
      <c r="E387" s="66">
        <v>42346</v>
      </c>
      <c r="F387" s="89">
        <v>556887725</v>
      </c>
      <c r="G387" s="67" t="s">
        <v>17</v>
      </c>
      <c r="H387" s="68">
        <v>1</v>
      </c>
    </row>
    <row r="388" spans="1:8" x14ac:dyDescent="0.25">
      <c r="A388" s="63" t="str">
        <f>(YEAR(Tableau2[[#This Row],[Date réelle]])-2000)&amp;"_"&amp;IF(MONTH(Tableau2[[#This Row],[Date réelle]])&gt;9,"","0")&amp;MONTH(Tableau2[[#This Row],[Date réelle]])</f>
        <v>15_12</v>
      </c>
      <c r="B388" s="63" t="str">
        <f>(YEAR(Tableau2[[#This Row],[Date réelle]])-2000)&amp;"S"&amp;IF(_xlfn.ISOWEEKNUM(Tableau2[[#This Row],[Date réelle]])&gt;9,"","0")&amp;_xlfn.ISOWEEKNUM(Tableau2[[#This Row],[Date réelle]])</f>
        <v>15S50</v>
      </c>
      <c r="C388" s="64">
        <f>IF(F388&lt;&gt;"",VLOOKUP('Données brutes'!G388,Tableau1[[Forfait]:[PV ]],2,FALSE)*'Données brutes'!H388)</f>
        <v>3</v>
      </c>
      <c r="D388" s="65">
        <f>INT(Tableau2[[#This Row],[Date de clôture ]])</f>
        <v>42346</v>
      </c>
      <c r="E388" s="66">
        <v>42346</v>
      </c>
      <c r="F388" s="89">
        <v>556887725</v>
      </c>
      <c r="G388" s="67" t="s">
        <v>43</v>
      </c>
      <c r="H388" s="68">
        <v>1</v>
      </c>
    </row>
    <row r="389" spans="1:8" x14ac:dyDescent="0.25">
      <c r="A389" s="63" t="str">
        <f>(YEAR(Tableau2[[#This Row],[Date réelle]])-2000)&amp;"_"&amp;IF(MONTH(Tableau2[[#This Row],[Date réelle]])&gt;9,"","0")&amp;MONTH(Tableau2[[#This Row],[Date réelle]])</f>
        <v>15_12</v>
      </c>
      <c r="B389" s="63" t="str">
        <f>(YEAR(Tableau2[[#This Row],[Date réelle]])-2000)&amp;"S"&amp;IF(_xlfn.ISOWEEKNUM(Tableau2[[#This Row],[Date réelle]])&gt;9,"","0")&amp;_xlfn.ISOWEEKNUM(Tableau2[[#This Row],[Date réelle]])</f>
        <v>15S50</v>
      </c>
      <c r="C389" s="64">
        <f>IF(F389&lt;&gt;"",VLOOKUP('Données brutes'!G389,Tableau1[[Forfait]:[PV ]],2,FALSE)*'Données brutes'!H389)</f>
        <v>34</v>
      </c>
      <c r="D389" s="65">
        <f>INT(Tableau2[[#This Row],[Date de clôture ]])</f>
        <v>42346</v>
      </c>
      <c r="E389" s="66">
        <v>42346</v>
      </c>
      <c r="F389" s="89">
        <v>556887725</v>
      </c>
      <c r="G389" s="67" t="s">
        <v>64</v>
      </c>
      <c r="H389" s="68">
        <v>1</v>
      </c>
    </row>
    <row r="390" spans="1:8" x14ac:dyDescent="0.25">
      <c r="A390" s="63" t="str">
        <f>(YEAR(Tableau2[[#This Row],[Date réelle]])-2000)&amp;"_"&amp;IF(MONTH(Tableau2[[#This Row],[Date réelle]])&gt;9,"","0")&amp;MONTH(Tableau2[[#This Row],[Date réelle]])</f>
        <v>15_12</v>
      </c>
      <c r="B390" s="63" t="str">
        <f>(YEAR(Tableau2[[#This Row],[Date réelle]])-2000)&amp;"S"&amp;IF(_xlfn.ISOWEEKNUM(Tableau2[[#This Row],[Date réelle]])&gt;9,"","0")&amp;_xlfn.ISOWEEKNUM(Tableau2[[#This Row],[Date réelle]])</f>
        <v>15S50</v>
      </c>
      <c r="C390" s="64">
        <f>IF(F390&lt;&gt;"",VLOOKUP('Données brutes'!G390,Tableau1[[Forfait]:[PV ]],2,FALSE)*'Données brutes'!H390)</f>
        <v>56</v>
      </c>
      <c r="D390" s="65">
        <f>INT(Tableau2[[#This Row],[Date de clôture ]])</f>
        <v>42346</v>
      </c>
      <c r="E390" s="66">
        <v>42346</v>
      </c>
      <c r="F390" s="89">
        <v>556883321</v>
      </c>
      <c r="G390" s="67" t="s">
        <v>17</v>
      </c>
      <c r="H390" s="68">
        <v>1</v>
      </c>
    </row>
    <row r="391" spans="1:8" x14ac:dyDescent="0.25">
      <c r="A391" s="63" t="str">
        <f>(YEAR(Tableau2[[#This Row],[Date réelle]])-2000)&amp;"_"&amp;IF(MONTH(Tableau2[[#This Row],[Date réelle]])&gt;9,"","0")&amp;MONTH(Tableau2[[#This Row],[Date réelle]])</f>
        <v>15_12</v>
      </c>
      <c r="B391" s="63" t="str">
        <f>(YEAR(Tableau2[[#This Row],[Date réelle]])-2000)&amp;"S"&amp;IF(_xlfn.ISOWEEKNUM(Tableau2[[#This Row],[Date réelle]])&gt;9,"","0")&amp;_xlfn.ISOWEEKNUM(Tableau2[[#This Row],[Date réelle]])</f>
        <v>15S50</v>
      </c>
      <c r="C391" s="64">
        <f>IF(F391&lt;&gt;"",VLOOKUP('Données brutes'!G391,Tableau1[[Forfait]:[PV ]],2,FALSE)*'Données brutes'!H391)</f>
        <v>3</v>
      </c>
      <c r="D391" s="65">
        <f>INT(Tableau2[[#This Row],[Date de clôture ]])</f>
        <v>42346</v>
      </c>
      <c r="E391" s="66">
        <v>42346</v>
      </c>
      <c r="F391" s="89">
        <v>556883321</v>
      </c>
      <c r="G391" s="67" t="s">
        <v>43</v>
      </c>
      <c r="H391" s="68">
        <v>1</v>
      </c>
    </row>
    <row r="392" spans="1:8" x14ac:dyDescent="0.25">
      <c r="A392" s="63" t="str">
        <f>(YEAR(Tableau2[[#This Row],[Date réelle]])-2000)&amp;"_"&amp;IF(MONTH(Tableau2[[#This Row],[Date réelle]])&gt;9,"","0")&amp;MONTH(Tableau2[[#This Row],[Date réelle]])</f>
        <v>15_12</v>
      </c>
      <c r="B392" s="63" t="str">
        <f>(YEAR(Tableau2[[#This Row],[Date réelle]])-2000)&amp;"S"&amp;IF(_xlfn.ISOWEEKNUM(Tableau2[[#This Row],[Date réelle]])&gt;9,"","0")&amp;_xlfn.ISOWEEKNUM(Tableau2[[#This Row],[Date réelle]])</f>
        <v>15S50</v>
      </c>
      <c r="C392" s="64">
        <f>IF(F392&lt;&gt;"",VLOOKUP('Données brutes'!G392,Tableau1[[Forfait]:[PV ]],2,FALSE)*'Données brutes'!H392)</f>
        <v>34</v>
      </c>
      <c r="D392" s="65">
        <f>INT(Tableau2[[#This Row],[Date de clôture ]])</f>
        <v>42346</v>
      </c>
      <c r="E392" s="66">
        <v>42346</v>
      </c>
      <c r="F392" s="89">
        <v>556883321</v>
      </c>
      <c r="G392" s="67" t="s">
        <v>64</v>
      </c>
      <c r="H392" s="68">
        <v>1</v>
      </c>
    </row>
    <row r="393" spans="1:8" x14ac:dyDescent="0.25">
      <c r="A393" s="63" t="str">
        <f>(YEAR(Tableau2[[#This Row],[Date réelle]])-2000)&amp;"_"&amp;IF(MONTH(Tableau2[[#This Row],[Date réelle]])&gt;9,"","0")&amp;MONTH(Tableau2[[#This Row],[Date réelle]])</f>
        <v>15_12</v>
      </c>
      <c r="B393" s="63" t="str">
        <f>(YEAR(Tableau2[[#This Row],[Date réelle]])-2000)&amp;"S"&amp;IF(_xlfn.ISOWEEKNUM(Tableau2[[#This Row],[Date réelle]])&gt;9,"","0")&amp;_xlfn.ISOWEEKNUM(Tableau2[[#This Row],[Date réelle]])</f>
        <v>15S50</v>
      </c>
      <c r="C393" s="64">
        <f>IF(F393&lt;&gt;"",VLOOKUP('Données brutes'!G393,Tableau1[[Forfait]:[PV ]],2,FALSE)*'Données brutes'!H393)</f>
        <v>56</v>
      </c>
      <c r="D393" s="65">
        <f>INT(Tableau2[[#This Row],[Date de clôture ]])</f>
        <v>42346</v>
      </c>
      <c r="E393" s="66">
        <v>42346</v>
      </c>
      <c r="F393" s="89">
        <v>557615292</v>
      </c>
      <c r="G393" s="67" t="s">
        <v>17</v>
      </c>
      <c r="H393" s="68">
        <v>1</v>
      </c>
    </row>
    <row r="394" spans="1:8" x14ac:dyDescent="0.25">
      <c r="A394" s="63" t="str">
        <f>(YEAR(Tableau2[[#This Row],[Date réelle]])-2000)&amp;"_"&amp;IF(MONTH(Tableau2[[#This Row],[Date réelle]])&gt;9,"","0")&amp;MONTH(Tableau2[[#This Row],[Date réelle]])</f>
        <v>15_12</v>
      </c>
      <c r="B394" s="63" t="str">
        <f>(YEAR(Tableau2[[#This Row],[Date réelle]])-2000)&amp;"S"&amp;IF(_xlfn.ISOWEEKNUM(Tableau2[[#This Row],[Date réelle]])&gt;9,"","0")&amp;_xlfn.ISOWEEKNUM(Tableau2[[#This Row],[Date réelle]])</f>
        <v>15S50</v>
      </c>
      <c r="C394" s="64">
        <f>IF(F394&lt;&gt;"",VLOOKUP('Données brutes'!G394,Tableau1[[Forfait]:[PV ]],2,FALSE)*'Données brutes'!H394)</f>
        <v>3</v>
      </c>
      <c r="D394" s="65">
        <f>INT(Tableau2[[#This Row],[Date de clôture ]])</f>
        <v>42346</v>
      </c>
      <c r="E394" s="66">
        <v>42346</v>
      </c>
      <c r="F394" s="89">
        <v>557615292</v>
      </c>
      <c r="G394" s="67" t="s">
        <v>43</v>
      </c>
      <c r="H394" s="68">
        <v>1</v>
      </c>
    </row>
    <row r="395" spans="1:8" x14ac:dyDescent="0.25">
      <c r="A395" s="63" t="str">
        <f>(YEAR(Tableau2[[#This Row],[Date réelle]])-2000)&amp;"_"&amp;IF(MONTH(Tableau2[[#This Row],[Date réelle]])&gt;9,"","0")&amp;MONTH(Tableau2[[#This Row],[Date réelle]])</f>
        <v>15_12</v>
      </c>
      <c r="B395" s="63" t="str">
        <f>(YEAR(Tableau2[[#This Row],[Date réelle]])-2000)&amp;"S"&amp;IF(_xlfn.ISOWEEKNUM(Tableau2[[#This Row],[Date réelle]])&gt;9,"","0")&amp;_xlfn.ISOWEEKNUM(Tableau2[[#This Row],[Date réelle]])</f>
        <v>15S50</v>
      </c>
      <c r="C395" s="64">
        <f>IF(F395&lt;&gt;"",VLOOKUP('Données brutes'!G395,Tableau1[[Forfait]:[PV ]],2,FALSE)*'Données brutes'!H395)</f>
        <v>3.4</v>
      </c>
      <c r="D395" s="65">
        <f>INT(Tableau2[[#This Row],[Date de clôture ]])</f>
        <v>42346</v>
      </c>
      <c r="E395" s="66">
        <v>42346</v>
      </c>
      <c r="F395" s="89">
        <v>557615292</v>
      </c>
      <c r="G395" s="67" t="s">
        <v>49</v>
      </c>
      <c r="H395" s="68">
        <v>1</v>
      </c>
    </row>
    <row r="396" spans="1:8" x14ac:dyDescent="0.25">
      <c r="A396" s="63" t="str">
        <f>(YEAR(Tableau2[[#This Row],[Date réelle]])-2000)&amp;"_"&amp;IF(MONTH(Tableau2[[#This Row],[Date réelle]])&gt;9,"","0")&amp;MONTH(Tableau2[[#This Row],[Date réelle]])</f>
        <v>15_12</v>
      </c>
      <c r="B396" s="63" t="str">
        <f>(YEAR(Tableau2[[#This Row],[Date réelle]])-2000)&amp;"S"&amp;IF(_xlfn.ISOWEEKNUM(Tableau2[[#This Row],[Date réelle]])&gt;9,"","0")&amp;_xlfn.ISOWEEKNUM(Tableau2[[#This Row],[Date réelle]])</f>
        <v>15S50</v>
      </c>
      <c r="C396" s="64">
        <f>IF(F396&lt;&gt;"",VLOOKUP('Données brutes'!G396,Tableau1[[Forfait]:[PV ]],2,FALSE)*'Données brutes'!H396)</f>
        <v>80</v>
      </c>
      <c r="D396" s="65">
        <f>INT(Tableau2[[#This Row],[Date de clôture ]])</f>
        <v>42346</v>
      </c>
      <c r="E396" s="66">
        <v>42346</v>
      </c>
      <c r="F396" s="89">
        <v>557615292</v>
      </c>
      <c r="G396" s="67" t="s">
        <v>56</v>
      </c>
      <c r="H396" s="68">
        <v>1</v>
      </c>
    </row>
    <row r="397" spans="1:8" x14ac:dyDescent="0.25">
      <c r="A397" s="63" t="str">
        <f>(YEAR(Tableau2[[#This Row],[Date réelle]])-2000)&amp;"_"&amp;IF(MONTH(Tableau2[[#This Row],[Date réelle]])&gt;9,"","0")&amp;MONTH(Tableau2[[#This Row],[Date réelle]])</f>
        <v>15_12</v>
      </c>
      <c r="B397" s="63" t="str">
        <f>(YEAR(Tableau2[[#This Row],[Date réelle]])-2000)&amp;"S"&amp;IF(_xlfn.ISOWEEKNUM(Tableau2[[#This Row],[Date réelle]])&gt;9,"","0")&amp;_xlfn.ISOWEEKNUM(Tableau2[[#This Row],[Date réelle]])</f>
        <v>15S50</v>
      </c>
      <c r="C397" s="64">
        <f>IF(F397&lt;&gt;"",VLOOKUP('Données brutes'!G397,Tableau1[[Forfait]:[PV ]],2,FALSE)*'Données brutes'!H397)</f>
        <v>2.5</v>
      </c>
      <c r="D397" s="65">
        <f>INT(Tableau2[[#This Row],[Date de clôture ]])</f>
        <v>42346</v>
      </c>
      <c r="E397" s="66">
        <v>42346</v>
      </c>
      <c r="F397" s="89">
        <v>557615292</v>
      </c>
      <c r="G397" s="67" t="s">
        <v>58</v>
      </c>
      <c r="H397" s="68">
        <v>1</v>
      </c>
    </row>
    <row r="398" spans="1:8" x14ac:dyDescent="0.25">
      <c r="A398" s="63" t="str">
        <f>(YEAR(Tableau2[[#This Row],[Date réelle]])-2000)&amp;"_"&amp;IF(MONTH(Tableau2[[#This Row],[Date réelle]])&gt;9,"","0")&amp;MONTH(Tableau2[[#This Row],[Date réelle]])</f>
        <v>15_12</v>
      </c>
      <c r="B398" s="63" t="str">
        <f>(YEAR(Tableau2[[#This Row],[Date réelle]])-2000)&amp;"S"&amp;IF(_xlfn.ISOWEEKNUM(Tableau2[[#This Row],[Date réelle]])&gt;9,"","0")&amp;_xlfn.ISOWEEKNUM(Tableau2[[#This Row],[Date réelle]])</f>
        <v>15S50</v>
      </c>
      <c r="C398" s="64">
        <f>IF(F398&lt;&gt;"",VLOOKUP('Données brutes'!G398,Tableau1[[Forfait]:[PV ]],2,FALSE)*'Données brutes'!H398)</f>
        <v>34</v>
      </c>
      <c r="D398" s="65">
        <f>INT(Tableau2[[#This Row],[Date de clôture ]])</f>
        <v>42346</v>
      </c>
      <c r="E398" s="66">
        <v>42346</v>
      </c>
      <c r="F398" s="89">
        <v>557615292</v>
      </c>
      <c r="G398" s="67" t="s">
        <v>64</v>
      </c>
      <c r="H398" s="68">
        <v>1</v>
      </c>
    </row>
    <row r="399" spans="1:8" x14ac:dyDescent="0.25">
      <c r="A399" s="63" t="str">
        <f>(YEAR(Tableau2[[#This Row],[Date réelle]])-2000)&amp;"_"&amp;IF(MONTH(Tableau2[[#This Row],[Date réelle]])&gt;9,"","0")&amp;MONTH(Tableau2[[#This Row],[Date réelle]])</f>
        <v>15_12</v>
      </c>
      <c r="B399" s="63" t="str">
        <f>(YEAR(Tableau2[[#This Row],[Date réelle]])-2000)&amp;"S"&amp;IF(_xlfn.ISOWEEKNUM(Tableau2[[#This Row],[Date réelle]])&gt;9,"","0")&amp;_xlfn.ISOWEEKNUM(Tableau2[[#This Row],[Date réelle]])</f>
        <v>15S50</v>
      </c>
      <c r="C399" s="64">
        <f>IF(F399&lt;&gt;"",VLOOKUP('Données brutes'!G399,Tableau1[[Forfait]:[PV ]],2,FALSE)*'Données brutes'!H399)</f>
        <v>56</v>
      </c>
      <c r="D399" s="65">
        <f>INT(Tableau2[[#This Row],[Date de clôture ]])</f>
        <v>42346</v>
      </c>
      <c r="E399" s="66">
        <v>42346</v>
      </c>
      <c r="F399" s="89">
        <v>557615921</v>
      </c>
      <c r="G399" s="67" t="s">
        <v>17</v>
      </c>
      <c r="H399" s="68">
        <v>1</v>
      </c>
    </row>
    <row r="400" spans="1:8" x14ac:dyDescent="0.25">
      <c r="A400" s="63" t="str">
        <f>(YEAR(Tableau2[[#This Row],[Date réelle]])-2000)&amp;"_"&amp;IF(MONTH(Tableau2[[#This Row],[Date réelle]])&gt;9,"","0")&amp;MONTH(Tableau2[[#This Row],[Date réelle]])</f>
        <v>15_12</v>
      </c>
      <c r="B400" s="63" t="str">
        <f>(YEAR(Tableau2[[#This Row],[Date réelle]])-2000)&amp;"S"&amp;IF(_xlfn.ISOWEEKNUM(Tableau2[[#This Row],[Date réelle]])&gt;9,"","0")&amp;_xlfn.ISOWEEKNUM(Tableau2[[#This Row],[Date réelle]])</f>
        <v>15S50</v>
      </c>
      <c r="C400" s="64">
        <f>IF(F400&lt;&gt;"",VLOOKUP('Données brutes'!G400,Tableau1[[Forfait]:[PV ]],2,FALSE)*'Données brutes'!H400)</f>
        <v>3</v>
      </c>
      <c r="D400" s="65">
        <f>INT(Tableau2[[#This Row],[Date de clôture ]])</f>
        <v>42346</v>
      </c>
      <c r="E400" s="66">
        <v>42346</v>
      </c>
      <c r="F400" s="89">
        <v>557615921</v>
      </c>
      <c r="G400" s="67" t="s">
        <v>43</v>
      </c>
      <c r="H400" s="68">
        <v>1</v>
      </c>
    </row>
    <row r="401" spans="1:8" x14ac:dyDescent="0.25">
      <c r="A401" s="63" t="str">
        <f>(YEAR(Tableau2[[#This Row],[Date réelle]])-2000)&amp;"_"&amp;IF(MONTH(Tableau2[[#This Row],[Date réelle]])&gt;9,"","0")&amp;MONTH(Tableau2[[#This Row],[Date réelle]])</f>
        <v>15_12</v>
      </c>
      <c r="B401" s="63" t="str">
        <f>(YEAR(Tableau2[[#This Row],[Date réelle]])-2000)&amp;"S"&amp;IF(_xlfn.ISOWEEKNUM(Tableau2[[#This Row],[Date réelle]])&gt;9,"","0")&amp;_xlfn.ISOWEEKNUM(Tableau2[[#This Row],[Date réelle]])</f>
        <v>15S50</v>
      </c>
      <c r="C401" s="64">
        <f>IF(F401&lt;&gt;"",VLOOKUP('Données brutes'!G401,Tableau1[[Forfait]:[PV ]],2,FALSE)*'Données brutes'!H401)</f>
        <v>3.4</v>
      </c>
      <c r="D401" s="65">
        <f>INT(Tableau2[[#This Row],[Date de clôture ]])</f>
        <v>42346</v>
      </c>
      <c r="E401" s="66">
        <v>42346</v>
      </c>
      <c r="F401" s="89">
        <v>557615921</v>
      </c>
      <c r="G401" s="67" t="s">
        <v>49</v>
      </c>
      <c r="H401" s="68">
        <v>1</v>
      </c>
    </row>
    <row r="402" spans="1:8" x14ac:dyDescent="0.25">
      <c r="A402" s="63" t="str">
        <f>(YEAR(Tableau2[[#This Row],[Date réelle]])-2000)&amp;"_"&amp;IF(MONTH(Tableau2[[#This Row],[Date réelle]])&gt;9,"","0")&amp;MONTH(Tableau2[[#This Row],[Date réelle]])</f>
        <v>15_12</v>
      </c>
      <c r="B402" s="63" t="str">
        <f>(YEAR(Tableau2[[#This Row],[Date réelle]])-2000)&amp;"S"&amp;IF(_xlfn.ISOWEEKNUM(Tableau2[[#This Row],[Date réelle]])&gt;9,"","0")&amp;_xlfn.ISOWEEKNUM(Tableau2[[#This Row],[Date réelle]])</f>
        <v>15S50</v>
      </c>
      <c r="C402" s="64">
        <f>IF(F402&lt;&gt;"",VLOOKUP('Données brutes'!G402,Tableau1[[Forfait]:[PV ]],2,FALSE)*'Données brutes'!H402)</f>
        <v>2.5</v>
      </c>
      <c r="D402" s="65">
        <f>INT(Tableau2[[#This Row],[Date de clôture ]])</f>
        <v>42346</v>
      </c>
      <c r="E402" s="66">
        <v>42346</v>
      </c>
      <c r="F402" s="89">
        <v>557615921</v>
      </c>
      <c r="G402" s="67" t="s">
        <v>58</v>
      </c>
      <c r="H402" s="68">
        <v>1</v>
      </c>
    </row>
    <row r="403" spans="1:8" x14ac:dyDescent="0.25">
      <c r="A403" s="63" t="str">
        <f>(YEAR(Tableau2[[#This Row],[Date réelle]])-2000)&amp;"_"&amp;IF(MONTH(Tableau2[[#This Row],[Date réelle]])&gt;9,"","0")&amp;MONTH(Tableau2[[#This Row],[Date réelle]])</f>
        <v>15_12</v>
      </c>
      <c r="B403" s="63" t="str">
        <f>(YEAR(Tableau2[[#This Row],[Date réelle]])-2000)&amp;"S"&amp;IF(_xlfn.ISOWEEKNUM(Tableau2[[#This Row],[Date réelle]])&gt;9,"","0")&amp;_xlfn.ISOWEEKNUM(Tableau2[[#This Row],[Date réelle]])</f>
        <v>15S50</v>
      </c>
      <c r="C403" s="64">
        <f>IF(F403&lt;&gt;"",VLOOKUP('Données brutes'!G403,Tableau1[[Forfait]:[PV ]],2,FALSE)*'Données brutes'!H403)</f>
        <v>34</v>
      </c>
      <c r="D403" s="65">
        <f>INT(Tableau2[[#This Row],[Date de clôture ]])</f>
        <v>42346</v>
      </c>
      <c r="E403" s="66">
        <v>42346</v>
      </c>
      <c r="F403" s="89">
        <v>557615921</v>
      </c>
      <c r="G403" s="67" t="s">
        <v>64</v>
      </c>
      <c r="H403" s="68">
        <v>1</v>
      </c>
    </row>
    <row r="404" spans="1:8" x14ac:dyDescent="0.25">
      <c r="A404" s="63" t="str">
        <f>(YEAR(Tableau2[[#This Row],[Date réelle]])-2000)&amp;"_"&amp;IF(MONTH(Tableau2[[#This Row],[Date réelle]])&gt;9,"","0")&amp;MONTH(Tableau2[[#This Row],[Date réelle]])</f>
        <v>15_12</v>
      </c>
      <c r="B404" s="63" t="str">
        <f>(YEAR(Tableau2[[#This Row],[Date réelle]])-2000)&amp;"S"&amp;IF(_xlfn.ISOWEEKNUM(Tableau2[[#This Row],[Date réelle]])&gt;9,"","0")&amp;_xlfn.ISOWEEKNUM(Tableau2[[#This Row],[Date réelle]])</f>
        <v>15S50</v>
      </c>
      <c r="C404" s="64">
        <f>IF(F404&lt;&gt;"",VLOOKUP('Données brutes'!G404,Tableau1[[Forfait]:[PV ]],2,FALSE)*'Données brutes'!H404)</f>
        <v>56</v>
      </c>
      <c r="D404" s="65">
        <f>INT(Tableau2[[#This Row],[Date de clôture ]])</f>
        <v>42347</v>
      </c>
      <c r="E404" s="66">
        <v>42347</v>
      </c>
      <c r="F404" s="89">
        <v>556914649</v>
      </c>
      <c r="G404" s="67" t="s">
        <v>17</v>
      </c>
      <c r="H404" s="68">
        <v>1</v>
      </c>
    </row>
    <row r="405" spans="1:8" x14ac:dyDescent="0.25">
      <c r="A405" s="63" t="str">
        <f>(YEAR(Tableau2[[#This Row],[Date réelle]])-2000)&amp;"_"&amp;IF(MONTH(Tableau2[[#This Row],[Date réelle]])&gt;9,"","0")&amp;MONTH(Tableau2[[#This Row],[Date réelle]])</f>
        <v>15_12</v>
      </c>
      <c r="B405" s="63" t="str">
        <f>(YEAR(Tableau2[[#This Row],[Date réelle]])-2000)&amp;"S"&amp;IF(_xlfn.ISOWEEKNUM(Tableau2[[#This Row],[Date réelle]])&gt;9,"","0")&amp;_xlfn.ISOWEEKNUM(Tableau2[[#This Row],[Date réelle]])</f>
        <v>15S50</v>
      </c>
      <c r="C405" s="64">
        <f>IF(F405&lt;&gt;"",VLOOKUP('Données brutes'!G405,Tableau1[[Forfait]:[PV ]],2,FALSE)*'Données brutes'!H405)</f>
        <v>3</v>
      </c>
      <c r="D405" s="65">
        <f>INT(Tableau2[[#This Row],[Date de clôture ]])</f>
        <v>42347</v>
      </c>
      <c r="E405" s="66">
        <v>42347</v>
      </c>
      <c r="F405" s="89">
        <v>556914649</v>
      </c>
      <c r="G405" s="67" t="s">
        <v>43</v>
      </c>
      <c r="H405" s="68">
        <v>1</v>
      </c>
    </row>
    <row r="406" spans="1:8" x14ac:dyDescent="0.25">
      <c r="A406" s="63" t="str">
        <f>(YEAR(Tableau2[[#This Row],[Date réelle]])-2000)&amp;"_"&amp;IF(MONTH(Tableau2[[#This Row],[Date réelle]])&gt;9,"","0")&amp;MONTH(Tableau2[[#This Row],[Date réelle]])</f>
        <v>15_12</v>
      </c>
      <c r="B406" s="63" t="str">
        <f>(YEAR(Tableau2[[#This Row],[Date réelle]])-2000)&amp;"S"&amp;IF(_xlfn.ISOWEEKNUM(Tableau2[[#This Row],[Date réelle]])&gt;9,"","0")&amp;_xlfn.ISOWEEKNUM(Tableau2[[#This Row],[Date réelle]])</f>
        <v>15S50</v>
      </c>
      <c r="C406" s="64">
        <f>IF(F406&lt;&gt;"",VLOOKUP('Données brutes'!G406,Tableau1[[Forfait]:[PV ]],2,FALSE)*'Données brutes'!H406)</f>
        <v>3.4</v>
      </c>
      <c r="D406" s="65">
        <f>INT(Tableau2[[#This Row],[Date de clôture ]])</f>
        <v>42347</v>
      </c>
      <c r="E406" s="66">
        <v>42347</v>
      </c>
      <c r="F406" s="89">
        <v>556914649</v>
      </c>
      <c r="G406" s="67" t="s">
        <v>49</v>
      </c>
      <c r="H406" s="68">
        <v>1</v>
      </c>
    </row>
    <row r="407" spans="1:8" x14ac:dyDescent="0.25">
      <c r="A407" s="63" t="str">
        <f>(YEAR(Tableau2[[#This Row],[Date réelle]])-2000)&amp;"_"&amp;IF(MONTH(Tableau2[[#This Row],[Date réelle]])&gt;9,"","0")&amp;MONTH(Tableau2[[#This Row],[Date réelle]])</f>
        <v>15_12</v>
      </c>
      <c r="B407" s="63" t="str">
        <f>(YEAR(Tableau2[[#This Row],[Date réelle]])-2000)&amp;"S"&amp;IF(_xlfn.ISOWEEKNUM(Tableau2[[#This Row],[Date réelle]])&gt;9,"","0")&amp;_xlfn.ISOWEEKNUM(Tableau2[[#This Row],[Date réelle]])</f>
        <v>15S50</v>
      </c>
      <c r="C407" s="64">
        <f>IF(F407&lt;&gt;"",VLOOKUP('Données brutes'!G407,Tableau1[[Forfait]:[PV ]],2,FALSE)*'Données brutes'!H407)</f>
        <v>2.5</v>
      </c>
      <c r="D407" s="65">
        <f>INT(Tableau2[[#This Row],[Date de clôture ]])</f>
        <v>42347</v>
      </c>
      <c r="E407" s="66">
        <v>42347</v>
      </c>
      <c r="F407" s="89">
        <v>556914649</v>
      </c>
      <c r="G407" s="67" t="s">
        <v>58</v>
      </c>
      <c r="H407" s="68">
        <v>1</v>
      </c>
    </row>
    <row r="408" spans="1:8" x14ac:dyDescent="0.25">
      <c r="A408" s="63" t="str">
        <f>(YEAR(Tableau2[[#This Row],[Date réelle]])-2000)&amp;"_"&amp;IF(MONTH(Tableau2[[#This Row],[Date réelle]])&gt;9,"","0")&amp;MONTH(Tableau2[[#This Row],[Date réelle]])</f>
        <v>15_12</v>
      </c>
      <c r="B408" s="63" t="str">
        <f>(YEAR(Tableau2[[#This Row],[Date réelle]])-2000)&amp;"S"&amp;IF(_xlfn.ISOWEEKNUM(Tableau2[[#This Row],[Date réelle]])&gt;9,"","0")&amp;_xlfn.ISOWEEKNUM(Tableau2[[#This Row],[Date réelle]])</f>
        <v>15S50</v>
      </c>
      <c r="C408" s="64">
        <f>IF(F408&lt;&gt;"",VLOOKUP('Données brutes'!G408,Tableau1[[Forfait]:[PV ]],2,FALSE)*'Données brutes'!H408)</f>
        <v>34</v>
      </c>
      <c r="D408" s="65">
        <f>INT(Tableau2[[#This Row],[Date de clôture ]])</f>
        <v>42347</v>
      </c>
      <c r="E408" s="66">
        <v>42347</v>
      </c>
      <c r="F408" s="89">
        <v>556914649</v>
      </c>
      <c r="G408" s="67" t="s">
        <v>64</v>
      </c>
      <c r="H408" s="68">
        <v>1</v>
      </c>
    </row>
    <row r="409" spans="1:8" x14ac:dyDescent="0.25">
      <c r="A409" s="63" t="str">
        <f>(YEAR(Tableau2[[#This Row],[Date réelle]])-2000)&amp;"_"&amp;IF(MONTH(Tableau2[[#This Row],[Date réelle]])&gt;9,"","0")&amp;MONTH(Tableau2[[#This Row],[Date réelle]])</f>
        <v>15_12</v>
      </c>
      <c r="B409" s="63" t="str">
        <f>(YEAR(Tableau2[[#This Row],[Date réelle]])-2000)&amp;"S"&amp;IF(_xlfn.ISOWEEKNUM(Tableau2[[#This Row],[Date réelle]])&gt;9,"","0")&amp;_xlfn.ISOWEEKNUM(Tableau2[[#This Row],[Date réelle]])</f>
        <v>15S50</v>
      </c>
      <c r="C409" s="64">
        <f>IF(F409&lt;&gt;"",VLOOKUP('Données brutes'!G409,Tableau1[[Forfait]:[PV ]],2,FALSE)*'Données brutes'!H409)</f>
        <v>56</v>
      </c>
      <c r="D409" s="65">
        <f>INT(Tableau2[[#This Row],[Date de clôture ]])</f>
        <v>42347</v>
      </c>
      <c r="E409" s="66">
        <v>42347</v>
      </c>
      <c r="F409" s="89">
        <v>556920757</v>
      </c>
      <c r="G409" s="67" t="s">
        <v>17</v>
      </c>
      <c r="H409" s="68">
        <v>1</v>
      </c>
    </row>
    <row r="410" spans="1:8" x14ac:dyDescent="0.25">
      <c r="A410" s="63" t="str">
        <f>(YEAR(Tableau2[[#This Row],[Date réelle]])-2000)&amp;"_"&amp;IF(MONTH(Tableau2[[#This Row],[Date réelle]])&gt;9,"","0")&amp;MONTH(Tableau2[[#This Row],[Date réelle]])</f>
        <v>15_12</v>
      </c>
      <c r="B410" s="63" t="str">
        <f>(YEAR(Tableau2[[#This Row],[Date réelle]])-2000)&amp;"S"&amp;IF(_xlfn.ISOWEEKNUM(Tableau2[[#This Row],[Date réelle]])&gt;9,"","0")&amp;_xlfn.ISOWEEKNUM(Tableau2[[#This Row],[Date réelle]])</f>
        <v>15S50</v>
      </c>
      <c r="C410" s="64">
        <f>IF(F410&lt;&gt;"",VLOOKUP('Données brutes'!G410,Tableau1[[Forfait]:[PV ]],2,FALSE)*'Données brutes'!H410)</f>
        <v>3</v>
      </c>
      <c r="D410" s="65">
        <f>INT(Tableau2[[#This Row],[Date de clôture ]])</f>
        <v>42347</v>
      </c>
      <c r="E410" s="66">
        <v>42347</v>
      </c>
      <c r="F410" s="89">
        <v>556920757</v>
      </c>
      <c r="G410" s="67" t="s">
        <v>43</v>
      </c>
      <c r="H410" s="68">
        <v>1</v>
      </c>
    </row>
    <row r="411" spans="1:8" x14ac:dyDescent="0.25">
      <c r="A411" s="63" t="str">
        <f>(YEAR(Tableau2[[#This Row],[Date réelle]])-2000)&amp;"_"&amp;IF(MONTH(Tableau2[[#This Row],[Date réelle]])&gt;9,"","0")&amp;MONTH(Tableau2[[#This Row],[Date réelle]])</f>
        <v>15_12</v>
      </c>
      <c r="B411" s="63" t="str">
        <f>(YEAR(Tableau2[[#This Row],[Date réelle]])-2000)&amp;"S"&amp;IF(_xlfn.ISOWEEKNUM(Tableau2[[#This Row],[Date réelle]])&gt;9,"","0")&amp;_xlfn.ISOWEEKNUM(Tableau2[[#This Row],[Date réelle]])</f>
        <v>15S50</v>
      </c>
      <c r="C411" s="64">
        <f>IF(F411&lt;&gt;"",VLOOKUP('Données brutes'!G411,Tableau1[[Forfait]:[PV ]],2,FALSE)*'Données brutes'!H411)</f>
        <v>3.4</v>
      </c>
      <c r="D411" s="65">
        <f>INT(Tableau2[[#This Row],[Date de clôture ]])</f>
        <v>42347</v>
      </c>
      <c r="E411" s="66">
        <v>42347</v>
      </c>
      <c r="F411" s="89">
        <v>556920757</v>
      </c>
      <c r="G411" s="67" t="s">
        <v>49</v>
      </c>
      <c r="H411" s="68">
        <v>1</v>
      </c>
    </row>
    <row r="412" spans="1:8" x14ac:dyDescent="0.25">
      <c r="A412" s="63" t="str">
        <f>(YEAR(Tableau2[[#This Row],[Date réelle]])-2000)&amp;"_"&amp;IF(MONTH(Tableau2[[#This Row],[Date réelle]])&gt;9,"","0")&amp;MONTH(Tableau2[[#This Row],[Date réelle]])</f>
        <v>15_12</v>
      </c>
      <c r="B412" s="63" t="str">
        <f>(YEAR(Tableau2[[#This Row],[Date réelle]])-2000)&amp;"S"&amp;IF(_xlfn.ISOWEEKNUM(Tableau2[[#This Row],[Date réelle]])&gt;9,"","0")&amp;_xlfn.ISOWEEKNUM(Tableau2[[#This Row],[Date réelle]])</f>
        <v>15S50</v>
      </c>
      <c r="C412" s="64">
        <f>IF(F412&lt;&gt;"",VLOOKUP('Données brutes'!G412,Tableau1[[Forfait]:[PV ]],2,FALSE)*'Données brutes'!H412)</f>
        <v>2.5</v>
      </c>
      <c r="D412" s="65">
        <f>INT(Tableau2[[#This Row],[Date de clôture ]])</f>
        <v>42347</v>
      </c>
      <c r="E412" s="66">
        <v>42347</v>
      </c>
      <c r="F412" s="89">
        <v>556920757</v>
      </c>
      <c r="G412" s="67" t="s">
        <v>58</v>
      </c>
      <c r="H412" s="68">
        <v>1</v>
      </c>
    </row>
    <row r="413" spans="1:8" x14ac:dyDescent="0.25">
      <c r="A413" s="63" t="str">
        <f>(YEAR(Tableau2[[#This Row],[Date réelle]])-2000)&amp;"_"&amp;IF(MONTH(Tableau2[[#This Row],[Date réelle]])&gt;9,"","0")&amp;MONTH(Tableau2[[#This Row],[Date réelle]])</f>
        <v>15_12</v>
      </c>
      <c r="B413" s="63" t="str">
        <f>(YEAR(Tableau2[[#This Row],[Date réelle]])-2000)&amp;"S"&amp;IF(_xlfn.ISOWEEKNUM(Tableau2[[#This Row],[Date réelle]])&gt;9,"","0")&amp;_xlfn.ISOWEEKNUM(Tableau2[[#This Row],[Date réelle]])</f>
        <v>15S50</v>
      </c>
      <c r="C413" s="64">
        <f>IF(F413&lt;&gt;"",VLOOKUP('Données brutes'!G413,Tableau1[[Forfait]:[PV ]],2,FALSE)*'Données brutes'!H413)</f>
        <v>34</v>
      </c>
      <c r="D413" s="65">
        <f>INT(Tableau2[[#This Row],[Date de clôture ]])</f>
        <v>42347</v>
      </c>
      <c r="E413" s="66">
        <v>42347</v>
      </c>
      <c r="F413" s="89">
        <v>556920757</v>
      </c>
      <c r="G413" s="67" t="s">
        <v>64</v>
      </c>
      <c r="H413" s="68">
        <v>1</v>
      </c>
    </row>
    <row r="414" spans="1:8" x14ac:dyDescent="0.25">
      <c r="A414" s="63" t="str">
        <f>(YEAR(Tableau2[[#This Row],[Date réelle]])-2000)&amp;"_"&amp;IF(MONTH(Tableau2[[#This Row],[Date réelle]])&gt;9,"","0")&amp;MONTH(Tableau2[[#This Row],[Date réelle]])</f>
        <v>15_12</v>
      </c>
      <c r="B414" s="63" t="str">
        <f>(YEAR(Tableau2[[#This Row],[Date réelle]])-2000)&amp;"S"&amp;IF(_xlfn.ISOWEEKNUM(Tableau2[[#This Row],[Date réelle]])&gt;9,"","0")&amp;_xlfn.ISOWEEKNUM(Tableau2[[#This Row],[Date réelle]])</f>
        <v>15S50</v>
      </c>
      <c r="C414" s="64">
        <f>IF(F414&lt;&gt;"",VLOOKUP('Données brutes'!G414,Tableau1[[Forfait]:[PV ]],2,FALSE)*'Données brutes'!H414)</f>
        <v>56</v>
      </c>
      <c r="D414" s="65">
        <f>INT(Tableau2[[#This Row],[Date de clôture ]])</f>
        <v>42348</v>
      </c>
      <c r="E414" s="66">
        <v>42348</v>
      </c>
      <c r="F414" s="89">
        <v>556749846</v>
      </c>
      <c r="G414" s="67" t="s">
        <v>17</v>
      </c>
      <c r="H414" s="68">
        <v>1</v>
      </c>
    </row>
    <row r="415" spans="1:8" x14ac:dyDescent="0.25">
      <c r="A415" s="63" t="str">
        <f>(YEAR(Tableau2[[#This Row],[Date réelle]])-2000)&amp;"_"&amp;IF(MONTH(Tableau2[[#This Row],[Date réelle]])&gt;9,"","0")&amp;MONTH(Tableau2[[#This Row],[Date réelle]])</f>
        <v>15_12</v>
      </c>
      <c r="B415" s="63" t="str">
        <f>(YEAR(Tableau2[[#This Row],[Date réelle]])-2000)&amp;"S"&amp;IF(_xlfn.ISOWEEKNUM(Tableau2[[#This Row],[Date réelle]])&gt;9,"","0")&amp;_xlfn.ISOWEEKNUM(Tableau2[[#This Row],[Date réelle]])</f>
        <v>15S50</v>
      </c>
      <c r="C415" s="64">
        <f>IF(F415&lt;&gt;"",VLOOKUP('Données brutes'!G415,Tableau1[[Forfait]:[PV ]],2,FALSE)*'Données brutes'!H415)</f>
        <v>3</v>
      </c>
      <c r="D415" s="65">
        <f>INT(Tableau2[[#This Row],[Date de clôture ]])</f>
        <v>42348</v>
      </c>
      <c r="E415" s="66">
        <v>42348</v>
      </c>
      <c r="F415" s="89">
        <v>556749846</v>
      </c>
      <c r="G415" s="67" t="s">
        <v>43</v>
      </c>
      <c r="H415" s="68">
        <v>1</v>
      </c>
    </row>
    <row r="416" spans="1:8" x14ac:dyDescent="0.25">
      <c r="A416" s="63" t="str">
        <f>(YEAR(Tableau2[[#This Row],[Date réelle]])-2000)&amp;"_"&amp;IF(MONTH(Tableau2[[#This Row],[Date réelle]])&gt;9,"","0")&amp;MONTH(Tableau2[[#This Row],[Date réelle]])</f>
        <v>15_12</v>
      </c>
      <c r="B416" s="63" t="str">
        <f>(YEAR(Tableau2[[#This Row],[Date réelle]])-2000)&amp;"S"&amp;IF(_xlfn.ISOWEEKNUM(Tableau2[[#This Row],[Date réelle]])&gt;9,"","0")&amp;_xlfn.ISOWEEKNUM(Tableau2[[#This Row],[Date réelle]])</f>
        <v>15S50</v>
      </c>
      <c r="C416" s="64">
        <f>IF(F416&lt;&gt;"",VLOOKUP('Données brutes'!G416,Tableau1[[Forfait]:[PV ]],2,FALSE)*'Données brutes'!H416)</f>
        <v>3.4</v>
      </c>
      <c r="D416" s="65">
        <f>INT(Tableau2[[#This Row],[Date de clôture ]])</f>
        <v>42348</v>
      </c>
      <c r="E416" s="66">
        <v>42348</v>
      </c>
      <c r="F416" s="89">
        <v>556749846</v>
      </c>
      <c r="G416" s="67" t="s">
        <v>49</v>
      </c>
      <c r="H416" s="68">
        <v>1</v>
      </c>
    </row>
    <row r="417" spans="1:8" x14ac:dyDescent="0.25">
      <c r="A417" s="63" t="str">
        <f>(YEAR(Tableau2[[#This Row],[Date réelle]])-2000)&amp;"_"&amp;IF(MONTH(Tableau2[[#This Row],[Date réelle]])&gt;9,"","0")&amp;MONTH(Tableau2[[#This Row],[Date réelle]])</f>
        <v>15_12</v>
      </c>
      <c r="B417" s="63" t="str">
        <f>(YEAR(Tableau2[[#This Row],[Date réelle]])-2000)&amp;"S"&amp;IF(_xlfn.ISOWEEKNUM(Tableau2[[#This Row],[Date réelle]])&gt;9,"","0")&amp;_xlfn.ISOWEEKNUM(Tableau2[[#This Row],[Date réelle]])</f>
        <v>15S50</v>
      </c>
      <c r="C417" s="64">
        <f>IF(F417&lt;&gt;"",VLOOKUP('Données brutes'!G417,Tableau1[[Forfait]:[PV ]],2,FALSE)*'Données brutes'!H417)</f>
        <v>2.5</v>
      </c>
      <c r="D417" s="65">
        <f>INT(Tableau2[[#This Row],[Date de clôture ]])</f>
        <v>42348</v>
      </c>
      <c r="E417" s="66">
        <v>42348</v>
      </c>
      <c r="F417" s="89">
        <v>556749846</v>
      </c>
      <c r="G417" s="67" t="s">
        <v>58</v>
      </c>
      <c r="H417" s="68">
        <v>1</v>
      </c>
    </row>
    <row r="418" spans="1:8" x14ac:dyDescent="0.25">
      <c r="A418" s="63" t="str">
        <f>(YEAR(Tableau2[[#This Row],[Date réelle]])-2000)&amp;"_"&amp;IF(MONTH(Tableau2[[#This Row],[Date réelle]])&gt;9,"","0")&amp;MONTH(Tableau2[[#This Row],[Date réelle]])</f>
        <v>15_12</v>
      </c>
      <c r="B418" s="63" t="str">
        <f>(YEAR(Tableau2[[#This Row],[Date réelle]])-2000)&amp;"S"&amp;IF(_xlfn.ISOWEEKNUM(Tableau2[[#This Row],[Date réelle]])&gt;9,"","0")&amp;_xlfn.ISOWEEKNUM(Tableau2[[#This Row],[Date réelle]])</f>
        <v>15S50</v>
      </c>
      <c r="C418" s="64">
        <f>IF(F418&lt;&gt;"",VLOOKUP('Données brutes'!G418,Tableau1[[Forfait]:[PV ]],2,FALSE)*'Données brutes'!H418)</f>
        <v>34</v>
      </c>
      <c r="D418" s="65">
        <f>INT(Tableau2[[#This Row],[Date de clôture ]])</f>
        <v>42348</v>
      </c>
      <c r="E418" s="66">
        <v>42348</v>
      </c>
      <c r="F418" s="89">
        <v>556749846</v>
      </c>
      <c r="G418" s="67" t="s">
        <v>64</v>
      </c>
      <c r="H418" s="68">
        <v>1</v>
      </c>
    </row>
    <row r="419" spans="1:8" x14ac:dyDescent="0.25">
      <c r="A419" s="63" t="str">
        <f>(YEAR(Tableau2[[#This Row],[Date réelle]])-2000)&amp;"_"&amp;IF(MONTH(Tableau2[[#This Row],[Date réelle]])&gt;9,"","0")&amp;MONTH(Tableau2[[#This Row],[Date réelle]])</f>
        <v>15_12</v>
      </c>
      <c r="B419" s="63" t="str">
        <f>(YEAR(Tableau2[[#This Row],[Date réelle]])-2000)&amp;"S"&amp;IF(_xlfn.ISOWEEKNUM(Tableau2[[#This Row],[Date réelle]])&gt;9,"","0")&amp;_xlfn.ISOWEEKNUM(Tableau2[[#This Row],[Date réelle]])</f>
        <v>15S50</v>
      </c>
      <c r="C419" s="64">
        <f>IF(F419&lt;&gt;"",VLOOKUP('Données brutes'!G419,Tableau1[[Forfait]:[PV ]],2,FALSE)*'Données brutes'!H419)</f>
        <v>56</v>
      </c>
      <c r="D419" s="65">
        <f>INT(Tableau2[[#This Row],[Date de clôture ]])</f>
        <v>42348</v>
      </c>
      <c r="E419" s="66">
        <v>42348</v>
      </c>
      <c r="F419" s="89">
        <v>556324705</v>
      </c>
      <c r="G419" s="67" t="s">
        <v>17</v>
      </c>
      <c r="H419" s="68">
        <v>1</v>
      </c>
    </row>
    <row r="420" spans="1:8" x14ac:dyDescent="0.25">
      <c r="A420" s="63" t="str">
        <f>(YEAR(Tableau2[[#This Row],[Date réelle]])-2000)&amp;"_"&amp;IF(MONTH(Tableau2[[#This Row],[Date réelle]])&gt;9,"","0")&amp;MONTH(Tableau2[[#This Row],[Date réelle]])</f>
        <v>15_12</v>
      </c>
      <c r="B420" s="63" t="str">
        <f>(YEAR(Tableau2[[#This Row],[Date réelle]])-2000)&amp;"S"&amp;IF(_xlfn.ISOWEEKNUM(Tableau2[[#This Row],[Date réelle]])&gt;9,"","0")&amp;_xlfn.ISOWEEKNUM(Tableau2[[#This Row],[Date réelle]])</f>
        <v>15S50</v>
      </c>
      <c r="C420" s="64">
        <f>IF(F420&lt;&gt;"",VLOOKUP('Données brutes'!G420,Tableau1[[Forfait]:[PV ]],2,FALSE)*'Données brutes'!H420)</f>
        <v>3</v>
      </c>
      <c r="D420" s="65">
        <f>INT(Tableau2[[#This Row],[Date de clôture ]])</f>
        <v>42348</v>
      </c>
      <c r="E420" s="66">
        <v>42348</v>
      </c>
      <c r="F420" s="89">
        <v>556324705</v>
      </c>
      <c r="G420" s="67" t="s">
        <v>43</v>
      </c>
      <c r="H420" s="68">
        <v>1</v>
      </c>
    </row>
    <row r="421" spans="1:8" x14ac:dyDescent="0.25">
      <c r="A421" s="63" t="str">
        <f>(YEAR(Tableau2[[#This Row],[Date réelle]])-2000)&amp;"_"&amp;IF(MONTH(Tableau2[[#This Row],[Date réelle]])&gt;9,"","0")&amp;MONTH(Tableau2[[#This Row],[Date réelle]])</f>
        <v>15_12</v>
      </c>
      <c r="B421" s="63" t="str">
        <f>(YEAR(Tableau2[[#This Row],[Date réelle]])-2000)&amp;"S"&amp;IF(_xlfn.ISOWEEKNUM(Tableau2[[#This Row],[Date réelle]])&gt;9,"","0")&amp;_xlfn.ISOWEEKNUM(Tableau2[[#This Row],[Date réelle]])</f>
        <v>15S50</v>
      </c>
      <c r="C421" s="64">
        <f>IF(F421&lt;&gt;"",VLOOKUP('Données brutes'!G421,Tableau1[[Forfait]:[PV ]],2,FALSE)*'Données brutes'!H421)</f>
        <v>3.4</v>
      </c>
      <c r="D421" s="65">
        <f>INT(Tableau2[[#This Row],[Date de clôture ]])</f>
        <v>42348</v>
      </c>
      <c r="E421" s="66">
        <v>42348</v>
      </c>
      <c r="F421" s="89">
        <v>556324705</v>
      </c>
      <c r="G421" s="67" t="s">
        <v>49</v>
      </c>
      <c r="H421" s="68">
        <v>1</v>
      </c>
    </row>
    <row r="422" spans="1:8" x14ac:dyDescent="0.25">
      <c r="A422" s="63" t="str">
        <f>(YEAR(Tableau2[[#This Row],[Date réelle]])-2000)&amp;"_"&amp;IF(MONTH(Tableau2[[#This Row],[Date réelle]])&gt;9,"","0")&amp;MONTH(Tableau2[[#This Row],[Date réelle]])</f>
        <v>15_12</v>
      </c>
      <c r="B422" s="63" t="str">
        <f>(YEAR(Tableau2[[#This Row],[Date réelle]])-2000)&amp;"S"&amp;IF(_xlfn.ISOWEEKNUM(Tableau2[[#This Row],[Date réelle]])&gt;9,"","0")&amp;_xlfn.ISOWEEKNUM(Tableau2[[#This Row],[Date réelle]])</f>
        <v>15S50</v>
      </c>
      <c r="C422" s="64">
        <f>IF(F422&lt;&gt;"",VLOOKUP('Données brutes'!G422,Tableau1[[Forfait]:[PV ]],2,FALSE)*'Données brutes'!H422)</f>
        <v>2.5</v>
      </c>
      <c r="D422" s="65">
        <f>INT(Tableau2[[#This Row],[Date de clôture ]])</f>
        <v>42348</v>
      </c>
      <c r="E422" s="66">
        <v>42348</v>
      </c>
      <c r="F422" s="89">
        <v>556324705</v>
      </c>
      <c r="G422" s="67" t="s">
        <v>58</v>
      </c>
      <c r="H422" s="68">
        <v>1</v>
      </c>
    </row>
    <row r="423" spans="1:8" x14ac:dyDescent="0.25">
      <c r="A423" s="63" t="str">
        <f>(YEAR(Tableau2[[#This Row],[Date réelle]])-2000)&amp;"_"&amp;IF(MONTH(Tableau2[[#This Row],[Date réelle]])&gt;9,"","0")&amp;MONTH(Tableau2[[#This Row],[Date réelle]])</f>
        <v>15_12</v>
      </c>
      <c r="B423" s="63" t="str">
        <f>(YEAR(Tableau2[[#This Row],[Date réelle]])-2000)&amp;"S"&amp;IF(_xlfn.ISOWEEKNUM(Tableau2[[#This Row],[Date réelle]])&gt;9,"","0")&amp;_xlfn.ISOWEEKNUM(Tableau2[[#This Row],[Date réelle]])</f>
        <v>15S50</v>
      </c>
      <c r="C423" s="64">
        <f>IF(F423&lt;&gt;"",VLOOKUP('Données brutes'!G423,Tableau1[[Forfait]:[PV ]],2,FALSE)*'Données brutes'!H423)</f>
        <v>34</v>
      </c>
      <c r="D423" s="65">
        <f>INT(Tableau2[[#This Row],[Date de clôture ]])</f>
        <v>42348</v>
      </c>
      <c r="E423" s="66">
        <v>42348</v>
      </c>
      <c r="F423" s="89">
        <v>556324705</v>
      </c>
      <c r="G423" s="67" t="s">
        <v>64</v>
      </c>
      <c r="H423" s="68">
        <v>1</v>
      </c>
    </row>
    <row r="424" spans="1:8" x14ac:dyDescent="0.25">
      <c r="A424" s="63" t="str">
        <f>(YEAR(Tableau2[[#This Row],[Date réelle]])-2000)&amp;"_"&amp;IF(MONTH(Tableau2[[#This Row],[Date réelle]])&gt;9,"","0")&amp;MONTH(Tableau2[[#This Row],[Date réelle]])</f>
        <v>15_12</v>
      </c>
      <c r="B424" s="63" t="str">
        <f>(YEAR(Tableau2[[#This Row],[Date réelle]])-2000)&amp;"S"&amp;IF(_xlfn.ISOWEEKNUM(Tableau2[[#This Row],[Date réelle]])&gt;9,"","0")&amp;_xlfn.ISOWEEKNUM(Tableau2[[#This Row],[Date réelle]])</f>
        <v>15S50</v>
      </c>
      <c r="C424" s="64">
        <f>IF(F424&lt;&gt;"",VLOOKUP('Données brutes'!G424,Tableau1[[Forfait]:[PV ]],2,FALSE)*'Données brutes'!H424)</f>
        <v>56</v>
      </c>
      <c r="D424" s="65">
        <f>INT(Tableau2[[#This Row],[Date de clôture ]])</f>
        <v>42349</v>
      </c>
      <c r="E424" s="66">
        <v>42349</v>
      </c>
      <c r="F424" s="89">
        <v>556948428</v>
      </c>
      <c r="G424" s="67" t="s">
        <v>17</v>
      </c>
      <c r="H424" s="68">
        <v>1</v>
      </c>
    </row>
    <row r="425" spans="1:8" x14ac:dyDescent="0.25">
      <c r="A425" s="63" t="str">
        <f>(YEAR(Tableau2[[#This Row],[Date réelle]])-2000)&amp;"_"&amp;IF(MONTH(Tableau2[[#This Row],[Date réelle]])&gt;9,"","0")&amp;MONTH(Tableau2[[#This Row],[Date réelle]])</f>
        <v>15_12</v>
      </c>
      <c r="B425" s="63" t="str">
        <f>(YEAR(Tableau2[[#This Row],[Date réelle]])-2000)&amp;"S"&amp;IF(_xlfn.ISOWEEKNUM(Tableau2[[#This Row],[Date réelle]])&gt;9,"","0")&amp;_xlfn.ISOWEEKNUM(Tableau2[[#This Row],[Date réelle]])</f>
        <v>15S50</v>
      </c>
      <c r="C425" s="64">
        <f>IF(F425&lt;&gt;"",VLOOKUP('Données brutes'!G425,Tableau1[[Forfait]:[PV ]],2,FALSE)*'Données brutes'!H425)</f>
        <v>3</v>
      </c>
      <c r="D425" s="65">
        <f>INT(Tableau2[[#This Row],[Date de clôture ]])</f>
        <v>42349</v>
      </c>
      <c r="E425" s="66">
        <v>42349</v>
      </c>
      <c r="F425" s="89">
        <v>556948428</v>
      </c>
      <c r="G425" s="67" t="s">
        <v>43</v>
      </c>
      <c r="H425" s="68">
        <v>1</v>
      </c>
    </row>
    <row r="426" spans="1:8" x14ac:dyDescent="0.25">
      <c r="A426" s="63" t="str">
        <f>(YEAR(Tableau2[[#This Row],[Date réelle]])-2000)&amp;"_"&amp;IF(MONTH(Tableau2[[#This Row],[Date réelle]])&gt;9,"","0")&amp;MONTH(Tableau2[[#This Row],[Date réelle]])</f>
        <v>15_12</v>
      </c>
      <c r="B426" s="63" t="str">
        <f>(YEAR(Tableau2[[#This Row],[Date réelle]])-2000)&amp;"S"&amp;IF(_xlfn.ISOWEEKNUM(Tableau2[[#This Row],[Date réelle]])&gt;9,"","0")&amp;_xlfn.ISOWEEKNUM(Tableau2[[#This Row],[Date réelle]])</f>
        <v>15S50</v>
      </c>
      <c r="C426" s="64">
        <f>IF(F426&lt;&gt;"",VLOOKUP('Données brutes'!G426,Tableau1[[Forfait]:[PV ]],2,FALSE)*'Données brutes'!H426)</f>
        <v>3.4</v>
      </c>
      <c r="D426" s="65">
        <f>INT(Tableau2[[#This Row],[Date de clôture ]])</f>
        <v>42349</v>
      </c>
      <c r="E426" s="66">
        <v>42349</v>
      </c>
      <c r="F426" s="89">
        <v>556948428</v>
      </c>
      <c r="G426" s="67" t="s">
        <v>49</v>
      </c>
      <c r="H426" s="68">
        <v>1</v>
      </c>
    </row>
    <row r="427" spans="1:8" x14ac:dyDescent="0.25">
      <c r="A427" s="63" t="str">
        <f>(YEAR(Tableau2[[#This Row],[Date réelle]])-2000)&amp;"_"&amp;IF(MONTH(Tableau2[[#This Row],[Date réelle]])&gt;9,"","0")&amp;MONTH(Tableau2[[#This Row],[Date réelle]])</f>
        <v>15_12</v>
      </c>
      <c r="B427" s="63" t="str">
        <f>(YEAR(Tableau2[[#This Row],[Date réelle]])-2000)&amp;"S"&amp;IF(_xlfn.ISOWEEKNUM(Tableau2[[#This Row],[Date réelle]])&gt;9,"","0")&amp;_xlfn.ISOWEEKNUM(Tableau2[[#This Row],[Date réelle]])</f>
        <v>15S50</v>
      </c>
      <c r="C427" s="64">
        <f>IF(F427&lt;&gt;"",VLOOKUP('Données brutes'!G427,Tableau1[[Forfait]:[PV ]],2,FALSE)*'Données brutes'!H427)</f>
        <v>2.5</v>
      </c>
      <c r="D427" s="65">
        <f>INT(Tableau2[[#This Row],[Date de clôture ]])</f>
        <v>42349</v>
      </c>
      <c r="E427" s="66">
        <v>42349</v>
      </c>
      <c r="F427" s="89">
        <v>556948428</v>
      </c>
      <c r="G427" s="67" t="s">
        <v>58</v>
      </c>
      <c r="H427" s="68">
        <v>1</v>
      </c>
    </row>
    <row r="428" spans="1:8" x14ac:dyDescent="0.25">
      <c r="A428" s="63" t="str">
        <f>(YEAR(Tableau2[[#This Row],[Date réelle]])-2000)&amp;"_"&amp;IF(MONTH(Tableau2[[#This Row],[Date réelle]])&gt;9,"","0")&amp;MONTH(Tableau2[[#This Row],[Date réelle]])</f>
        <v>15_12</v>
      </c>
      <c r="B428" s="63" t="str">
        <f>(YEAR(Tableau2[[#This Row],[Date réelle]])-2000)&amp;"S"&amp;IF(_xlfn.ISOWEEKNUM(Tableau2[[#This Row],[Date réelle]])&gt;9,"","0")&amp;_xlfn.ISOWEEKNUM(Tableau2[[#This Row],[Date réelle]])</f>
        <v>15S50</v>
      </c>
      <c r="C428" s="64">
        <f>IF(F428&lt;&gt;"",VLOOKUP('Données brutes'!G428,Tableau1[[Forfait]:[PV ]],2,FALSE)*'Données brutes'!H428)</f>
        <v>34</v>
      </c>
      <c r="D428" s="65">
        <f>INT(Tableau2[[#This Row],[Date de clôture ]])</f>
        <v>42349</v>
      </c>
      <c r="E428" s="66">
        <v>42349</v>
      </c>
      <c r="F428" s="89">
        <v>556948428</v>
      </c>
      <c r="G428" s="67" t="s">
        <v>64</v>
      </c>
      <c r="H428" s="68">
        <v>1</v>
      </c>
    </row>
    <row r="429" spans="1:8" x14ac:dyDescent="0.25">
      <c r="A429" s="63" t="str">
        <f>(YEAR(Tableau2[[#This Row],[Date réelle]])-2000)&amp;"_"&amp;IF(MONTH(Tableau2[[#This Row],[Date réelle]])&gt;9,"","0")&amp;MONTH(Tableau2[[#This Row],[Date réelle]])</f>
        <v>15_12</v>
      </c>
      <c r="B429" s="63" t="str">
        <f>(YEAR(Tableau2[[#This Row],[Date réelle]])-2000)&amp;"S"&amp;IF(_xlfn.ISOWEEKNUM(Tableau2[[#This Row],[Date réelle]])&gt;9,"","0")&amp;_xlfn.ISOWEEKNUM(Tableau2[[#This Row],[Date réelle]])</f>
        <v>15S50</v>
      </c>
      <c r="C429" s="64">
        <f>IF(F429&lt;&gt;"",VLOOKUP('Données brutes'!G429,Tableau1[[Forfait]:[PV ]],2,FALSE)*'Données brutes'!H429)</f>
        <v>56</v>
      </c>
      <c r="D429" s="65">
        <f>INT(Tableau2[[#This Row],[Date de clôture ]])</f>
        <v>42349</v>
      </c>
      <c r="E429" s="66">
        <v>42349</v>
      </c>
      <c r="F429" s="89">
        <v>556892493</v>
      </c>
      <c r="G429" s="67" t="s">
        <v>17</v>
      </c>
      <c r="H429" s="68">
        <v>1</v>
      </c>
    </row>
    <row r="430" spans="1:8" x14ac:dyDescent="0.25">
      <c r="A430" s="63" t="str">
        <f>(YEAR(Tableau2[[#This Row],[Date réelle]])-2000)&amp;"_"&amp;IF(MONTH(Tableau2[[#This Row],[Date réelle]])&gt;9,"","0")&amp;MONTH(Tableau2[[#This Row],[Date réelle]])</f>
        <v>15_12</v>
      </c>
      <c r="B430" s="63" t="str">
        <f>(YEAR(Tableau2[[#This Row],[Date réelle]])-2000)&amp;"S"&amp;IF(_xlfn.ISOWEEKNUM(Tableau2[[#This Row],[Date réelle]])&gt;9,"","0")&amp;_xlfn.ISOWEEKNUM(Tableau2[[#This Row],[Date réelle]])</f>
        <v>15S50</v>
      </c>
      <c r="C430" s="64">
        <f>IF(F430&lt;&gt;"",VLOOKUP('Données brutes'!G430,Tableau1[[Forfait]:[PV ]],2,FALSE)*'Données brutes'!H430)</f>
        <v>3</v>
      </c>
      <c r="D430" s="65">
        <f>INT(Tableau2[[#This Row],[Date de clôture ]])</f>
        <v>42349</v>
      </c>
      <c r="E430" s="66">
        <v>42349</v>
      </c>
      <c r="F430" s="89">
        <v>556892493</v>
      </c>
      <c r="G430" s="67" t="s">
        <v>43</v>
      </c>
      <c r="H430" s="68">
        <v>1</v>
      </c>
    </row>
    <row r="431" spans="1:8" x14ac:dyDescent="0.25">
      <c r="A431" s="63" t="str">
        <f>(YEAR(Tableau2[[#This Row],[Date réelle]])-2000)&amp;"_"&amp;IF(MONTH(Tableau2[[#This Row],[Date réelle]])&gt;9,"","0")&amp;MONTH(Tableau2[[#This Row],[Date réelle]])</f>
        <v>15_12</v>
      </c>
      <c r="B431" s="63" t="str">
        <f>(YEAR(Tableau2[[#This Row],[Date réelle]])-2000)&amp;"S"&amp;IF(_xlfn.ISOWEEKNUM(Tableau2[[#This Row],[Date réelle]])&gt;9,"","0")&amp;_xlfn.ISOWEEKNUM(Tableau2[[#This Row],[Date réelle]])</f>
        <v>15S50</v>
      </c>
      <c r="C431" s="64">
        <f>IF(F431&lt;&gt;"",VLOOKUP('Données brutes'!G431,Tableau1[[Forfait]:[PV ]],2,FALSE)*'Données brutes'!H431)</f>
        <v>34</v>
      </c>
      <c r="D431" s="65">
        <f>INT(Tableau2[[#This Row],[Date de clôture ]])</f>
        <v>42349</v>
      </c>
      <c r="E431" s="66">
        <v>42349</v>
      </c>
      <c r="F431" s="89">
        <v>556892493</v>
      </c>
      <c r="G431" s="67" t="s">
        <v>64</v>
      </c>
      <c r="H431" s="68">
        <v>1</v>
      </c>
    </row>
    <row r="432" spans="1:8" x14ac:dyDescent="0.25">
      <c r="A432" s="63" t="str">
        <f>(YEAR(Tableau2[[#This Row],[Date réelle]])-2000)&amp;"_"&amp;IF(MONTH(Tableau2[[#This Row],[Date réelle]])&gt;9,"","0")&amp;MONTH(Tableau2[[#This Row],[Date réelle]])</f>
        <v>15_12</v>
      </c>
      <c r="B432" s="63" t="str">
        <f>(YEAR(Tableau2[[#This Row],[Date réelle]])-2000)&amp;"S"&amp;IF(_xlfn.ISOWEEKNUM(Tableau2[[#This Row],[Date réelle]])&gt;9,"","0")&amp;_xlfn.ISOWEEKNUM(Tableau2[[#This Row],[Date réelle]])</f>
        <v>15S50</v>
      </c>
      <c r="C432" s="64">
        <f>IF(F432&lt;&gt;"",VLOOKUP('Données brutes'!G432,Tableau1[[Forfait]:[PV ]],2,FALSE)*'Données brutes'!H432)</f>
        <v>56</v>
      </c>
      <c r="D432" s="65">
        <f>INT(Tableau2[[#This Row],[Date de clôture ]])</f>
        <v>42349</v>
      </c>
      <c r="E432" s="66">
        <v>42349</v>
      </c>
      <c r="F432" s="89">
        <v>557615430</v>
      </c>
      <c r="G432" s="67" t="s">
        <v>17</v>
      </c>
      <c r="H432" s="68">
        <v>1</v>
      </c>
    </row>
    <row r="433" spans="1:8" x14ac:dyDescent="0.25">
      <c r="A433" s="63" t="str">
        <f>(YEAR(Tableau2[[#This Row],[Date réelle]])-2000)&amp;"_"&amp;IF(MONTH(Tableau2[[#This Row],[Date réelle]])&gt;9,"","0")&amp;MONTH(Tableau2[[#This Row],[Date réelle]])</f>
        <v>15_12</v>
      </c>
      <c r="B433" s="63" t="str">
        <f>(YEAR(Tableau2[[#This Row],[Date réelle]])-2000)&amp;"S"&amp;IF(_xlfn.ISOWEEKNUM(Tableau2[[#This Row],[Date réelle]])&gt;9,"","0")&amp;_xlfn.ISOWEEKNUM(Tableau2[[#This Row],[Date réelle]])</f>
        <v>15S50</v>
      </c>
      <c r="C433" s="64">
        <f>IF(F433&lt;&gt;"",VLOOKUP('Données brutes'!G433,Tableau1[[Forfait]:[PV ]],2,FALSE)*'Données brutes'!H433)</f>
        <v>3</v>
      </c>
      <c r="D433" s="65">
        <f>INT(Tableau2[[#This Row],[Date de clôture ]])</f>
        <v>42349</v>
      </c>
      <c r="E433" s="66">
        <v>42349</v>
      </c>
      <c r="F433" s="89">
        <v>557615430</v>
      </c>
      <c r="G433" s="67" t="s">
        <v>43</v>
      </c>
      <c r="H433" s="68">
        <v>1</v>
      </c>
    </row>
    <row r="434" spans="1:8" x14ac:dyDescent="0.25">
      <c r="A434" s="63" t="str">
        <f>(YEAR(Tableau2[[#This Row],[Date réelle]])-2000)&amp;"_"&amp;IF(MONTH(Tableau2[[#This Row],[Date réelle]])&gt;9,"","0")&amp;MONTH(Tableau2[[#This Row],[Date réelle]])</f>
        <v>15_12</v>
      </c>
      <c r="B434" s="63" t="str">
        <f>(YEAR(Tableau2[[#This Row],[Date réelle]])-2000)&amp;"S"&amp;IF(_xlfn.ISOWEEKNUM(Tableau2[[#This Row],[Date réelle]])&gt;9,"","0")&amp;_xlfn.ISOWEEKNUM(Tableau2[[#This Row],[Date réelle]])</f>
        <v>15S50</v>
      </c>
      <c r="C434" s="64">
        <f>IF(F434&lt;&gt;"",VLOOKUP('Données brutes'!G434,Tableau1[[Forfait]:[PV ]],2,FALSE)*'Données brutes'!H434)</f>
        <v>3.4</v>
      </c>
      <c r="D434" s="65">
        <f>INT(Tableau2[[#This Row],[Date de clôture ]])</f>
        <v>42349</v>
      </c>
      <c r="E434" s="66">
        <v>42349</v>
      </c>
      <c r="F434" s="89">
        <v>557615430</v>
      </c>
      <c r="G434" s="67" t="s">
        <v>49</v>
      </c>
      <c r="H434" s="68">
        <v>1</v>
      </c>
    </row>
    <row r="435" spans="1:8" x14ac:dyDescent="0.25">
      <c r="A435" s="63" t="str">
        <f>(YEAR(Tableau2[[#This Row],[Date réelle]])-2000)&amp;"_"&amp;IF(MONTH(Tableau2[[#This Row],[Date réelle]])&gt;9,"","0")&amp;MONTH(Tableau2[[#This Row],[Date réelle]])</f>
        <v>15_12</v>
      </c>
      <c r="B435" s="63" t="str">
        <f>(YEAR(Tableau2[[#This Row],[Date réelle]])-2000)&amp;"S"&amp;IF(_xlfn.ISOWEEKNUM(Tableau2[[#This Row],[Date réelle]])&gt;9,"","0")&amp;_xlfn.ISOWEEKNUM(Tableau2[[#This Row],[Date réelle]])</f>
        <v>15S50</v>
      </c>
      <c r="C435" s="64">
        <f>IF(F435&lt;&gt;"",VLOOKUP('Données brutes'!G435,Tableau1[[Forfait]:[PV ]],2,FALSE)*'Données brutes'!H435)</f>
        <v>10</v>
      </c>
      <c r="D435" s="65">
        <f>INT(Tableau2[[#This Row],[Date de clôture ]])</f>
        <v>42349</v>
      </c>
      <c r="E435" s="66">
        <v>42349</v>
      </c>
      <c r="F435" s="89">
        <v>557615430</v>
      </c>
      <c r="G435" s="67" t="s">
        <v>58</v>
      </c>
      <c r="H435" s="68">
        <v>4</v>
      </c>
    </row>
    <row r="436" spans="1:8" x14ac:dyDescent="0.25">
      <c r="A436" s="63" t="str">
        <f>(YEAR(Tableau2[[#This Row],[Date réelle]])-2000)&amp;"_"&amp;IF(MONTH(Tableau2[[#This Row],[Date réelle]])&gt;9,"","0")&amp;MONTH(Tableau2[[#This Row],[Date réelle]])</f>
        <v>15_12</v>
      </c>
      <c r="B436" s="63" t="str">
        <f>(YEAR(Tableau2[[#This Row],[Date réelle]])-2000)&amp;"S"&amp;IF(_xlfn.ISOWEEKNUM(Tableau2[[#This Row],[Date réelle]])&gt;9,"","0")&amp;_xlfn.ISOWEEKNUM(Tableau2[[#This Row],[Date réelle]])</f>
        <v>15S50</v>
      </c>
      <c r="C436" s="64">
        <f>IF(F436&lt;&gt;"",VLOOKUP('Données brutes'!G436,Tableau1[[Forfait]:[PV ]],2,FALSE)*'Données brutes'!H436)</f>
        <v>34</v>
      </c>
      <c r="D436" s="65">
        <f>INT(Tableau2[[#This Row],[Date de clôture ]])</f>
        <v>42349</v>
      </c>
      <c r="E436" s="66">
        <v>42349</v>
      </c>
      <c r="F436" s="89">
        <v>557615430</v>
      </c>
      <c r="G436" s="67" t="s">
        <v>64</v>
      </c>
      <c r="H436" s="68">
        <v>1</v>
      </c>
    </row>
    <row r="437" spans="1:8" x14ac:dyDescent="0.25">
      <c r="A437" s="63" t="str">
        <f>(YEAR(Tableau2[[#This Row],[Date réelle]])-2000)&amp;"_"&amp;IF(MONTH(Tableau2[[#This Row],[Date réelle]])&gt;9,"","0")&amp;MONTH(Tableau2[[#This Row],[Date réelle]])</f>
        <v>15_12</v>
      </c>
      <c r="B437" s="63" t="str">
        <f>(YEAR(Tableau2[[#This Row],[Date réelle]])-2000)&amp;"S"&amp;IF(_xlfn.ISOWEEKNUM(Tableau2[[#This Row],[Date réelle]])&gt;9,"","0")&amp;_xlfn.ISOWEEKNUM(Tableau2[[#This Row],[Date réelle]])</f>
        <v>15S51</v>
      </c>
      <c r="C437" s="64">
        <f>IF(F437&lt;&gt;"",VLOOKUP('Données brutes'!G437,Tableau1[[Forfait]:[PV ]],2,FALSE)*'Données brutes'!H437)</f>
        <v>56</v>
      </c>
      <c r="D437" s="65">
        <f>INT(Tableau2[[#This Row],[Date de clôture ]])</f>
        <v>42352</v>
      </c>
      <c r="E437" s="66">
        <v>42352</v>
      </c>
      <c r="F437" s="89">
        <v>556404651</v>
      </c>
      <c r="G437" s="67" t="s">
        <v>17</v>
      </c>
      <c r="H437" s="68">
        <v>1</v>
      </c>
    </row>
    <row r="438" spans="1:8" x14ac:dyDescent="0.25">
      <c r="A438" s="63" t="str">
        <f>(YEAR(Tableau2[[#This Row],[Date réelle]])-2000)&amp;"_"&amp;IF(MONTH(Tableau2[[#This Row],[Date réelle]])&gt;9,"","0")&amp;MONTH(Tableau2[[#This Row],[Date réelle]])</f>
        <v>15_12</v>
      </c>
      <c r="B438" s="63" t="str">
        <f>(YEAR(Tableau2[[#This Row],[Date réelle]])-2000)&amp;"S"&amp;IF(_xlfn.ISOWEEKNUM(Tableau2[[#This Row],[Date réelle]])&gt;9,"","0")&amp;_xlfn.ISOWEEKNUM(Tableau2[[#This Row],[Date réelle]])</f>
        <v>15S51</v>
      </c>
      <c r="C438" s="64">
        <f>IF(F438&lt;&gt;"",VLOOKUP('Données brutes'!G438,Tableau1[[Forfait]:[PV ]],2,FALSE)*'Données brutes'!H438)</f>
        <v>3</v>
      </c>
      <c r="D438" s="65">
        <f>INT(Tableau2[[#This Row],[Date de clôture ]])</f>
        <v>42352</v>
      </c>
      <c r="E438" s="66">
        <v>42352</v>
      </c>
      <c r="F438" s="89">
        <v>556404651</v>
      </c>
      <c r="G438" s="67" t="s">
        <v>43</v>
      </c>
      <c r="H438" s="68">
        <v>1</v>
      </c>
    </row>
    <row r="439" spans="1:8" x14ac:dyDescent="0.25">
      <c r="A439" s="63" t="str">
        <f>(YEAR(Tableau2[[#This Row],[Date réelle]])-2000)&amp;"_"&amp;IF(MONTH(Tableau2[[#This Row],[Date réelle]])&gt;9,"","0")&amp;MONTH(Tableau2[[#This Row],[Date réelle]])</f>
        <v>15_12</v>
      </c>
      <c r="B439" s="63" t="str">
        <f>(YEAR(Tableau2[[#This Row],[Date réelle]])-2000)&amp;"S"&amp;IF(_xlfn.ISOWEEKNUM(Tableau2[[#This Row],[Date réelle]])&gt;9,"","0")&amp;_xlfn.ISOWEEKNUM(Tableau2[[#This Row],[Date réelle]])</f>
        <v>15S51</v>
      </c>
      <c r="C439" s="64">
        <f>IF(F439&lt;&gt;"",VLOOKUP('Données brutes'!G439,Tableau1[[Forfait]:[PV ]],2,FALSE)*'Données brutes'!H439)</f>
        <v>3.4</v>
      </c>
      <c r="D439" s="65">
        <f>INT(Tableau2[[#This Row],[Date de clôture ]])</f>
        <v>42352</v>
      </c>
      <c r="E439" s="66">
        <v>42352</v>
      </c>
      <c r="F439" s="89">
        <v>556404651</v>
      </c>
      <c r="G439" s="67" t="s">
        <v>49</v>
      </c>
      <c r="H439" s="68">
        <v>1</v>
      </c>
    </row>
    <row r="440" spans="1:8" x14ac:dyDescent="0.25">
      <c r="A440" s="63" t="str">
        <f>(YEAR(Tableau2[[#This Row],[Date réelle]])-2000)&amp;"_"&amp;IF(MONTH(Tableau2[[#This Row],[Date réelle]])&gt;9,"","0")&amp;MONTH(Tableau2[[#This Row],[Date réelle]])</f>
        <v>15_12</v>
      </c>
      <c r="B440" s="63" t="str">
        <f>(YEAR(Tableau2[[#This Row],[Date réelle]])-2000)&amp;"S"&amp;IF(_xlfn.ISOWEEKNUM(Tableau2[[#This Row],[Date réelle]])&gt;9,"","0")&amp;_xlfn.ISOWEEKNUM(Tableau2[[#This Row],[Date réelle]])</f>
        <v>15S51</v>
      </c>
      <c r="C440" s="64">
        <f>IF(F440&lt;&gt;"",VLOOKUP('Données brutes'!G440,Tableau1[[Forfait]:[PV ]],2,FALSE)*'Données brutes'!H440)</f>
        <v>2.5</v>
      </c>
      <c r="D440" s="65">
        <f>INT(Tableau2[[#This Row],[Date de clôture ]])</f>
        <v>42352</v>
      </c>
      <c r="E440" s="66">
        <v>42352</v>
      </c>
      <c r="F440" s="89">
        <v>556404651</v>
      </c>
      <c r="G440" s="67" t="s">
        <v>58</v>
      </c>
      <c r="H440" s="68">
        <v>1</v>
      </c>
    </row>
    <row r="441" spans="1:8" x14ac:dyDescent="0.25">
      <c r="A441" s="63" t="str">
        <f>(YEAR(Tableau2[[#This Row],[Date réelle]])-2000)&amp;"_"&amp;IF(MONTH(Tableau2[[#This Row],[Date réelle]])&gt;9,"","0")&amp;MONTH(Tableau2[[#This Row],[Date réelle]])</f>
        <v>15_12</v>
      </c>
      <c r="B441" s="63" t="str">
        <f>(YEAR(Tableau2[[#This Row],[Date réelle]])-2000)&amp;"S"&amp;IF(_xlfn.ISOWEEKNUM(Tableau2[[#This Row],[Date réelle]])&gt;9,"","0")&amp;_xlfn.ISOWEEKNUM(Tableau2[[#This Row],[Date réelle]])</f>
        <v>15S51</v>
      </c>
      <c r="C441" s="64">
        <f>IF(F441&lt;&gt;"",VLOOKUP('Données brutes'!G441,Tableau1[[Forfait]:[PV ]],2,FALSE)*'Données brutes'!H441)</f>
        <v>34</v>
      </c>
      <c r="D441" s="65">
        <f>INT(Tableau2[[#This Row],[Date de clôture ]])</f>
        <v>42352</v>
      </c>
      <c r="E441" s="66">
        <v>42352</v>
      </c>
      <c r="F441" s="89">
        <v>556404651</v>
      </c>
      <c r="G441" s="67" t="s">
        <v>64</v>
      </c>
      <c r="H441" s="68">
        <v>1</v>
      </c>
    </row>
    <row r="442" spans="1:8" x14ac:dyDescent="0.25">
      <c r="A442" s="63" t="str">
        <f>(YEAR(Tableau2[[#This Row],[Date réelle]])-2000)&amp;"_"&amp;IF(MONTH(Tableau2[[#This Row],[Date réelle]])&gt;9,"","0")&amp;MONTH(Tableau2[[#This Row],[Date réelle]])</f>
        <v>15_12</v>
      </c>
      <c r="B442" s="63" t="str">
        <f>(YEAR(Tableau2[[#This Row],[Date réelle]])-2000)&amp;"S"&amp;IF(_xlfn.ISOWEEKNUM(Tableau2[[#This Row],[Date réelle]])&gt;9,"","0")&amp;_xlfn.ISOWEEKNUM(Tableau2[[#This Row],[Date réelle]])</f>
        <v>15S51</v>
      </c>
      <c r="C442" s="64">
        <f>IF(F442&lt;&gt;"",VLOOKUP('Données brutes'!G442,Tableau1[[Forfait]:[PV ]],2,FALSE)*'Données brutes'!H442)</f>
        <v>56</v>
      </c>
      <c r="D442" s="65">
        <f>INT(Tableau2[[#This Row],[Date de clôture ]])</f>
        <v>42352</v>
      </c>
      <c r="E442" s="66">
        <v>42352</v>
      </c>
      <c r="F442" s="89">
        <v>556329961</v>
      </c>
      <c r="G442" s="67" t="s">
        <v>17</v>
      </c>
      <c r="H442" s="68">
        <v>1</v>
      </c>
    </row>
    <row r="443" spans="1:8" x14ac:dyDescent="0.25">
      <c r="A443" s="63" t="str">
        <f>(YEAR(Tableau2[[#This Row],[Date réelle]])-2000)&amp;"_"&amp;IF(MONTH(Tableau2[[#This Row],[Date réelle]])&gt;9,"","0")&amp;MONTH(Tableau2[[#This Row],[Date réelle]])</f>
        <v>15_12</v>
      </c>
      <c r="B443" s="63" t="str">
        <f>(YEAR(Tableau2[[#This Row],[Date réelle]])-2000)&amp;"S"&amp;IF(_xlfn.ISOWEEKNUM(Tableau2[[#This Row],[Date réelle]])&gt;9,"","0")&amp;_xlfn.ISOWEEKNUM(Tableau2[[#This Row],[Date réelle]])</f>
        <v>15S51</v>
      </c>
      <c r="C443" s="64">
        <f>IF(F443&lt;&gt;"",VLOOKUP('Données brutes'!G443,Tableau1[[Forfait]:[PV ]],2,FALSE)*'Données brutes'!H443)</f>
        <v>3</v>
      </c>
      <c r="D443" s="65">
        <f>INT(Tableau2[[#This Row],[Date de clôture ]])</f>
        <v>42352</v>
      </c>
      <c r="E443" s="66">
        <v>42352</v>
      </c>
      <c r="F443" s="89">
        <v>556329961</v>
      </c>
      <c r="G443" s="67" t="s">
        <v>43</v>
      </c>
      <c r="H443" s="68">
        <v>1</v>
      </c>
    </row>
    <row r="444" spans="1:8" x14ac:dyDescent="0.25">
      <c r="A444" s="63" t="str">
        <f>(YEAR(Tableau2[[#This Row],[Date réelle]])-2000)&amp;"_"&amp;IF(MONTH(Tableau2[[#This Row],[Date réelle]])&gt;9,"","0")&amp;MONTH(Tableau2[[#This Row],[Date réelle]])</f>
        <v>15_12</v>
      </c>
      <c r="B444" s="63" t="str">
        <f>(YEAR(Tableau2[[#This Row],[Date réelle]])-2000)&amp;"S"&amp;IF(_xlfn.ISOWEEKNUM(Tableau2[[#This Row],[Date réelle]])&gt;9,"","0")&amp;_xlfn.ISOWEEKNUM(Tableau2[[#This Row],[Date réelle]])</f>
        <v>15S51</v>
      </c>
      <c r="C444" s="64">
        <f>IF(F444&lt;&gt;"",VLOOKUP('Données brutes'!G444,Tableau1[[Forfait]:[PV ]],2,FALSE)*'Données brutes'!H444)</f>
        <v>3.4</v>
      </c>
      <c r="D444" s="65">
        <f>INT(Tableau2[[#This Row],[Date de clôture ]])</f>
        <v>42352</v>
      </c>
      <c r="E444" s="66">
        <v>42352</v>
      </c>
      <c r="F444" s="89">
        <v>556329961</v>
      </c>
      <c r="G444" s="67" t="s">
        <v>49</v>
      </c>
      <c r="H444" s="68">
        <v>1</v>
      </c>
    </row>
    <row r="445" spans="1:8" x14ac:dyDescent="0.25">
      <c r="A445" s="63" t="str">
        <f>(YEAR(Tableau2[[#This Row],[Date réelle]])-2000)&amp;"_"&amp;IF(MONTH(Tableau2[[#This Row],[Date réelle]])&gt;9,"","0")&amp;MONTH(Tableau2[[#This Row],[Date réelle]])</f>
        <v>15_12</v>
      </c>
      <c r="B445" s="63" t="str">
        <f>(YEAR(Tableau2[[#This Row],[Date réelle]])-2000)&amp;"S"&amp;IF(_xlfn.ISOWEEKNUM(Tableau2[[#This Row],[Date réelle]])&gt;9,"","0")&amp;_xlfn.ISOWEEKNUM(Tableau2[[#This Row],[Date réelle]])</f>
        <v>15S51</v>
      </c>
      <c r="C445" s="64">
        <f>IF(F445&lt;&gt;"",VLOOKUP('Données brutes'!G445,Tableau1[[Forfait]:[PV ]],2,FALSE)*'Données brutes'!H445)</f>
        <v>10</v>
      </c>
      <c r="D445" s="65">
        <f>INT(Tableau2[[#This Row],[Date de clôture ]])</f>
        <v>42352</v>
      </c>
      <c r="E445" s="66">
        <v>42352</v>
      </c>
      <c r="F445" s="89">
        <v>556329961</v>
      </c>
      <c r="G445" s="67" t="s">
        <v>58</v>
      </c>
      <c r="H445" s="68">
        <v>4</v>
      </c>
    </row>
    <row r="446" spans="1:8" x14ac:dyDescent="0.25">
      <c r="A446" s="63" t="str">
        <f>(YEAR(Tableau2[[#This Row],[Date réelle]])-2000)&amp;"_"&amp;IF(MONTH(Tableau2[[#This Row],[Date réelle]])&gt;9,"","0")&amp;MONTH(Tableau2[[#This Row],[Date réelle]])</f>
        <v>15_12</v>
      </c>
      <c r="B446" s="63" t="str">
        <f>(YEAR(Tableau2[[#This Row],[Date réelle]])-2000)&amp;"S"&amp;IF(_xlfn.ISOWEEKNUM(Tableau2[[#This Row],[Date réelle]])&gt;9,"","0")&amp;_xlfn.ISOWEEKNUM(Tableau2[[#This Row],[Date réelle]])</f>
        <v>15S51</v>
      </c>
      <c r="C446" s="64">
        <f>IF(F446&lt;&gt;"",VLOOKUP('Données brutes'!G446,Tableau1[[Forfait]:[PV ]],2,FALSE)*'Données brutes'!H446)</f>
        <v>34</v>
      </c>
      <c r="D446" s="65">
        <f>INT(Tableau2[[#This Row],[Date de clôture ]])</f>
        <v>42352</v>
      </c>
      <c r="E446" s="66">
        <v>42352</v>
      </c>
      <c r="F446" s="89">
        <v>556329961</v>
      </c>
      <c r="G446" s="67" t="s">
        <v>64</v>
      </c>
      <c r="H446" s="68">
        <v>1</v>
      </c>
    </row>
    <row r="447" spans="1:8" x14ac:dyDescent="0.25">
      <c r="A447" s="63" t="str">
        <f>(YEAR(Tableau2[[#This Row],[Date réelle]])-2000)&amp;"_"&amp;IF(MONTH(Tableau2[[#This Row],[Date réelle]])&gt;9,"","0")&amp;MONTH(Tableau2[[#This Row],[Date réelle]])</f>
        <v>15_12</v>
      </c>
      <c r="B447" s="63" t="str">
        <f>(YEAR(Tableau2[[#This Row],[Date réelle]])-2000)&amp;"S"&amp;IF(_xlfn.ISOWEEKNUM(Tableau2[[#This Row],[Date réelle]])&gt;9,"","0")&amp;_xlfn.ISOWEEKNUM(Tableau2[[#This Row],[Date réelle]])</f>
        <v>15S51</v>
      </c>
      <c r="C447" s="64">
        <f>IF(F447&lt;&gt;"",VLOOKUP('Données brutes'!G447,Tableau1[[Forfait]:[PV ]],2,FALSE)*'Données brutes'!H447)</f>
        <v>56</v>
      </c>
      <c r="D447" s="65">
        <f>INT(Tableau2[[#This Row],[Date de clôture ]])</f>
        <v>42353</v>
      </c>
      <c r="E447" s="66">
        <v>42353</v>
      </c>
      <c r="F447" s="89">
        <v>556948360</v>
      </c>
      <c r="G447" s="67" t="s">
        <v>17</v>
      </c>
      <c r="H447" s="68">
        <v>1</v>
      </c>
    </row>
    <row r="448" spans="1:8" x14ac:dyDescent="0.25">
      <c r="A448" s="63" t="str">
        <f>(YEAR(Tableau2[[#This Row],[Date réelle]])-2000)&amp;"_"&amp;IF(MONTH(Tableau2[[#This Row],[Date réelle]])&gt;9,"","0")&amp;MONTH(Tableau2[[#This Row],[Date réelle]])</f>
        <v>15_12</v>
      </c>
      <c r="B448" s="63" t="str">
        <f>(YEAR(Tableau2[[#This Row],[Date réelle]])-2000)&amp;"S"&amp;IF(_xlfn.ISOWEEKNUM(Tableau2[[#This Row],[Date réelle]])&gt;9,"","0")&amp;_xlfn.ISOWEEKNUM(Tableau2[[#This Row],[Date réelle]])</f>
        <v>15S51</v>
      </c>
      <c r="C448" s="64">
        <f>IF(F448&lt;&gt;"",VLOOKUP('Données brutes'!G448,Tableau1[[Forfait]:[PV ]],2,FALSE)*'Données brutes'!H448)</f>
        <v>3</v>
      </c>
      <c r="D448" s="65">
        <f>INT(Tableau2[[#This Row],[Date de clôture ]])</f>
        <v>42353</v>
      </c>
      <c r="E448" s="66">
        <v>42353</v>
      </c>
      <c r="F448" s="89">
        <v>556948360</v>
      </c>
      <c r="G448" s="67" t="s">
        <v>43</v>
      </c>
      <c r="H448" s="68">
        <v>1</v>
      </c>
    </row>
    <row r="449" spans="1:8" x14ac:dyDescent="0.25">
      <c r="A449" s="63" t="str">
        <f>(YEAR(Tableau2[[#This Row],[Date réelle]])-2000)&amp;"_"&amp;IF(MONTH(Tableau2[[#This Row],[Date réelle]])&gt;9,"","0")&amp;MONTH(Tableau2[[#This Row],[Date réelle]])</f>
        <v>15_12</v>
      </c>
      <c r="B449" s="63" t="str">
        <f>(YEAR(Tableau2[[#This Row],[Date réelle]])-2000)&amp;"S"&amp;IF(_xlfn.ISOWEEKNUM(Tableau2[[#This Row],[Date réelle]])&gt;9,"","0")&amp;_xlfn.ISOWEEKNUM(Tableau2[[#This Row],[Date réelle]])</f>
        <v>15S51</v>
      </c>
      <c r="C449" s="64">
        <f>IF(F449&lt;&gt;"",VLOOKUP('Données brutes'!G449,Tableau1[[Forfait]:[PV ]],2,FALSE)*'Données brutes'!H449)</f>
        <v>3.4</v>
      </c>
      <c r="D449" s="65">
        <f>INT(Tableau2[[#This Row],[Date de clôture ]])</f>
        <v>42353</v>
      </c>
      <c r="E449" s="66">
        <v>42353</v>
      </c>
      <c r="F449" s="89">
        <v>556948360</v>
      </c>
      <c r="G449" s="67" t="s">
        <v>49</v>
      </c>
      <c r="H449" s="68">
        <v>1</v>
      </c>
    </row>
    <row r="450" spans="1:8" x14ac:dyDescent="0.25">
      <c r="A450" s="63" t="str">
        <f>(YEAR(Tableau2[[#This Row],[Date réelle]])-2000)&amp;"_"&amp;IF(MONTH(Tableau2[[#This Row],[Date réelle]])&gt;9,"","0")&amp;MONTH(Tableau2[[#This Row],[Date réelle]])</f>
        <v>15_12</v>
      </c>
      <c r="B450" s="63" t="str">
        <f>(YEAR(Tableau2[[#This Row],[Date réelle]])-2000)&amp;"S"&amp;IF(_xlfn.ISOWEEKNUM(Tableau2[[#This Row],[Date réelle]])&gt;9,"","0")&amp;_xlfn.ISOWEEKNUM(Tableau2[[#This Row],[Date réelle]])</f>
        <v>15S51</v>
      </c>
      <c r="C450" s="64">
        <f>IF(F450&lt;&gt;"",VLOOKUP('Données brutes'!G450,Tableau1[[Forfait]:[PV ]],2,FALSE)*'Données brutes'!H450)</f>
        <v>2.5</v>
      </c>
      <c r="D450" s="65">
        <f>INT(Tableau2[[#This Row],[Date de clôture ]])</f>
        <v>42353</v>
      </c>
      <c r="E450" s="66">
        <v>42353</v>
      </c>
      <c r="F450" s="89">
        <v>556948360</v>
      </c>
      <c r="G450" s="67" t="s">
        <v>58</v>
      </c>
      <c r="H450" s="68">
        <v>1</v>
      </c>
    </row>
    <row r="451" spans="1:8" x14ac:dyDescent="0.25">
      <c r="A451" s="63" t="str">
        <f>(YEAR(Tableau2[[#This Row],[Date réelle]])-2000)&amp;"_"&amp;IF(MONTH(Tableau2[[#This Row],[Date réelle]])&gt;9,"","0")&amp;MONTH(Tableau2[[#This Row],[Date réelle]])</f>
        <v>15_12</v>
      </c>
      <c r="B451" s="63" t="str">
        <f>(YEAR(Tableau2[[#This Row],[Date réelle]])-2000)&amp;"S"&amp;IF(_xlfn.ISOWEEKNUM(Tableau2[[#This Row],[Date réelle]])&gt;9,"","0")&amp;_xlfn.ISOWEEKNUM(Tableau2[[#This Row],[Date réelle]])</f>
        <v>15S51</v>
      </c>
      <c r="C451" s="64">
        <f>IF(F451&lt;&gt;"",VLOOKUP('Données brutes'!G451,Tableau1[[Forfait]:[PV ]],2,FALSE)*'Données brutes'!H451)</f>
        <v>34</v>
      </c>
      <c r="D451" s="65">
        <f>INT(Tableau2[[#This Row],[Date de clôture ]])</f>
        <v>42353</v>
      </c>
      <c r="E451" s="66">
        <v>42353</v>
      </c>
      <c r="F451" s="89">
        <v>556948360</v>
      </c>
      <c r="G451" s="67" t="s">
        <v>64</v>
      </c>
      <c r="H451" s="68">
        <v>1</v>
      </c>
    </row>
    <row r="452" spans="1:8" x14ac:dyDescent="0.25">
      <c r="A452" s="63" t="str">
        <f>(YEAR(Tableau2[[#This Row],[Date réelle]])-2000)&amp;"_"&amp;IF(MONTH(Tableau2[[#This Row],[Date réelle]])&gt;9,"","0")&amp;MONTH(Tableau2[[#This Row],[Date réelle]])</f>
        <v>15_12</v>
      </c>
      <c r="B452" s="63" t="str">
        <f>(YEAR(Tableau2[[#This Row],[Date réelle]])-2000)&amp;"S"&amp;IF(_xlfn.ISOWEEKNUM(Tableau2[[#This Row],[Date réelle]])&gt;9,"","0")&amp;_xlfn.ISOWEEKNUM(Tableau2[[#This Row],[Date réelle]])</f>
        <v>15S51</v>
      </c>
      <c r="C452" s="64">
        <f>IF(F452&lt;&gt;"",VLOOKUP('Données brutes'!G452,Tableau1[[Forfait]:[PV ]],2,FALSE)*'Données brutes'!H452)</f>
        <v>56</v>
      </c>
      <c r="D452" s="65">
        <f>INT(Tableau2[[#This Row],[Date de clôture ]])</f>
        <v>42353</v>
      </c>
      <c r="E452" s="66">
        <v>42353</v>
      </c>
      <c r="F452" s="89">
        <v>556947326</v>
      </c>
      <c r="G452" s="67" t="s">
        <v>17</v>
      </c>
      <c r="H452" s="68">
        <v>1</v>
      </c>
    </row>
    <row r="453" spans="1:8" x14ac:dyDescent="0.25">
      <c r="A453" s="63" t="str">
        <f>(YEAR(Tableau2[[#This Row],[Date réelle]])-2000)&amp;"_"&amp;IF(MONTH(Tableau2[[#This Row],[Date réelle]])&gt;9,"","0")&amp;MONTH(Tableau2[[#This Row],[Date réelle]])</f>
        <v>15_12</v>
      </c>
      <c r="B453" s="63" t="str">
        <f>(YEAR(Tableau2[[#This Row],[Date réelle]])-2000)&amp;"S"&amp;IF(_xlfn.ISOWEEKNUM(Tableau2[[#This Row],[Date réelle]])&gt;9,"","0")&amp;_xlfn.ISOWEEKNUM(Tableau2[[#This Row],[Date réelle]])</f>
        <v>15S51</v>
      </c>
      <c r="C453" s="64">
        <f>IF(F453&lt;&gt;"",VLOOKUP('Données brutes'!G453,Tableau1[[Forfait]:[PV ]],2,FALSE)*'Données brutes'!H453)</f>
        <v>3</v>
      </c>
      <c r="D453" s="65">
        <f>INT(Tableau2[[#This Row],[Date de clôture ]])</f>
        <v>42353</v>
      </c>
      <c r="E453" s="66">
        <v>42353</v>
      </c>
      <c r="F453" s="89">
        <v>556947326</v>
      </c>
      <c r="G453" s="67" t="s">
        <v>43</v>
      </c>
      <c r="H453" s="68">
        <v>1</v>
      </c>
    </row>
    <row r="454" spans="1:8" x14ac:dyDescent="0.25">
      <c r="A454" s="63" t="str">
        <f>(YEAR(Tableau2[[#This Row],[Date réelle]])-2000)&amp;"_"&amp;IF(MONTH(Tableau2[[#This Row],[Date réelle]])&gt;9,"","0")&amp;MONTH(Tableau2[[#This Row],[Date réelle]])</f>
        <v>15_12</v>
      </c>
      <c r="B454" s="63" t="str">
        <f>(YEAR(Tableau2[[#This Row],[Date réelle]])-2000)&amp;"S"&amp;IF(_xlfn.ISOWEEKNUM(Tableau2[[#This Row],[Date réelle]])&gt;9,"","0")&amp;_xlfn.ISOWEEKNUM(Tableau2[[#This Row],[Date réelle]])</f>
        <v>15S51</v>
      </c>
      <c r="C454" s="64">
        <f>IF(F454&lt;&gt;"",VLOOKUP('Données brutes'!G454,Tableau1[[Forfait]:[PV ]],2,FALSE)*'Données brutes'!H454)</f>
        <v>3.4</v>
      </c>
      <c r="D454" s="65">
        <f>INT(Tableau2[[#This Row],[Date de clôture ]])</f>
        <v>42353</v>
      </c>
      <c r="E454" s="66">
        <v>42353</v>
      </c>
      <c r="F454" s="89">
        <v>556947326</v>
      </c>
      <c r="G454" s="67" t="s">
        <v>49</v>
      </c>
      <c r="H454" s="68">
        <v>1</v>
      </c>
    </row>
    <row r="455" spans="1:8" x14ac:dyDescent="0.25">
      <c r="A455" s="63" t="str">
        <f>(YEAR(Tableau2[[#This Row],[Date réelle]])-2000)&amp;"_"&amp;IF(MONTH(Tableau2[[#This Row],[Date réelle]])&gt;9,"","0")&amp;MONTH(Tableau2[[#This Row],[Date réelle]])</f>
        <v>15_12</v>
      </c>
      <c r="B455" s="63" t="str">
        <f>(YEAR(Tableau2[[#This Row],[Date réelle]])-2000)&amp;"S"&amp;IF(_xlfn.ISOWEEKNUM(Tableau2[[#This Row],[Date réelle]])&gt;9,"","0")&amp;_xlfn.ISOWEEKNUM(Tableau2[[#This Row],[Date réelle]])</f>
        <v>15S51</v>
      </c>
      <c r="C455" s="64">
        <f>IF(F455&lt;&gt;"",VLOOKUP('Données brutes'!G455,Tableau1[[Forfait]:[PV ]],2,FALSE)*'Données brutes'!H455)</f>
        <v>2.5</v>
      </c>
      <c r="D455" s="65">
        <f>INT(Tableau2[[#This Row],[Date de clôture ]])</f>
        <v>42353</v>
      </c>
      <c r="E455" s="66">
        <v>42353</v>
      </c>
      <c r="F455" s="89">
        <v>556947326</v>
      </c>
      <c r="G455" s="67" t="s">
        <v>58</v>
      </c>
      <c r="H455" s="68">
        <v>1</v>
      </c>
    </row>
    <row r="456" spans="1:8" x14ac:dyDescent="0.25">
      <c r="A456" s="63" t="str">
        <f>(YEAR(Tableau2[[#This Row],[Date réelle]])-2000)&amp;"_"&amp;IF(MONTH(Tableau2[[#This Row],[Date réelle]])&gt;9,"","0")&amp;MONTH(Tableau2[[#This Row],[Date réelle]])</f>
        <v>15_12</v>
      </c>
      <c r="B456" s="63" t="str">
        <f>(YEAR(Tableau2[[#This Row],[Date réelle]])-2000)&amp;"S"&amp;IF(_xlfn.ISOWEEKNUM(Tableau2[[#This Row],[Date réelle]])&gt;9,"","0")&amp;_xlfn.ISOWEEKNUM(Tableau2[[#This Row],[Date réelle]])</f>
        <v>15S51</v>
      </c>
      <c r="C456" s="64">
        <f>IF(F456&lt;&gt;"",VLOOKUP('Données brutes'!G456,Tableau1[[Forfait]:[PV ]],2,FALSE)*'Données brutes'!H456)</f>
        <v>34</v>
      </c>
      <c r="D456" s="65">
        <f>INT(Tableau2[[#This Row],[Date de clôture ]])</f>
        <v>42353</v>
      </c>
      <c r="E456" s="66">
        <v>42353</v>
      </c>
      <c r="F456" s="89">
        <v>556947326</v>
      </c>
      <c r="G456" s="67" t="s">
        <v>64</v>
      </c>
      <c r="H456" s="68">
        <v>1</v>
      </c>
    </row>
    <row r="457" spans="1:8" x14ac:dyDescent="0.25">
      <c r="A457" s="63" t="str">
        <f>(YEAR(Tableau2[[#This Row],[Date réelle]])-2000)&amp;"_"&amp;IF(MONTH(Tableau2[[#This Row],[Date réelle]])&gt;9,"","0")&amp;MONTH(Tableau2[[#This Row],[Date réelle]])</f>
        <v>15_12</v>
      </c>
      <c r="B457" s="63" t="str">
        <f>(YEAR(Tableau2[[#This Row],[Date réelle]])-2000)&amp;"S"&amp;IF(_xlfn.ISOWEEKNUM(Tableau2[[#This Row],[Date réelle]])&gt;9,"","0")&amp;_xlfn.ISOWEEKNUM(Tableau2[[#This Row],[Date réelle]])</f>
        <v>15S51</v>
      </c>
      <c r="C457" s="64">
        <f>IF(F457&lt;&gt;"",VLOOKUP('Données brutes'!G457,Tableau1[[Forfait]:[PV ]],2,FALSE)*'Données brutes'!H457)</f>
        <v>56</v>
      </c>
      <c r="D457" s="65">
        <f>INT(Tableau2[[#This Row],[Date de clôture ]])</f>
        <v>42353</v>
      </c>
      <c r="E457" s="66">
        <v>42353</v>
      </c>
      <c r="F457" s="89">
        <v>556408503</v>
      </c>
      <c r="G457" s="67" t="s">
        <v>17</v>
      </c>
      <c r="H457" s="68">
        <v>1</v>
      </c>
    </row>
    <row r="458" spans="1:8" x14ac:dyDescent="0.25">
      <c r="A458" s="63" t="str">
        <f>(YEAR(Tableau2[[#This Row],[Date réelle]])-2000)&amp;"_"&amp;IF(MONTH(Tableau2[[#This Row],[Date réelle]])&gt;9,"","0")&amp;MONTH(Tableau2[[#This Row],[Date réelle]])</f>
        <v>15_12</v>
      </c>
      <c r="B458" s="63" t="str">
        <f>(YEAR(Tableau2[[#This Row],[Date réelle]])-2000)&amp;"S"&amp;IF(_xlfn.ISOWEEKNUM(Tableau2[[#This Row],[Date réelle]])&gt;9,"","0")&amp;_xlfn.ISOWEEKNUM(Tableau2[[#This Row],[Date réelle]])</f>
        <v>15S51</v>
      </c>
      <c r="C458" s="64">
        <f>IF(F458&lt;&gt;"",VLOOKUP('Données brutes'!G458,Tableau1[[Forfait]:[PV ]],2,FALSE)*'Données brutes'!H458)</f>
        <v>3</v>
      </c>
      <c r="D458" s="65">
        <f>INT(Tableau2[[#This Row],[Date de clôture ]])</f>
        <v>42353</v>
      </c>
      <c r="E458" s="66">
        <v>42353</v>
      </c>
      <c r="F458" s="89">
        <v>556408503</v>
      </c>
      <c r="G458" s="67" t="s">
        <v>43</v>
      </c>
      <c r="H458" s="68">
        <v>1</v>
      </c>
    </row>
    <row r="459" spans="1:8" x14ac:dyDescent="0.25">
      <c r="A459" s="63" t="str">
        <f>(YEAR(Tableau2[[#This Row],[Date réelle]])-2000)&amp;"_"&amp;IF(MONTH(Tableau2[[#This Row],[Date réelle]])&gt;9,"","0")&amp;MONTH(Tableau2[[#This Row],[Date réelle]])</f>
        <v>15_12</v>
      </c>
      <c r="B459" s="63" t="str">
        <f>(YEAR(Tableau2[[#This Row],[Date réelle]])-2000)&amp;"S"&amp;IF(_xlfn.ISOWEEKNUM(Tableau2[[#This Row],[Date réelle]])&gt;9,"","0")&amp;_xlfn.ISOWEEKNUM(Tableau2[[#This Row],[Date réelle]])</f>
        <v>15S51</v>
      </c>
      <c r="C459" s="64">
        <f>IF(F459&lt;&gt;"",VLOOKUP('Données brutes'!G459,Tableau1[[Forfait]:[PV ]],2,FALSE)*'Données brutes'!H459)</f>
        <v>3.4</v>
      </c>
      <c r="D459" s="65">
        <f>INT(Tableau2[[#This Row],[Date de clôture ]])</f>
        <v>42353</v>
      </c>
      <c r="E459" s="66">
        <v>42353</v>
      </c>
      <c r="F459" s="89">
        <v>556408503</v>
      </c>
      <c r="G459" s="67" t="s">
        <v>49</v>
      </c>
      <c r="H459" s="68">
        <v>1</v>
      </c>
    </row>
    <row r="460" spans="1:8" x14ac:dyDescent="0.25">
      <c r="A460" s="63" t="str">
        <f>(YEAR(Tableau2[[#This Row],[Date réelle]])-2000)&amp;"_"&amp;IF(MONTH(Tableau2[[#This Row],[Date réelle]])&gt;9,"","0")&amp;MONTH(Tableau2[[#This Row],[Date réelle]])</f>
        <v>15_12</v>
      </c>
      <c r="B460" s="63" t="str">
        <f>(YEAR(Tableau2[[#This Row],[Date réelle]])-2000)&amp;"S"&amp;IF(_xlfn.ISOWEEKNUM(Tableau2[[#This Row],[Date réelle]])&gt;9,"","0")&amp;_xlfn.ISOWEEKNUM(Tableau2[[#This Row],[Date réelle]])</f>
        <v>15S51</v>
      </c>
      <c r="C460" s="64">
        <f>IF(F460&lt;&gt;"",VLOOKUP('Données brutes'!G460,Tableau1[[Forfait]:[PV ]],2,FALSE)*'Données brutes'!H460)</f>
        <v>10</v>
      </c>
      <c r="D460" s="65">
        <f>INT(Tableau2[[#This Row],[Date de clôture ]])</f>
        <v>42353</v>
      </c>
      <c r="E460" s="66">
        <v>42353</v>
      </c>
      <c r="F460" s="89">
        <v>556408503</v>
      </c>
      <c r="G460" s="67" t="s">
        <v>58</v>
      </c>
      <c r="H460" s="68">
        <v>4</v>
      </c>
    </row>
    <row r="461" spans="1:8" x14ac:dyDescent="0.25">
      <c r="A461" s="63" t="str">
        <f>(YEAR(Tableau2[[#This Row],[Date réelle]])-2000)&amp;"_"&amp;IF(MONTH(Tableau2[[#This Row],[Date réelle]])&gt;9,"","0")&amp;MONTH(Tableau2[[#This Row],[Date réelle]])</f>
        <v>15_12</v>
      </c>
      <c r="B461" s="63" t="str">
        <f>(YEAR(Tableau2[[#This Row],[Date réelle]])-2000)&amp;"S"&amp;IF(_xlfn.ISOWEEKNUM(Tableau2[[#This Row],[Date réelle]])&gt;9,"","0")&amp;_xlfn.ISOWEEKNUM(Tableau2[[#This Row],[Date réelle]])</f>
        <v>15S51</v>
      </c>
      <c r="C461" s="64">
        <f>IF(F461&lt;&gt;"",VLOOKUP('Données brutes'!G461,Tableau1[[Forfait]:[PV ]],2,FALSE)*'Données brutes'!H461)</f>
        <v>34</v>
      </c>
      <c r="D461" s="65">
        <f>INT(Tableau2[[#This Row],[Date de clôture ]])</f>
        <v>42353</v>
      </c>
      <c r="E461" s="66">
        <v>42353</v>
      </c>
      <c r="F461" s="89">
        <v>556408503</v>
      </c>
      <c r="G461" s="67" t="s">
        <v>64</v>
      </c>
      <c r="H461" s="68">
        <v>1</v>
      </c>
    </row>
    <row r="462" spans="1:8" x14ac:dyDescent="0.25">
      <c r="A462" s="63" t="str">
        <f>(YEAR(Tableau2[[#This Row],[Date réelle]])-2000)&amp;"_"&amp;IF(MONTH(Tableau2[[#This Row],[Date réelle]])&gt;9,"","0")&amp;MONTH(Tableau2[[#This Row],[Date réelle]])</f>
        <v>15_12</v>
      </c>
      <c r="B462" s="63" t="str">
        <f>(YEAR(Tableau2[[#This Row],[Date réelle]])-2000)&amp;"S"&amp;IF(_xlfn.ISOWEEKNUM(Tableau2[[#This Row],[Date réelle]])&gt;9,"","0")&amp;_xlfn.ISOWEEKNUM(Tableau2[[#This Row],[Date réelle]])</f>
        <v>15S51</v>
      </c>
      <c r="C462" s="64">
        <f>IF(F462&lt;&gt;"",VLOOKUP('Données brutes'!G462,Tableau1[[Forfait]:[PV ]],2,FALSE)*'Données brutes'!H462)</f>
        <v>56</v>
      </c>
      <c r="D462" s="65">
        <f>INT(Tableau2[[#This Row],[Date de clôture ]])</f>
        <v>42354</v>
      </c>
      <c r="E462" s="66">
        <v>42354</v>
      </c>
      <c r="F462" s="89">
        <v>556405563</v>
      </c>
      <c r="G462" s="67" t="s">
        <v>17</v>
      </c>
      <c r="H462" s="68">
        <v>1</v>
      </c>
    </row>
    <row r="463" spans="1:8" x14ac:dyDescent="0.25">
      <c r="A463" s="63" t="str">
        <f>(YEAR(Tableau2[[#This Row],[Date réelle]])-2000)&amp;"_"&amp;IF(MONTH(Tableau2[[#This Row],[Date réelle]])&gt;9,"","0")&amp;MONTH(Tableau2[[#This Row],[Date réelle]])</f>
        <v>15_12</v>
      </c>
      <c r="B463" s="63" t="str">
        <f>(YEAR(Tableau2[[#This Row],[Date réelle]])-2000)&amp;"S"&amp;IF(_xlfn.ISOWEEKNUM(Tableau2[[#This Row],[Date réelle]])&gt;9,"","0")&amp;_xlfn.ISOWEEKNUM(Tableau2[[#This Row],[Date réelle]])</f>
        <v>15S51</v>
      </c>
      <c r="C463" s="64">
        <f>IF(F463&lt;&gt;"",VLOOKUP('Données brutes'!G463,Tableau1[[Forfait]:[PV ]],2,FALSE)*'Données brutes'!H463)</f>
        <v>3</v>
      </c>
      <c r="D463" s="65">
        <f>INT(Tableau2[[#This Row],[Date de clôture ]])</f>
        <v>42354</v>
      </c>
      <c r="E463" s="66">
        <v>42354</v>
      </c>
      <c r="F463" s="89">
        <v>556405563</v>
      </c>
      <c r="G463" s="67" t="s">
        <v>43</v>
      </c>
      <c r="H463" s="68">
        <v>1</v>
      </c>
    </row>
    <row r="464" spans="1:8" x14ac:dyDescent="0.25">
      <c r="A464" s="63" t="str">
        <f>(YEAR(Tableau2[[#This Row],[Date réelle]])-2000)&amp;"_"&amp;IF(MONTH(Tableau2[[#This Row],[Date réelle]])&gt;9,"","0")&amp;MONTH(Tableau2[[#This Row],[Date réelle]])</f>
        <v>15_12</v>
      </c>
      <c r="B464" s="63" t="str">
        <f>(YEAR(Tableau2[[#This Row],[Date réelle]])-2000)&amp;"S"&amp;IF(_xlfn.ISOWEEKNUM(Tableau2[[#This Row],[Date réelle]])&gt;9,"","0")&amp;_xlfn.ISOWEEKNUM(Tableau2[[#This Row],[Date réelle]])</f>
        <v>15S51</v>
      </c>
      <c r="C464" s="64">
        <f>IF(F464&lt;&gt;"",VLOOKUP('Données brutes'!G464,Tableau1[[Forfait]:[PV ]],2,FALSE)*'Données brutes'!H464)</f>
        <v>3.4</v>
      </c>
      <c r="D464" s="65">
        <f>INT(Tableau2[[#This Row],[Date de clôture ]])</f>
        <v>42354</v>
      </c>
      <c r="E464" s="66">
        <v>42354</v>
      </c>
      <c r="F464" s="89">
        <v>556405563</v>
      </c>
      <c r="G464" s="67" t="s">
        <v>49</v>
      </c>
      <c r="H464" s="68">
        <v>1</v>
      </c>
    </row>
    <row r="465" spans="1:8" x14ac:dyDescent="0.25">
      <c r="A465" s="63" t="str">
        <f>(YEAR(Tableau2[[#This Row],[Date réelle]])-2000)&amp;"_"&amp;IF(MONTH(Tableau2[[#This Row],[Date réelle]])&gt;9,"","0")&amp;MONTH(Tableau2[[#This Row],[Date réelle]])</f>
        <v>15_12</v>
      </c>
      <c r="B465" s="63" t="str">
        <f>(YEAR(Tableau2[[#This Row],[Date réelle]])-2000)&amp;"S"&amp;IF(_xlfn.ISOWEEKNUM(Tableau2[[#This Row],[Date réelle]])&gt;9,"","0")&amp;_xlfn.ISOWEEKNUM(Tableau2[[#This Row],[Date réelle]])</f>
        <v>15S51</v>
      </c>
      <c r="C465" s="64">
        <f>IF(F465&lt;&gt;"",VLOOKUP('Données brutes'!G465,Tableau1[[Forfait]:[PV ]],2,FALSE)*'Données brutes'!H465)</f>
        <v>2.5</v>
      </c>
      <c r="D465" s="65">
        <f>INT(Tableau2[[#This Row],[Date de clôture ]])</f>
        <v>42354</v>
      </c>
      <c r="E465" s="66">
        <v>42354</v>
      </c>
      <c r="F465" s="89">
        <v>556405563</v>
      </c>
      <c r="G465" s="67" t="s">
        <v>58</v>
      </c>
      <c r="H465" s="68">
        <v>1</v>
      </c>
    </row>
    <row r="466" spans="1:8" x14ac:dyDescent="0.25">
      <c r="A466" s="63" t="str">
        <f>(YEAR(Tableau2[[#This Row],[Date réelle]])-2000)&amp;"_"&amp;IF(MONTH(Tableau2[[#This Row],[Date réelle]])&gt;9,"","0")&amp;MONTH(Tableau2[[#This Row],[Date réelle]])</f>
        <v>15_12</v>
      </c>
      <c r="B466" s="63" t="str">
        <f>(YEAR(Tableau2[[#This Row],[Date réelle]])-2000)&amp;"S"&amp;IF(_xlfn.ISOWEEKNUM(Tableau2[[#This Row],[Date réelle]])&gt;9,"","0")&amp;_xlfn.ISOWEEKNUM(Tableau2[[#This Row],[Date réelle]])</f>
        <v>15S51</v>
      </c>
      <c r="C466" s="64">
        <f>IF(F466&lt;&gt;"",VLOOKUP('Données brutes'!G466,Tableau1[[Forfait]:[PV ]],2,FALSE)*'Données brutes'!H466)</f>
        <v>34</v>
      </c>
      <c r="D466" s="65">
        <f>INT(Tableau2[[#This Row],[Date de clôture ]])</f>
        <v>42354</v>
      </c>
      <c r="E466" s="66">
        <v>42354</v>
      </c>
      <c r="F466" s="89">
        <v>556405563</v>
      </c>
      <c r="G466" s="67" t="s">
        <v>64</v>
      </c>
      <c r="H466" s="68">
        <v>1</v>
      </c>
    </row>
    <row r="467" spans="1:8" x14ac:dyDescent="0.25">
      <c r="A467" s="63" t="str">
        <f>(YEAR(Tableau2[[#This Row],[Date réelle]])-2000)&amp;"_"&amp;IF(MONTH(Tableau2[[#This Row],[Date réelle]])&gt;9,"","0")&amp;MONTH(Tableau2[[#This Row],[Date réelle]])</f>
        <v>15_12</v>
      </c>
      <c r="B467" s="63" t="str">
        <f>(YEAR(Tableau2[[#This Row],[Date réelle]])-2000)&amp;"S"&amp;IF(_xlfn.ISOWEEKNUM(Tableau2[[#This Row],[Date réelle]])&gt;9,"","0")&amp;_xlfn.ISOWEEKNUM(Tableau2[[#This Row],[Date réelle]])</f>
        <v>15S51</v>
      </c>
      <c r="C467" s="64">
        <f>IF(F467&lt;&gt;"",VLOOKUP('Données brutes'!G467,Tableau1[[Forfait]:[PV ]],2,FALSE)*'Données brutes'!H467)</f>
        <v>56</v>
      </c>
      <c r="D467" s="65">
        <f>INT(Tableau2[[#This Row],[Date de clôture ]])</f>
        <v>42354</v>
      </c>
      <c r="E467" s="66">
        <v>42354</v>
      </c>
      <c r="F467" s="89">
        <v>556408638</v>
      </c>
      <c r="G467" s="67" t="s">
        <v>17</v>
      </c>
      <c r="H467" s="68">
        <v>1</v>
      </c>
    </row>
    <row r="468" spans="1:8" x14ac:dyDescent="0.25">
      <c r="A468" s="63" t="str">
        <f>(YEAR(Tableau2[[#This Row],[Date réelle]])-2000)&amp;"_"&amp;IF(MONTH(Tableau2[[#This Row],[Date réelle]])&gt;9,"","0")&amp;MONTH(Tableau2[[#This Row],[Date réelle]])</f>
        <v>15_12</v>
      </c>
      <c r="B468" s="63" t="str">
        <f>(YEAR(Tableau2[[#This Row],[Date réelle]])-2000)&amp;"S"&amp;IF(_xlfn.ISOWEEKNUM(Tableau2[[#This Row],[Date réelle]])&gt;9,"","0")&amp;_xlfn.ISOWEEKNUM(Tableau2[[#This Row],[Date réelle]])</f>
        <v>15S51</v>
      </c>
      <c r="C468" s="64">
        <f>IF(F468&lt;&gt;"",VLOOKUP('Données brutes'!G468,Tableau1[[Forfait]:[PV ]],2,FALSE)*'Données brutes'!H468)</f>
        <v>3</v>
      </c>
      <c r="D468" s="65">
        <f>INT(Tableau2[[#This Row],[Date de clôture ]])</f>
        <v>42354</v>
      </c>
      <c r="E468" s="66">
        <v>42354</v>
      </c>
      <c r="F468" s="89">
        <v>556408638</v>
      </c>
      <c r="G468" s="67" t="s">
        <v>43</v>
      </c>
      <c r="H468" s="68">
        <v>1</v>
      </c>
    </row>
    <row r="469" spans="1:8" x14ac:dyDescent="0.25">
      <c r="A469" s="63" t="str">
        <f>(YEAR(Tableau2[[#This Row],[Date réelle]])-2000)&amp;"_"&amp;IF(MONTH(Tableau2[[#This Row],[Date réelle]])&gt;9,"","0")&amp;MONTH(Tableau2[[#This Row],[Date réelle]])</f>
        <v>15_12</v>
      </c>
      <c r="B469" s="63" t="str">
        <f>(YEAR(Tableau2[[#This Row],[Date réelle]])-2000)&amp;"S"&amp;IF(_xlfn.ISOWEEKNUM(Tableau2[[#This Row],[Date réelle]])&gt;9,"","0")&amp;_xlfn.ISOWEEKNUM(Tableau2[[#This Row],[Date réelle]])</f>
        <v>15S51</v>
      </c>
      <c r="C469" s="64">
        <f>IF(F469&lt;&gt;"",VLOOKUP('Données brutes'!G469,Tableau1[[Forfait]:[PV ]],2,FALSE)*'Données brutes'!H469)</f>
        <v>3.4</v>
      </c>
      <c r="D469" s="65">
        <f>INT(Tableau2[[#This Row],[Date de clôture ]])</f>
        <v>42354</v>
      </c>
      <c r="E469" s="66">
        <v>42354</v>
      </c>
      <c r="F469" s="89">
        <v>556408638</v>
      </c>
      <c r="G469" s="67" t="s">
        <v>49</v>
      </c>
      <c r="H469" s="68">
        <v>1</v>
      </c>
    </row>
    <row r="470" spans="1:8" x14ac:dyDescent="0.25">
      <c r="A470" s="63" t="str">
        <f>(YEAR(Tableau2[[#This Row],[Date réelle]])-2000)&amp;"_"&amp;IF(MONTH(Tableau2[[#This Row],[Date réelle]])&gt;9,"","0")&amp;MONTH(Tableau2[[#This Row],[Date réelle]])</f>
        <v>15_12</v>
      </c>
      <c r="B470" s="63" t="str">
        <f>(YEAR(Tableau2[[#This Row],[Date réelle]])-2000)&amp;"S"&amp;IF(_xlfn.ISOWEEKNUM(Tableau2[[#This Row],[Date réelle]])&gt;9,"","0")&amp;_xlfn.ISOWEEKNUM(Tableau2[[#This Row],[Date réelle]])</f>
        <v>15S51</v>
      </c>
      <c r="C470" s="64">
        <f>IF(F470&lt;&gt;"",VLOOKUP('Données brutes'!G470,Tableau1[[Forfait]:[PV ]],2,FALSE)*'Données brutes'!H470)</f>
        <v>2.5</v>
      </c>
      <c r="D470" s="65">
        <f>INT(Tableau2[[#This Row],[Date de clôture ]])</f>
        <v>42354</v>
      </c>
      <c r="E470" s="66">
        <v>42354</v>
      </c>
      <c r="F470" s="89">
        <v>556408638</v>
      </c>
      <c r="G470" s="67" t="s">
        <v>58</v>
      </c>
      <c r="H470" s="68">
        <v>1</v>
      </c>
    </row>
    <row r="471" spans="1:8" x14ac:dyDescent="0.25">
      <c r="A471" s="63" t="str">
        <f>(YEAR(Tableau2[[#This Row],[Date réelle]])-2000)&amp;"_"&amp;IF(MONTH(Tableau2[[#This Row],[Date réelle]])&gt;9,"","0")&amp;MONTH(Tableau2[[#This Row],[Date réelle]])</f>
        <v>15_12</v>
      </c>
      <c r="B471" s="63" t="str">
        <f>(YEAR(Tableau2[[#This Row],[Date réelle]])-2000)&amp;"S"&amp;IF(_xlfn.ISOWEEKNUM(Tableau2[[#This Row],[Date réelle]])&gt;9,"","0")&amp;_xlfn.ISOWEEKNUM(Tableau2[[#This Row],[Date réelle]])</f>
        <v>15S51</v>
      </c>
      <c r="C471" s="64">
        <f>IF(F471&lt;&gt;"",VLOOKUP('Données brutes'!G471,Tableau1[[Forfait]:[PV ]],2,FALSE)*'Données brutes'!H471)</f>
        <v>34</v>
      </c>
      <c r="D471" s="65">
        <f>INT(Tableau2[[#This Row],[Date de clôture ]])</f>
        <v>42354</v>
      </c>
      <c r="E471" s="66">
        <v>42354</v>
      </c>
      <c r="F471" s="89">
        <v>556408638</v>
      </c>
      <c r="G471" s="67" t="s">
        <v>64</v>
      </c>
      <c r="H471" s="68">
        <v>1</v>
      </c>
    </row>
    <row r="472" spans="1:8" x14ac:dyDescent="0.25">
      <c r="A472" s="63" t="str">
        <f>(YEAR(Tableau2[[#This Row],[Date réelle]])-2000)&amp;"_"&amp;IF(MONTH(Tableau2[[#This Row],[Date réelle]])&gt;9,"","0")&amp;MONTH(Tableau2[[#This Row],[Date réelle]])</f>
        <v>15_12</v>
      </c>
      <c r="B472" s="63" t="str">
        <f>(YEAR(Tableau2[[#This Row],[Date réelle]])-2000)&amp;"S"&amp;IF(_xlfn.ISOWEEKNUM(Tableau2[[#This Row],[Date réelle]])&gt;9,"","0")&amp;_xlfn.ISOWEEKNUM(Tableau2[[#This Row],[Date réelle]])</f>
        <v>15S51</v>
      </c>
      <c r="C472" s="64">
        <f>IF(F472&lt;&gt;"",VLOOKUP('Données brutes'!G472,Tableau1[[Forfait]:[PV ]],2,FALSE)*'Données brutes'!H472)</f>
        <v>56</v>
      </c>
      <c r="D472" s="65">
        <f>INT(Tableau2[[#This Row],[Date de clôture ]])</f>
        <v>42354</v>
      </c>
      <c r="E472" s="66">
        <v>42354</v>
      </c>
      <c r="F472" s="89">
        <v>556326541</v>
      </c>
      <c r="G472" s="67" t="s">
        <v>17</v>
      </c>
      <c r="H472" s="68">
        <v>1</v>
      </c>
    </row>
    <row r="473" spans="1:8" x14ac:dyDescent="0.25">
      <c r="A473" s="63" t="str">
        <f>(YEAR(Tableau2[[#This Row],[Date réelle]])-2000)&amp;"_"&amp;IF(MONTH(Tableau2[[#This Row],[Date réelle]])&gt;9,"","0")&amp;MONTH(Tableau2[[#This Row],[Date réelle]])</f>
        <v>15_12</v>
      </c>
      <c r="B473" s="63" t="str">
        <f>(YEAR(Tableau2[[#This Row],[Date réelle]])-2000)&amp;"S"&amp;IF(_xlfn.ISOWEEKNUM(Tableau2[[#This Row],[Date réelle]])&gt;9,"","0")&amp;_xlfn.ISOWEEKNUM(Tableau2[[#This Row],[Date réelle]])</f>
        <v>15S51</v>
      </c>
      <c r="C473" s="64">
        <f>IF(F473&lt;&gt;"",VLOOKUP('Données brutes'!G473,Tableau1[[Forfait]:[PV ]],2,FALSE)*'Données brutes'!H473)</f>
        <v>3</v>
      </c>
      <c r="D473" s="65">
        <f>INT(Tableau2[[#This Row],[Date de clôture ]])</f>
        <v>42354</v>
      </c>
      <c r="E473" s="66">
        <v>42354</v>
      </c>
      <c r="F473" s="89">
        <v>556326541</v>
      </c>
      <c r="G473" s="67" t="s">
        <v>43</v>
      </c>
      <c r="H473" s="68">
        <v>1</v>
      </c>
    </row>
    <row r="474" spans="1:8" x14ac:dyDescent="0.25">
      <c r="A474" s="63" t="str">
        <f>(YEAR(Tableau2[[#This Row],[Date réelle]])-2000)&amp;"_"&amp;IF(MONTH(Tableau2[[#This Row],[Date réelle]])&gt;9,"","0")&amp;MONTH(Tableau2[[#This Row],[Date réelle]])</f>
        <v>15_12</v>
      </c>
      <c r="B474" s="63" t="str">
        <f>(YEAR(Tableau2[[#This Row],[Date réelle]])-2000)&amp;"S"&amp;IF(_xlfn.ISOWEEKNUM(Tableau2[[#This Row],[Date réelle]])&gt;9,"","0")&amp;_xlfn.ISOWEEKNUM(Tableau2[[#This Row],[Date réelle]])</f>
        <v>15S51</v>
      </c>
      <c r="C474" s="64">
        <f>IF(F474&lt;&gt;"",VLOOKUP('Données brutes'!G474,Tableau1[[Forfait]:[PV ]],2,FALSE)*'Données brutes'!H474)</f>
        <v>3.4</v>
      </c>
      <c r="D474" s="65">
        <f>INT(Tableau2[[#This Row],[Date de clôture ]])</f>
        <v>42354</v>
      </c>
      <c r="E474" s="66">
        <v>42354</v>
      </c>
      <c r="F474" s="89">
        <v>556326541</v>
      </c>
      <c r="G474" s="67" t="s">
        <v>49</v>
      </c>
      <c r="H474" s="68">
        <v>1</v>
      </c>
    </row>
    <row r="475" spans="1:8" x14ac:dyDescent="0.25">
      <c r="A475" s="63" t="str">
        <f>(YEAR(Tableau2[[#This Row],[Date réelle]])-2000)&amp;"_"&amp;IF(MONTH(Tableau2[[#This Row],[Date réelle]])&gt;9,"","0")&amp;MONTH(Tableau2[[#This Row],[Date réelle]])</f>
        <v>15_12</v>
      </c>
      <c r="B475" s="63" t="str">
        <f>(YEAR(Tableau2[[#This Row],[Date réelle]])-2000)&amp;"S"&amp;IF(_xlfn.ISOWEEKNUM(Tableau2[[#This Row],[Date réelle]])&gt;9,"","0")&amp;_xlfn.ISOWEEKNUM(Tableau2[[#This Row],[Date réelle]])</f>
        <v>15S51</v>
      </c>
      <c r="C475" s="64">
        <f>IF(F475&lt;&gt;"",VLOOKUP('Données brutes'!G475,Tableau1[[Forfait]:[PV ]],2,FALSE)*'Données brutes'!H475)</f>
        <v>2.5</v>
      </c>
      <c r="D475" s="65">
        <f>INT(Tableau2[[#This Row],[Date de clôture ]])</f>
        <v>42354</v>
      </c>
      <c r="E475" s="66">
        <v>42354</v>
      </c>
      <c r="F475" s="89">
        <v>556326541</v>
      </c>
      <c r="G475" s="67" t="s">
        <v>58</v>
      </c>
      <c r="H475" s="68">
        <v>1</v>
      </c>
    </row>
    <row r="476" spans="1:8" x14ac:dyDescent="0.25">
      <c r="A476" s="63" t="str">
        <f>(YEAR(Tableau2[[#This Row],[Date réelle]])-2000)&amp;"_"&amp;IF(MONTH(Tableau2[[#This Row],[Date réelle]])&gt;9,"","0")&amp;MONTH(Tableau2[[#This Row],[Date réelle]])</f>
        <v>15_12</v>
      </c>
      <c r="B476" s="63" t="str">
        <f>(YEAR(Tableau2[[#This Row],[Date réelle]])-2000)&amp;"S"&amp;IF(_xlfn.ISOWEEKNUM(Tableau2[[#This Row],[Date réelle]])&gt;9,"","0")&amp;_xlfn.ISOWEEKNUM(Tableau2[[#This Row],[Date réelle]])</f>
        <v>15S51</v>
      </c>
      <c r="C476" s="64">
        <f>IF(F476&lt;&gt;"",VLOOKUP('Données brutes'!G476,Tableau1[[Forfait]:[PV ]],2,FALSE)*'Données brutes'!H476)</f>
        <v>34</v>
      </c>
      <c r="D476" s="65">
        <f>INT(Tableau2[[#This Row],[Date de clôture ]])</f>
        <v>42354</v>
      </c>
      <c r="E476" s="66">
        <v>42354</v>
      </c>
      <c r="F476" s="89">
        <v>556326541</v>
      </c>
      <c r="G476" s="67" t="s">
        <v>64</v>
      </c>
      <c r="H476" s="68">
        <v>1</v>
      </c>
    </row>
    <row r="477" spans="1:8" x14ac:dyDescent="0.25">
      <c r="A477" s="63" t="str">
        <f>(YEAR(Tableau2[[#This Row],[Date réelle]])-2000)&amp;"_"&amp;IF(MONTH(Tableau2[[#This Row],[Date réelle]])&gt;9,"","0")&amp;MONTH(Tableau2[[#This Row],[Date réelle]])</f>
        <v>15_12</v>
      </c>
      <c r="B477" s="63" t="str">
        <f>(YEAR(Tableau2[[#This Row],[Date réelle]])-2000)&amp;"S"&amp;IF(_xlfn.ISOWEEKNUM(Tableau2[[#This Row],[Date réelle]])&gt;9,"","0")&amp;_xlfn.ISOWEEKNUM(Tableau2[[#This Row],[Date réelle]])</f>
        <v>15S51</v>
      </c>
      <c r="C477" s="64">
        <f>IF(F477&lt;&gt;"",VLOOKUP('Données brutes'!G477,Tableau1[[Forfait]:[PV ]],2,FALSE)*'Données brutes'!H477)</f>
        <v>56</v>
      </c>
      <c r="D477" s="65">
        <f>INT(Tableau2[[#This Row],[Date de clôture ]])</f>
        <v>42355</v>
      </c>
      <c r="E477" s="66">
        <v>42355</v>
      </c>
      <c r="F477" s="89">
        <v>557670288</v>
      </c>
      <c r="G477" s="67" t="s">
        <v>17</v>
      </c>
      <c r="H477" s="68">
        <v>1</v>
      </c>
    </row>
    <row r="478" spans="1:8" x14ac:dyDescent="0.25">
      <c r="A478" s="63" t="str">
        <f>(YEAR(Tableau2[[#This Row],[Date réelle]])-2000)&amp;"_"&amp;IF(MONTH(Tableau2[[#This Row],[Date réelle]])&gt;9,"","0")&amp;MONTH(Tableau2[[#This Row],[Date réelle]])</f>
        <v>15_12</v>
      </c>
      <c r="B478" s="63" t="str">
        <f>(YEAR(Tableau2[[#This Row],[Date réelle]])-2000)&amp;"S"&amp;IF(_xlfn.ISOWEEKNUM(Tableau2[[#This Row],[Date réelle]])&gt;9,"","0")&amp;_xlfn.ISOWEEKNUM(Tableau2[[#This Row],[Date réelle]])</f>
        <v>15S51</v>
      </c>
      <c r="C478" s="64">
        <f>IF(F478&lt;&gt;"",VLOOKUP('Données brutes'!G478,Tableau1[[Forfait]:[PV ]],2,FALSE)*'Données brutes'!H478)</f>
        <v>3</v>
      </c>
      <c r="D478" s="65">
        <f>INT(Tableau2[[#This Row],[Date de clôture ]])</f>
        <v>42355</v>
      </c>
      <c r="E478" s="66">
        <v>42355</v>
      </c>
      <c r="F478" s="89">
        <v>557670288</v>
      </c>
      <c r="G478" s="67" t="s">
        <v>43</v>
      </c>
      <c r="H478" s="68">
        <v>1</v>
      </c>
    </row>
    <row r="479" spans="1:8" x14ac:dyDescent="0.25">
      <c r="A479" s="63" t="str">
        <f>(YEAR(Tableau2[[#This Row],[Date réelle]])-2000)&amp;"_"&amp;IF(MONTH(Tableau2[[#This Row],[Date réelle]])&gt;9,"","0")&amp;MONTH(Tableau2[[#This Row],[Date réelle]])</f>
        <v>15_12</v>
      </c>
      <c r="B479" s="63" t="str">
        <f>(YEAR(Tableau2[[#This Row],[Date réelle]])-2000)&amp;"S"&amp;IF(_xlfn.ISOWEEKNUM(Tableau2[[#This Row],[Date réelle]])&gt;9,"","0")&amp;_xlfn.ISOWEEKNUM(Tableau2[[#This Row],[Date réelle]])</f>
        <v>15S51</v>
      </c>
      <c r="C479" s="64">
        <f>IF(F479&lt;&gt;"",VLOOKUP('Données brutes'!G479,Tableau1[[Forfait]:[PV ]],2,FALSE)*'Données brutes'!H479)</f>
        <v>3.4</v>
      </c>
      <c r="D479" s="65">
        <f>INT(Tableau2[[#This Row],[Date de clôture ]])</f>
        <v>42355</v>
      </c>
      <c r="E479" s="66">
        <v>42355</v>
      </c>
      <c r="F479" s="89">
        <v>557670288</v>
      </c>
      <c r="G479" s="67" t="s">
        <v>49</v>
      </c>
      <c r="H479" s="68">
        <v>1</v>
      </c>
    </row>
    <row r="480" spans="1:8" x14ac:dyDescent="0.25">
      <c r="A480" s="63" t="str">
        <f>(YEAR(Tableau2[[#This Row],[Date réelle]])-2000)&amp;"_"&amp;IF(MONTH(Tableau2[[#This Row],[Date réelle]])&gt;9,"","0")&amp;MONTH(Tableau2[[#This Row],[Date réelle]])</f>
        <v>15_12</v>
      </c>
      <c r="B480" s="63" t="str">
        <f>(YEAR(Tableau2[[#This Row],[Date réelle]])-2000)&amp;"S"&amp;IF(_xlfn.ISOWEEKNUM(Tableau2[[#This Row],[Date réelle]])&gt;9,"","0")&amp;_xlfn.ISOWEEKNUM(Tableau2[[#This Row],[Date réelle]])</f>
        <v>15S51</v>
      </c>
      <c r="C480" s="64">
        <f>IF(F480&lt;&gt;"",VLOOKUP('Données brutes'!G480,Tableau1[[Forfait]:[PV ]],2,FALSE)*'Données brutes'!H480)</f>
        <v>2.5</v>
      </c>
      <c r="D480" s="65">
        <f>INT(Tableau2[[#This Row],[Date de clôture ]])</f>
        <v>42355</v>
      </c>
      <c r="E480" s="66">
        <v>42355</v>
      </c>
      <c r="F480" s="89">
        <v>557670288</v>
      </c>
      <c r="G480" s="67" t="s">
        <v>58</v>
      </c>
      <c r="H480" s="68">
        <v>1</v>
      </c>
    </row>
    <row r="481" spans="1:8" x14ac:dyDescent="0.25">
      <c r="A481" s="63" t="str">
        <f>(YEAR(Tableau2[[#This Row],[Date réelle]])-2000)&amp;"_"&amp;IF(MONTH(Tableau2[[#This Row],[Date réelle]])&gt;9,"","0")&amp;MONTH(Tableau2[[#This Row],[Date réelle]])</f>
        <v>15_12</v>
      </c>
      <c r="B481" s="63" t="str">
        <f>(YEAR(Tableau2[[#This Row],[Date réelle]])-2000)&amp;"S"&amp;IF(_xlfn.ISOWEEKNUM(Tableau2[[#This Row],[Date réelle]])&gt;9,"","0")&amp;_xlfn.ISOWEEKNUM(Tableau2[[#This Row],[Date réelle]])</f>
        <v>15S51</v>
      </c>
      <c r="C481" s="64">
        <f>IF(F481&lt;&gt;"",VLOOKUP('Données brutes'!G481,Tableau1[[Forfait]:[PV ]],2,FALSE)*'Données brutes'!H481)</f>
        <v>34</v>
      </c>
      <c r="D481" s="65">
        <f>INT(Tableau2[[#This Row],[Date de clôture ]])</f>
        <v>42355</v>
      </c>
      <c r="E481" s="66">
        <v>42355</v>
      </c>
      <c r="F481" s="89">
        <v>557670288</v>
      </c>
      <c r="G481" s="67" t="s">
        <v>64</v>
      </c>
      <c r="H481" s="68">
        <v>1</v>
      </c>
    </row>
    <row r="482" spans="1:8" x14ac:dyDescent="0.25">
      <c r="A482" s="63" t="str">
        <f>(YEAR(Tableau2[[#This Row],[Date réelle]])-2000)&amp;"_"&amp;IF(MONTH(Tableau2[[#This Row],[Date réelle]])&gt;9,"","0")&amp;MONTH(Tableau2[[#This Row],[Date réelle]])</f>
        <v>15_12</v>
      </c>
      <c r="B482" s="63" t="str">
        <f>(YEAR(Tableau2[[#This Row],[Date réelle]])-2000)&amp;"S"&amp;IF(_xlfn.ISOWEEKNUM(Tableau2[[#This Row],[Date réelle]])&gt;9,"","0")&amp;_xlfn.ISOWEEKNUM(Tableau2[[#This Row],[Date réelle]])</f>
        <v>15S51</v>
      </c>
      <c r="C482" s="64">
        <f>IF(F482&lt;&gt;"",VLOOKUP('Données brutes'!G482,Tableau1[[Forfait]:[PV ]],2,FALSE)*'Données brutes'!H482)</f>
        <v>56</v>
      </c>
      <c r="D482" s="65">
        <f>INT(Tableau2[[#This Row],[Date de clôture ]])</f>
        <v>42356</v>
      </c>
      <c r="E482" s="66">
        <v>42356</v>
      </c>
      <c r="F482" s="89">
        <v>556408459</v>
      </c>
      <c r="G482" s="67" t="s">
        <v>17</v>
      </c>
      <c r="H482" s="68">
        <v>1</v>
      </c>
    </row>
    <row r="483" spans="1:8" x14ac:dyDescent="0.25">
      <c r="A483" s="63" t="str">
        <f>(YEAR(Tableau2[[#This Row],[Date réelle]])-2000)&amp;"_"&amp;IF(MONTH(Tableau2[[#This Row],[Date réelle]])&gt;9,"","0")&amp;MONTH(Tableau2[[#This Row],[Date réelle]])</f>
        <v>15_12</v>
      </c>
      <c r="B483" s="63" t="str">
        <f>(YEAR(Tableau2[[#This Row],[Date réelle]])-2000)&amp;"S"&amp;IF(_xlfn.ISOWEEKNUM(Tableau2[[#This Row],[Date réelle]])&gt;9,"","0")&amp;_xlfn.ISOWEEKNUM(Tableau2[[#This Row],[Date réelle]])</f>
        <v>15S51</v>
      </c>
      <c r="C483" s="64">
        <f>IF(F483&lt;&gt;"",VLOOKUP('Données brutes'!G483,Tableau1[[Forfait]:[PV ]],2,FALSE)*'Données brutes'!H483)</f>
        <v>3</v>
      </c>
      <c r="D483" s="65">
        <f>INT(Tableau2[[#This Row],[Date de clôture ]])</f>
        <v>42356</v>
      </c>
      <c r="E483" s="66">
        <v>42356</v>
      </c>
      <c r="F483" s="89">
        <v>556408459</v>
      </c>
      <c r="G483" s="67" t="s">
        <v>43</v>
      </c>
      <c r="H483" s="68">
        <v>1</v>
      </c>
    </row>
    <row r="484" spans="1:8" x14ac:dyDescent="0.25">
      <c r="A484" s="63" t="str">
        <f>(YEAR(Tableau2[[#This Row],[Date réelle]])-2000)&amp;"_"&amp;IF(MONTH(Tableau2[[#This Row],[Date réelle]])&gt;9,"","0")&amp;MONTH(Tableau2[[#This Row],[Date réelle]])</f>
        <v>15_12</v>
      </c>
      <c r="B484" s="63" t="str">
        <f>(YEAR(Tableau2[[#This Row],[Date réelle]])-2000)&amp;"S"&amp;IF(_xlfn.ISOWEEKNUM(Tableau2[[#This Row],[Date réelle]])&gt;9,"","0")&amp;_xlfn.ISOWEEKNUM(Tableau2[[#This Row],[Date réelle]])</f>
        <v>15S51</v>
      </c>
      <c r="C484" s="64">
        <f>IF(F484&lt;&gt;"",VLOOKUP('Données brutes'!G484,Tableau1[[Forfait]:[PV ]],2,FALSE)*'Données brutes'!H484)</f>
        <v>3.4</v>
      </c>
      <c r="D484" s="65">
        <f>INT(Tableau2[[#This Row],[Date de clôture ]])</f>
        <v>42356</v>
      </c>
      <c r="E484" s="66">
        <v>42356</v>
      </c>
      <c r="F484" s="89">
        <v>556408459</v>
      </c>
      <c r="G484" s="67" t="s">
        <v>49</v>
      </c>
      <c r="H484" s="68">
        <v>1</v>
      </c>
    </row>
    <row r="485" spans="1:8" x14ac:dyDescent="0.25">
      <c r="A485" s="63" t="str">
        <f>(YEAR(Tableau2[[#This Row],[Date réelle]])-2000)&amp;"_"&amp;IF(MONTH(Tableau2[[#This Row],[Date réelle]])&gt;9,"","0")&amp;MONTH(Tableau2[[#This Row],[Date réelle]])</f>
        <v>15_12</v>
      </c>
      <c r="B485" s="63" t="str">
        <f>(YEAR(Tableau2[[#This Row],[Date réelle]])-2000)&amp;"S"&amp;IF(_xlfn.ISOWEEKNUM(Tableau2[[#This Row],[Date réelle]])&gt;9,"","0")&amp;_xlfn.ISOWEEKNUM(Tableau2[[#This Row],[Date réelle]])</f>
        <v>15S51</v>
      </c>
      <c r="C485" s="64">
        <f>IF(F485&lt;&gt;"",VLOOKUP('Données brutes'!G485,Tableau1[[Forfait]:[PV ]],2,FALSE)*'Données brutes'!H485)</f>
        <v>2.5</v>
      </c>
      <c r="D485" s="65">
        <f>INT(Tableau2[[#This Row],[Date de clôture ]])</f>
        <v>42356</v>
      </c>
      <c r="E485" s="66">
        <v>42356</v>
      </c>
      <c r="F485" s="89">
        <v>556408459</v>
      </c>
      <c r="G485" s="67" t="s">
        <v>58</v>
      </c>
      <c r="H485" s="68">
        <v>1</v>
      </c>
    </row>
    <row r="486" spans="1:8" x14ac:dyDescent="0.25">
      <c r="A486" s="63" t="str">
        <f>(YEAR(Tableau2[[#This Row],[Date réelle]])-2000)&amp;"_"&amp;IF(MONTH(Tableau2[[#This Row],[Date réelle]])&gt;9,"","0")&amp;MONTH(Tableau2[[#This Row],[Date réelle]])</f>
        <v>15_12</v>
      </c>
      <c r="B486" s="63" t="str">
        <f>(YEAR(Tableau2[[#This Row],[Date réelle]])-2000)&amp;"S"&amp;IF(_xlfn.ISOWEEKNUM(Tableau2[[#This Row],[Date réelle]])&gt;9,"","0")&amp;_xlfn.ISOWEEKNUM(Tableau2[[#This Row],[Date réelle]])</f>
        <v>15S51</v>
      </c>
      <c r="C486" s="64">
        <f>IF(F486&lt;&gt;"",VLOOKUP('Données brutes'!G486,Tableau1[[Forfait]:[PV ]],2,FALSE)*'Données brutes'!H486)</f>
        <v>34</v>
      </c>
      <c r="D486" s="65">
        <f>INT(Tableau2[[#This Row],[Date de clôture ]])</f>
        <v>42356</v>
      </c>
      <c r="E486" s="66">
        <v>42356</v>
      </c>
      <c r="F486" s="89">
        <v>556408459</v>
      </c>
      <c r="G486" s="67" t="s">
        <v>64</v>
      </c>
      <c r="H486" s="68">
        <v>1</v>
      </c>
    </row>
    <row r="487" spans="1:8" x14ac:dyDescent="0.25">
      <c r="A487" s="63" t="str">
        <f>(YEAR(Tableau2[[#This Row],[Date réelle]])-2000)&amp;"_"&amp;IF(MONTH(Tableau2[[#This Row],[Date réelle]])&gt;9,"","0")&amp;MONTH(Tableau2[[#This Row],[Date réelle]])</f>
        <v>15_12</v>
      </c>
      <c r="B487" s="63" t="str">
        <f>(YEAR(Tableau2[[#This Row],[Date réelle]])-2000)&amp;"S"&amp;IF(_xlfn.ISOWEEKNUM(Tableau2[[#This Row],[Date réelle]])&gt;9,"","0")&amp;_xlfn.ISOWEEKNUM(Tableau2[[#This Row],[Date réelle]])</f>
        <v>15S51</v>
      </c>
      <c r="C487" s="64">
        <f>IF(F487&lt;&gt;"",VLOOKUP('Données brutes'!G487,Tableau1[[Forfait]:[PV ]],2,FALSE)*'Données brutes'!H487)</f>
        <v>56</v>
      </c>
      <c r="D487" s="65">
        <f>INT(Tableau2[[#This Row],[Date de clôture ]])</f>
        <v>42357</v>
      </c>
      <c r="E487" s="66">
        <v>42357</v>
      </c>
      <c r="F487" s="89">
        <v>556947845</v>
      </c>
      <c r="G487" s="67" t="s">
        <v>17</v>
      </c>
      <c r="H487" s="68">
        <v>1</v>
      </c>
    </row>
    <row r="488" spans="1:8" x14ac:dyDescent="0.25">
      <c r="A488" s="63" t="str">
        <f>(YEAR(Tableau2[[#This Row],[Date réelle]])-2000)&amp;"_"&amp;IF(MONTH(Tableau2[[#This Row],[Date réelle]])&gt;9,"","0")&amp;MONTH(Tableau2[[#This Row],[Date réelle]])</f>
        <v>15_12</v>
      </c>
      <c r="B488" s="63" t="str">
        <f>(YEAR(Tableau2[[#This Row],[Date réelle]])-2000)&amp;"S"&amp;IF(_xlfn.ISOWEEKNUM(Tableau2[[#This Row],[Date réelle]])&gt;9,"","0")&amp;_xlfn.ISOWEEKNUM(Tableau2[[#This Row],[Date réelle]])</f>
        <v>15S51</v>
      </c>
      <c r="C488" s="64">
        <f>IF(F488&lt;&gt;"",VLOOKUP('Données brutes'!G488,Tableau1[[Forfait]:[PV ]],2,FALSE)*'Données brutes'!H488)</f>
        <v>3</v>
      </c>
      <c r="D488" s="65">
        <f>INT(Tableau2[[#This Row],[Date de clôture ]])</f>
        <v>42357</v>
      </c>
      <c r="E488" s="66">
        <v>42357</v>
      </c>
      <c r="F488" s="89">
        <v>556947845</v>
      </c>
      <c r="G488" s="67" t="s">
        <v>43</v>
      </c>
      <c r="H488" s="68">
        <v>1</v>
      </c>
    </row>
    <row r="489" spans="1:8" x14ac:dyDescent="0.25">
      <c r="A489" s="63" t="str">
        <f>(YEAR(Tableau2[[#This Row],[Date réelle]])-2000)&amp;"_"&amp;IF(MONTH(Tableau2[[#This Row],[Date réelle]])&gt;9,"","0")&amp;MONTH(Tableau2[[#This Row],[Date réelle]])</f>
        <v>15_12</v>
      </c>
      <c r="B489" s="63" t="str">
        <f>(YEAR(Tableau2[[#This Row],[Date réelle]])-2000)&amp;"S"&amp;IF(_xlfn.ISOWEEKNUM(Tableau2[[#This Row],[Date réelle]])&gt;9,"","0")&amp;_xlfn.ISOWEEKNUM(Tableau2[[#This Row],[Date réelle]])</f>
        <v>15S51</v>
      </c>
      <c r="C489" s="64">
        <f>IF(F489&lt;&gt;"",VLOOKUP('Données brutes'!G489,Tableau1[[Forfait]:[PV ]],2,FALSE)*'Données brutes'!H489)</f>
        <v>3.4</v>
      </c>
      <c r="D489" s="65">
        <f>INT(Tableau2[[#This Row],[Date de clôture ]])</f>
        <v>42357</v>
      </c>
      <c r="E489" s="66">
        <v>42357</v>
      </c>
      <c r="F489" s="89">
        <v>556947845</v>
      </c>
      <c r="G489" s="67" t="s">
        <v>49</v>
      </c>
      <c r="H489" s="68">
        <v>1</v>
      </c>
    </row>
    <row r="490" spans="1:8" x14ac:dyDescent="0.25">
      <c r="A490" s="63" t="str">
        <f>(YEAR(Tableau2[[#This Row],[Date réelle]])-2000)&amp;"_"&amp;IF(MONTH(Tableau2[[#This Row],[Date réelle]])&gt;9,"","0")&amp;MONTH(Tableau2[[#This Row],[Date réelle]])</f>
        <v>15_12</v>
      </c>
      <c r="B490" s="63" t="str">
        <f>(YEAR(Tableau2[[#This Row],[Date réelle]])-2000)&amp;"S"&amp;IF(_xlfn.ISOWEEKNUM(Tableau2[[#This Row],[Date réelle]])&gt;9,"","0")&amp;_xlfn.ISOWEEKNUM(Tableau2[[#This Row],[Date réelle]])</f>
        <v>15S51</v>
      </c>
      <c r="C490" s="64">
        <f>IF(F490&lt;&gt;"",VLOOKUP('Données brutes'!G490,Tableau1[[Forfait]:[PV ]],2,FALSE)*'Données brutes'!H490)</f>
        <v>2.5</v>
      </c>
      <c r="D490" s="65">
        <f>INT(Tableau2[[#This Row],[Date de clôture ]])</f>
        <v>42357</v>
      </c>
      <c r="E490" s="66">
        <v>42357</v>
      </c>
      <c r="F490" s="89">
        <v>556947845</v>
      </c>
      <c r="G490" s="67" t="s">
        <v>58</v>
      </c>
      <c r="H490" s="68">
        <v>1</v>
      </c>
    </row>
    <row r="491" spans="1:8" x14ac:dyDescent="0.25">
      <c r="A491" s="63" t="str">
        <f>(YEAR(Tableau2[[#This Row],[Date réelle]])-2000)&amp;"_"&amp;IF(MONTH(Tableau2[[#This Row],[Date réelle]])&gt;9,"","0")&amp;MONTH(Tableau2[[#This Row],[Date réelle]])</f>
        <v>15_12</v>
      </c>
      <c r="B491" s="63" t="str">
        <f>(YEAR(Tableau2[[#This Row],[Date réelle]])-2000)&amp;"S"&amp;IF(_xlfn.ISOWEEKNUM(Tableau2[[#This Row],[Date réelle]])&gt;9,"","0")&amp;_xlfn.ISOWEEKNUM(Tableau2[[#This Row],[Date réelle]])</f>
        <v>15S51</v>
      </c>
      <c r="C491" s="64">
        <f>IF(F491&lt;&gt;"",VLOOKUP('Données brutes'!G491,Tableau1[[Forfait]:[PV ]],2,FALSE)*'Données brutes'!H491)</f>
        <v>34</v>
      </c>
      <c r="D491" s="65">
        <f>INT(Tableau2[[#This Row],[Date de clôture ]])</f>
        <v>42357</v>
      </c>
      <c r="E491" s="66">
        <v>42357</v>
      </c>
      <c r="F491" s="89">
        <v>556947845</v>
      </c>
      <c r="G491" s="67" t="s">
        <v>64</v>
      </c>
      <c r="H491" s="68">
        <v>1</v>
      </c>
    </row>
    <row r="492" spans="1:8" x14ac:dyDescent="0.25">
      <c r="A492" s="63" t="str">
        <f>(YEAR(Tableau2[[#This Row],[Date réelle]])-2000)&amp;"_"&amp;IF(MONTH(Tableau2[[#This Row],[Date réelle]])&gt;9,"","0")&amp;MONTH(Tableau2[[#This Row],[Date réelle]])</f>
        <v>15_12</v>
      </c>
      <c r="B492" s="63" t="str">
        <f>(YEAR(Tableau2[[#This Row],[Date réelle]])-2000)&amp;"S"&amp;IF(_xlfn.ISOWEEKNUM(Tableau2[[#This Row],[Date réelle]])&gt;9,"","0")&amp;_xlfn.ISOWEEKNUM(Tableau2[[#This Row],[Date réelle]])</f>
        <v>15S51</v>
      </c>
      <c r="C492" s="64">
        <f>IF(F492&lt;&gt;"",VLOOKUP('Données brutes'!G492,Tableau1[[Forfait]:[PV ]],2,FALSE)*'Données brutes'!H492)</f>
        <v>56</v>
      </c>
      <c r="D492" s="65">
        <f>INT(Tableau2[[#This Row],[Date de clôture ]])</f>
        <v>42357</v>
      </c>
      <c r="E492" s="66">
        <v>42357</v>
      </c>
      <c r="F492" s="89">
        <v>556409208</v>
      </c>
      <c r="G492" s="67" t="s">
        <v>17</v>
      </c>
      <c r="H492" s="68">
        <v>1</v>
      </c>
    </row>
    <row r="493" spans="1:8" x14ac:dyDescent="0.25">
      <c r="A493" s="63" t="str">
        <f>(YEAR(Tableau2[[#This Row],[Date réelle]])-2000)&amp;"_"&amp;IF(MONTH(Tableau2[[#This Row],[Date réelle]])&gt;9,"","0")&amp;MONTH(Tableau2[[#This Row],[Date réelle]])</f>
        <v>15_12</v>
      </c>
      <c r="B493" s="63" t="str">
        <f>(YEAR(Tableau2[[#This Row],[Date réelle]])-2000)&amp;"S"&amp;IF(_xlfn.ISOWEEKNUM(Tableau2[[#This Row],[Date réelle]])&gt;9,"","0")&amp;_xlfn.ISOWEEKNUM(Tableau2[[#This Row],[Date réelle]])</f>
        <v>15S51</v>
      </c>
      <c r="C493" s="64">
        <f>IF(F493&lt;&gt;"",VLOOKUP('Données brutes'!G493,Tableau1[[Forfait]:[PV ]],2,FALSE)*'Données brutes'!H493)</f>
        <v>3</v>
      </c>
      <c r="D493" s="65">
        <f>INT(Tableau2[[#This Row],[Date de clôture ]])</f>
        <v>42357</v>
      </c>
      <c r="E493" s="66">
        <v>42357</v>
      </c>
      <c r="F493" s="89">
        <v>556409208</v>
      </c>
      <c r="G493" s="67" t="s">
        <v>43</v>
      </c>
      <c r="H493" s="68">
        <v>1</v>
      </c>
    </row>
    <row r="494" spans="1:8" x14ac:dyDescent="0.25">
      <c r="A494" s="63" t="str">
        <f>(YEAR(Tableau2[[#This Row],[Date réelle]])-2000)&amp;"_"&amp;IF(MONTH(Tableau2[[#This Row],[Date réelle]])&gt;9,"","0")&amp;MONTH(Tableau2[[#This Row],[Date réelle]])</f>
        <v>15_12</v>
      </c>
      <c r="B494" s="63" t="str">
        <f>(YEAR(Tableau2[[#This Row],[Date réelle]])-2000)&amp;"S"&amp;IF(_xlfn.ISOWEEKNUM(Tableau2[[#This Row],[Date réelle]])&gt;9,"","0")&amp;_xlfn.ISOWEEKNUM(Tableau2[[#This Row],[Date réelle]])</f>
        <v>15S51</v>
      </c>
      <c r="C494" s="64">
        <f>IF(F494&lt;&gt;"",VLOOKUP('Données brutes'!G494,Tableau1[[Forfait]:[PV ]],2,FALSE)*'Données brutes'!H494)</f>
        <v>3.4</v>
      </c>
      <c r="D494" s="65">
        <f>INT(Tableau2[[#This Row],[Date de clôture ]])</f>
        <v>42357</v>
      </c>
      <c r="E494" s="66">
        <v>42357</v>
      </c>
      <c r="F494" s="89">
        <v>556409208</v>
      </c>
      <c r="G494" s="67" t="s">
        <v>49</v>
      </c>
      <c r="H494" s="68">
        <v>1</v>
      </c>
    </row>
    <row r="495" spans="1:8" x14ac:dyDescent="0.25">
      <c r="A495" s="63" t="str">
        <f>(YEAR(Tableau2[[#This Row],[Date réelle]])-2000)&amp;"_"&amp;IF(MONTH(Tableau2[[#This Row],[Date réelle]])&gt;9,"","0")&amp;MONTH(Tableau2[[#This Row],[Date réelle]])</f>
        <v>15_12</v>
      </c>
      <c r="B495" s="63" t="str">
        <f>(YEAR(Tableau2[[#This Row],[Date réelle]])-2000)&amp;"S"&amp;IF(_xlfn.ISOWEEKNUM(Tableau2[[#This Row],[Date réelle]])&gt;9,"","0")&amp;_xlfn.ISOWEEKNUM(Tableau2[[#This Row],[Date réelle]])</f>
        <v>15S51</v>
      </c>
      <c r="C495" s="64">
        <f>IF(F495&lt;&gt;"",VLOOKUP('Données brutes'!G495,Tableau1[[Forfait]:[PV ]],2,FALSE)*'Données brutes'!H495)</f>
        <v>2.5</v>
      </c>
      <c r="D495" s="65">
        <f>INT(Tableau2[[#This Row],[Date de clôture ]])</f>
        <v>42357</v>
      </c>
      <c r="E495" s="66">
        <v>42357</v>
      </c>
      <c r="F495" s="89">
        <v>556409208</v>
      </c>
      <c r="G495" s="67" t="s">
        <v>58</v>
      </c>
      <c r="H495" s="68">
        <v>1</v>
      </c>
    </row>
    <row r="496" spans="1:8" x14ac:dyDescent="0.25">
      <c r="A496" s="63" t="str">
        <f>(YEAR(Tableau2[[#This Row],[Date réelle]])-2000)&amp;"_"&amp;IF(MONTH(Tableau2[[#This Row],[Date réelle]])&gt;9,"","0")&amp;MONTH(Tableau2[[#This Row],[Date réelle]])</f>
        <v>15_12</v>
      </c>
      <c r="B496" s="63" t="str">
        <f>(YEAR(Tableau2[[#This Row],[Date réelle]])-2000)&amp;"S"&amp;IF(_xlfn.ISOWEEKNUM(Tableau2[[#This Row],[Date réelle]])&gt;9,"","0")&amp;_xlfn.ISOWEEKNUM(Tableau2[[#This Row],[Date réelle]])</f>
        <v>15S51</v>
      </c>
      <c r="C496" s="64">
        <f>IF(F496&lt;&gt;"",VLOOKUP('Données brutes'!G496,Tableau1[[Forfait]:[PV ]],2,FALSE)*'Données brutes'!H496)</f>
        <v>34</v>
      </c>
      <c r="D496" s="65">
        <f>INT(Tableau2[[#This Row],[Date de clôture ]])</f>
        <v>42357</v>
      </c>
      <c r="E496" s="66">
        <v>42357</v>
      </c>
      <c r="F496" s="89">
        <v>556409208</v>
      </c>
      <c r="G496" s="67" t="s">
        <v>64</v>
      </c>
      <c r="H496" s="68">
        <v>1</v>
      </c>
    </row>
    <row r="497" spans="1:8" x14ac:dyDescent="0.25">
      <c r="A497" s="63" t="str">
        <f>(YEAR(Tableau2[[#This Row],[Date réelle]])-2000)&amp;"_"&amp;IF(MONTH(Tableau2[[#This Row],[Date réelle]])&gt;9,"","0")&amp;MONTH(Tableau2[[#This Row],[Date réelle]])</f>
        <v>15_12</v>
      </c>
      <c r="B497" s="63" t="str">
        <f>(YEAR(Tableau2[[#This Row],[Date réelle]])-2000)&amp;"S"&amp;IF(_xlfn.ISOWEEKNUM(Tableau2[[#This Row],[Date réelle]])&gt;9,"","0")&amp;_xlfn.ISOWEEKNUM(Tableau2[[#This Row],[Date réelle]])</f>
        <v>15S52</v>
      </c>
      <c r="C497" s="64">
        <f>IF(F497&lt;&gt;"",VLOOKUP('Données brutes'!G497,Tableau1[[Forfait]:[PV ]],2,FALSE)*'Données brutes'!H497)</f>
        <v>56</v>
      </c>
      <c r="D497" s="65">
        <f>INT(Tableau2[[#This Row],[Date de clôture ]])</f>
        <v>42359</v>
      </c>
      <c r="E497" s="66">
        <v>42359</v>
      </c>
      <c r="F497" s="89">
        <v>557612398</v>
      </c>
      <c r="G497" s="67" t="s">
        <v>17</v>
      </c>
      <c r="H497" s="68">
        <v>1</v>
      </c>
    </row>
    <row r="498" spans="1:8" x14ac:dyDescent="0.25">
      <c r="A498" s="63" t="str">
        <f>(YEAR(Tableau2[[#This Row],[Date réelle]])-2000)&amp;"_"&amp;IF(MONTH(Tableau2[[#This Row],[Date réelle]])&gt;9,"","0")&amp;MONTH(Tableau2[[#This Row],[Date réelle]])</f>
        <v>15_12</v>
      </c>
      <c r="B498" s="63" t="str">
        <f>(YEAR(Tableau2[[#This Row],[Date réelle]])-2000)&amp;"S"&amp;IF(_xlfn.ISOWEEKNUM(Tableau2[[#This Row],[Date réelle]])&gt;9,"","0")&amp;_xlfn.ISOWEEKNUM(Tableau2[[#This Row],[Date réelle]])</f>
        <v>15S52</v>
      </c>
      <c r="C498" s="64">
        <f>IF(F498&lt;&gt;"",VLOOKUP('Données brutes'!G498,Tableau1[[Forfait]:[PV ]],2,FALSE)*'Données brutes'!H498)</f>
        <v>3</v>
      </c>
      <c r="D498" s="65">
        <f>INT(Tableau2[[#This Row],[Date de clôture ]])</f>
        <v>42359</v>
      </c>
      <c r="E498" s="66">
        <v>42359</v>
      </c>
      <c r="F498" s="89">
        <v>557612398</v>
      </c>
      <c r="G498" s="67" t="s">
        <v>43</v>
      </c>
      <c r="H498" s="68">
        <v>1</v>
      </c>
    </row>
    <row r="499" spans="1:8" x14ac:dyDescent="0.25">
      <c r="A499" s="63" t="str">
        <f>(YEAR(Tableau2[[#This Row],[Date réelle]])-2000)&amp;"_"&amp;IF(MONTH(Tableau2[[#This Row],[Date réelle]])&gt;9,"","0")&amp;MONTH(Tableau2[[#This Row],[Date réelle]])</f>
        <v>15_12</v>
      </c>
      <c r="B499" s="63" t="str">
        <f>(YEAR(Tableau2[[#This Row],[Date réelle]])-2000)&amp;"S"&amp;IF(_xlfn.ISOWEEKNUM(Tableau2[[#This Row],[Date réelle]])&gt;9,"","0")&amp;_xlfn.ISOWEEKNUM(Tableau2[[#This Row],[Date réelle]])</f>
        <v>15S52</v>
      </c>
      <c r="C499" s="64">
        <f>IF(F499&lt;&gt;"",VLOOKUP('Données brutes'!G499,Tableau1[[Forfait]:[PV ]],2,FALSE)*'Données brutes'!H499)</f>
        <v>3.4</v>
      </c>
      <c r="D499" s="65">
        <f>INT(Tableau2[[#This Row],[Date de clôture ]])</f>
        <v>42359</v>
      </c>
      <c r="E499" s="66">
        <v>42359</v>
      </c>
      <c r="F499" s="89">
        <v>557612398</v>
      </c>
      <c r="G499" s="67" t="s">
        <v>49</v>
      </c>
      <c r="H499" s="68">
        <v>1</v>
      </c>
    </row>
    <row r="500" spans="1:8" x14ac:dyDescent="0.25">
      <c r="A500" s="63" t="str">
        <f>(YEAR(Tableau2[[#This Row],[Date réelle]])-2000)&amp;"_"&amp;IF(MONTH(Tableau2[[#This Row],[Date réelle]])&gt;9,"","0")&amp;MONTH(Tableau2[[#This Row],[Date réelle]])</f>
        <v>15_12</v>
      </c>
      <c r="B500" s="63" t="str">
        <f>(YEAR(Tableau2[[#This Row],[Date réelle]])-2000)&amp;"S"&amp;IF(_xlfn.ISOWEEKNUM(Tableau2[[#This Row],[Date réelle]])&gt;9,"","0")&amp;_xlfn.ISOWEEKNUM(Tableau2[[#This Row],[Date réelle]])</f>
        <v>15S52</v>
      </c>
      <c r="C500" s="64">
        <f>IF(F500&lt;&gt;"",VLOOKUP('Données brutes'!G500,Tableau1[[Forfait]:[PV ]],2,FALSE)*'Données brutes'!H500)</f>
        <v>2.5</v>
      </c>
      <c r="D500" s="65">
        <f>INT(Tableau2[[#This Row],[Date de clôture ]])</f>
        <v>42359</v>
      </c>
      <c r="E500" s="66">
        <v>42359</v>
      </c>
      <c r="F500" s="89">
        <v>557612398</v>
      </c>
      <c r="G500" s="67" t="s">
        <v>58</v>
      </c>
      <c r="H500" s="68">
        <v>1</v>
      </c>
    </row>
    <row r="501" spans="1:8" x14ac:dyDescent="0.25">
      <c r="A501" s="63" t="str">
        <f>(YEAR(Tableau2[[#This Row],[Date réelle]])-2000)&amp;"_"&amp;IF(MONTH(Tableau2[[#This Row],[Date réelle]])&gt;9,"","0")&amp;MONTH(Tableau2[[#This Row],[Date réelle]])</f>
        <v>15_12</v>
      </c>
      <c r="B501" s="63" t="str">
        <f>(YEAR(Tableau2[[#This Row],[Date réelle]])-2000)&amp;"S"&amp;IF(_xlfn.ISOWEEKNUM(Tableau2[[#This Row],[Date réelle]])&gt;9,"","0")&amp;_xlfn.ISOWEEKNUM(Tableau2[[#This Row],[Date réelle]])</f>
        <v>15S52</v>
      </c>
      <c r="C501" s="64">
        <f>IF(F501&lt;&gt;"",VLOOKUP('Données brutes'!G501,Tableau1[[Forfait]:[PV ]],2,FALSE)*'Données brutes'!H501)</f>
        <v>34</v>
      </c>
      <c r="D501" s="65">
        <f>INT(Tableau2[[#This Row],[Date de clôture ]])</f>
        <v>42359</v>
      </c>
      <c r="E501" s="66">
        <v>42359</v>
      </c>
      <c r="F501" s="89">
        <v>557612398</v>
      </c>
      <c r="G501" s="67" t="s">
        <v>64</v>
      </c>
      <c r="H501" s="68">
        <v>1</v>
      </c>
    </row>
    <row r="502" spans="1:8" x14ac:dyDescent="0.25">
      <c r="A502" s="63" t="str">
        <f>(YEAR(Tableau2[[#This Row],[Date réelle]])-2000)&amp;"_"&amp;IF(MONTH(Tableau2[[#This Row],[Date réelle]])&gt;9,"","0")&amp;MONTH(Tableau2[[#This Row],[Date réelle]])</f>
        <v>15_12</v>
      </c>
      <c r="B502" s="63" t="str">
        <f>(YEAR(Tableau2[[#This Row],[Date réelle]])-2000)&amp;"S"&amp;IF(_xlfn.ISOWEEKNUM(Tableau2[[#This Row],[Date réelle]])&gt;9,"","0")&amp;_xlfn.ISOWEEKNUM(Tableau2[[#This Row],[Date réelle]])</f>
        <v>15S52</v>
      </c>
      <c r="C502" s="64">
        <f>IF(F502&lt;&gt;"",VLOOKUP('Données brutes'!G502,Tableau1[[Forfait]:[PV ]],2,FALSE)*'Données brutes'!H502)</f>
        <v>56</v>
      </c>
      <c r="D502" s="65">
        <f>INT(Tableau2[[#This Row],[Date de clôture ]])</f>
        <v>42359</v>
      </c>
      <c r="E502" s="66">
        <v>42359</v>
      </c>
      <c r="F502" s="89">
        <v>557670826</v>
      </c>
      <c r="G502" s="67" t="s">
        <v>17</v>
      </c>
      <c r="H502" s="68">
        <v>1</v>
      </c>
    </row>
    <row r="503" spans="1:8" x14ac:dyDescent="0.25">
      <c r="A503" s="63" t="str">
        <f>(YEAR(Tableau2[[#This Row],[Date réelle]])-2000)&amp;"_"&amp;IF(MONTH(Tableau2[[#This Row],[Date réelle]])&gt;9,"","0")&amp;MONTH(Tableau2[[#This Row],[Date réelle]])</f>
        <v>15_12</v>
      </c>
      <c r="B503" s="63" t="str">
        <f>(YEAR(Tableau2[[#This Row],[Date réelle]])-2000)&amp;"S"&amp;IF(_xlfn.ISOWEEKNUM(Tableau2[[#This Row],[Date réelle]])&gt;9,"","0")&amp;_xlfn.ISOWEEKNUM(Tableau2[[#This Row],[Date réelle]])</f>
        <v>15S52</v>
      </c>
      <c r="C503" s="64">
        <f>IF(F503&lt;&gt;"",VLOOKUP('Données brutes'!G503,Tableau1[[Forfait]:[PV ]],2,FALSE)*'Données brutes'!H503)</f>
        <v>3</v>
      </c>
      <c r="D503" s="65">
        <f>INT(Tableau2[[#This Row],[Date de clôture ]])</f>
        <v>42359</v>
      </c>
      <c r="E503" s="66">
        <v>42359</v>
      </c>
      <c r="F503" s="89">
        <v>557670826</v>
      </c>
      <c r="G503" s="67" t="s">
        <v>43</v>
      </c>
      <c r="H503" s="68">
        <v>1</v>
      </c>
    </row>
    <row r="504" spans="1:8" x14ac:dyDescent="0.25">
      <c r="A504" s="63" t="str">
        <f>(YEAR(Tableau2[[#This Row],[Date réelle]])-2000)&amp;"_"&amp;IF(MONTH(Tableau2[[#This Row],[Date réelle]])&gt;9,"","0")&amp;MONTH(Tableau2[[#This Row],[Date réelle]])</f>
        <v>15_12</v>
      </c>
      <c r="B504" s="63" t="str">
        <f>(YEAR(Tableau2[[#This Row],[Date réelle]])-2000)&amp;"S"&amp;IF(_xlfn.ISOWEEKNUM(Tableau2[[#This Row],[Date réelle]])&gt;9,"","0")&amp;_xlfn.ISOWEEKNUM(Tableau2[[#This Row],[Date réelle]])</f>
        <v>15S52</v>
      </c>
      <c r="C504" s="64">
        <f>IF(F504&lt;&gt;"",VLOOKUP('Données brutes'!G504,Tableau1[[Forfait]:[PV ]],2,FALSE)*'Données brutes'!H504)</f>
        <v>3.4</v>
      </c>
      <c r="D504" s="65">
        <f>INT(Tableau2[[#This Row],[Date de clôture ]])</f>
        <v>42359</v>
      </c>
      <c r="E504" s="66">
        <v>42359</v>
      </c>
      <c r="F504" s="89">
        <v>557670826</v>
      </c>
      <c r="G504" s="67" t="s">
        <v>49</v>
      </c>
      <c r="H504" s="68">
        <v>1</v>
      </c>
    </row>
    <row r="505" spans="1:8" x14ac:dyDescent="0.25">
      <c r="A505" s="63" t="str">
        <f>(YEAR(Tableau2[[#This Row],[Date réelle]])-2000)&amp;"_"&amp;IF(MONTH(Tableau2[[#This Row],[Date réelle]])&gt;9,"","0")&amp;MONTH(Tableau2[[#This Row],[Date réelle]])</f>
        <v>15_12</v>
      </c>
      <c r="B505" s="63" t="str">
        <f>(YEAR(Tableau2[[#This Row],[Date réelle]])-2000)&amp;"S"&amp;IF(_xlfn.ISOWEEKNUM(Tableau2[[#This Row],[Date réelle]])&gt;9,"","0")&amp;_xlfn.ISOWEEKNUM(Tableau2[[#This Row],[Date réelle]])</f>
        <v>15S52</v>
      </c>
      <c r="C505" s="64">
        <f>IF(F505&lt;&gt;"",VLOOKUP('Données brutes'!G505,Tableau1[[Forfait]:[PV ]],2,FALSE)*'Données brutes'!H505)</f>
        <v>2.5</v>
      </c>
      <c r="D505" s="65">
        <f>INT(Tableau2[[#This Row],[Date de clôture ]])</f>
        <v>42359</v>
      </c>
      <c r="E505" s="66">
        <v>42359</v>
      </c>
      <c r="F505" s="89">
        <v>557670826</v>
      </c>
      <c r="G505" s="67" t="s">
        <v>58</v>
      </c>
      <c r="H505" s="68">
        <v>1</v>
      </c>
    </row>
    <row r="506" spans="1:8" x14ac:dyDescent="0.25">
      <c r="A506" s="63" t="str">
        <f>(YEAR(Tableau2[[#This Row],[Date réelle]])-2000)&amp;"_"&amp;IF(MONTH(Tableau2[[#This Row],[Date réelle]])&gt;9,"","0")&amp;MONTH(Tableau2[[#This Row],[Date réelle]])</f>
        <v>15_12</v>
      </c>
      <c r="B506" s="63" t="str">
        <f>(YEAR(Tableau2[[#This Row],[Date réelle]])-2000)&amp;"S"&amp;IF(_xlfn.ISOWEEKNUM(Tableau2[[#This Row],[Date réelle]])&gt;9,"","0")&amp;_xlfn.ISOWEEKNUM(Tableau2[[#This Row],[Date réelle]])</f>
        <v>15S52</v>
      </c>
      <c r="C506" s="64">
        <f>IF(F506&lt;&gt;"",VLOOKUP('Données brutes'!G506,Tableau1[[Forfait]:[PV ]],2,FALSE)*'Données brutes'!H506)</f>
        <v>34</v>
      </c>
      <c r="D506" s="65">
        <f>INT(Tableau2[[#This Row],[Date de clôture ]])</f>
        <v>42359</v>
      </c>
      <c r="E506" s="66">
        <v>42359</v>
      </c>
      <c r="F506" s="89">
        <v>557670826</v>
      </c>
      <c r="G506" s="67" t="s">
        <v>64</v>
      </c>
      <c r="H506" s="68">
        <v>1</v>
      </c>
    </row>
    <row r="507" spans="1:8" x14ac:dyDescent="0.25">
      <c r="A507" s="23" t="str">
        <f>(YEAR(Tableau2[[#This Row],[Date réelle]])-2000)&amp;"_"&amp;IF(MONTH(Tableau2[[#This Row],[Date réelle]])&gt;9,"","0")&amp;MONTH(Tableau2[[#This Row],[Date réelle]])</f>
        <v>15_12</v>
      </c>
      <c r="B507" s="23" t="str">
        <f>(YEAR(Tableau2[[#This Row],[Date réelle]])-2000)&amp;"S"&amp;IF(_xlfn.ISOWEEKNUM(Tableau2[[#This Row],[Date réelle]])&gt;9,"","0")&amp;_xlfn.ISOWEEKNUM(Tableau2[[#This Row],[Date réelle]])</f>
        <v>15S52</v>
      </c>
      <c r="C507" s="32">
        <f>IF(F507&lt;&gt;"",VLOOKUP('Données brutes'!G507,Tableau1[[Forfait]:[PV ]],2,FALSE)*'Données brutes'!H507)</f>
        <v>56</v>
      </c>
      <c r="D507" s="15">
        <f>INT(Tableau2[[#This Row],[Date de clôture ]])</f>
        <v>42360</v>
      </c>
      <c r="E507" s="66">
        <v>42360</v>
      </c>
      <c r="F507" s="87">
        <v>556323083</v>
      </c>
      <c r="G507" s="4" t="s">
        <v>17</v>
      </c>
      <c r="H507" s="2">
        <v>1</v>
      </c>
    </row>
    <row r="508" spans="1:8" x14ac:dyDescent="0.25">
      <c r="A508" s="23" t="str">
        <f>(YEAR(Tableau2[[#This Row],[Date réelle]])-2000)&amp;"_"&amp;IF(MONTH(Tableau2[[#This Row],[Date réelle]])&gt;9,"","0")&amp;MONTH(Tableau2[[#This Row],[Date réelle]])</f>
        <v>15_12</v>
      </c>
      <c r="B508" s="23" t="str">
        <f>(YEAR(Tableau2[[#This Row],[Date réelle]])-2000)&amp;"S"&amp;IF(_xlfn.ISOWEEKNUM(Tableau2[[#This Row],[Date réelle]])&gt;9,"","0")&amp;_xlfn.ISOWEEKNUM(Tableau2[[#This Row],[Date réelle]])</f>
        <v>15S52</v>
      </c>
      <c r="C508" s="32">
        <f>IF(F508&lt;&gt;"",VLOOKUP('Données brutes'!G508,Tableau1[[Forfait]:[PV ]],2,FALSE)*'Données brutes'!H508)</f>
        <v>3</v>
      </c>
      <c r="D508" s="15">
        <f>INT(Tableau2[[#This Row],[Date de clôture ]])</f>
        <v>42360</v>
      </c>
      <c r="E508" s="66">
        <v>42360</v>
      </c>
      <c r="F508" s="87">
        <v>556323083</v>
      </c>
      <c r="G508" s="4" t="s">
        <v>43</v>
      </c>
      <c r="H508" s="2">
        <v>1</v>
      </c>
    </row>
    <row r="509" spans="1:8" x14ac:dyDescent="0.25">
      <c r="A509" s="23" t="str">
        <f>(YEAR(Tableau2[[#This Row],[Date réelle]])-2000)&amp;"_"&amp;IF(MONTH(Tableau2[[#This Row],[Date réelle]])&gt;9,"","0")&amp;MONTH(Tableau2[[#This Row],[Date réelle]])</f>
        <v>15_12</v>
      </c>
      <c r="B509" s="23" t="str">
        <f>(YEAR(Tableau2[[#This Row],[Date réelle]])-2000)&amp;"S"&amp;IF(_xlfn.ISOWEEKNUM(Tableau2[[#This Row],[Date réelle]])&gt;9,"","0")&amp;_xlfn.ISOWEEKNUM(Tableau2[[#This Row],[Date réelle]])</f>
        <v>15S52</v>
      </c>
      <c r="C509" s="32">
        <f>IF(F509&lt;&gt;"",VLOOKUP('Données brutes'!G509,Tableau1[[Forfait]:[PV ]],2,FALSE)*'Données brutes'!H509)</f>
        <v>34</v>
      </c>
      <c r="D509" s="15">
        <f>INT(Tableau2[[#This Row],[Date de clôture ]])</f>
        <v>42360</v>
      </c>
      <c r="E509" s="66">
        <v>42360</v>
      </c>
      <c r="F509" s="87">
        <v>556323083</v>
      </c>
      <c r="G509" s="4" t="s">
        <v>64</v>
      </c>
      <c r="H509" s="2">
        <v>1</v>
      </c>
    </row>
    <row r="510" spans="1:8" x14ac:dyDescent="0.25">
      <c r="A510" s="69" t="str">
        <f>(YEAR(Tableau2[[#This Row],[Date réelle]])-2000)&amp;"_"&amp;IF(MONTH(Tableau2[[#This Row],[Date réelle]])&gt;9,"","0")&amp;MONTH(Tableau2[[#This Row],[Date réelle]])</f>
        <v>15_12</v>
      </c>
      <c r="B510" s="69" t="str">
        <f>(YEAR(Tableau2[[#This Row],[Date réelle]])-2000)&amp;"S"&amp;IF(_xlfn.ISOWEEKNUM(Tableau2[[#This Row],[Date réelle]])&gt;9,"","0")&amp;_xlfn.ISOWEEKNUM(Tableau2[[#This Row],[Date réelle]])</f>
        <v>15S52</v>
      </c>
      <c r="C510" s="70">
        <f>IF(F510&lt;&gt;"",VLOOKUP('Données brutes'!G510,Tableau1[[Forfait]:[PV ]],2,FALSE)*'Données brutes'!H510)</f>
        <v>56</v>
      </c>
      <c r="D510" s="71">
        <f>INT(Tableau2[[#This Row],[Date de clôture ]])</f>
        <v>42360</v>
      </c>
      <c r="E510" s="72">
        <v>42360</v>
      </c>
      <c r="F510" s="91">
        <v>557712830</v>
      </c>
      <c r="G510" s="74" t="s">
        <v>17</v>
      </c>
      <c r="H510" s="75">
        <v>1</v>
      </c>
    </row>
    <row r="511" spans="1:8" x14ac:dyDescent="0.25">
      <c r="A511" s="69" t="str">
        <f>(YEAR(Tableau2[[#This Row],[Date réelle]])-2000)&amp;"_"&amp;IF(MONTH(Tableau2[[#This Row],[Date réelle]])&gt;9,"","0")&amp;MONTH(Tableau2[[#This Row],[Date réelle]])</f>
        <v>15_12</v>
      </c>
      <c r="B511" s="69" t="str">
        <f>(YEAR(Tableau2[[#This Row],[Date réelle]])-2000)&amp;"S"&amp;IF(_xlfn.ISOWEEKNUM(Tableau2[[#This Row],[Date réelle]])&gt;9,"","0")&amp;_xlfn.ISOWEEKNUM(Tableau2[[#This Row],[Date réelle]])</f>
        <v>15S52</v>
      </c>
      <c r="C511" s="70">
        <f>IF(F511&lt;&gt;"",VLOOKUP('Données brutes'!G511,Tableau1[[Forfait]:[PV ]],2,FALSE)*'Données brutes'!H511)</f>
        <v>3</v>
      </c>
      <c r="D511" s="71">
        <f>INT(Tableau2[[#This Row],[Date de clôture ]])</f>
        <v>42360</v>
      </c>
      <c r="E511" s="72">
        <v>42360</v>
      </c>
      <c r="F511" s="91">
        <v>557712830</v>
      </c>
      <c r="G511" s="74" t="s">
        <v>43</v>
      </c>
      <c r="H511" s="75">
        <v>1</v>
      </c>
    </row>
    <row r="512" spans="1:8" x14ac:dyDescent="0.25">
      <c r="A512" s="69" t="str">
        <f>(YEAR(Tableau2[[#This Row],[Date réelle]])-2000)&amp;"_"&amp;IF(MONTH(Tableau2[[#This Row],[Date réelle]])&gt;9,"","0")&amp;MONTH(Tableau2[[#This Row],[Date réelle]])</f>
        <v>15_12</v>
      </c>
      <c r="B512" s="69" t="str">
        <f>(YEAR(Tableau2[[#This Row],[Date réelle]])-2000)&amp;"S"&amp;IF(_xlfn.ISOWEEKNUM(Tableau2[[#This Row],[Date réelle]])&gt;9,"","0")&amp;_xlfn.ISOWEEKNUM(Tableau2[[#This Row],[Date réelle]])</f>
        <v>15S52</v>
      </c>
      <c r="C512" s="70">
        <f>IF(F512&lt;&gt;"",VLOOKUP('Données brutes'!G512,Tableau1[[Forfait]:[PV ]],2,FALSE)*'Données brutes'!H512)</f>
        <v>3.4</v>
      </c>
      <c r="D512" s="71">
        <f>INT(Tableau2[[#This Row],[Date de clôture ]])</f>
        <v>42360</v>
      </c>
      <c r="E512" s="72">
        <v>42360</v>
      </c>
      <c r="F512" s="91">
        <v>557712830</v>
      </c>
      <c r="G512" s="74" t="s">
        <v>49</v>
      </c>
      <c r="H512" s="75">
        <v>1</v>
      </c>
    </row>
    <row r="513" spans="1:8" x14ac:dyDescent="0.25">
      <c r="A513" s="69" t="str">
        <f>(YEAR(Tableau2[[#This Row],[Date réelle]])-2000)&amp;"_"&amp;IF(MONTH(Tableau2[[#This Row],[Date réelle]])&gt;9,"","0")&amp;MONTH(Tableau2[[#This Row],[Date réelle]])</f>
        <v>15_12</v>
      </c>
      <c r="B513" s="69" t="str">
        <f>(YEAR(Tableau2[[#This Row],[Date réelle]])-2000)&amp;"S"&amp;IF(_xlfn.ISOWEEKNUM(Tableau2[[#This Row],[Date réelle]])&gt;9,"","0")&amp;_xlfn.ISOWEEKNUM(Tableau2[[#This Row],[Date réelle]])</f>
        <v>15S52</v>
      </c>
      <c r="C513" s="70">
        <f>IF(F513&lt;&gt;"",VLOOKUP('Données brutes'!G513,Tableau1[[Forfait]:[PV ]],2,FALSE)*'Données brutes'!H513)</f>
        <v>2.5</v>
      </c>
      <c r="D513" s="71">
        <f>INT(Tableau2[[#This Row],[Date de clôture ]])</f>
        <v>42360</v>
      </c>
      <c r="E513" s="72">
        <v>42360</v>
      </c>
      <c r="F513" s="91">
        <v>557712830</v>
      </c>
      <c r="G513" s="74" t="s">
        <v>58</v>
      </c>
      <c r="H513" s="75">
        <v>1</v>
      </c>
    </row>
    <row r="514" spans="1:8" x14ac:dyDescent="0.25">
      <c r="A514" s="69" t="str">
        <f>(YEAR(Tableau2[[#This Row],[Date réelle]])-2000)&amp;"_"&amp;IF(MONTH(Tableau2[[#This Row],[Date réelle]])&gt;9,"","0")&amp;MONTH(Tableau2[[#This Row],[Date réelle]])</f>
        <v>15_12</v>
      </c>
      <c r="B514" s="69" t="str">
        <f>(YEAR(Tableau2[[#This Row],[Date réelle]])-2000)&amp;"S"&amp;IF(_xlfn.ISOWEEKNUM(Tableau2[[#This Row],[Date réelle]])&gt;9,"","0")&amp;_xlfn.ISOWEEKNUM(Tableau2[[#This Row],[Date réelle]])</f>
        <v>15S52</v>
      </c>
      <c r="C514" s="70">
        <f>IF(F514&lt;&gt;"",VLOOKUP('Données brutes'!G514,Tableau1[[Forfait]:[PV ]],2,FALSE)*'Données brutes'!H514)</f>
        <v>34</v>
      </c>
      <c r="D514" s="71">
        <f>INT(Tableau2[[#This Row],[Date de clôture ]])</f>
        <v>42360</v>
      </c>
      <c r="E514" s="72">
        <v>42360</v>
      </c>
      <c r="F514" s="91">
        <v>557712830</v>
      </c>
      <c r="G514" s="74" t="s">
        <v>64</v>
      </c>
      <c r="H514" s="75">
        <v>1</v>
      </c>
    </row>
    <row r="515" spans="1:8" x14ac:dyDescent="0.25">
      <c r="A515" s="69" t="str">
        <f>(YEAR(Tableau2[[#This Row],[Date réelle]])-2000)&amp;"_"&amp;IF(MONTH(Tableau2[[#This Row],[Date réelle]])&gt;9,"","0")&amp;MONTH(Tableau2[[#This Row],[Date réelle]])</f>
        <v>15_12</v>
      </c>
      <c r="B515" s="69" t="str">
        <f>(YEAR(Tableau2[[#This Row],[Date réelle]])-2000)&amp;"S"&amp;IF(_xlfn.ISOWEEKNUM(Tableau2[[#This Row],[Date réelle]])&gt;9,"","0")&amp;_xlfn.ISOWEEKNUM(Tableau2[[#This Row],[Date réelle]])</f>
        <v>15S52</v>
      </c>
      <c r="C515" s="70">
        <f>IF(F515&lt;&gt;"",VLOOKUP('Données brutes'!G515,Tableau1[[Forfait]:[PV ]],2,FALSE)*'Données brutes'!H515)</f>
        <v>56</v>
      </c>
      <c r="D515" s="71">
        <f>INT(Tableau2[[#This Row],[Date de clôture ]])</f>
        <v>42361</v>
      </c>
      <c r="E515" s="72">
        <v>42361</v>
      </c>
      <c r="F515" s="91">
        <v>557670499</v>
      </c>
      <c r="G515" s="74" t="s">
        <v>17</v>
      </c>
      <c r="H515" s="75">
        <v>1</v>
      </c>
    </row>
    <row r="516" spans="1:8" x14ac:dyDescent="0.25">
      <c r="A516" s="69" t="str">
        <f>(YEAR(Tableau2[[#This Row],[Date réelle]])-2000)&amp;"_"&amp;IF(MONTH(Tableau2[[#This Row],[Date réelle]])&gt;9,"","0")&amp;MONTH(Tableau2[[#This Row],[Date réelle]])</f>
        <v>15_12</v>
      </c>
      <c r="B516" s="69" t="str">
        <f>(YEAR(Tableau2[[#This Row],[Date réelle]])-2000)&amp;"S"&amp;IF(_xlfn.ISOWEEKNUM(Tableau2[[#This Row],[Date réelle]])&gt;9,"","0")&amp;_xlfn.ISOWEEKNUM(Tableau2[[#This Row],[Date réelle]])</f>
        <v>15S52</v>
      </c>
      <c r="C516" s="70">
        <f>IF(F516&lt;&gt;"",VLOOKUP('Données brutes'!G516,Tableau1[[Forfait]:[PV ]],2,FALSE)*'Données brutes'!H516)</f>
        <v>3</v>
      </c>
      <c r="D516" s="71">
        <f>INT(Tableau2[[#This Row],[Date de clôture ]])</f>
        <v>42361</v>
      </c>
      <c r="E516" s="72">
        <v>42361</v>
      </c>
      <c r="F516" s="91">
        <v>557670499</v>
      </c>
      <c r="G516" s="74" t="s">
        <v>43</v>
      </c>
      <c r="H516" s="75">
        <v>1</v>
      </c>
    </row>
    <row r="517" spans="1:8" x14ac:dyDescent="0.25">
      <c r="A517" s="69" t="str">
        <f>(YEAR(Tableau2[[#This Row],[Date réelle]])-2000)&amp;"_"&amp;IF(MONTH(Tableau2[[#This Row],[Date réelle]])&gt;9,"","0")&amp;MONTH(Tableau2[[#This Row],[Date réelle]])</f>
        <v>15_12</v>
      </c>
      <c r="B517" s="69" t="str">
        <f>(YEAR(Tableau2[[#This Row],[Date réelle]])-2000)&amp;"S"&amp;IF(_xlfn.ISOWEEKNUM(Tableau2[[#This Row],[Date réelle]])&gt;9,"","0")&amp;_xlfn.ISOWEEKNUM(Tableau2[[#This Row],[Date réelle]])</f>
        <v>15S52</v>
      </c>
      <c r="C517" s="70">
        <f>IF(F517&lt;&gt;"",VLOOKUP('Données brutes'!G517,Tableau1[[Forfait]:[PV ]],2,FALSE)*'Données brutes'!H517)</f>
        <v>3.4</v>
      </c>
      <c r="D517" s="71">
        <f>INT(Tableau2[[#This Row],[Date de clôture ]])</f>
        <v>42361</v>
      </c>
      <c r="E517" s="72">
        <v>42361</v>
      </c>
      <c r="F517" s="91">
        <v>557670499</v>
      </c>
      <c r="G517" s="74" t="s">
        <v>49</v>
      </c>
      <c r="H517" s="75">
        <v>1</v>
      </c>
    </row>
    <row r="518" spans="1:8" x14ac:dyDescent="0.25">
      <c r="A518" s="69" t="str">
        <f>(YEAR(Tableau2[[#This Row],[Date réelle]])-2000)&amp;"_"&amp;IF(MONTH(Tableau2[[#This Row],[Date réelle]])&gt;9,"","0")&amp;MONTH(Tableau2[[#This Row],[Date réelle]])</f>
        <v>15_12</v>
      </c>
      <c r="B518" s="69" t="str">
        <f>(YEAR(Tableau2[[#This Row],[Date réelle]])-2000)&amp;"S"&amp;IF(_xlfn.ISOWEEKNUM(Tableau2[[#This Row],[Date réelle]])&gt;9,"","0")&amp;_xlfn.ISOWEEKNUM(Tableau2[[#This Row],[Date réelle]])</f>
        <v>15S52</v>
      </c>
      <c r="C518" s="70">
        <f>IF(F518&lt;&gt;"",VLOOKUP('Données brutes'!G518,Tableau1[[Forfait]:[PV ]],2,FALSE)*'Données brutes'!H518)</f>
        <v>2.5</v>
      </c>
      <c r="D518" s="71">
        <f>INT(Tableau2[[#This Row],[Date de clôture ]])</f>
        <v>42361</v>
      </c>
      <c r="E518" s="72">
        <v>42361</v>
      </c>
      <c r="F518" s="91">
        <v>557670499</v>
      </c>
      <c r="G518" s="74" t="s">
        <v>58</v>
      </c>
      <c r="H518" s="75">
        <v>1</v>
      </c>
    </row>
    <row r="519" spans="1:8" x14ac:dyDescent="0.25">
      <c r="A519" s="69" t="str">
        <f>(YEAR(Tableau2[[#This Row],[Date réelle]])-2000)&amp;"_"&amp;IF(MONTH(Tableau2[[#This Row],[Date réelle]])&gt;9,"","0")&amp;MONTH(Tableau2[[#This Row],[Date réelle]])</f>
        <v>15_12</v>
      </c>
      <c r="B519" s="69" t="str">
        <f>(YEAR(Tableau2[[#This Row],[Date réelle]])-2000)&amp;"S"&amp;IF(_xlfn.ISOWEEKNUM(Tableau2[[#This Row],[Date réelle]])&gt;9,"","0")&amp;_xlfn.ISOWEEKNUM(Tableau2[[#This Row],[Date réelle]])</f>
        <v>15S52</v>
      </c>
      <c r="C519" s="70">
        <f>IF(F519&lt;&gt;"",VLOOKUP('Données brutes'!G519,Tableau1[[Forfait]:[PV ]],2,FALSE)*'Données brutes'!H519)</f>
        <v>34</v>
      </c>
      <c r="D519" s="71">
        <f>INT(Tableau2[[#This Row],[Date de clôture ]])</f>
        <v>42361</v>
      </c>
      <c r="E519" s="72">
        <v>42361</v>
      </c>
      <c r="F519" s="91">
        <v>557670499</v>
      </c>
      <c r="G519" s="74" t="s">
        <v>64</v>
      </c>
      <c r="H519" s="75">
        <v>1</v>
      </c>
    </row>
    <row r="520" spans="1:8" x14ac:dyDescent="0.25">
      <c r="A520" s="69" t="str">
        <f>(YEAR(Tableau2[[#This Row],[Date réelle]])-2000)&amp;"_"&amp;IF(MONTH(Tableau2[[#This Row],[Date réelle]])&gt;9,"","0")&amp;MONTH(Tableau2[[#This Row],[Date réelle]])</f>
        <v>15_12</v>
      </c>
      <c r="B520" s="69" t="str">
        <f>(YEAR(Tableau2[[#This Row],[Date réelle]])-2000)&amp;"S"&amp;IF(_xlfn.ISOWEEKNUM(Tableau2[[#This Row],[Date réelle]])&gt;9,"","0")&amp;_xlfn.ISOWEEKNUM(Tableau2[[#This Row],[Date réelle]])</f>
        <v>15S52</v>
      </c>
      <c r="C520" s="70">
        <f>IF(F520&lt;&gt;"",VLOOKUP('Données brutes'!G520,Tableau1[[Forfait]:[PV ]],2,FALSE)*'Données brutes'!H520)</f>
        <v>56</v>
      </c>
      <c r="D520" s="71">
        <f>INT(Tableau2[[#This Row],[Date de clôture ]])</f>
        <v>42361</v>
      </c>
      <c r="E520" s="72">
        <v>42361</v>
      </c>
      <c r="F520" s="91">
        <v>556405192</v>
      </c>
      <c r="G520" s="74" t="s">
        <v>17</v>
      </c>
      <c r="H520" s="75">
        <v>1</v>
      </c>
    </row>
    <row r="521" spans="1:8" x14ac:dyDescent="0.25">
      <c r="A521" s="69" t="str">
        <f>(YEAR(Tableau2[[#This Row],[Date réelle]])-2000)&amp;"_"&amp;IF(MONTH(Tableau2[[#This Row],[Date réelle]])&gt;9,"","0")&amp;MONTH(Tableau2[[#This Row],[Date réelle]])</f>
        <v>15_12</v>
      </c>
      <c r="B521" s="69" t="str">
        <f>(YEAR(Tableau2[[#This Row],[Date réelle]])-2000)&amp;"S"&amp;IF(_xlfn.ISOWEEKNUM(Tableau2[[#This Row],[Date réelle]])&gt;9,"","0")&amp;_xlfn.ISOWEEKNUM(Tableau2[[#This Row],[Date réelle]])</f>
        <v>15S52</v>
      </c>
      <c r="C521" s="70">
        <f>IF(F521&lt;&gt;"",VLOOKUP('Données brutes'!G521,Tableau1[[Forfait]:[PV ]],2,FALSE)*'Données brutes'!H521)</f>
        <v>3</v>
      </c>
      <c r="D521" s="71">
        <f>INT(Tableau2[[#This Row],[Date de clôture ]])</f>
        <v>42361</v>
      </c>
      <c r="E521" s="72">
        <v>42361</v>
      </c>
      <c r="F521" s="91">
        <v>556405192</v>
      </c>
      <c r="G521" s="74" t="s">
        <v>43</v>
      </c>
      <c r="H521" s="75">
        <v>1</v>
      </c>
    </row>
    <row r="522" spans="1:8" x14ac:dyDescent="0.25">
      <c r="A522" s="69" t="str">
        <f>(YEAR(Tableau2[[#This Row],[Date réelle]])-2000)&amp;"_"&amp;IF(MONTH(Tableau2[[#This Row],[Date réelle]])&gt;9,"","0")&amp;MONTH(Tableau2[[#This Row],[Date réelle]])</f>
        <v>15_12</v>
      </c>
      <c r="B522" s="69" t="str">
        <f>(YEAR(Tableau2[[#This Row],[Date réelle]])-2000)&amp;"S"&amp;IF(_xlfn.ISOWEEKNUM(Tableau2[[#This Row],[Date réelle]])&gt;9,"","0")&amp;_xlfn.ISOWEEKNUM(Tableau2[[#This Row],[Date réelle]])</f>
        <v>15S52</v>
      </c>
      <c r="C522" s="70">
        <f>IF(F522&lt;&gt;"",VLOOKUP('Données brutes'!G522,Tableau1[[Forfait]:[PV ]],2,FALSE)*'Données brutes'!H522)</f>
        <v>3.4</v>
      </c>
      <c r="D522" s="71">
        <f>INT(Tableau2[[#This Row],[Date de clôture ]])</f>
        <v>42361</v>
      </c>
      <c r="E522" s="72">
        <v>42361</v>
      </c>
      <c r="F522" s="91">
        <v>556405192</v>
      </c>
      <c r="G522" s="74" t="s">
        <v>49</v>
      </c>
      <c r="H522" s="75">
        <v>1</v>
      </c>
    </row>
    <row r="523" spans="1:8" x14ac:dyDescent="0.25">
      <c r="A523" s="69" t="str">
        <f>(YEAR(Tableau2[[#This Row],[Date réelle]])-2000)&amp;"_"&amp;IF(MONTH(Tableau2[[#This Row],[Date réelle]])&gt;9,"","0")&amp;MONTH(Tableau2[[#This Row],[Date réelle]])</f>
        <v>15_12</v>
      </c>
      <c r="B523" s="69" t="str">
        <f>(YEAR(Tableau2[[#This Row],[Date réelle]])-2000)&amp;"S"&amp;IF(_xlfn.ISOWEEKNUM(Tableau2[[#This Row],[Date réelle]])&gt;9,"","0")&amp;_xlfn.ISOWEEKNUM(Tableau2[[#This Row],[Date réelle]])</f>
        <v>15S52</v>
      </c>
      <c r="C523" s="70">
        <f>IF(F523&lt;&gt;"",VLOOKUP('Données brutes'!G523,Tableau1[[Forfait]:[PV ]],2,FALSE)*'Données brutes'!H523)</f>
        <v>10</v>
      </c>
      <c r="D523" s="71">
        <f>INT(Tableau2[[#This Row],[Date de clôture ]])</f>
        <v>42361</v>
      </c>
      <c r="E523" s="72">
        <v>42361</v>
      </c>
      <c r="F523" s="91">
        <v>556405192</v>
      </c>
      <c r="G523" s="74" t="s">
        <v>58</v>
      </c>
      <c r="H523" s="75">
        <v>4</v>
      </c>
    </row>
    <row r="524" spans="1:8" x14ac:dyDescent="0.25">
      <c r="A524" s="69" t="str">
        <f>(YEAR(Tableau2[[#This Row],[Date réelle]])-2000)&amp;"_"&amp;IF(MONTH(Tableau2[[#This Row],[Date réelle]])&gt;9,"","0")&amp;MONTH(Tableau2[[#This Row],[Date réelle]])</f>
        <v>15_12</v>
      </c>
      <c r="B524" s="69" t="str">
        <f>(YEAR(Tableau2[[#This Row],[Date réelle]])-2000)&amp;"S"&amp;IF(_xlfn.ISOWEEKNUM(Tableau2[[#This Row],[Date réelle]])&gt;9,"","0")&amp;_xlfn.ISOWEEKNUM(Tableau2[[#This Row],[Date réelle]])</f>
        <v>15S52</v>
      </c>
      <c r="C524" s="70">
        <f>IF(F524&lt;&gt;"",VLOOKUP('Données brutes'!G524,Tableau1[[Forfait]:[PV ]],2,FALSE)*'Données brutes'!H524)</f>
        <v>34</v>
      </c>
      <c r="D524" s="71">
        <f>INT(Tableau2[[#This Row],[Date de clôture ]])</f>
        <v>42361</v>
      </c>
      <c r="E524" s="72">
        <v>42361</v>
      </c>
      <c r="F524" s="91">
        <v>556405192</v>
      </c>
      <c r="G524" s="74" t="s">
        <v>64</v>
      </c>
      <c r="H524" s="75">
        <v>1</v>
      </c>
    </row>
    <row r="525" spans="1:8" x14ac:dyDescent="0.25">
      <c r="A525" s="69" t="str">
        <f>(YEAR(Tableau2[[#This Row],[Date réelle]])-2000)&amp;"_"&amp;IF(MONTH(Tableau2[[#This Row],[Date réelle]])&gt;9,"","0")&amp;MONTH(Tableau2[[#This Row],[Date réelle]])</f>
        <v>15_12</v>
      </c>
      <c r="B525" s="69" t="str">
        <f>(YEAR(Tableau2[[#This Row],[Date réelle]])-2000)&amp;"S"&amp;IF(_xlfn.ISOWEEKNUM(Tableau2[[#This Row],[Date réelle]])&gt;9,"","0")&amp;_xlfn.ISOWEEKNUM(Tableau2[[#This Row],[Date réelle]])</f>
        <v>15S52</v>
      </c>
      <c r="C525" s="70">
        <f>IF(F525&lt;&gt;"",VLOOKUP('Données brutes'!G525,Tableau1[[Forfait]:[PV ]],2,FALSE)*'Données brutes'!H525)</f>
        <v>56</v>
      </c>
      <c r="D525" s="71">
        <f>INT(Tableau2[[#This Row],[Date de clôture ]])</f>
        <v>42361</v>
      </c>
      <c r="E525" s="72">
        <v>42361</v>
      </c>
      <c r="F525" s="91">
        <v>557673246</v>
      </c>
      <c r="G525" s="74" t="s">
        <v>17</v>
      </c>
      <c r="H525" s="75">
        <v>1</v>
      </c>
    </row>
    <row r="526" spans="1:8" x14ac:dyDescent="0.25">
      <c r="A526" s="69" t="str">
        <f>(YEAR(Tableau2[[#This Row],[Date réelle]])-2000)&amp;"_"&amp;IF(MONTH(Tableau2[[#This Row],[Date réelle]])&gt;9,"","0")&amp;MONTH(Tableau2[[#This Row],[Date réelle]])</f>
        <v>15_12</v>
      </c>
      <c r="B526" s="69" t="str">
        <f>(YEAR(Tableau2[[#This Row],[Date réelle]])-2000)&amp;"S"&amp;IF(_xlfn.ISOWEEKNUM(Tableau2[[#This Row],[Date réelle]])&gt;9,"","0")&amp;_xlfn.ISOWEEKNUM(Tableau2[[#This Row],[Date réelle]])</f>
        <v>15S52</v>
      </c>
      <c r="C526" s="70">
        <f>IF(F526&lt;&gt;"",VLOOKUP('Données brutes'!G526,Tableau1[[Forfait]:[PV ]],2,FALSE)*'Données brutes'!H526)</f>
        <v>3</v>
      </c>
      <c r="D526" s="71">
        <f>INT(Tableau2[[#This Row],[Date de clôture ]])</f>
        <v>42361</v>
      </c>
      <c r="E526" s="72">
        <v>42361</v>
      </c>
      <c r="F526" s="91">
        <v>557673246</v>
      </c>
      <c r="G526" s="74" t="s">
        <v>43</v>
      </c>
      <c r="H526" s="75">
        <v>1</v>
      </c>
    </row>
    <row r="527" spans="1:8" x14ac:dyDescent="0.25">
      <c r="A527" s="69" t="str">
        <f>(YEAR(Tableau2[[#This Row],[Date réelle]])-2000)&amp;"_"&amp;IF(MONTH(Tableau2[[#This Row],[Date réelle]])&gt;9,"","0")&amp;MONTH(Tableau2[[#This Row],[Date réelle]])</f>
        <v>15_12</v>
      </c>
      <c r="B527" s="69" t="str">
        <f>(YEAR(Tableau2[[#This Row],[Date réelle]])-2000)&amp;"S"&amp;IF(_xlfn.ISOWEEKNUM(Tableau2[[#This Row],[Date réelle]])&gt;9,"","0")&amp;_xlfn.ISOWEEKNUM(Tableau2[[#This Row],[Date réelle]])</f>
        <v>15S52</v>
      </c>
      <c r="C527" s="70">
        <f>IF(F527&lt;&gt;"",VLOOKUP('Données brutes'!G527,Tableau1[[Forfait]:[PV ]],2,FALSE)*'Données brutes'!H527)</f>
        <v>3.4</v>
      </c>
      <c r="D527" s="71">
        <f>INT(Tableau2[[#This Row],[Date de clôture ]])</f>
        <v>42361</v>
      </c>
      <c r="E527" s="72">
        <v>42361</v>
      </c>
      <c r="F527" s="91">
        <v>557673246</v>
      </c>
      <c r="G527" s="74" t="s">
        <v>49</v>
      </c>
      <c r="H527" s="75">
        <v>1</v>
      </c>
    </row>
    <row r="528" spans="1:8" x14ac:dyDescent="0.25">
      <c r="A528" s="69" t="str">
        <f>(YEAR(Tableau2[[#This Row],[Date réelle]])-2000)&amp;"_"&amp;IF(MONTH(Tableau2[[#This Row],[Date réelle]])&gt;9,"","0")&amp;MONTH(Tableau2[[#This Row],[Date réelle]])</f>
        <v>15_12</v>
      </c>
      <c r="B528" s="69" t="str">
        <f>(YEAR(Tableau2[[#This Row],[Date réelle]])-2000)&amp;"S"&amp;IF(_xlfn.ISOWEEKNUM(Tableau2[[#This Row],[Date réelle]])&gt;9,"","0")&amp;_xlfn.ISOWEEKNUM(Tableau2[[#This Row],[Date réelle]])</f>
        <v>15S52</v>
      </c>
      <c r="C528" s="70">
        <f>IF(F528&lt;&gt;"",VLOOKUP('Données brutes'!G528,Tableau1[[Forfait]:[PV ]],2,FALSE)*'Données brutes'!H528)</f>
        <v>2.5</v>
      </c>
      <c r="D528" s="71">
        <f>INT(Tableau2[[#This Row],[Date de clôture ]])</f>
        <v>42361</v>
      </c>
      <c r="E528" s="72">
        <v>42361</v>
      </c>
      <c r="F528" s="91">
        <v>557673246</v>
      </c>
      <c r="G528" s="74" t="s">
        <v>58</v>
      </c>
      <c r="H528" s="75">
        <v>1</v>
      </c>
    </row>
    <row r="529" spans="1:8" x14ac:dyDescent="0.25">
      <c r="A529" s="69" t="str">
        <f>(YEAR(Tableau2[[#This Row],[Date réelle]])-2000)&amp;"_"&amp;IF(MONTH(Tableau2[[#This Row],[Date réelle]])&gt;9,"","0")&amp;MONTH(Tableau2[[#This Row],[Date réelle]])</f>
        <v>15_12</v>
      </c>
      <c r="B529" s="69" t="str">
        <f>(YEAR(Tableau2[[#This Row],[Date réelle]])-2000)&amp;"S"&amp;IF(_xlfn.ISOWEEKNUM(Tableau2[[#This Row],[Date réelle]])&gt;9,"","0")&amp;_xlfn.ISOWEEKNUM(Tableau2[[#This Row],[Date réelle]])</f>
        <v>15S52</v>
      </c>
      <c r="C529" s="70">
        <f>IF(F529&lt;&gt;"",VLOOKUP('Données brutes'!G529,Tableau1[[Forfait]:[PV ]],2,FALSE)*'Données brutes'!H529)</f>
        <v>34</v>
      </c>
      <c r="D529" s="71">
        <f>INT(Tableau2[[#This Row],[Date de clôture ]])</f>
        <v>42361</v>
      </c>
      <c r="E529" s="72">
        <v>42361</v>
      </c>
      <c r="F529" s="91">
        <v>557673246</v>
      </c>
      <c r="G529" s="74" t="s">
        <v>64</v>
      </c>
      <c r="H529" s="75">
        <v>1</v>
      </c>
    </row>
    <row r="530" spans="1:8" x14ac:dyDescent="0.25">
      <c r="A530" s="69" t="str">
        <f>(YEAR(Tableau2[[#This Row],[Date réelle]])-2000)&amp;"_"&amp;IF(MONTH(Tableau2[[#This Row],[Date réelle]])&gt;9,"","0")&amp;MONTH(Tableau2[[#This Row],[Date réelle]])</f>
        <v>15_12</v>
      </c>
      <c r="B530" s="69" t="str">
        <f>(YEAR(Tableau2[[#This Row],[Date réelle]])-2000)&amp;"S"&amp;IF(_xlfn.ISOWEEKNUM(Tableau2[[#This Row],[Date réelle]])&gt;9,"","0")&amp;_xlfn.ISOWEEKNUM(Tableau2[[#This Row],[Date réelle]])</f>
        <v>15S52</v>
      </c>
      <c r="C530" s="70">
        <f>IF(F530&lt;&gt;"",VLOOKUP('Données brutes'!G530,Tableau1[[Forfait]:[PV ]],2,FALSE)*'Données brutes'!H530)</f>
        <v>56</v>
      </c>
      <c r="D530" s="71">
        <f>INT(Tableau2[[#This Row],[Date de clôture ]])</f>
        <v>42361</v>
      </c>
      <c r="E530" s="72">
        <v>42361</v>
      </c>
      <c r="F530" s="91">
        <v>557128412</v>
      </c>
      <c r="G530" s="74" t="s">
        <v>17</v>
      </c>
      <c r="H530" s="75">
        <v>1</v>
      </c>
    </row>
    <row r="531" spans="1:8" x14ac:dyDescent="0.25">
      <c r="A531" s="69" t="str">
        <f>(YEAR(Tableau2[[#This Row],[Date réelle]])-2000)&amp;"_"&amp;IF(MONTH(Tableau2[[#This Row],[Date réelle]])&gt;9,"","0")&amp;MONTH(Tableau2[[#This Row],[Date réelle]])</f>
        <v>15_12</v>
      </c>
      <c r="B531" s="69" t="str">
        <f>(YEAR(Tableau2[[#This Row],[Date réelle]])-2000)&amp;"S"&amp;IF(_xlfn.ISOWEEKNUM(Tableau2[[#This Row],[Date réelle]])&gt;9,"","0")&amp;_xlfn.ISOWEEKNUM(Tableau2[[#This Row],[Date réelle]])</f>
        <v>15S52</v>
      </c>
      <c r="C531" s="70">
        <f>IF(F531&lt;&gt;"",VLOOKUP('Données brutes'!G531,Tableau1[[Forfait]:[PV ]],2,FALSE)*'Données brutes'!H531)</f>
        <v>3</v>
      </c>
      <c r="D531" s="71">
        <f>INT(Tableau2[[#This Row],[Date de clôture ]])</f>
        <v>42361</v>
      </c>
      <c r="E531" s="72">
        <v>42361</v>
      </c>
      <c r="F531" s="91">
        <v>557128412</v>
      </c>
      <c r="G531" s="74" t="s">
        <v>43</v>
      </c>
      <c r="H531" s="75">
        <v>1</v>
      </c>
    </row>
    <row r="532" spans="1:8" x14ac:dyDescent="0.25">
      <c r="A532" s="69" t="str">
        <f>(YEAR(Tableau2[[#This Row],[Date réelle]])-2000)&amp;"_"&amp;IF(MONTH(Tableau2[[#This Row],[Date réelle]])&gt;9,"","0")&amp;MONTH(Tableau2[[#This Row],[Date réelle]])</f>
        <v>15_12</v>
      </c>
      <c r="B532" s="69" t="str">
        <f>(YEAR(Tableau2[[#This Row],[Date réelle]])-2000)&amp;"S"&amp;IF(_xlfn.ISOWEEKNUM(Tableau2[[#This Row],[Date réelle]])&gt;9,"","0")&amp;_xlfn.ISOWEEKNUM(Tableau2[[#This Row],[Date réelle]])</f>
        <v>15S52</v>
      </c>
      <c r="C532" s="70">
        <f>IF(F532&lt;&gt;"",VLOOKUP('Données brutes'!G532,Tableau1[[Forfait]:[PV ]],2,FALSE)*'Données brutes'!H532)</f>
        <v>3.4</v>
      </c>
      <c r="D532" s="71">
        <f>INT(Tableau2[[#This Row],[Date de clôture ]])</f>
        <v>42361</v>
      </c>
      <c r="E532" s="72">
        <v>42361</v>
      </c>
      <c r="F532" s="91">
        <v>557128412</v>
      </c>
      <c r="G532" s="74" t="s">
        <v>49</v>
      </c>
      <c r="H532" s="75">
        <v>1</v>
      </c>
    </row>
    <row r="533" spans="1:8" x14ac:dyDescent="0.25">
      <c r="A533" s="69" t="str">
        <f>(YEAR(Tableau2[[#This Row],[Date réelle]])-2000)&amp;"_"&amp;IF(MONTH(Tableau2[[#This Row],[Date réelle]])&gt;9,"","0")&amp;MONTH(Tableau2[[#This Row],[Date réelle]])</f>
        <v>15_12</v>
      </c>
      <c r="B533" s="69" t="str">
        <f>(YEAR(Tableau2[[#This Row],[Date réelle]])-2000)&amp;"S"&amp;IF(_xlfn.ISOWEEKNUM(Tableau2[[#This Row],[Date réelle]])&gt;9,"","0")&amp;_xlfn.ISOWEEKNUM(Tableau2[[#This Row],[Date réelle]])</f>
        <v>15S52</v>
      </c>
      <c r="C533" s="70">
        <f>IF(F533&lt;&gt;"",VLOOKUP('Données brutes'!G533,Tableau1[[Forfait]:[PV ]],2,FALSE)*'Données brutes'!H533)</f>
        <v>2.5</v>
      </c>
      <c r="D533" s="71">
        <f>INT(Tableau2[[#This Row],[Date de clôture ]])</f>
        <v>42361</v>
      </c>
      <c r="E533" s="72">
        <v>42361</v>
      </c>
      <c r="F533" s="91">
        <v>557128412</v>
      </c>
      <c r="G533" s="74" t="s">
        <v>58</v>
      </c>
      <c r="H533" s="75">
        <v>1</v>
      </c>
    </row>
    <row r="534" spans="1:8" x14ac:dyDescent="0.25">
      <c r="A534" s="69" t="str">
        <f>(YEAR(Tableau2[[#This Row],[Date réelle]])-2000)&amp;"_"&amp;IF(MONTH(Tableau2[[#This Row],[Date réelle]])&gt;9,"","0")&amp;MONTH(Tableau2[[#This Row],[Date réelle]])</f>
        <v>15_12</v>
      </c>
      <c r="B534" s="69" t="str">
        <f>(YEAR(Tableau2[[#This Row],[Date réelle]])-2000)&amp;"S"&amp;IF(_xlfn.ISOWEEKNUM(Tableau2[[#This Row],[Date réelle]])&gt;9,"","0")&amp;_xlfn.ISOWEEKNUM(Tableau2[[#This Row],[Date réelle]])</f>
        <v>15S52</v>
      </c>
      <c r="C534" s="70">
        <f>IF(F534&lt;&gt;"",VLOOKUP('Données brutes'!G534,Tableau1[[Forfait]:[PV ]],2,FALSE)*'Données brutes'!H534)</f>
        <v>34</v>
      </c>
      <c r="D534" s="71">
        <f>INT(Tableau2[[#This Row],[Date de clôture ]])</f>
        <v>42361</v>
      </c>
      <c r="E534" s="72">
        <v>42361</v>
      </c>
      <c r="F534" s="91">
        <v>557128412</v>
      </c>
      <c r="G534" s="74" t="s">
        <v>64</v>
      </c>
      <c r="H534" s="75">
        <v>1</v>
      </c>
    </row>
    <row r="535" spans="1:8" x14ac:dyDescent="0.25">
      <c r="A535" s="69" t="str">
        <f>(YEAR(Tableau2[[#This Row],[Date réelle]])-2000)&amp;"_"&amp;IF(MONTH(Tableau2[[#This Row],[Date réelle]])&gt;9,"","0")&amp;MONTH(Tableau2[[#This Row],[Date réelle]])</f>
        <v>15_12</v>
      </c>
      <c r="B535" s="69" t="str">
        <f>(YEAR(Tableau2[[#This Row],[Date réelle]])-2000)&amp;"S"&amp;IF(_xlfn.ISOWEEKNUM(Tableau2[[#This Row],[Date réelle]])&gt;9,"","0")&amp;_xlfn.ISOWEEKNUM(Tableau2[[#This Row],[Date réelle]])</f>
        <v>15S53</v>
      </c>
      <c r="C535" s="70">
        <f>IF(F535&lt;&gt;"",VLOOKUP('Données brutes'!G535,Tableau1[[Forfait]:[PV ]],2,FALSE)*'Données brutes'!H535)</f>
        <v>130</v>
      </c>
      <c r="D535" s="71">
        <f>INT(Tableau2[[#This Row],[Date de clôture ]])</f>
        <v>42366</v>
      </c>
      <c r="E535" s="72">
        <v>42366</v>
      </c>
      <c r="F535" s="91">
        <v>557673031</v>
      </c>
      <c r="G535" s="74" t="s">
        <v>21</v>
      </c>
      <c r="H535" s="75">
        <v>1</v>
      </c>
    </row>
    <row r="536" spans="1:8" x14ac:dyDescent="0.25">
      <c r="A536" s="69" t="str">
        <f>(YEAR(Tableau2[[#This Row],[Date réelle]])-2000)&amp;"_"&amp;IF(MONTH(Tableau2[[#This Row],[Date réelle]])&gt;9,"","0")&amp;MONTH(Tableau2[[#This Row],[Date réelle]])</f>
        <v>15_12</v>
      </c>
      <c r="B536" s="69" t="str">
        <f>(YEAR(Tableau2[[#This Row],[Date réelle]])-2000)&amp;"S"&amp;IF(_xlfn.ISOWEEKNUM(Tableau2[[#This Row],[Date réelle]])&gt;9,"","0")&amp;_xlfn.ISOWEEKNUM(Tableau2[[#This Row],[Date réelle]])</f>
        <v>15S53</v>
      </c>
      <c r="C536" s="70">
        <f>IF(F536&lt;&gt;"",VLOOKUP('Données brutes'!G536,Tableau1[[Forfait]:[PV ]],2,FALSE)*'Données brutes'!H536)</f>
        <v>3</v>
      </c>
      <c r="D536" s="71">
        <f>INT(Tableau2[[#This Row],[Date de clôture ]])</f>
        <v>42366</v>
      </c>
      <c r="E536" s="72">
        <v>42366</v>
      </c>
      <c r="F536" s="91">
        <v>557673031</v>
      </c>
      <c r="G536" s="74" t="s">
        <v>43</v>
      </c>
      <c r="H536" s="75">
        <v>1</v>
      </c>
    </row>
    <row r="537" spans="1:8" x14ac:dyDescent="0.25">
      <c r="A537" s="69" t="str">
        <f>(YEAR(Tableau2[[#This Row],[Date réelle]])-2000)&amp;"_"&amp;IF(MONTH(Tableau2[[#This Row],[Date réelle]])&gt;9,"","0")&amp;MONTH(Tableau2[[#This Row],[Date réelle]])</f>
        <v>15_12</v>
      </c>
      <c r="B537" s="69" t="str">
        <f>(YEAR(Tableau2[[#This Row],[Date réelle]])-2000)&amp;"S"&amp;IF(_xlfn.ISOWEEKNUM(Tableau2[[#This Row],[Date réelle]])&gt;9,"","0")&amp;_xlfn.ISOWEEKNUM(Tableau2[[#This Row],[Date réelle]])</f>
        <v>15S53</v>
      </c>
      <c r="C537" s="70">
        <f>IF(F537&lt;&gt;"",VLOOKUP('Données brutes'!G537,Tableau1[[Forfait]:[PV ]],2,FALSE)*'Données brutes'!H537)</f>
        <v>3.4</v>
      </c>
      <c r="D537" s="71">
        <f>INT(Tableau2[[#This Row],[Date de clôture ]])</f>
        <v>42366</v>
      </c>
      <c r="E537" s="72">
        <v>42366</v>
      </c>
      <c r="F537" s="91">
        <v>557673031</v>
      </c>
      <c r="G537" s="74" t="s">
        <v>49</v>
      </c>
      <c r="H537" s="75">
        <v>1</v>
      </c>
    </row>
    <row r="538" spans="1:8" x14ac:dyDescent="0.25">
      <c r="A538" s="69" t="str">
        <f>(YEAR(Tableau2[[#This Row],[Date réelle]])-2000)&amp;"_"&amp;IF(MONTH(Tableau2[[#This Row],[Date réelle]])&gt;9,"","0")&amp;MONTH(Tableau2[[#This Row],[Date réelle]])</f>
        <v>15_12</v>
      </c>
      <c r="B538" s="69" t="str">
        <f>(YEAR(Tableau2[[#This Row],[Date réelle]])-2000)&amp;"S"&amp;IF(_xlfn.ISOWEEKNUM(Tableau2[[#This Row],[Date réelle]])&gt;9,"","0")&amp;_xlfn.ISOWEEKNUM(Tableau2[[#This Row],[Date réelle]])</f>
        <v>15S53</v>
      </c>
      <c r="C538" s="70">
        <f>IF(F538&lt;&gt;"",VLOOKUP('Données brutes'!G538,Tableau1[[Forfait]:[PV ]],2,FALSE)*'Données brutes'!H538)</f>
        <v>2.5</v>
      </c>
      <c r="D538" s="71">
        <f>INT(Tableau2[[#This Row],[Date de clôture ]])</f>
        <v>42366</v>
      </c>
      <c r="E538" s="72">
        <v>42366</v>
      </c>
      <c r="F538" s="91">
        <v>557673031</v>
      </c>
      <c r="G538" s="74" t="s">
        <v>58</v>
      </c>
      <c r="H538" s="75">
        <v>1</v>
      </c>
    </row>
    <row r="539" spans="1:8" x14ac:dyDescent="0.25">
      <c r="A539" s="69" t="str">
        <f>(YEAR(Tableau2[[#This Row],[Date réelle]])-2000)&amp;"_"&amp;IF(MONTH(Tableau2[[#This Row],[Date réelle]])&gt;9,"","0")&amp;MONTH(Tableau2[[#This Row],[Date réelle]])</f>
        <v>15_12</v>
      </c>
      <c r="B539" s="69" t="str">
        <f>(YEAR(Tableau2[[#This Row],[Date réelle]])-2000)&amp;"S"&amp;IF(_xlfn.ISOWEEKNUM(Tableau2[[#This Row],[Date réelle]])&gt;9,"","0")&amp;_xlfn.ISOWEEKNUM(Tableau2[[#This Row],[Date réelle]])</f>
        <v>15S53</v>
      </c>
      <c r="C539" s="70">
        <f>IF(F539&lt;&gt;"",VLOOKUP('Données brutes'!G539,Tableau1[[Forfait]:[PV ]],2,FALSE)*'Données brutes'!H539)</f>
        <v>34</v>
      </c>
      <c r="D539" s="71">
        <f>INT(Tableau2[[#This Row],[Date de clôture ]])</f>
        <v>42366</v>
      </c>
      <c r="E539" s="72">
        <v>42366</v>
      </c>
      <c r="F539" s="91">
        <v>557673031</v>
      </c>
      <c r="G539" s="74" t="s">
        <v>64</v>
      </c>
      <c r="H539" s="75">
        <v>1</v>
      </c>
    </row>
    <row r="540" spans="1:8" x14ac:dyDescent="0.25">
      <c r="A540" s="69" t="str">
        <f>(YEAR(Tableau2[[#This Row],[Date réelle]])-2000)&amp;"_"&amp;IF(MONTH(Tableau2[[#This Row],[Date réelle]])&gt;9,"","0")&amp;MONTH(Tableau2[[#This Row],[Date réelle]])</f>
        <v>15_12</v>
      </c>
      <c r="B540" s="69" t="str">
        <f>(YEAR(Tableau2[[#This Row],[Date réelle]])-2000)&amp;"S"&amp;IF(_xlfn.ISOWEEKNUM(Tableau2[[#This Row],[Date réelle]])&gt;9,"","0")&amp;_xlfn.ISOWEEKNUM(Tableau2[[#This Row],[Date réelle]])</f>
        <v>15S53</v>
      </c>
      <c r="C540" s="70">
        <f>IF(F540&lt;&gt;"",VLOOKUP('Données brutes'!G540,Tableau1[[Forfait]:[PV ]],2,FALSE)*'Données brutes'!H540)</f>
        <v>56</v>
      </c>
      <c r="D540" s="71">
        <f>INT(Tableau2[[#This Row],[Date de clôture ]])</f>
        <v>42367</v>
      </c>
      <c r="E540" s="72">
        <v>42367</v>
      </c>
      <c r="F540" s="91">
        <v>557714077</v>
      </c>
      <c r="G540" s="74" t="s">
        <v>17</v>
      </c>
      <c r="H540" s="75">
        <v>1</v>
      </c>
    </row>
    <row r="541" spans="1:8" x14ac:dyDescent="0.25">
      <c r="A541" s="69" t="str">
        <f>(YEAR(Tableau2[[#This Row],[Date réelle]])-2000)&amp;"_"&amp;IF(MONTH(Tableau2[[#This Row],[Date réelle]])&gt;9,"","0")&amp;MONTH(Tableau2[[#This Row],[Date réelle]])</f>
        <v>15_12</v>
      </c>
      <c r="B541" s="69" t="str">
        <f>(YEAR(Tableau2[[#This Row],[Date réelle]])-2000)&amp;"S"&amp;IF(_xlfn.ISOWEEKNUM(Tableau2[[#This Row],[Date réelle]])&gt;9,"","0")&amp;_xlfn.ISOWEEKNUM(Tableau2[[#This Row],[Date réelle]])</f>
        <v>15S53</v>
      </c>
      <c r="C541" s="70">
        <f>IF(F541&lt;&gt;"",VLOOKUP('Données brutes'!G541,Tableau1[[Forfait]:[PV ]],2,FALSE)*'Données brutes'!H541)</f>
        <v>3</v>
      </c>
      <c r="D541" s="71">
        <f>INT(Tableau2[[#This Row],[Date de clôture ]])</f>
        <v>42367</v>
      </c>
      <c r="E541" s="72">
        <v>42367</v>
      </c>
      <c r="F541" s="91">
        <v>557714077</v>
      </c>
      <c r="G541" s="74" t="s">
        <v>43</v>
      </c>
      <c r="H541" s="75">
        <v>1</v>
      </c>
    </row>
    <row r="542" spans="1:8" x14ac:dyDescent="0.25">
      <c r="A542" s="69" t="str">
        <f>(YEAR(Tableau2[[#This Row],[Date réelle]])-2000)&amp;"_"&amp;IF(MONTH(Tableau2[[#This Row],[Date réelle]])&gt;9,"","0")&amp;MONTH(Tableau2[[#This Row],[Date réelle]])</f>
        <v>15_12</v>
      </c>
      <c r="B542" s="69" t="str">
        <f>(YEAR(Tableau2[[#This Row],[Date réelle]])-2000)&amp;"S"&amp;IF(_xlfn.ISOWEEKNUM(Tableau2[[#This Row],[Date réelle]])&gt;9,"","0")&amp;_xlfn.ISOWEEKNUM(Tableau2[[#This Row],[Date réelle]])</f>
        <v>15S53</v>
      </c>
      <c r="C542" s="70">
        <f>IF(F542&lt;&gt;"",VLOOKUP('Données brutes'!G542,Tableau1[[Forfait]:[PV ]],2,FALSE)*'Données brutes'!H542)</f>
        <v>3.4</v>
      </c>
      <c r="D542" s="71">
        <f>INT(Tableau2[[#This Row],[Date de clôture ]])</f>
        <v>42367</v>
      </c>
      <c r="E542" s="72">
        <v>42367</v>
      </c>
      <c r="F542" s="91">
        <v>557714077</v>
      </c>
      <c r="G542" s="74" t="s">
        <v>49</v>
      </c>
      <c r="H542" s="75">
        <v>1</v>
      </c>
    </row>
    <row r="543" spans="1:8" x14ac:dyDescent="0.25">
      <c r="A543" s="69" t="str">
        <f>(YEAR(Tableau2[[#This Row],[Date réelle]])-2000)&amp;"_"&amp;IF(MONTH(Tableau2[[#This Row],[Date réelle]])&gt;9,"","0")&amp;MONTH(Tableau2[[#This Row],[Date réelle]])</f>
        <v>15_12</v>
      </c>
      <c r="B543" s="69" t="str">
        <f>(YEAR(Tableau2[[#This Row],[Date réelle]])-2000)&amp;"S"&amp;IF(_xlfn.ISOWEEKNUM(Tableau2[[#This Row],[Date réelle]])&gt;9,"","0")&amp;_xlfn.ISOWEEKNUM(Tableau2[[#This Row],[Date réelle]])</f>
        <v>15S53</v>
      </c>
      <c r="C543" s="70">
        <f>IF(F543&lt;&gt;"",VLOOKUP('Données brutes'!G543,Tableau1[[Forfait]:[PV ]],2,FALSE)*'Données brutes'!H543)</f>
        <v>2.5</v>
      </c>
      <c r="D543" s="71">
        <f>INT(Tableau2[[#This Row],[Date de clôture ]])</f>
        <v>42367</v>
      </c>
      <c r="E543" s="72">
        <v>42367</v>
      </c>
      <c r="F543" s="91">
        <v>557714077</v>
      </c>
      <c r="G543" s="74" t="s">
        <v>58</v>
      </c>
      <c r="H543" s="75">
        <v>1</v>
      </c>
    </row>
    <row r="544" spans="1:8" x14ac:dyDescent="0.25">
      <c r="A544" s="69" t="str">
        <f>(YEAR(Tableau2[[#This Row],[Date réelle]])-2000)&amp;"_"&amp;IF(MONTH(Tableau2[[#This Row],[Date réelle]])&gt;9,"","0")&amp;MONTH(Tableau2[[#This Row],[Date réelle]])</f>
        <v>15_12</v>
      </c>
      <c r="B544" s="69" t="str">
        <f>(YEAR(Tableau2[[#This Row],[Date réelle]])-2000)&amp;"S"&amp;IF(_xlfn.ISOWEEKNUM(Tableau2[[#This Row],[Date réelle]])&gt;9,"","0")&amp;_xlfn.ISOWEEKNUM(Tableau2[[#This Row],[Date réelle]])</f>
        <v>15S53</v>
      </c>
      <c r="C544" s="70">
        <f>IF(F544&lt;&gt;"",VLOOKUP('Données brutes'!G544,Tableau1[[Forfait]:[PV ]],2,FALSE)*'Données brutes'!H544)</f>
        <v>34</v>
      </c>
      <c r="D544" s="71">
        <f>INT(Tableau2[[#This Row],[Date de clôture ]])</f>
        <v>42367</v>
      </c>
      <c r="E544" s="72">
        <v>42367</v>
      </c>
      <c r="F544" s="91">
        <v>557714077</v>
      </c>
      <c r="G544" s="74" t="s">
        <v>64</v>
      </c>
      <c r="H544" s="75">
        <v>1</v>
      </c>
    </row>
    <row r="545" spans="1:8" x14ac:dyDescent="0.25">
      <c r="A545" s="69" t="str">
        <f>(YEAR(Tableau2[[#This Row],[Date réelle]])-2000)&amp;"_"&amp;IF(MONTH(Tableau2[[#This Row],[Date réelle]])&gt;9,"","0")&amp;MONTH(Tableau2[[#This Row],[Date réelle]])</f>
        <v>15_12</v>
      </c>
      <c r="B545" s="69" t="str">
        <f>(YEAR(Tableau2[[#This Row],[Date réelle]])-2000)&amp;"S"&amp;IF(_xlfn.ISOWEEKNUM(Tableau2[[#This Row],[Date réelle]])&gt;9,"","0")&amp;_xlfn.ISOWEEKNUM(Tableau2[[#This Row],[Date réelle]])</f>
        <v>15S53</v>
      </c>
      <c r="C545" s="70">
        <f>IF(F545&lt;&gt;"",VLOOKUP('Données brutes'!G545,Tableau1[[Forfait]:[PV ]],2,FALSE)*'Données brutes'!H545)</f>
        <v>56</v>
      </c>
      <c r="D545" s="71">
        <f>INT(Tableau2[[#This Row],[Date de clôture ]])</f>
        <v>42368</v>
      </c>
      <c r="E545" s="72">
        <v>42368</v>
      </c>
      <c r="F545" s="91">
        <v>556943325</v>
      </c>
      <c r="G545" s="4" t="s">
        <v>17</v>
      </c>
      <c r="H545" s="75">
        <v>1</v>
      </c>
    </row>
    <row r="546" spans="1:8" x14ac:dyDescent="0.25">
      <c r="A546" s="69" t="str">
        <f>(YEAR(Tableau2[[#This Row],[Date réelle]])-2000)&amp;"_"&amp;IF(MONTH(Tableau2[[#This Row],[Date réelle]])&gt;9,"","0")&amp;MONTH(Tableau2[[#This Row],[Date réelle]])</f>
        <v>15_12</v>
      </c>
      <c r="B546" s="69" t="str">
        <f>(YEAR(Tableau2[[#This Row],[Date réelle]])-2000)&amp;"S"&amp;IF(_xlfn.ISOWEEKNUM(Tableau2[[#This Row],[Date réelle]])&gt;9,"","0")&amp;_xlfn.ISOWEEKNUM(Tableau2[[#This Row],[Date réelle]])</f>
        <v>15S53</v>
      </c>
      <c r="C546" s="70">
        <f>IF(F546&lt;&gt;"",VLOOKUP('Données brutes'!G546,Tableau1[[Forfait]:[PV ]],2,FALSE)*'Données brutes'!H546)</f>
        <v>3</v>
      </c>
      <c r="D546" s="71">
        <f>INT(Tableau2[[#This Row],[Date de clôture ]])</f>
        <v>42368</v>
      </c>
      <c r="E546" s="72">
        <v>42368</v>
      </c>
      <c r="F546" s="91">
        <v>556943325</v>
      </c>
      <c r="G546" s="74" t="s">
        <v>43</v>
      </c>
      <c r="H546" s="75">
        <v>1</v>
      </c>
    </row>
    <row r="547" spans="1:8" x14ac:dyDescent="0.25">
      <c r="A547" s="69" t="str">
        <f>(YEAR(Tableau2[[#This Row],[Date réelle]])-2000)&amp;"_"&amp;IF(MONTH(Tableau2[[#This Row],[Date réelle]])&gt;9,"","0")&amp;MONTH(Tableau2[[#This Row],[Date réelle]])</f>
        <v>15_12</v>
      </c>
      <c r="B547" s="69" t="str">
        <f>(YEAR(Tableau2[[#This Row],[Date réelle]])-2000)&amp;"S"&amp;IF(_xlfn.ISOWEEKNUM(Tableau2[[#This Row],[Date réelle]])&gt;9,"","0")&amp;_xlfn.ISOWEEKNUM(Tableau2[[#This Row],[Date réelle]])</f>
        <v>15S53</v>
      </c>
      <c r="C547" s="70">
        <f>IF(F547&lt;&gt;"",VLOOKUP('Données brutes'!G547,Tableau1[[Forfait]:[PV ]],2,FALSE)*'Données brutes'!H547)</f>
        <v>3.4</v>
      </c>
      <c r="D547" s="71">
        <f>INT(Tableau2[[#This Row],[Date de clôture ]])</f>
        <v>42368</v>
      </c>
      <c r="E547" s="72">
        <v>42368</v>
      </c>
      <c r="F547" s="91">
        <v>556943325</v>
      </c>
      <c r="G547" s="74" t="s">
        <v>49</v>
      </c>
      <c r="H547" s="75">
        <v>1</v>
      </c>
    </row>
    <row r="548" spans="1:8" x14ac:dyDescent="0.25">
      <c r="A548" s="69" t="str">
        <f>(YEAR(Tableau2[[#This Row],[Date réelle]])-2000)&amp;"_"&amp;IF(MONTH(Tableau2[[#This Row],[Date réelle]])&gt;9,"","0")&amp;MONTH(Tableau2[[#This Row],[Date réelle]])</f>
        <v>15_12</v>
      </c>
      <c r="B548" s="69" t="str">
        <f>(YEAR(Tableau2[[#This Row],[Date réelle]])-2000)&amp;"S"&amp;IF(_xlfn.ISOWEEKNUM(Tableau2[[#This Row],[Date réelle]])&gt;9,"","0")&amp;_xlfn.ISOWEEKNUM(Tableau2[[#This Row],[Date réelle]])</f>
        <v>15S53</v>
      </c>
      <c r="C548" s="70">
        <f>IF(F548&lt;&gt;"",VLOOKUP('Données brutes'!G548,Tableau1[[Forfait]:[PV ]],2,FALSE)*'Données brutes'!H548)</f>
        <v>80</v>
      </c>
      <c r="D548" s="71">
        <f>INT(Tableau2[[#This Row],[Date de clôture ]])</f>
        <v>42368</v>
      </c>
      <c r="E548" s="72">
        <v>42368</v>
      </c>
      <c r="F548" s="91">
        <v>556943325</v>
      </c>
      <c r="G548" s="74" t="s">
        <v>56</v>
      </c>
      <c r="H548" s="75">
        <v>1</v>
      </c>
    </row>
    <row r="549" spans="1:8" x14ac:dyDescent="0.25">
      <c r="A549" s="69" t="str">
        <f>(YEAR(Tableau2[[#This Row],[Date réelle]])-2000)&amp;"_"&amp;IF(MONTH(Tableau2[[#This Row],[Date réelle]])&gt;9,"","0")&amp;MONTH(Tableau2[[#This Row],[Date réelle]])</f>
        <v>15_12</v>
      </c>
      <c r="B549" s="69" t="str">
        <f>(YEAR(Tableau2[[#This Row],[Date réelle]])-2000)&amp;"S"&amp;IF(_xlfn.ISOWEEKNUM(Tableau2[[#This Row],[Date réelle]])&gt;9,"","0")&amp;_xlfn.ISOWEEKNUM(Tableau2[[#This Row],[Date réelle]])</f>
        <v>15S53</v>
      </c>
      <c r="C549" s="70">
        <f>IF(F549&lt;&gt;"",VLOOKUP('Données brutes'!G549,Tableau1[[Forfait]:[PV ]],2,FALSE)*'Données brutes'!H549)</f>
        <v>2.5</v>
      </c>
      <c r="D549" s="71">
        <f>INT(Tableau2[[#This Row],[Date de clôture ]])</f>
        <v>42368</v>
      </c>
      <c r="E549" s="72">
        <v>42368</v>
      </c>
      <c r="F549" s="91">
        <v>556943325</v>
      </c>
      <c r="G549" s="74" t="s">
        <v>58</v>
      </c>
      <c r="H549" s="75">
        <v>1</v>
      </c>
    </row>
    <row r="550" spans="1:8" x14ac:dyDescent="0.25">
      <c r="A550" s="69" t="str">
        <f>(YEAR(Tableau2[[#This Row],[Date réelle]])-2000)&amp;"_"&amp;IF(MONTH(Tableau2[[#This Row],[Date réelle]])&gt;9,"","0")&amp;MONTH(Tableau2[[#This Row],[Date réelle]])</f>
        <v>15_12</v>
      </c>
      <c r="B550" s="69" t="str">
        <f>(YEAR(Tableau2[[#This Row],[Date réelle]])-2000)&amp;"S"&amp;IF(_xlfn.ISOWEEKNUM(Tableau2[[#This Row],[Date réelle]])&gt;9,"","0")&amp;_xlfn.ISOWEEKNUM(Tableau2[[#This Row],[Date réelle]])</f>
        <v>15S53</v>
      </c>
      <c r="C550" s="70">
        <f>IF(F550&lt;&gt;"",VLOOKUP('Données brutes'!G550,Tableau1[[Forfait]:[PV ]],2,FALSE)*'Données brutes'!H550)</f>
        <v>34</v>
      </c>
      <c r="D550" s="71">
        <f>INT(Tableau2[[#This Row],[Date de clôture ]])</f>
        <v>42368</v>
      </c>
      <c r="E550" s="72">
        <v>42368</v>
      </c>
      <c r="F550" s="91">
        <v>556943325</v>
      </c>
      <c r="G550" s="74" t="s">
        <v>64</v>
      </c>
      <c r="H550" s="75">
        <v>1</v>
      </c>
    </row>
    <row r="551" spans="1:8" x14ac:dyDescent="0.25">
      <c r="A551" s="69" t="str">
        <f>(YEAR(Tableau2[[#This Row],[Date réelle]])-2000)&amp;"_"&amp;IF(MONTH(Tableau2[[#This Row],[Date réelle]])&gt;9,"","0")&amp;MONTH(Tableau2[[#This Row],[Date réelle]])</f>
        <v>15_12</v>
      </c>
      <c r="B551" s="69" t="str">
        <f>(YEAR(Tableau2[[#This Row],[Date réelle]])-2000)&amp;"S"&amp;IF(_xlfn.ISOWEEKNUM(Tableau2[[#This Row],[Date réelle]])&gt;9,"","0")&amp;_xlfn.ISOWEEKNUM(Tableau2[[#This Row],[Date réelle]])</f>
        <v>15S53</v>
      </c>
      <c r="C551" s="70">
        <f>IF(F551&lt;&gt;"",VLOOKUP('Données brutes'!G551,Tableau1[[Forfait]:[PV ]],2,FALSE)*'Données brutes'!H551)</f>
        <v>56</v>
      </c>
      <c r="D551" s="71">
        <f>INT(Tableau2[[#This Row],[Date de clôture ]])</f>
        <v>42368</v>
      </c>
      <c r="E551" s="72">
        <v>42368</v>
      </c>
      <c r="F551" s="91">
        <v>557670285</v>
      </c>
      <c r="G551" s="74" t="s">
        <v>17</v>
      </c>
      <c r="H551" s="75">
        <v>1</v>
      </c>
    </row>
    <row r="552" spans="1:8" x14ac:dyDescent="0.25">
      <c r="A552" s="69" t="str">
        <f>(YEAR(Tableau2[[#This Row],[Date réelle]])-2000)&amp;"_"&amp;IF(MONTH(Tableau2[[#This Row],[Date réelle]])&gt;9,"","0")&amp;MONTH(Tableau2[[#This Row],[Date réelle]])</f>
        <v>15_12</v>
      </c>
      <c r="B552" s="69" t="str">
        <f>(YEAR(Tableau2[[#This Row],[Date réelle]])-2000)&amp;"S"&amp;IF(_xlfn.ISOWEEKNUM(Tableau2[[#This Row],[Date réelle]])&gt;9,"","0")&amp;_xlfn.ISOWEEKNUM(Tableau2[[#This Row],[Date réelle]])</f>
        <v>15S53</v>
      </c>
      <c r="C552" s="70">
        <f>IF(F552&lt;&gt;"",VLOOKUP('Données brutes'!G552,Tableau1[[Forfait]:[PV ]],2,FALSE)*'Données brutes'!H552)</f>
        <v>3</v>
      </c>
      <c r="D552" s="71">
        <f>INT(Tableau2[[#This Row],[Date de clôture ]])</f>
        <v>42368</v>
      </c>
      <c r="E552" s="72">
        <v>42368</v>
      </c>
      <c r="F552" s="91">
        <v>557670285</v>
      </c>
      <c r="G552" s="74" t="s">
        <v>43</v>
      </c>
      <c r="H552" s="75">
        <v>1</v>
      </c>
    </row>
    <row r="553" spans="1:8" x14ac:dyDescent="0.25">
      <c r="A553" s="69" t="str">
        <f>(YEAR(Tableau2[[#This Row],[Date réelle]])-2000)&amp;"_"&amp;IF(MONTH(Tableau2[[#This Row],[Date réelle]])&gt;9,"","0")&amp;MONTH(Tableau2[[#This Row],[Date réelle]])</f>
        <v>15_12</v>
      </c>
      <c r="B553" s="69" t="str">
        <f>(YEAR(Tableau2[[#This Row],[Date réelle]])-2000)&amp;"S"&amp;IF(_xlfn.ISOWEEKNUM(Tableau2[[#This Row],[Date réelle]])&gt;9,"","0")&amp;_xlfn.ISOWEEKNUM(Tableau2[[#This Row],[Date réelle]])</f>
        <v>15S53</v>
      </c>
      <c r="C553" s="70">
        <f>IF(F553&lt;&gt;"",VLOOKUP('Données brutes'!G553,Tableau1[[Forfait]:[PV ]],2,FALSE)*'Données brutes'!H553)</f>
        <v>3.4</v>
      </c>
      <c r="D553" s="71">
        <f>INT(Tableau2[[#This Row],[Date de clôture ]])</f>
        <v>42368</v>
      </c>
      <c r="E553" s="72">
        <v>42368</v>
      </c>
      <c r="F553" s="91">
        <v>557670285</v>
      </c>
      <c r="G553" s="74" t="s">
        <v>49</v>
      </c>
      <c r="H553" s="75">
        <v>1</v>
      </c>
    </row>
    <row r="554" spans="1:8" x14ac:dyDescent="0.25">
      <c r="A554" s="69" t="str">
        <f>(YEAR(Tableau2[[#This Row],[Date réelle]])-2000)&amp;"_"&amp;IF(MONTH(Tableau2[[#This Row],[Date réelle]])&gt;9,"","0")&amp;MONTH(Tableau2[[#This Row],[Date réelle]])</f>
        <v>15_12</v>
      </c>
      <c r="B554" s="69" t="str">
        <f>(YEAR(Tableau2[[#This Row],[Date réelle]])-2000)&amp;"S"&amp;IF(_xlfn.ISOWEEKNUM(Tableau2[[#This Row],[Date réelle]])&gt;9,"","0")&amp;_xlfn.ISOWEEKNUM(Tableau2[[#This Row],[Date réelle]])</f>
        <v>15S53</v>
      </c>
      <c r="C554" s="70">
        <f>IF(F554&lt;&gt;"",VLOOKUP('Données brutes'!G554,Tableau1[[Forfait]:[PV ]],2,FALSE)*'Données brutes'!H554)</f>
        <v>2.5</v>
      </c>
      <c r="D554" s="71">
        <f>INT(Tableau2[[#This Row],[Date de clôture ]])</f>
        <v>42368</v>
      </c>
      <c r="E554" s="72">
        <v>42368</v>
      </c>
      <c r="F554" s="91">
        <v>557670285</v>
      </c>
      <c r="G554" s="74" t="s">
        <v>58</v>
      </c>
      <c r="H554" s="75">
        <v>1</v>
      </c>
    </row>
    <row r="555" spans="1:8" x14ac:dyDescent="0.25">
      <c r="A555" s="69" t="str">
        <f>(YEAR(Tableau2[[#This Row],[Date réelle]])-2000)&amp;"_"&amp;IF(MONTH(Tableau2[[#This Row],[Date réelle]])&gt;9,"","0")&amp;MONTH(Tableau2[[#This Row],[Date réelle]])</f>
        <v>15_12</v>
      </c>
      <c r="B555" s="69" t="str">
        <f>(YEAR(Tableau2[[#This Row],[Date réelle]])-2000)&amp;"S"&amp;IF(_xlfn.ISOWEEKNUM(Tableau2[[#This Row],[Date réelle]])&gt;9,"","0")&amp;_xlfn.ISOWEEKNUM(Tableau2[[#This Row],[Date réelle]])</f>
        <v>15S53</v>
      </c>
      <c r="C555" s="70">
        <f>IF(F555&lt;&gt;"",VLOOKUP('Données brutes'!G555,Tableau1[[Forfait]:[PV ]],2,FALSE)*'Données brutes'!H555)</f>
        <v>34</v>
      </c>
      <c r="D555" s="71">
        <f>INT(Tableau2[[#This Row],[Date de clôture ]])</f>
        <v>42368</v>
      </c>
      <c r="E555" s="72">
        <v>42368</v>
      </c>
      <c r="F555" s="91">
        <v>557670285</v>
      </c>
      <c r="G555" s="74" t="s">
        <v>64</v>
      </c>
      <c r="H555" s="75">
        <v>1</v>
      </c>
    </row>
    <row r="556" spans="1:8" x14ac:dyDescent="0.25">
      <c r="A556" s="69" t="str">
        <f>(YEAR(Tableau2[[#This Row],[Date réelle]])-2000)&amp;"_"&amp;IF(MONTH(Tableau2[[#This Row],[Date réelle]])&gt;9,"","0")&amp;MONTH(Tableau2[[#This Row],[Date réelle]])</f>
        <v>15_12</v>
      </c>
      <c r="B556" s="69" t="str">
        <f>(YEAR(Tableau2[[#This Row],[Date réelle]])-2000)&amp;"S"&amp;IF(_xlfn.ISOWEEKNUM(Tableau2[[#This Row],[Date réelle]])&gt;9,"","0")&amp;_xlfn.ISOWEEKNUM(Tableau2[[#This Row],[Date réelle]])</f>
        <v>15S53</v>
      </c>
      <c r="C556" s="70">
        <f>IF(F556&lt;&gt;"",VLOOKUP('Données brutes'!G556,Tableau1[[Forfait]:[PV ]],2,FALSE)*'Données brutes'!H556)</f>
        <v>0</v>
      </c>
      <c r="D556" s="71">
        <f>INT(Tableau2[[#This Row],[Date de clôture ]])</f>
        <v>42368</v>
      </c>
      <c r="E556" s="72">
        <v>42368</v>
      </c>
      <c r="F556" s="91">
        <v>557670285</v>
      </c>
      <c r="G556" s="74" t="s">
        <v>73</v>
      </c>
      <c r="H556" s="75">
        <v>1</v>
      </c>
    </row>
    <row r="557" spans="1:8" x14ac:dyDescent="0.25">
      <c r="A557" s="69" t="str">
        <f>(YEAR(Tableau2[[#This Row],[Date réelle]])-2000)&amp;"_"&amp;IF(MONTH(Tableau2[[#This Row],[Date réelle]])&gt;9,"","0")&amp;MONTH(Tableau2[[#This Row],[Date réelle]])</f>
        <v>15_12</v>
      </c>
      <c r="B557" s="69" t="str">
        <f>(YEAR(Tableau2[[#This Row],[Date réelle]])-2000)&amp;"S"&amp;IF(_xlfn.ISOWEEKNUM(Tableau2[[#This Row],[Date réelle]])&gt;9,"","0")&amp;_xlfn.ISOWEEKNUM(Tableau2[[#This Row],[Date réelle]])</f>
        <v>15S53</v>
      </c>
      <c r="C557" s="70">
        <f>IF(F557&lt;&gt;"",VLOOKUP('Données brutes'!G557,Tableau1[[Forfait]:[PV ]],2,FALSE)*'Données brutes'!H557)</f>
        <v>56</v>
      </c>
      <c r="D557" s="71">
        <f>INT(Tableau2[[#This Row],[Date de clôture ]])</f>
        <v>42368</v>
      </c>
      <c r="E557" s="72">
        <v>42368</v>
      </c>
      <c r="F557" s="91">
        <v>557672952</v>
      </c>
      <c r="G557" s="74" t="s">
        <v>17</v>
      </c>
      <c r="H557" s="75">
        <v>1</v>
      </c>
    </row>
    <row r="558" spans="1:8" x14ac:dyDescent="0.25">
      <c r="A558" s="69" t="str">
        <f>(YEAR(Tableau2[[#This Row],[Date réelle]])-2000)&amp;"_"&amp;IF(MONTH(Tableau2[[#This Row],[Date réelle]])&gt;9,"","0")&amp;MONTH(Tableau2[[#This Row],[Date réelle]])</f>
        <v>15_12</v>
      </c>
      <c r="B558" s="69" t="str">
        <f>(YEAR(Tableau2[[#This Row],[Date réelle]])-2000)&amp;"S"&amp;IF(_xlfn.ISOWEEKNUM(Tableau2[[#This Row],[Date réelle]])&gt;9,"","0")&amp;_xlfn.ISOWEEKNUM(Tableau2[[#This Row],[Date réelle]])</f>
        <v>15S53</v>
      </c>
      <c r="C558" s="70">
        <f>IF(F558&lt;&gt;"",VLOOKUP('Données brutes'!G558,Tableau1[[Forfait]:[PV ]],2,FALSE)*'Données brutes'!H558)</f>
        <v>3</v>
      </c>
      <c r="D558" s="71">
        <f>INT(Tableau2[[#This Row],[Date de clôture ]])</f>
        <v>42368</v>
      </c>
      <c r="E558" s="72">
        <v>42368</v>
      </c>
      <c r="F558" s="91">
        <v>557672952</v>
      </c>
      <c r="G558" s="74" t="s">
        <v>43</v>
      </c>
      <c r="H558" s="75">
        <v>1</v>
      </c>
    </row>
    <row r="559" spans="1:8" x14ac:dyDescent="0.25">
      <c r="A559" s="69" t="str">
        <f>(YEAR(Tableau2[[#This Row],[Date réelle]])-2000)&amp;"_"&amp;IF(MONTH(Tableau2[[#This Row],[Date réelle]])&gt;9,"","0")&amp;MONTH(Tableau2[[#This Row],[Date réelle]])</f>
        <v>15_12</v>
      </c>
      <c r="B559" s="69" t="str">
        <f>(YEAR(Tableau2[[#This Row],[Date réelle]])-2000)&amp;"S"&amp;IF(_xlfn.ISOWEEKNUM(Tableau2[[#This Row],[Date réelle]])&gt;9,"","0")&amp;_xlfn.ISOWEEKNUM(Tableau2[[#This Row],[Date réelle]])</f>
        <v>15S53</v>
      </c>
      <c r="C559" s="70">
        <f>IF(F559&lt;&gt;"",VLOOKUP('Données brutes'!G559,Tableau1[[Forfait]:[PV ]],2,FALSE)*'Données brutes'!H559)</f>
        <v>3.4</v>
      </c>
      <c r="D559" s="71">
        <f>INT(Tableau2[[#This Row],[Date de clôture ]])</f>
        <v>42368</v>
      </c>
      <c r="E559" s="72">
        <v>42368</v>
      </c>
      <c r="F559" s="91">
        <v>557672952</v>
      </c>
      <c r="G559" s="74" t="s">
        <v>49</v>
      </c>
      <c r="H559" s="75">
        <v>1</v>
      </c>
    </row>
    <row r="560" spans="1:8" x14ac:dyDescent="0.25">
      <c r="A560" s="69" t="str">
        <f>(YEAR(Tableau2[[#This Row],[Date réelle]])-2000)&amp;"_"&amp;IF(MONTH(Tableau2[[#This Row],[Date réelle]])&gt;9,"","0")&amp;MONTH(Tableau2[[#This Row],[Date réelle]])</f>
        <v>15_12</v>
      </c>
      <c r="B560" s="69" t="str">
        <f>(YEAR(Tableau2[[#This Row],[Date réelle]])-2000)&amp;"S"&amp;IF(_xlfn.ISOWEEKNUM(Tableau2[[#This Row],[Date réelle]])&gt;9,"","0")&amp;_xlfn.ISOWEEKNUM(Tableau2[[#This Row],[Date réelle]])</f>
        <v>15S53</v>
      </c>
      <c r="C560" s="70">
        <f>IF(F560&lt;&gt;"",VLOOKUP('Données brutes'!G560,Tableau1[[Forfait]:[PV ]],2,FALSE)*'Données brutes'!H560)</f>
        <v>2.5</v>
      </c>
      <c r="D560" s="71">
        <f>INT(Tableau2[[#This Row],[Date de clôture ]])</f>
        <v>42368</v>
      </c>
      <c r="E560" s="72">
        <v>42368</v>
      </c>
      <c r="F560" s="91">
        <v>557672952</v>
      </c>
      <c r="G560" s="74" t="s">
        <v>58</v>
      </c>
      <c r="H560" s="75">
        <v>1</v>
      </c>
    </row>
    <row r="561" spans="1:8" x14ac:dyDescent="0.25">
      <c r="A561" s="69" t="str">
        <f>(YEAR(Tableau2[[#This Row],[Date réelle]])-2000)&amp;"_"&amp;IF(MONTH(Tableau2[[#This Row],[Date réelle]])&gt;9,"","0")&amp;MONTH(Tableau2[[#This Row],[Date réelle]])</f>
        <v>15_12</v>
      </c>
      <c r="B561" s="69" t="str">
        <f>(YEAR(Tableau2[[#This Row],[Date réelle]])-2000)&amp;"S"&amp;IF(_xlfn.ISOWEEKNUM(Tableau2[[#This Row],[Date réelle]])&gt;9,"","0")&amp;_xlfn.ISOWEEKNUM(Tableau2[[#This Row],[Date réelle]])</f>
        <v>15S53</v>
      </c>
      <c r="C561" s="70">
        <f>IF(F561&lt;&gt;"",VLOOKUP('Données brutes'!G561,Tableau1[[Forfait]:[PV ]],2,FALSE)*'Données brutes'!H561)</f>
        <v>34</v>
      </c>
      <c r="D561" s="71">
        <f>INT(Tableau2[[#This Row],[Date de clôture ]])</f>
        <v>42368</v>
      </c>
      <c r="E561" s="72">
        <v>42368</v>
      </c>
      <c r="F561" s="91">
        <v>557672952</v>
      </c>
      <c r="G561" s="74" t="s">
        <v>64</v>
      </c>
      <c r="H561" s="75">
        <v>1</v>
      </c>
    </row>
    <row r="562" spans="1:8" x14ac:dyDescent="0.25">
      <c r="A562" s="69" t="str">
        <f>(YEAR(Tableau2[[#This Row],[Date réelle]])-2000)&amp;"_"&amp;IF(MONTH(Tableau2[[#This Row],[Date réelle]])&gt;9,"","0")&amp;MONTH(Tableau2[[#This Row],[Date réelle]])</f>
        <v>15_12</v>
      </c>
      <c r="B562" s="69" t="str">
        <f>(YEAR(Tableau2[[#This Row],[Date réelle]])-2000)&amp;"S"&amp;IF(_xlfn.ISOWEEKNUM(Tableau2[[#This Row],[Date réelle]])&gt;9,"","0")&amp;_xlfn.ISOWEEKNUM(Tableau2[[#This Row],[Date réelle]])</f>
        <v>15S53</v>
      </c>
      <c r="C562" s="70">
        <f>IF(F562&lt;&gt;"",VLOOKUP('Données brutes'!G562,Tableau1[[Forfait]:[PV ]],2,FALSE)*'Données brutes'!H562)</f>
        <v>0</v>
      </c>
      <c r="D562" s="71">
        <f>INT(Tableau2[[#This Row],[Date de clôture ]])</f>
        <v>42368</v>
      </c>
      <c r="E562" s="72">
        <v>42368</v>
      </c>
      <c r="F562" s="91">
        <v>556892493</v>
      </c>
      <c r="G562" s="74" t="s">
        <v>73</v>
      </c>
      <c r="H562" s="75">
        <v>1</v>
      </c>
    </row>
    <row r="563" spans="1:8" x14ac:dyDescent="0.25">
      <c r="A563" s="69" t="str">
        <f>(YEAR(Tableau2[[#This Row],[Date réelle]])-2000)&amp;"_"&amp;IF(MONTH(Tableau2[[#This Row],[Date réelle]])&gt;9,"","0")&amp;MONTH(Tableau2[[#This Row],[Date réelle]])</f>
        <v>15_12</v>
      </c>
      <c r="B563" s="69" t="str">
        <f>(YEAR(Tableau2[[#This Row],[Date réelle]])-2000)&amp;"S"&amp;IF(_xlfn.ISOWEEKNUM(Tableau2[[#This Row],[Date réelle]])&gt;9,"","0")&amp;_xlfn.ISOWEEKNUM(Tableau2[[#This Row],[Date réelle]])</f>
        <v>15S53</v>
      </c>
      <c r="C563" s="70">
        <f>IF(F563&lt;&gt;"",VLOOKUP('Données brutes'!G563,Tableau1[[Forfait]:[PV ]],2,FALSE)*'Données brutes'!H563)</f>
        <v>56</v>
      </c>
      <c r="D563" s="71">
        <f>INT(Tableau2[[#This Row],[Date de clôture ]])</f>
        <v>42368</v>
      </c>
      <c r="E563" s="72">
        <v>42368</v>
      </c>
      <c r="F563" s="91">
        <v>557673021</v>
      </c>
      <c r="G563" s="74" t="s">
        <v>17</v>
      </c>
      <c r="H563" s="75">
        <v>1</v>
      </c>
    </row>
    <row r="564" spans="1:8" x14ac:dyDescent="0.25">
      <c r="A564" s="69" t="str">
        <f>(YEAR(Tableau2[[#This Row],[Date réelle]])-2000)&amp;"_"&amp;IF(MONTH(Tableau2[[#This Row],[Date réelle]])&gt;9,"","0")&amp;MONTH(Tableau2[[#This Row],[Date réelle]])</f>
        <v>15_12</v>
      </c>
      <c r="B564" s="69" t="str">
        <f>(YEAR(Tableau2[[#This Row],[Date réelle]])-2000)&amp;"S"&amp;IF(_xlfn.ISOWEEKNUM(Tableau2[[#This Row],[Date réelle]])&gt;9,"","0")&amp;_xlfn.ISOWEEKNUM(Tableau2[[#This Row],[Date réelle]])</f>
        <v>15S53</v>
      </c>
      <c r="C564" s="70">
        <f>IF(F564&lt;&gt;"",VLOOKUP('Données brutes'!G564,Tableau1[[Forfait]:[PV ]],2,FALSE)*'Données brutes'!H564)</f>
        <v>3</v>
      </c>
      <c r="D564" s="71">
        <f>INT(Tableau2[[#This Row],[Date de clôture ]])</f>
        <v>42368</v>
      </c>
      <c r="E564" s="72">
        <v>42368</v>
      </c>
      <c r="F564" s="91">
        <v>557673021</v>
      </c>
      <c r="G564" s="74" t="s">
        <v>43</v>
      </c>
      <c r="H564" s="75">
        <v>1</v>
      </c>
    </row>
    <row r="565" spans="1:8" x14ac:dyDescent="0.25">
      <c r="A565" s="69" t="str">
        <f>(YEAR(Tableau2[[#This Row],[Date réelle]])-2000)&amp;"_"&amp;IF(MONTH(Tableau2[[#This Row],[Date réelle]])&gt;9,"","0")&amp;MONTH(Tableau2[[#This Row],[Date réelle]])</f>
        <v>15_12</v>
      </c>
      <c r="B565" s="69" t="str">
        <f>(YEAR(Tableau2[[#This Row],[Date réelle]])-2000)&amp;"S"&amp;IF(_xlfn.ISOWEEKNUM(Tableau2[[#This Row],[Date réelle]])&gt;9,"","0")&amp;_xlfn.ISOWEEKNUM(Tableau2[[#This Row],[Date réelle]])</f>
        <v>15S53</v>
      </c>
      <c r="C565" s="70">
        <f>IF(F565&lt;&gt;"",VLOOKUP('Données brutes'!G565,Tableau1[[Forfait]:[PV ]],2,FALSE)*'Données brutes'!H565)</f>
        <v>3.4</v>
      </c>
      <c r="D565" s="71">
        <f>INT(Tableau2[[#This Row],[Date de clôture ]])</f>
        <v>42368</v>
      </c>
      <c r="E565" s="72">
        <v>42368</v>
      </c>
      <c r="F565" s="91">
        <v>557673021</v>
      </c>
      <c r="G565" s="74" t="s">
        <v>49</v>
      </c>
      <c r="H565" s="75">
        <v>1</v>
      </c>
    </row>
    <row r="566" spans="1:8" x14ac:dyDescent="0.25">
      <c r="A566" s="69" t="str">
        <f>(YEAR(Tableau2[[#This Row],[Date réelle]])-2000)&amp;"_"&amp;IF(MONTH(Tableau2[[#This Row],[Date réelle]])&gt;9,"","0")&amp;MONTH(Tableau2[[#This Row],[Date réelle]])</f>
        <v>15_12</v>
      </c>
      <c r="B566" s="69" t="str">
        <f>(YEAR(Tableau2[[#This Row],[Date réelle]])-2000)&amp;"S"&amp;IF(_xlfn.ISOWEEKNUM(Tableau2[[#This Row],[Date réelle]])&gt;9,"","0")&amp;_xlfn.ISOWEEKNUM(Tableau2[[#This Row],[Date réelle]])</f>
        <v>15S53</v>
      </c>
      <c r="C566" s="70">
        <f>IF(F566&lt;&gt;"",VLOOKUP('Données brutes'!G566,Tableau1[[Forfait]:[PV ]],2,FALSE)*'Données brutes'!H566)</f>
        <v>2.5</v>
      </c>
      <c r="D566" s="71">
        <f>INT(Tableau2[[#This Row],[Date de clôture ]])</f>
        <v>42368</v>
      </c>
      <c r="E566" s="72">
        <v>42368</v>
      </c>
      <c r="F566" s="91">
        <v>557673021</v>
      </c>
      <c r="G566" s="74" t="s">
        <v>58</v>
      </c>
      <c r="H566" s="75">
        <v>1</v>
      </c>
    </row>
    <row r="567" spans="1:8" x14ac:dyDescent="0.25">
      <c r="A567" s="69" t="str">
        <f>(YEAR(Tableau2[[#This Row],[Date réelle]])-2000)&amp;"_"&amp;IF(MONTH(Tableau2[[#This Row],[Date réelle]])&gt;9,"","0")&amp;MONTH(Tableau2[[#This Row],[Date réelle]])</f>
        <v>15_12</v>
      </c>
      <c r="B567" s="69" t="str">
        <f>(YEAR(Tableau2[[#This Row],[Date réelle]])-2000)&amp;"S"&amp;IF(_xlfn.ISOWEEKNUM(Tableau2[[#This Row],[Date réelle]])&gt;9,"","0")&amp;_xlfn.ISOWEEKNUM(Tableau2[[#This Row],[Date réelle]])</f>
        <v>15S53</v>
      </c>
      <c r="C567" s="70">
        <f>IF(F567&lt;&gt;"",VLOOKUP('Données brutes'!G567,Tableau1[[Forfait]:[PV ]],2,FALSE)*'Données brutes'!H567)</f>
        <v>34</v>
      </c>
      <c r="D567" s="71">
        <f>INT(Tableau2[[#This Row],[Date de clôture ]])</f>
        <v>42368</v>
      </c>
      <c r="E567" s="72">
        <v>42368</v>
      </c>
      <c r="F567" s="91">
        <v>557673021</v>
      </c>
      <c r="G567" s="74" t="s">
        <v>64</v>
      </c>
      <c r="H567" s="75">
        <v>1</v>
      </c>
    </row>
    <row r="568" spans="1:8" x14ac:dyDescent="0.25">
      <c r="A568" s="69" t="str">
        <f>(YEAR(Tableau2[[#This Row],[Date réelle]])-2000)&amp;"_"&amp;IF(MONTH(Tableau2[[#This Row],[Date réelle]])&gt;9,"","0")&amp;MONTH(Tableau2[[#This Row],[Date réelle]])</f>
        <v>15_12</v>
      </c>
      <c r="B568" s="69" t="str">
        <f>(YEAR(Tableau2[[#This Row],[Date réelle]])-2000)&amp;"S"&amp;IF(_xlfn.ISOWEEKNUM(Tableau2[[#This Row],[Date réelle]])&gt;9,"","0")&amp;_xlfn.ISOWEEKNUM(Tableau2[[#This Row],[Date réelle]])</f>
        <v>15S53</v>
      </c>
      <c r="C568" s="70">
        <f>IF(F568&lt;&gt;"",VLOOKUP('Données brutes'!G568,Tableau1[[Forfait]:[PV ]],2,FALSE)*'Données brutes'!H568)</f>
        <v>56</v>
      </c>
      <c r="D568" s="71">
        <f>INT(Tableau2[[#This Row],[Date de clôture ]])</f>
        <v>42369</v>
      </c>
      <c r="E568" s="72">
        <v>42369</v>
      </c>
      <c r="F568" s="91">
        <v>556409665</v>
      </c>
      <c r="G568" s="74" t="s">
        <v>17</v>
      </c>
      <c r="H568" s="75">
        <v>1</v>
      </c>
    </row>
    <row r="569" spans="1:8" x14ac:dyDescent="0.25">
      <c r="A569" s="69" t="str">
        <f>(YEAR(Tableau2[[#This Row],[Date réelle]])-2000)&amp;"_"&amp;IF(MONTH(Tableau2[[#This Row],[Date réelle]])&gt;9,"","0")&amp;MONTH(Tableau2[[#This Row],[Date réelle]])</f>
        <v>15_12</v>
      </c>
      <c r="B569" s="69" t="str">
        <f>(YEAR(Tableau2[[#This Row],[Date réelle]])-2000)&amp;"S"&amp;IF(_xlfn.ISOWEEKNUM(Tableau2[[#This Row],[Date réelle]])&gt;9,"","0")&amp;_xlfn.ISOWEEKNUM(Tableau2[[#This Row],[Date réelle]])</f>
        <v>15S53</v>
      </c>
      <c r="C569" s="70">
        <f>IF(F569&lt;&gt;"",VLOOKUP('Données brutes'!G569,Tableau1[[Forfait]:[PV ]],2,FALSE)*'Données brutes'!H569)</f>
        <v>3</v>
      </c>
      <c r="D569" s="71">
        <f>INT(Tableau2[[#This Row],[Date de clôture ]])</f>
        <v>42369</v>
      </c>
      <c r="E569" s="72">
        <v>42369</v>
      </c>
      <c r="F569" s="91">
        <v>556409665</v>
      </c>
      <c r="G569" s="74" t="s">
        <v>43</v>
      </c>
      <c r="H569" s="75">
        <v>1</v>
      </c>
    </row>
    <row r="570" spans="1:8" x14ac:dyDescent="0.25">
      <c r="A570" s="69" t="str">
        <f>(YEAR(Tableau2[[#This Row],[Date réelle]])-2000)&amp;"_"&amp;IF(MONTH(Tableau2[[#This Row],[Date réelle]])&gt;9,"","0")&amp;MONTH(Tableau2[[#This Row],[Date réelle]])</f>
        <v>15_12</v>
      </c>
      <c r="B570" s="69" t="str">
        <f>(YEAR(Tableau2[[#This Row],[Date réelle]])-2000)&amp;"S"&amp;IF(_xlfn.ISOWEEKNUM(Tableau2[[#This Row],[Date réelle]])&gt;9,"","0")&amp;_xlfn.ISOWEEKNUM(Tableau2[[#This Row],[Date réelle]])</f>
        <v>15S53</v>
      </c>
      <c r="C570" s="70">
        <f>IF(F570&lt;&gt;"",VLOOKUP('Données brutes'!G570,Tableau1[[Forfait]:[PV ]],2,FALSE)*'Données brutes'!H570)</f>
        <v>3.4</v>
      </c>
      <c r="D570" s="71">
        <f>INT(Tableau2[[#This Row],[Date de clôture ]])</f>
        <v>42369</v>
      </c>
      <c r="E570" s="72">
        <v>42369</v>
      </c>
      <c r="F570" s="91">
        <v>556409665</v>
      </c>
      <c r="G570" s="74" t="s">
        <v>49</v>
      </c>
      <c r="H570" s="75">
        <v>1</v>
      </c>
    </row>
    <row r="571" spans="1:8" x14ac:dyDescent="0.25">
      <c r="A571" s="69" t="str">
        <f>(YEAR(Tableau2[[#This Row],[Date réelle]])-2000)&amp;"_"&amp;IF(MONTH(Tableau2[[#This Row],[Date réelle]])&gt;9,"","0")&amp;MONTH(Tableau2[[#This Row],[Date réelle]])</f>
        <v>15_12</v>
      </c>
      <c r="B571" s="69" t="str">
        <f>(YEAR(Tableau2[[#This Row],[Date réelle]])-2000)&amp;"S"&amp;IF(_xlfn.ISOWEEKNUM(Tableau2[[#This Row],[Date réelle]])&gt;9,"","0")&amp;_xlfn.ISOWEEKNUM(Tableau2[[#This Row],[Date réelle]])</f>
        <v>15S53</v>
      </c>
      <c r="C571" s="70">
        <f>IF(F571&lt;&gt;"",VLOOKUP('Données brutes'!G571,Tableau1[[Forfait]:[PV ]],2,FALSE)*'Données brutes'!H571)</f>
        <v>2.5</v>
      </c>
      <c r="D571" s="71">
        <f>INT(Tableau2[[#This Row],[Date de clôture ]])</f>
        <v>42369</v>
      </c>
      <c r="E571" s="72">
        <v>42369</v>
      </c>
      <c r="F571" s="91">
        <v>556409665</v>
      </c>
      <c r="G571" s="74" t="s">
        <v>58</v>
      </c>
      <c r="H571" s="75">
        <v>1</v>
      </c>
    </row>
    <row r="572" spans="1:8" x14ac:dyDescent="0.25">
      <c r="A572" s="69" t="str">
        <f>(YEAR(Tableau2[[#This Row],[Date réelle]])-2000)&amp;"_"&amp;IF(MONTH(Tableau2[[#This Row],[Date réelle]])&gt;9,"","0")&amp;MONTH(Tableau2[[#This Row],[Date réelle]])</f>
        <v>15_12</v>
      </c>
      <c r="B572" s="69" t="str">
        <f>(YEAR(Tableau2[[#This Row],[Date réelle]])-2000)&amp;"S"&amp;IF(_xlfn.ISOWEEKNUM(Tableau2[[#This Row],[Date réelle]])&gt;9,"","0")&amp;_xlfn.ISOWEEKNUM(Tableau2[[#This Row],[Date réelle]])</f>
        <v>15S53</v>
      </c>
      <c r="C572" s="70">
        <f>IF(F572&lt;&gt;"",VLOOKUP('Données brutes'!G572,Tableau1[[Forfait]:[PV ]],2,FALSE)*'Données brutes'!H572)</f>
        <v>34</v>
      </c>
      <c r="D572" s="71">
        <f>INT(Tableau2[[#This Row],[Date de clôture ]])</f>
        <v>42369</v>
      </c>
      <c r="E572" s="72">
        <v>42369</v>
      </c>
      <c r="F572" s="91">
        <v>556409665</v>
      </c>
      <c r="G572" s="74" t="s">
        <v>64</v>
      </c>
      <c r="H572" s="75">
        <v>1</v>
      </c>
    </row>
    <row r="573" spans="1:8" x14ac:dyDescent="0.25">
      <c r="A573" s="69" t="str">
        <f>(YEAR(Tableau2[[#This Row],[Date réelle]])-2000)&amp;"_"&amp;IF(MONTH(Tableau2[[#This Row],[Date réelle]])&gt;9,"","0")&amp;MONTH(Tableau2[[#This Row],[Date réelle]])</f>
        <v>15_12</v>
      </c>
      <c r="B573" s="69" t="str">
        <f>(YEAR(Tableau2[[#This Row],[Date réelle]])-2000)&amp;"S"&amp;IF(_xlfn.ISOWEEKNUM(Tableau2[[#This Row],[Date réelle]])&gt;9,"","0")&amp;_xlfn.ISOWEEKNUM(Tableau2[[#This Row],[Date réelle]])</f>
        <v>15S53</v>
      </c>
      <c r="C573" s="70">
        <f>IF(F573&lt;&gt;"",VLOOKUP('Données brutes'!G573,Tableau1[[Forfait]:[PV ]],2,FALSE)*'Données brutes'!H573)</f>
        <v>56</v>
      </c>
      <c r="D573" s="71">
        <f>INT(Tableau2[[#This Row],[Date de clôture ]])</f>
        <v>42369</v>
      </c>
      <c r="E573" s="72">
        <v>42369</v>
      </c>
      <c r="F573" s="91">
        <v>557672848</v>
      </c>
      <c r="G573" s="74" t="s">
        <v>17</v>
      </c>
      <c r="H573" s="75">
        <v>1</v>
      </c>
    </row>
    <row r="574" spans="1:8" x14ac:dyDescent="0.25">
      <c r="A574" s="69" t="str">
        <f>(YEAR(Tableau2[[#This Row],[Date réelle]])-2000)&amp;"_"&amp;IF(MONTH(Tableau2[[#This Row],[Date réelle]])&gt;9,"","0")&amp;MONTH(Tableau2[[#This Row],[Date réelle]])</f>
        <v>15_12</v>
      </c>
      <c r="B574" s="69" t="str">
        <f>(YEAR(Tableau2[[#This Row],[Date réelle]])-2000)&amp;"S"&amp;IF(_xlfn.ISOWEEKNUM(Tableau2[[#This Row],[Date réelle]])&gt;9,"","0")&amp;_xlfn.ISOWEEKNUM(Tableau2[[#This Row],[Date réelle]])</f>
        <v>15S53</v>
      </c>
      <c r="C574" s="70">
        <f>IF(F574&lt;&gt;"",VLOOKUP('Données brutes'!G574,Tableau1[[Forfait]:[PV ]],2,FALSE)*'Données brutes'!H574)</f>
        <v>3</v>
      </c>
      <c r="D574" s="71">
        <f>INT(Tableau2[[#This Row],[Date de clôture ]])</f>
        <v>42369</v>
      </c>
      <c r="E574" s="72">
        <v>42369</v>
      </c>
      <c r="F574" s="91">
        <v>557672848</v>
      </c>
      <c r="G574" s="74" t="s">
        <v>43</v>
      </c>
      <c r="H574" s="75">
        <v>1</v>
      </c>
    </row>
    <row r="575" spans="1:8" x14ac:dyDescent="0.25">
      <c r="A575" s="69" t="str">
        <f>(YEAR(Tableau2[[#This Row],[Date réelle]])-2000)&amp;"_"&amp;IF(MONTH(Tableau2[[#This Row],[Date réelle]])&gt;9,"","0")&amp;MONTH(Tableau2[[#This Row],[Date réelle]])</f>
        <v>15_12</v>
      </c>
      <c r="B575" s="69" t="str">
        <f>(YEAR(Tableau2[[#This Row],[Date réelle]])-2000)&amp;"S"&amp;IF(_xlfn.ISOWEEKNUM(Tableau2[[#This Row],[Date réelle]])&gt;9,"","0")&amp;_xlfn.ISOWEEKNUM(Tableau2[[#This Row],[Date réelle]])</f>
        <v>15S53</v>
      </c>
      <c r="C575" s="70">
        <f>IF(F575&lt;&gt;"",VLOOKUP('Données brutes'!G575,Tableau1[[Forfait]:[PV ]],2,FALSE)*'Données brutes'!H575)</f>
        <v>3.4</v>
      </c>
      <c r="D575" s="71">
        <f>INT(Tableau2[[#This Row],[Date de clôture ]])</f>
        <v>42369</v>
      </c>
      <c r="E575" s="72">
        <v>42369</v>
      </c>
      <c r="F575" s="91">
        <v>557672848</v>
      </c>
      <c r="G575" s="74" t="s">
        <v>49</v>
      </c>
      <c r="H575" s="75">
        <v>1</v>
      </c>
    </row>
    <row r="576" spans="1:8" x14ac:dyDescent="0.25">
      <c r="A576" s="69" t="str">
        <f>(YEAR(Tableau2[[#This Row],[Date réelle]])-2000)&amp;"_"&amp;IF(MONTH(Tableau2[[#This Row],[Date réelle]])&gt;9,"","0")&amp;MONTH(Tableau2[[#This Row],[Date réelle]])</f>
        <v>15_12</v>
      </c>
      <c r="B576" s="69" t="str">
        <f>(YEAR(Tableau2[[#This Row],[Date réelle]])-2000)&amp;"S"&amp;IF(_xlfn.ISOWEEKNUM(Tableau2[[#This Row],[Date réelle]])&gt;9,"","0")&amp;_xlfn.ISOWEEKNUM(Tableau2[[#This Row],[Date réelle]])</f>
        <v>15S53</v>
      </c>
      <c r="C576" s="70">
        <f>IF(F576&lt;&gt;"",VLOOKUP('Données brutes'!G576,Tableau1[[Forfait]:[PV ]],2,FALSE)*'Données brutes'!H576)</f>
        <v>2.5</v>
      </c>
      <c r="D576" s="71">
        <f>INT(Tableau2[[#This Row],[Date de clôture ]])</f>
        <v>42369</v>
      </c>
      <c r="E576" s="72">
        <v>42369</v>
      </c>
      <c r="F576" s="91">
        <v>557672848</v>
      </c>
      <c r="G576" s="74" t="s">
        <v>58</v>
      </c>
      <c r="H576" s="75">
        <v>1</v>
      </c>
    </row>
    <row r="577" spans="1:8" x14ac:dyDescent="0.25">
      <c r="A577" s="69" t="str">
        <f>(YEAR(Tableau2[[#This Row],[Date réelle]])-2000)&amp;"_"&amp;IF(MONTH(Tableau2[[#This Row],[Date réelle]])&gt;9,"","0")&amp;MONTH(Tableau2[[#This Row],[Date réelle]])</f>
        <v>15_12</v>
      </c>
      <c r="B577" s="69" t="str">
        <f>(YEAR(Tableau2[[#This Row],[Date réelle]])-2000)&amp;"S"&amp;IF(_xlfn.ISOWEEKNUM(Tableau2[[#This Row],[Date réelle]])&gt;9,"","0")&amp;_xlfn.ISOWEEKNUM(Tableau2[[#This Row],[Date réelle]])</f>
        <v>15S53</v>
      </c>
      <c r="C577" s="70">
        <f>IF(F577&lt;&gt;"",VLOOKUP('Données brutes'!G577,Tableau1[[Forfait]:[PV ]],2,FALSE)*'Données brutes'!H577)</f>
        <v>34</v>
      </c>
      <c r="D577" s="71">
        <f>INT(Tableau2[[#This Row],[Date de clôture ]])</f>
        <v>42369</v>
      </c>
      <c r="E577" s="72">
        <v>42369</v>
      </c>
      <c r="F577" s="91">
        <v>557672848</v>
      </c>
      <c r="G577" s="74" t="s">
        <v>64</v>
      </c>
      <c r="H577" s="75">
        <v>1</v>
      </c>
    </row>
    <row r="578" spans="1:8" x14ac:dyDescent="0.25">
      <c r="A578" s="69" t="str">
        <f>(YEAR(Tableau2[[#This Row],[Date réelle]])-2000)&amp;"_"&amp;IF(MONTH(Tableau2[[#This Row],[Date réelle]])&gt;9,"","0")&amp;MONTH(Tableau2[[#This Row],[Date réelle]])</f>
        <v>16_01</v>
      </c>
      <c r="B578" s="69" t="str">
        <f>(YEAR(Tableau2[[#This Row],[Date réelle]])-2000)&amp;"S"&amp;IF(_xlfn.ISOWEEKNUM(Tableau2[[#This Row],[Date réelle]])&gt;9,"","0")&amp;_xlfn.ISOWEEKNUM(Tableau2[[#This Row],[Date réelle]])</f>
        <v>16S01</v>
      </c>
      <c r="C578" s="70">
        <f>IF(F578&lt;&gt;"",VLOOKUP('Données brutes'!G578,Tableau1[[Forfait]:[PV ]],2,FALSE)*'Données brutes'!H578)</f>
        <v>0</v>
      </c>
      <c r="D578" s="71">
        <f>INT(Tableau2[[#This Row],[Date de clôture ]])</f>
        <v>42373</v>
      </c>
      <c r="E578" s="72">
        <v>42373</v>
      </c>
      <c r="F578" s="73">
        <v>556321388</v>
      </c>
      <c r="G578" s="74" t="s">
        <v>73</v>
      </c>
      <c r="H578" s="75">
        <v>1</v>
      </c>
    </row>
    <row r="579" spans="1:8" x14ac:dyDescent="0.25">
      <c r="A579" s="69" t="str">
        <f>(YEAR(Tableau2[[#This Row],[Date réelle]])-2000)&amp;"_"&amp;IF(MONTH(Tableau2[[#This Row],[Date réelle]])&gt;9,"","0")&amp;MONTH(Tableau2[[#This Row],[Date réelle]])</f>
        <v>16_01</v>
      </c>
      <c r="B579" s="69" t="str">
        <f>(YEAR(Tableau2[[#This Row],[Date réelle]])-2000)&amp;"S"&amp;IF(_xlfn.ISOWEEKNUM(Tableau2[[#This Row],[Date réelle]])&gt;9,"","0")&amp;_xlfn.ISOWEEKNUM(Tableau2[[#This Row],[Date réelle]])</f>
        <v>16S01</v>
      </c>
      <c r="C579" s="70">
        <f>IF(F579&lt;&gt;"",VLOOKUP('Données brutes'!G579,Tableau1[[Forfait]:[PV ]],2,FALSE)*'Données brutes'!H579)</f>
        <v>56</v>
      </c>
      <c r="D579" s="71">
        <f>INT(Tableau2[[#This Row],[Date de clôture ]])</f>
        <v>42373</v>
      </c>
      <c r="E579" s="72">
        <v>42373</v>
      </c>
      <c r="F579" s="73">
        <v>556400478</v>
      </c>
      <c r="G579" s="74" t="s">
        <v>17</v>
      </c>
      <c r="H579" s="75">
        <v>1</v>
      </c>
    </row>
    <row r="580" spans="1:8" x14ac:dyDescent="0.25">
      <c r="A580" s="69" t="str">
        <f>(YEAR(Tableau2[[#This Row],[Date réelle]])-2000)&amp;"_"&amp;IF(MONTH(Tableau2[[#This Row],[Date réelle]])&gt;9,"","0")&amp;MONTH(Tableau2[[#This Row],[Date réelle]])</f>
        <v>16_01</v>
      </c>
      <c r="B580" s="69" t="str">
        <f>(YEAR(Tableau2[[#This Row],[Date réelle]])-2000)&amp;"S"&amp;IF(_xlfn.ISOWEEKNUM(Tableau2[[#This Row],[Date réelle]])&gt;9,"","0")&amp;_xlfn.ISOWEEKNUM(Tableau2[[#This Row],[Date réelle]])</f>
        <v>16S01</v>
      </c>
      <c r="C580" s="70">
        <f>IF(F580&lt;&gt;"",VLOOKUP('Données brutes'!G580,Tableau1[[Forfait]:[PV ]],2,FALSE)*'Données brutes'!H580)</f>
        <v>3</v>
      </c>
      <c r="D580" s="71">
        <f>INT(Tableau2[[#This Row],[Date de clôture ]])</f>
        <v>42373</v>
      </c>
      <c r="E580" s="72">
        <v>42373</v>
      </c>
      <c r="F580" s="73">
        <v>556400478</v>
      </c>
      <c r="G580" s="74" t="s">
        <v>43</v>
      </c>
      <c r="H580" s="75">
        <v>1</v>
      </c>
    </row>
    <row r="581" spans="1:8" x14ac:dyDescent="0.25">
      <c r="A581" s="69" t="str">
        <f>(YEAR(Tableau2[[#This Row],[Date réelle]])-2000)&amp;"_"&amp;IF(MONTH(Tableau2[[#This Row],[Date réelle]])&gt;9,"","0")&amp;MONTH(Tableau2[[#This Row],[Date réelle]])</f>
        <v>16_01</v>
      </c>
      <c r="B581" s="69" t="str">
        <f>(YEAR(Tableau2[[#This Row],[Date réelle]])-2000)&amp;"S"&amp;IF(_xlfn.ISOWEEKNUM(Tableau2[[#This Row],[Date réelle]])&gt;9,"","0")&amp;_xlfn.ISOWEEKNUM(Tableau2[[#This Row],[Date réelle]])</f>
        <v>16S01</v>
      </c>
      <c r="C581" s="70">
        <f>IF(F581&lt;&gt;"",VLOOKUP('Données brutes'!G581,Tableau1[[Forfait]:[PV ]],2,FALSE)*'Données brutes'!H581)</f>
        <v>3.4</v>
      </c>
      <c r="D581" s="71">
        <f>INT(Tableau2[[#This Row],[Date de clôture ]])</f>
        <v>42373</v>
      </c>
      <c r="E581" s="72">
        <v>42373</v>
      </c>
      <c r="F581" s="73">
        <v>556400478</v>
      </c>
      <c r="G581" s="74" t="s">
        <v>49</v>
      </c>
      <c r="H581" s="75">
        <v>1</v>
      </c>
    </row>
    <row r="582" spans="1:8" x14ac:dyDescent="0.25">
      <c r="A582" s="69" t="str">
        <f>(YEAR(Tableau2[[#This Row],[Date réelle]])-2000)&amp;"_"&amp;IF(MONTH(Tableau2[[#This Row],[Date réelle]])&gt;9,"","0")&amp;MONTH(Tableau2[[#This Row],[Date réelle]])</f>
        <v>16_01</v>
      </c>
      <c r="B582" s="69" t="str">
        <f>(YEAR(Tableau2[[#This Row],[Date réelle]])-2000)&amp;"S"&amp;IF(_xlfn.ISOWEEKNUM(Tableau2[[#This Row],[Date réelle]])&gt;9,"","0")&amp;_xlfn.ISOWEEKNUM(Tableau2[[#This Row],[Date réelle]])</f>
        <v>16S01</v>
      </c>
      <c r="C582" s="70">
        <f>IF(F582&lt;&gt;"",VLOOKUP('Données brutes'!G582,Tableau1[[Forfait]:[PV ]],2,FALSE)*'Données brutes'!H582)</f>
        <v>2.5</v>
      </c>
      <c r="D582" s="71">
        <f>INT(Tableau2[[#This Row],[Date de clôture ]])</f>
        <v>42373</v>
      </c>
      <c r="E582" s="72">
        <v>42373</v>
      </c>
      <c r="F582" s="73">
        <v>556400478</v>
      </c>
      <c r="G582" s="74" t="s">
        <v>58</v>
      </c>
      <c r="H582" s="75">
        <v>1</v>
      </c>
    </row>
    <row r="583" spans="1:8" x14ac:dyDescent="0.25">
      <c r="A583" s="69" t="str">
        <f>(YEAR(Tableau2[[#This Row],[Date réelle]])-2000)&amp;"_"&amp;IF(MONTH(Tableau2[[#This Row],[Date réelle]])&gt;9,"","0")&amp;MONTH(Tableau2[[#This Row],[Date réelle]])</f>
        <v>16_01</v>
      </c>
      <c r="B583" s="69" t="str">
        <f>(YEAR(Tableau2[[#This Row],[Date réelle]])-2000)&amp;"S"&amp;IF(_xlfn.ISOWEEKNUM(Tableau2[[#This Row],[Date réelle]])&gt;9,"","0")&amp;_xlfn.ISOWEEKNUM(Tableau2[[#This Row],[Date réelle]])</f>
        <v>16S01</v>
      </c>
      <c r="C583" s="70">
        <f>IF(F583&lt;&gt;"",VLOOKUP('Données brutes'!G583,Tableau1[[Forfait]:[PV ]],2,FALSE)*'Données brutes'!H583)</f>
        <v>34</v>
      </c>
      <c r="D583" s="71">
        <f>INT(Tableau2[[#This Row],[Date de clôture ]])</f>
        <v>42373</v>
      </c>
      <c r="E583" s="72">
        <v>42373</v>
      </c>
      <c r="F583" s="73">
        <v>556400478</v>
      </c>
      <c r="G583" s="74" t="s">
        <v>64</v>
      </c>
      <c r="H583" s="75">
        <v>1</v>
      </c>
    </row>
    <row r="584" spans="1:8" x14ac:dyDescent="0.25">
      <c r="A584" s="69" t="str">
        <f>(YEAR(Tableau2[[#This Row],[Date réelle]])-2000)&amp;"_"&amp;IF(MONTH(Tableau2[[#This Row],[Date réelle]])&gt;9,"","0")&amp;MONTH(Tableau2[[#This Row],[Date réelle]])</f>
        <v>16_01</v>
      </c>
      <c r="B584" s="69" t="str">
        <f>(YEAR(Tableau2[[#This Row],[Date réelle]])-2000)&amp;"S"&amp;IF(_xlfn.ISOWEEKNUM(Tableau2[[#This Row],[Date réelle]])&gt;9,"","0")&amp;_xlfn.ISOWEEKNUM(Tableau2[[#This Row],[Date réelle]])</f>
        <v>16S01</v>
      </c>
      <c r="C584" s="70">
        <f>IF(F584&lt;&gt;"",VLOOKUP('Données brutes'!G584,Tableau1[[Forfait]:[PV ]],2,FALSE)*'Données brutes'!H584)</f>
        <v>56</v>
      </c>
      <c r="D584" s="71">
        <f>INT(Tableau2[[#This Row],[Date de clôture ]])</f>
        <v>42373</v>
      </c>
      <c r="E584" s="72">
        <v>42373</v>
      </c>
      <c r="F584" s="73">
        <v>557957166</v>
      </c>
      <c r="G584" s="74" t="s">
        <v>17</v>
      </c>
      <c r="H584" s="75">
        <v>1</v>
      </c>
    </row>
    <row r="585" spans="1:8" x14ac:dyDescent="0.25">
      <c r="A585" s="69" t="str">
        <f>(YEAR(Tableau2[[#This Row],[Date réelle]])-2000)&amp;"_"&amp;IF(MONTH(Tableau2[[#This Row],[Date réelle]])&gt;9,"","0")&amp;MONTH(Tableau2[[#This Row],[Date réelle]])</f>
        <v>16_01</v>
      </c>
      <c r="B585" s="69" t="str">
        <f>(YEAR(Tableau2[[#This Row],[Date réelle]])-2000)&amp;"S"&amp;IF(_xlfn.ISOWEEKNUM(Tableau2[[#This Row],[Date réelle]])&gt;9,"","0")&amp;_xlfn.ISOWEEKNUM(Tableau2[[#This Row],[Date réelle]])</f>
        <v>16S01</v>
      </c>
      <c r="C585" s="70">
        <f>IF(F585&lt;&gt;"",VLOOKUP('Données brutes'!G585,Tableau1[[Forfait]:[PV ]],2,FALSE)*'Données brutes'!H585)</f>
        <v>3</v>
      </c>
      <c r="D585" s="71">
        <f>INT(Tableau2[[#This Row],[Date de clôture ]])</f>
        <v>42373</v>
      </c>
      <c r="E585" s="72">
        <v>42373</v>
      </c>
      <c r="F585" s="73">
        <v>557957166</v>
      </c>
      <c r="G585" s="74" t="s">
        <v>43</v>
      </c>
      <c r="H585" s="75">
        <v>1</v>
      </c>
    </row>
    <row r="586" spans="1:8" x14ac:dyDescent="0.25">
      <c r="A586" s="69" t="str">
        <f>(YEAR(Tableau2[[#This Row],[Date réelle]])-2000)&amp;"_"&amp;IF(MONTH(Tableau2[[#This Row],[Date réelle]])&gt;9,"","0")&amp;MONTH(Tableau2[[#This Row],[Date réelle]])</f>
        <v>16_01</v>
      </c>
      <c r="B586" s="69" t="str">
        <f>(YEAR(Tableau2[[#This Row],[Date réelle]])-2000)&amp;"S"&amp;IF(_xlfn.ISOWEEKNUM(Tableau2[[#This Row],[Date réelle]])&gt;9,"","0")&amp;_xlfn.ISOWEEKNUM(Tableau2[[#This Row],[Date réelle]])</f>
        <v>16S01</v>
      </c>
      <c r="C586" s="70">
        <f>IF(F586&lt;&gt;"",VLOOKUP('Données brutes'!G586,Tableau1[[Forfait]:[PV ]],2,FALSE)*'Données brutes'!H586)</f>
        <v>3.4</v>
      </c>
      <c r="D586" s="71">
        <f>INT(Tableau2[[#This Row],[Date de clôture ]])</f>
        <v>42373</v>
      </c>
      <c r="E586" s="72">
        <v>42373</v>
      </c>
      <c r="F586" s="73">
        <v>557957166</v>
      </c>
      <c r="G586" s="74" t="s">
        <v>49</v>
      </c>
      <c r="H586" s="75">
        <v>1</v>
      </c>
    </row>
    <row r="587" spans="1:8" x14ac:dyDescent="0.25">
      <c r="A587" s="69" t="str">
        <f>(YEAR(Tableau2[[#This Row],[Date réelle]])-2000)&amp;"_"&amp;IF(MONTH(Tableau2[[#This Row],[Date réelle]])&gt;9,"","0")&amp;MONTH(Tableau2[[#This Row],[Date réelle]])</f>
        <v>16_01</v>
      </c>
      <c r="B587" s="69" t="str">
        <f>(YEAR(Tableau2[[#This Row],[Date réelle]])-2000)&amp;"S"&amp;IF(_xlfn.ISOWEEKNUM(Tableau2[[#This Row],[Date réelle]])&gt;9,"","0")&amp;_xlfn.ISOWEEKNUM(Tableau2[[#This Row],[Date réelle]])</f>
        <v>16S01</v>
      </c>
      <c r="C587" s="70">
        <f>IF(F587&lt;&gt;"",VLOOKUP('Données brutes'!G587,Tableau1[[Forfait]:[PV ]],2,FALSE)*'Données brutes'!H587)</f>
        <v>34</v>
      </c>
      <c r="D587" s="71">
        <f>INT(Tableau2[[#This Row],[Date de clôture ]])</f>
        <v>42373</v>
      </c>
      <c r="E587" s="72">
        <v>42373</v>
      </c>
      <c r="F587" s="73">
        <v>557957166</v>
      </c>
      <c r="G587" s="74" t="s">
        <v>64</v>
      </c>
      <c r="H587" s="75">
        <v>1</v>
      </c>
    </row>
    <row r="588" spans="1:8" x14ac:dyDescent="0.25">
      <c r="A588" s="69" t="str">
        <f>(YEAR(Tableau2[[#This Row],[Date réelle]])-2000)&amp;"_"&amp;IF(MONTH(Tableau2[[#This Row],[Date réelle]])&gt;9,"","0")&amp;MONTH(Tableau2[[#This Row],[Date réelle]])</f>
        <v>16_01</v>
      </c>
      <c r="B588" s="69" t="str">
        <f>(YEAR(Tableau2[[#This Row],[Date réelle]])-2000)&amp;"S"&amp;IF(_xlfn.ISOWEEKNUM(Tableau2[[#This Row],[Date réelle]])&gt;9,"","0")&amp;_xlfn.ISOWEEKNUM(Tableau2[[#This Row],[Date réelle]])</f>
        <v>16S01</v>
      </c>
      <c r="C588" s="70">
        <f>IF(F588&lt;&gt;"",VLOOKUP('Données brutes'!G588,Tableau1[[Forfait]:[PV ]],2,FALSE)*'Données brutes'!H588)</f>
        <v>0</v>
      </c>
      <c r="D588" s="71">
        <f>INT(Tableau2[[#This Row],[Date de clôture ]])</f>
        <v>42374</v>
      </c>
      <c r="E588" s="72">
        <v>42374</v>
      </c>
      <c r="F588" s="73">
        <v>556325851</v>
      </c>
      <c r="G588" s="74" t="s">
        <v>73</v>
      </c>
      <c r="H588" s="75">
        <v>1</v>
      </c>
    </row>
    <row r="589" spans="1:8" x14ac:dyDescent="0.25">
      <c r="A589" s="69" t="str">
        <f>(YEAR(Tableau2[[#This Row],[Date réelle]])-2000)&amp;"_"&amp;IF(MONTH(Tableau2[[#This Row],[Date réelle]])&gt;9,"","0")&amp;MONTH(Tableau2[[#This Row],[Date réelle]])</f>
        <v>16_01</v>
      </c>
      <c r="B589" s="69" t="str">
        <f>(YEAR(Tableau2[[#This Row],[Date réelle]])-2000)&amp;"S"&amp;IF(_xlfn.ISOWEEKNUM(Tableau2[[#This Row],[Date réelle]])&gt;9,"","0")&amp;_xlfn.ISOWEEKNUM(Tableau2[[#This Row],[Date réelle]])</f>
        <v>16S01</v>
      </c>
      <c r="C589" s="70">
        <f>IF(F589&lt;&gt;"",VLOOKUP('Données brutes'!G589,Tableau1[[Forfait]:[PV ]],2,FALSE)*'Données brutes'!H589)</f>
        <v>56</v>
      </c>
      <c r="D589" s="71">
        <f>INT(Tableau2[[#This Row],[Date de clôture ]])</f>
        <v>42374</v>
      </c>
      <c r="E589" s="72">
        <v>42374</v>
      </c>
      <c r="F589" s="73">
        <v>556408354</v>
      </c>
      <c r="G589" s="74" t="s">
        <v>17</v>
      </c>
      <c r="H589" s="75">
        <v>1</v>
      </c>
    </row>
    <row r="590" spans="1:8" x14ac:dyDescent="0.25">
      <c r="A590" s="69" t="str">
        <f>(YEAR(Tableau2[[#This Row],[Date réelle]])-2000)&amp;"_"&amp;IF(MONTH(Tableau2[[#This Row],[Date réelle]])&gt;9,"","0")&amp;MONTH(Tableau2[[#This Row],[Date réelle]])</f>
        <v>16_01</v>
      </c>
      <c r="B590" s="69" t="str">
        <f>(YEAR(Tableau2[[#This Row],[Date réelle]])-2000)&amp;"S"&amp;IF(_xlfn.ISOWEEKNUM(Tableau2[[#This Row],[Date réelle]])&gt;9,"","0")&amp;_xlfn.ISOWEEKNUM(Tableau2[[#This Row],[Date réelle]])</f>
        <v>16S01</v>
      </c>
      <c r="C590" s="70">
        <f>IF(F590&lt;&gt;"",VLOOKUP('Données brutes'!G590,Tableau1[[Forfait]:[PV ]],2,FALSE)*'Données brutes'!H590)</f>
        <v>3</v>
      </c>
      <c r="D590" s="71">
        <f>INT(Tableau2[[#This Row],[Date de clôture ]])</f>
        <v>42374</v>
      </c>
      <c r="E590" s="72">
        <v>42374</v>
      </c>
      <c r="F590" s="73">
        <v>556408354</v>
      </c>
      <c r="G590" s="74" t="s">
        <v>43</v>
      </c>
      <c r="H590" s="75">
        <v>1</v>
      </c>
    </row>
    <row r="591" spans="1:8" x14ac:dyDescent="0.25">
      <c r="A591" s="69" t="str">
        <f>(YEAR(Tableau2[[#This Row],[Date réelle]])-2000)&amp;"_"&amp;IF(MONTH(Tableau2[[#This Row],[Date réelle]])&gt;9,"","0")&amp;MONTH(Tableau2[[#This Row],[Date réelle]])</f>
        <v>16_01</v>
      </c>
      <c r="B591" s="69" t="str">
        <f>(YEAR(Tableau2[[#This Row],[Date réelle]])-2000)&amp;"S"&amp;IF(_xlfn.ISOWEEKNUM(Tableau2[[#This Row],[Date réelle]])&gt;9,"","0")&amp;_xlfn.ISOWEEKNUM(Tableau2[[#This Row],[Date réelle]])</f>
        <v>16S01</v>
      </c>
      <c r="C591" s="70">
        <f>IF(F591&lt;&gt;"",VLOOKUP('Données brutes'!G591,Tableau1[[Forfait]:[PV ]],2,FALSE)*'Données brutes'!H591)</f>
        <v>3.4</v>
      </c>
      <c r="D591" s="71">
        <f>INT(Tableau2[[#This Row],[Date de clôture ]])</f>
        <v>42374</v>
      </c>
      <c r="E591" s="72">
        <v>42374</v>
      </c>
      <c r="F591" s="73">
        <v>556408354</v>
      </c>
      <c r="G591" s="74" t="s">
        <v>49</v>
      </c>
      <c r="H591" s="75">
        <v>1</v>
      </c>
    </row>
    <row r="592" spans="1:8" x14ac:dyDescent="0.25">
      <c r="A592" s="69" t="str">
        <f>(YEAR(Tableau2[[#This Row],[Date réelle]])-2000)&amp;"_"&amp;IF(MONTH(Tableau2[[#This Row],[Date réelle]])&gt;9,"","0")&amp;MONTH(Tableau2[[#This Row],[Date réelle]])</f>
        <v>16_01</v>
      </c>
      <c r="B592" s="69" t="str">
        <f>(YEAR(Tableau2[[#This Row],[Date réelle]])-2000)&amp;"S"&amp;IF(_xlfn.ISOWEEKNUM(Tableau2[[#This Row],[Date réelle]])&gt;9,"","0")&amp;_xlfn.ISOWEEKNUM(Tableau2[[#This Row],[Date réelle]])</f>
        <v>16S01</v>
      </c>
      <c r="C592" s="70">
        <f>IF(F592&lt;&gt;"",VLOOKUP('Données brutes'!G592,Tableau1[[Forfait]:[PV ]],2,FALSE)*'Données brutes'!H592)</f>
        <v>2.5</v>
      </c>
      <c r="D592" s="71">
        <f>INT(Tableau2[[#This Row],[Date de clôture ]])</f>
        <v>42374</v>
      </c>
      <c r="E592" s="72">
        <v>42374</v>
      </c>
      <c r="F592" s="73">
        <v>556408354</v>
      </c>
      <c r="G592" s="74" t="s">
        <v>58</v>
      </c>
      <c r="H592" s="75">
        <v>1</v>
      </c>
    </row>
    <row r="593" spans="1:8" x14ac:dyDescent="0.25">
      <c r="A593" s="69" t="str">
        <f>(YEAR(Tableau2[[#This Row],[Date réelle]])-2000)&amp;"_"&amp;IF(MONTH(Tableau2[[#This Row],[Date réelle]])&gt;9,"","0")&amp;MONTH(Tableau2[[#This Row],[Date réelle]])</f>
        <v>16_01</v>
      </c>
      <c r="B593" s="69" t="str">
        <f>(YEAR(Tableau2[[#This Row],[Date réelle]])-2000)&amp;"S"&amp;IF(_xlfn.ISOWEEKNUM(Tableau2[[#This Row],[Date réelle]])&gt;9,"","0")&amp;_xlfn.ISOWEEKNUM(Tableau2[[#This Row],[Date réelle]])</f>
        <v>16S01</v>
      </c>
      <c r="C593" s="70">
        <f>IF(F593&lt;&gt;"",VLOOKUP('Données brutes'!G593,Tableau1[[Forfait]:[PV ]],2,FALSE)*'Données brutes'!H593)</f>
        <v>34</v>
      </c>
      <c r="D593" s="71">
        <f>INT(Tableau2[[#This Row],[Date de clôture ]])</f>
        <v>42374</v>
      </c>
      <c r="E593" s="72">
        <v>42374</v>
      </c>
      <c r="F593" s="73">
        <v>556408354</v>
      </c>
      <c r="G593" s="74" t="s">
        <v>64</v>
      </c>
      <c r="H593" s="75">
        <v>1</v>
      </c>
    </row>
    <row r="594" spans="1:8" x14ac:dyDescent="0.25">
      <c r="A594" s="69" t="str">
        <f>(YEAR(Tableau2[[#This Row],[Date réelle]])-2000)&amp;"_"&amp;IF(MONTH(Tableau2[[#This Row],[Date réelle]])&gt;9,"","0")&amp;MONTH(Tableau2[[#This Row],[Date réelle]])</f>
        <v>16_01</v>
      </c>
      <c r="B594" s="69" t="str">
        <f>(YEAR(Tableau2[[#This Row],[Date réelle]])-2000)&amp;"S"&amp;IF(_xlfn.ISOWEEKNUM(Tableau2[[#This Row],[Date réelle]])&gt;9,"","0")&amp;_xlfn.ISOWEEKNUM(Tableau2[[#This Row],[Date réelle]])</f>
        <v>16S01</v>
      </c>
      <c r="C594" s="70">
        <f>IF(F594&lt;&gt;"",VLOOKUP('Données brutes'!G594,Tableau1[[Forfait]:[PV ]],2,FALSE)*'Données brutes'!H594)</f>
        <v>56</v>
      </c>
      <c r="D594" s="71">
        <f>INT(Tableau2[[#This Row],[Date de clôture ]])</f>
        <v>42374</v>
      </c>
      <c r="E594" s="72">
        <v>42374</v>
      </c>
      <c r="F594" s="73">
        <v>556322069</v>
      </c>
      <c r="G594" s="74" t="s">
        <v>17</v>
      </c>
      <c r="H594" s="75">
        <v>1</v>
      </c>
    </row>
    <row r="595" spans="1:8" x14ac:dyDescent="0.25">
      <c r="A595" s="69" t="str">
        <f>(YEAR(Tableau2[[#This Row],[Date réelle]])-2000)&amp;"_"&amp;IF(MONTH(Tableau2[[#This Row],[Date réelle]])&gt;9,"","0")&amp;MONTH(Tableau2[[#This Row],[Date réelle]])</f>
        <v>16_01</v>
      </c>
      <c r="B595" s="69" t="str">
        <f>(YEAR(Tableau2[[#This Row],[Date réelle]])-2000)&amp;"S"&amp;IF(_xlfn.ISOWEEKNUM(Tableau2[[#This Row],[Date réelle]])&gt;9,"","0")&amp;_xlfn.ISOWEEKNUM(Tableau2[[#This Row],[Date réelle]])</f>
        <v>16S01</v>
      </c>
      <c r="C595" s="70">
        <f>IF(F595&lt;&gt;"",VLOOKUP('Données brutes'!G595,Tableau1[[Forfait]:[PV ]],2,FALSE)*'Données brutes'!H595)</f>
        <v>3</v>
      </c>
      <c r="D595" s="71">
        <f>INT(Tableau2[[#This Row],[Date de clôture ]])</f>
        <v>42374</v>
      </c>
      <c r="E595" s="72">
        <v>42374</v>
      </c>
      <c r="F595" s="73">
        <v>556322069</v>
      </c>
      <c r="G595" s="74" t="s">
        <v>43</v>
      </c>
      <c r="H595" s="75">
        <v>1</v>
      </c>
    </row>
    <row r="596" spans="1:8" x14ac:dyDescent="0.25">
      <c r="A596" s="69" t="str">
        <f>(YEAR(Tableau2[[#This Row],[Date réelle]])-2000)&amp;"_"&amp;IF(MONTH(Tableau2[[#This Row],[Date réelle]])&gt;9,"","0")&amp;MONTH(Tableau2[[#This Row],[Date réelle]])</f>
        <v>16_01</v>
      </c>
      <c r="B596" s="69" t="str">
        <f>(YEAR(Tableau2[[#This Row],[Date réelle]])-2000)&amp;"S"&amp;IF(_xlfn.ISOWEEKNUM(Tableau2[[#This Row],[Date réelle]])&gt;9,"","0")&amp;_xlfn.ISOWEEKNUM(Tableau2[[#This Row],[Date réelle]])</f>
        <v>16S01</v>
      </c>
      <c r="C596" s="70">
        <f>IF(F596&lt;&gt;"",VLOOKUP('Données brutes'!G596,Tableau1[[Forfait]:[PV ]],2,FALSE)*'Données brutes'!H596)</f>
        <v>3.4</v>
      </c>
      <c r="D596" s="71">
        <f>INT(Tableau2[[#This Row],[Date de clôture ]])</f>
        <v>42374</v>
      </c>
      <c r="E596" s="72">
        <v>42374</v>
      </c>
      <c r="F596" s="73">
        <v>556322069</v>
      </c>
      <c r="G596" s="74" t="s">
        <v>49</v>
      </c>
      <c r="H596" s="75">
        <v>1</v>
      </c>
    </row>
    <row r="597" spans="1:8" x14ac:dyDescent="0.25">
      <c r="A597" s="69" t="str">
        <f>(YEAR(Tableau2[[#This Row],[Date réelle]])-2000)&amp;"_"&amp;IF(MONTH(Tableau2[[#This Row],[Date réelle]])&gt;9,"","0")&amp;MONTH(Tableau2[[#This Row],[Date réelle]])</f>
        <v>16_01</v>
      </c>
      <c r="B597" s="69" t="str">
        <f>(YEAR(Tableau2[[#This Row],[Date réelle]])-2000)&amp;"S"&amp;IF(_xlfn.ISOWEEKNUM(Tableau2[[#This Row],[Date réelle]])&gt;9,"","0")&amp;_xlfn.ISOWEEKNUM(Tableau2[[#This Row],[Date réelle]])</f>
        <v>16S01</v>
      </c>
      <c r="C597" s="70">
        <f>IF(F597&lt;&gt;"",VLOOKUP('Données brutes'!G597,Tableau1[[Forfait]:[PV ]],2,FALSE)*'Données brutes'!H597)</f>
        <v>2.5</v>
      </c>
      <c r="D597" s="71">
        <f>INT(Tableau2[[#This Row],[Date de clôture ]])</f>
        <v>42374</v>
      </c>
      <c r="E597" s="72">
        <v>42374</v>
      </c>
      <c r="F597" s="73">
        <v>556322069</v>
      </c>
      <c r="G597" s="74" t="s">
        <v>58</v>
      </c>
      <c r="H597" s="75">
        <v>1</v>
      </c>
    </row>
    <row r="598" spans="1:8" x14ac:dyDescent="0.25">
      <c r="A598" s="69" t="str">
        <f>(YEAR(Tableau2[[#This Row],[Date réelle]])-2000)&amp;"_"&amp;IF(MONTH(Tableau2[[#This Row],[Date réelle]])&gt;9,"","0")&amp;MONTH(Tableau2[[#This Row],[Date réelle]])</f>
        <v>16_01</v>
      </c>
      <c r="B598" s="69" t="str">
        <f>(YEAR(Tableau2[[#This Row],[Date réelle]])-2000)&amp;"S"&amp;IF(_xlfn.ISOWEEKNUM(Tableau2[[#This Row],[Date réelle]])&gt;9,"","0")&amp;_xlfn.ISOWEEKNUM(Tableau2[[#This Row],[Date réelle]])</f>
        <v>16S01</v>
      </c>
      <c r="C598" s="70">
        <f>IF(F598&lt;&gt;"",VLOOKUP('Données brutes'!G598,Tableau1[[Forfait]:[PV ]],2,FALSE)*'Données brutes'!H598)</f>
        <v>34</v>
      </c>
      <c r="D598" s="71">
        <f>INT(Tableau2[[#This Row],[Date de clôture ]])</f>
        <v>42374</v>
      </c>
      <c r="E598" s="72">
        <v>42374</v>
      </c>
      <c r="F598" s="73">
        <v>556322069</v>
      </c>
      <c r="G598" s="74" t="s">
        <v>64</v>
      </c>
      <c r="H598" s="75">
        <v>1</v>
      </c>
    </row>
    <row r="599" spans="1:8" x14ac:dyDescent="0.25">
      <c r="A599" s="69" t="str">
        <f>(YEAR(Tableau2[[#This Row],[Date réelle]])-2000)&amp;"_"&amp;IF(MONTH(Tableau2[[#This Row],[Date réelle]])&gt;9,"","0")&amp;MONTH(Tableau2[[#This Row],[Date réelle]])</f>
        <v>16_01</v>
      </c>
      <c r="B599" s="69" t="str">
        <f>(YEAR(Tableau2[[#This Row],[Date réelle]])-2000)&amp;"S"&amp;IF(_xlfn.ISOWEEKNUM(Tableau2[[#This Row],[Date réelle]])&gt;9,"","0")&amp;_xlfn.ISOWEEKNUM(Tableau2[[#This Row],[Date réelle]])</f>
        <v>16S01</v>
      </c>
      <c r="C599" s="70">
        <f>IF(F599&lt;&gt;"",VLOOKUP('Données brutes'!G599,Tableau1[[Forfait]:[PV ]],2,FALSE)*'Données brutes'!H599)</f>
        <v>0</v>
      </c>
      <c r="D599" s="71">
        <f>INT(Tableau2[[#This Row],[Date de clôture ]])</f>
        <v>42375</v>
      </c>
      <c r="E599" s="72">
        <v>42375</v>
      </c>
      <c r="F599" s="73">
        <v>557670349</v>
      </c>
      <c r="G599" s="74" t="s">
        <v>73</v>
      </c>
      <c r="H599" s="75">
        <v>1</v>
      </c>
    </row>
    <row r="600" spans="1:8" x14ac:dyDescent="0.25">
      <c r="A600" s="69" t="str">
        <f>(YEAR(Tableau2[[#This Row],[Date réelle]])-2000)&amp;"_"&amp;IF(MONTH(Tableau2[[#This Row],[Date réelle]])&gt;9,"","0")&amp;MONTH(Tableau2[[#This Row],[Date réelle]])</f>
        <v>16_01</v>
      </c>
      <c r="B600" s="69" t="str">
        <f>(YEAR(Tableau2[[#This Row],[Date réelle]])-2000)&amp;"S"&amp;IF(_xlfn.ISOWEEKNUM(Tableau2[[#This Row],[Date réelle]])&gt;9,"","0")&amp;_xlfn.ISOWEEKNUM(Tableau2[[#This Row],[Date réelle]])</f>
        <v>16S01</v>
      </c>
      <c r="C600" s="70">
        <f>IF(F600&lt;&gt;"",VLOOKUP('Données brutes'!G600,Tableau1[[Forfait]:[PV ]],2,FALSE)*'Données brutes'!H600)</f>
        <v>56</v>
      </c>
      <c r="D600" s="71">
        <f>INT(Tableau2[[#This Row],[Date de clôture ]])</f>
        <v>42375</v>
      </c>
      <c r="E600" s="72">
        <v>42375</v>
      </c>
      <c r="F600" s="73">
        <v>557670339</v>
      </c>
      <c r="G600" s="74" t="s">
        <v>17</v>
      </c>
      <c r="H600" s="75">
        <v>1</v>
      </c>
    </row>
    <row r="601" spans="1:8" x14ac:dyDescent="0.25">
      <c r="A601" s="69" t="str">
        <f>(YEAR(Tableau2[[#This Row],[Date réelle]])-2000)&amp;"_"&amp;IF(MONTH(Tableau2[[#This Row],[Date réelle]])&gt;9,"","0")&amp;MONTH(Tableau2[[#This Row],[Date réelle]])</f>
        <v>16_01</v>
      </c>
      <c r="B601" s="69" t="str">
        <f>(YEAR(Tableau2[[#This Row],[Date réelle]])-2000)&amp;"S"&amp;IF(_xlfn.ISOWEEKNUM(Tableau2[[#This Row],[Date réelle]])&gt;9,"","0")&amp;_xlfn.ISOWEEKNUM(Tableau2[[#This Row],[Date réelle]])</f>
        <v>16S01</v>
      </c>
      <c r="C601" s="70">
        <f>IF(F601&lt;&gt;"",VLOOKUP('Données brutes'!G601,Tableau1[[Forfait]:[PV ]],2,FALSE)*'Données brutes'!H601)</f>
        <v>3</v>
      </c>
      <c r="D601" s="71">
        <f>INT(Tableau2[[#This Row],[Date de clôture ]])</f>
        <v>42375</v>
      </c>
      <c r="E601" s="72">
        <v>42375</v>
      </c>
      <c r="F601" s="73">
        <v>557670339</v>
      </c>
      <c r="G601" s="74" t="s">
        <v>43</v>
      </c>
      <c r="H601" s="75">
        <v>1</v>
      </c>
    </row>
    <row r="602" spans="1:8" x14ac:dyDescent="0.25">
      <c r="A602" s="69" t="str">
        <f>(YEAR(Tableau2[[#This Row],[Date réelle]])-2000)&amp;"_"&amp;IF(MONTH(Tableau2[[#This Row],[Date réelle]])&gt;9,"","0")&amp;MONTH(Tableau2[[#This Row],[Date réelle]])</f>
        <v>16_01</v>
      </c>
      <c r="B602" s="69" t="str">
        <f>(YEAR(Tableau2[[#This Row],[Date réelle]])-2000)&amp;"S"&amp;IF(_xlfn.ISOWEEKNUM(Tableau2[[#This Row],[Date réelle]])&gt;9,"","0")&amp;_xlfn.ISOWEEKNUM(Tableau2[[#This Row],[Date réelle]])</f>
        <v>16S01</v>
      </c>
      <c r="C602" s="70">
        <f>IF(F602&lt;&gt;"",VLOOKUP('Données brutes'!G602,Tableau1[[Forfait]:[PV ]],2,FALSE)*'Données brutes'!H602)</f>
        <v>3.4</v>
      </c>
      <c r="D602" s="71">
        <f>INT(Tableau2[[#This Row],[Date de clôture ]])</f>
        <v>42375</v>
      </c>
      <c r="E602" s="72">
        <v>42375</v>
      </c>
      <c r="F602" s="73">
        <v>557670339</v>
      </c>
      <c r="G602" s="74" t="s">
        <v>49</v>
      </c>
      <c r="H602" s="75">
        <v>1</v>
      </c>
    </row>
    <row r="603" spans="1:8" x14ac:dyDescent="0.25">
      <c r="A603" s="69" t="str">
        <f>(YEAR(Tableau2[[#This Row],[Date réelle]])-2000)&amp;"_"&amp;IF(MONTH(Tableau2[[#This Row],[Date réelle]])&gt;9,"","0")&amp;MONTH(Tableau2[[#This Row],[Date réelle]])</f>
        <v>16_01</v>
      </c>
      <c r="B603" s="69" t="str">
        <f>(YEAR(Tableau2[[#This Row],[Date réelle]])-2000)&amp;"S"&amp;IF(_xlfn.ISOWEEKNUM(Tableau2[[#This Row],[Date réelle]])&gt;9,"","0")&amp;_xlfn.ISOWEEKNUM(Tableau2[[#This Row],[Date réelle]])</f>
        <v>16S01</v>
      </c>
      <c r="C603" s="70">
        <f>IF(F603&lt;&gt;"",VLOOKUP('Données brutes'!G603,Tableau1[[Forfait]:[PV ]],2,FALSE)*'Données brutes'!H603)</f>
        <v>2.5</v>
      </c>
      <c r="D603" s="71">
        <f>INT(Tableau2[[#This Row],[Date de clôture ]])</f>
        <v>42375</v>
      </c>
      <c r="E603" s="72">
        <v>42375</v>
      </c>
      <c r="F603" s="73">
        <v>557670339</v>
      </c>
      <c r="G603" s="74" t="s">
        <v>58</v>
      </c>
      <c r="H603" s="75">
        <v>1</v>
      </c>
    </row>
    <row r="604" spans="1:8" x14ac:dyDescent="0.25">
      <c r="A604" s="69" t="str">
        <f>(YEAR(Tableau2[[#This Row],[Date réelle]])-2000)&amp;"_"&amp;IF(MONTH(Tableau2[[#This Row],[Date réelle]])&gt;9,"","0")&amp;MONTH(Tableau2[[#This Row],[Date réelle]])</f>
        <v>16_01</v>
      </c>
      <c r="B604" s="69" t="str">
        <f>(YEAR(Tableau2[[#This Row],[Date réelle]])-2000)&amp;"S"&amp;IF(_xlfn.ISOWEEKNUM(Tableau2[[#This Row],[Date réelle]])&gt;9,"","0")&amp;_xlfn.ISOWEEKNUM(Tableau2[[#This Row],[Date réelle]])</f>
        <v>16S01</v>
      </c>
      <c r="C604" s="70">
        <f>IF(F604&lt;&gt;"",VLOOKUP('Données brutes'!G604,Tableau1[[Forfait]:[PV ]],2,FALSE)*'Données brutes'!H604)</f>
        <v>34</v>
      </c>
      <c r="D604" s="71">
        <f>INT(Tableau2[[#This Row],[Date de clôture ]])</f>
        <v>42375</v>
      </c>
      <c r="E604" s="72">
        <v>42375</v>
      </c>
      <c r="F604" s="73">
        <v>557670339</v>
      </c>
      <c r="G604" s="74" t="s">
        <v>64</v>
      </c>
      <c r="H604" s="75">
        <v>1</v>
      </c>
    </row>
    <row r="605" spans="1:8" x14ac:dyDescent="0.25">
      <c r="A605" s="69" t="str">
        <f>(YEAR(Tableau2[[#This Row],[Date réelle]])-2000)&amp;"_"&amp;IF(MONTH(Tableau2[[#This Row],[Date réelle]])&gt;9,"","0")&amp;MONTH(Tableau2[[#This Row],[Date réelle]])</f>
        <v>16_01</v>
      </c>
      <c r="B605" s="69" t="str">
        <f>(YEAR(Tableau2[[#This Row],[Date réelle]])-2000)&amp;"S"&amp;IF(_xlfn.ISOWEEKNUM(Tableau2[[#This Row],[Date réelle]])&gt;9,"","0")&amp;_xlfn.ISOWEEKNUM(Tableau2[[#This Row],[Date réelle]])</f>
        <v>16S01</v>
      </c>
      <c r="C605" s="70">
        <f>IF(F605&lt;&gt;"",VLOOKUP('Données brutes'!G605,Tableau1[[Forfait]:[PV ]],2,FALSE)*'Données brutes'!H605)</f>
        <v>56</v>
      </c>
      <c r="D605" s="71">
        <f>INT(Tableau2[[#This Row],[Date de clôture ]])</f>
        <v>42376</v>
      </c>
      <c r="E605" s="72">
        <v>42376</v>
      </c>
      <c r="F605" s="73">
        <v>556408388</v>
      </c>
      <c r="G605" s="74" t="s">
        <v>17</v>
      </c>
      <c r="H605" s="75">
        <v>1</v>
      </c>
    </row>
    <row r="606" spans="1:8" x14ac:dyDescent="0.25">
      <c r="A606" s="69" t="str">
        <f>(YEAR(Tableau2[[#This Row],[Date réelle]])-2000)&amp;"_"&amp;IF(MONTH(Tableau2[[#This Row],[Date réelle]])&gt;9,"","0")&amp;MONTH(Tableau2[[#This Row],[Date réelle]])</f>
        <v>16_01</v>
      </c>
      <c r="B606" s="69" t="str">
        <f>(YEAR(Tableau2[[#This Row],[Date réelle]])-2000)&amp;"S"&amp;IF(_xlfn.ISOWEEKNUM(Tableau2[[#This Row],[Date réelle]])&gt;9,"","0")&amp;_xlfn.ISOWEEKNUM(Tableau2[[#This Row],[Date réelle]])</f>
        <v>16S01</v>
      </c>
      <c r="C606" s="70">
        <f>IF(F606&lt;&gt;"",VLOOKUP('Données brutes'!G606,Tableau1[[Forfait]:[PV ]],2,FALSE)*'Données brutes'!H606)</f>
        <v>3</v>
      </c>
      <c r="D606" s="71">
        <f>INT(Tableau2[[#This Row],[Date de clôture ]])</f>
        <v>42376</v>
      </c>
      <c r="E606" s="72">
        <v>42376</v>
      </c>
      <c r="F606" s="73">
        <v>556408388</v>
      </c>
      <c r="G606" s="74" t="s">
        <v>43</v>
      </c>
      <c r="H606" s="75">
        <v>1</v>
      </c>
    </row>
    <row r="607" spans="1:8" x14ac:dyDescent="0.25">
      <c r="A607" s="69" t="str">
        <f>(YEAR(Tableau2[[#This Row],[Date réelle]])-2000)&amp;"_"&amp;IF(MONTH(Tableau2[[#This Row],[Date réelle]])&gt;9,"","0")&amp;MONTH(Tableau2[[#This Row],[Date réelle]])</f>
        <v>16_01</v>
      </c>
      <c r="B607" s="69" t="str">
        <f>(YEAR(Tableau2[[#This Row],[Date réelle]])-2000)&amp;"S"&amp;IF(_xlfn.ISOWEEKNUM(Tableau2[[#This Row],[Date réelle]])&gt;9,"","0")&amp;_xlfn.ISOWEEKNUM(Tableau2[[#This Row],[Date réelle]])</f>
        <v>16S01</v>
      </c>
      <c r="C607" s="70">
        <f>IF(F607&lt;&gt;"",VLOOKUP('Données brutes'!G607,Tableau1[[Forfait]:[PV ]],2,FALSE)*'Données brutes'!H607)</f>
        <v>3.4</v>
      </c>
      <c r="D607" s="71">
        <f>INT(Tableau2[[#This Row],[Date de clôture ]])</f>
        <v>42376</v>
      </c>
      <c r="E607" s="72">
        <v>42376</v>
      </c>
      <c r="F607" s="73">
        <v>556408388</v>
      </c>
      <c r="G607" s="74" t="s">
        <v>49</v>
      </c>
      <c r="H607" s="75">
        <v>1</v>
      </c>
    </row>
    <row r="608" spans="1:8" x14ac:dyDescent="0.25">
      <c r="A608" s="69" t="str">
        <f>(YEAR(Tableau2[[#This Row],[Date réelle]])-2000)&amp;"_"&amp;IF(MONTH(Tableau2[[#This Row],[Date réelle]])&gt;9,"","0")&amp;MONTH(Tableau2[[#This Row],[Date réelle]])</f>
        <v>16_01</v>
      </c>
      <c r="B608" s="69" t="str">
        <f>(YEAR(Tableau2[[#This Row],[Date réelle]])-2000)&amp;"S"&amp;IF(_xlfn.ISOWEEKNUM(Tableau2[[#This Row],[Date réelle]])&gt;9,"","0")&amp;_xlfn.ISOWEEKNUM(Tableau2[[#This Row],[Date réelle]])</f>
        <v>16S01</v>
      </c>
      <c r="C608" s="70">
        <f>IF(F608&lt;&gt;"",VLOOKUP('Données brutes'!G608,Tableau1[[Forfait]:[PV ]],2,FALSE)*'Données brutes'!H608)</f>
        <v>2.5</v>
      </c>
      <c r="D608" s="71">
        <f>INT(Tableau2[[#This Row],[Date de clôture ]])</f>
        <v>42376</v>
      </c>
      <c r="E608" s="72">
        <v>42376</v>
      </c>
      <c r="F608" s="73">
        <v>556408388</v>
      </c>
      <c r="G608" s="74" t="s">
        <v>58</v>
      </c>
      <c r="H608" s="75">
        <v>1</v>
      </c>
    </row>
    <row r="609" spans="1:8" x14ac:dyDescent="0.25">
      <c r="A609" s="69" t="str">
        <f>(YEAR(Tableau2[[#This Row],[Date réelle]])-2000)&amp;"_"&amp;IF(MONTH(Tableau2[[#This Row],[Date réelle]])&gt;9,"","0")&amp;MONTH(Tableau2[[#This Row],[Date réelle]])</f>
        <v>16_01</v>
      </c>
      <c r="B609" s="69" t="str">
        <f>(YEAR(Tableau2[[#This Row],[Date réelle]])-2000)&amp;"S"&amp;IF(_xlfn.ISOWEEKNUM(Tableau2[[#This Row],[Date réelle]])&gt;9,"","0")&amp;_xlfn.ISOWEEKNUM(Tableau2[[#This Row],[Date réelle]])</f>
        <v>16S01</v>
      </c>
      <c r="C609" s="70">
        <f>IF(F609&lt;&gt;"",VLOOKUP('Données brutes'!G609,Tableau1[[Forfait]:[PV ]],2,FALSE)*'Données brutes'!H609)</f>
        <v>34</v>
      </c>
      <c r="D609" s="71">
        <f>INT(Tableau2[[#This Row],[Date de clôture ]])</f>
        <v>42376</v>
      </c>
      <c r="E609" s="72">
        <v>42376</v>
      </c>
      <c r="F609" s="73">
        <v>556408388</v>
      </c>
      <c r="G609" s="74" t="s">
        <v>64</v>
      </c>
      <c r="H609" s="75">
        <v>1</v>
      </c>
    </row>
    <row r="610" spans="1:8" x14ac:dyDescent="0.25">
      <c r="A610" s="69" t="str">
        <f>(YEAR(Tableau2[[#This Row],[Date réelle]])-2000)&amp;"_"&amp;IF(MONTH(Tableau2[[#This Row],[Date réelle]])&gt;9,"","0")&amp;MONTH(Tableau2[[#This Row],[Date réelle]])</f>
        <v>16_01</v>
      </c>
      <c r="B610" s="69" t="str">
        <f>(YEAR(Tableau2[[#This Row],[Date réelle]])-2000)&amp;"S"&amp;IF(_xlfn.ISOWEEKNUM(Tableau2[[#This Row],[Date réelle]])&gt;9,"","0")&amp;_xlfn.ISOWEEKNUM(Tableau2[[#This Row],[Date réelle]])</f>
        <v>16S01</v>
      </c>
      <c r="C610" s="70">
        <f>IF(F610&lt;&gt;"",VLOOKUP('Données brutes'!G610,Tableau1[[Forfait]:[PV ]],2,FALSE)*'Données brutes'!H610)</f>
        <v>56</v>
      </c>
      <c r="D610" s="71">
        <f>INT(Tableau2[[#This Row],[Date de clôture ]])</f>
        <v>42376</v>
      </c>
      <c r="E610" s="72">
        <v>42376</v>
      </c>
      <c r="F610" s="73">
        <v>557959132</v>
      </c>
      <c r="G610" s="74" t="s">
        <v>17</v>
      </c>
      <c r="H610" s="75">
        <v>1</v>
      </c>
    </row>
    <row r="611" spans="1:8" x14ac:dyDescent="0.25">
      <c r="A611" s="69" t="str">
        <f>(YEAR(Tableau2[[#This Row],[Date réelle]])-2000)&amp;"_"&amp;IF(MONTH(Tableau2[[#This Row],[Date réelle]])&gt;9,"","0")&amp;MONTH(Tableau2[[#This Row],[Date réelle]])</f>
        <v>16_01</v>
      </c>
      <c r="B611" s="69" t="str">
        <f>(YEAR(Tableau2[[#This Row],[Date réelle]])-2000)&amp;"S"&amp;IF(_xlfn.ISOWEEKNUM(Tableau2[[#This Row],[Date réelle]])&gt;9,"","0")&amp;_xlfn.ISOWEEKNUM(Tableau2[[#This Row],[Date réelle]])</f>
        <v>16S01</v>
      </c>
      <c r="C611" s="70">
        <f>IF(F611&lt;&gt;"",VLOOKUP('Données brutes'!G611,Tableau1[[Forfait]:[PV ]],2,FALSE)*'Données brutes'!H611)</f>
        <v>3</v>
      </c>
      <c r="D611" s="71">
        <f>INT(Tableau2[[#This Row],[Date de clôture ]])</f>
        <v>42376</v>
      </c>
      <c r="E611" s="72">
        <v>42376</v>
      </c>
      <c r="F611" s="73">
        <v>557959132</v>
      </c>
      <c r="G611" s="74" t="s">
        <v>43</v>
      </c>
      <c r="H611" s="75">
        <v>1</v>
      </c>
    </row>
    <row r="612" spans="1:8" x14ac:dyDescent="0.25">
      <c r="A612" s="69" t="str">
        <f>(YEAR(Tableau2[[#This Row],[Date réelle]])-2000)&amp;"_"&amp;IF(MONTH(Tableau2[[#This Row],[Date réelle]])&gt;9,"","0")&amp;MONTH(Tableau2[[#This Row],[Date réelle]])</f>
        <v>16_01</v>
      </c>
      <c r="B612" s="69" t="str">
        <f>(YEAR(Tableau2[[#This Row],[Date réelle]])-2000)&amp;"S"&amp;IF(_xlfn.ISOWEEKNUM(Tableau2[[#This Row],[Date réelle]])&gt;9,"","0")&amp;_xlfn.ISOWEEKNUM(Tableau2[[#This Row],[Date réelle]])</f>
        <v>16S01</v>
      </c>
      <c r="C612" s="70">
        <f>IF(F612&lt;&gt;"",VLOOKUP('Données brutes'!G612,Tableau1[[Forfait]:[PV ]],2,FALSE)*'Données brutes'!H612)</f>
        <v>3.4</v>
      </c>
      <c r="D612" s="71">
        <f>INT(Tableau2[[#This Row],[Date de clôture ]])</f>
        <v>42376</v>
      </c>
      <c r="E612" s="72">
        <v>42376</v>
      </c>
      <c r="F612" s="73">
        <v>557959132</v>
      </c>
      <c r="G612" s="74" t="s">
        <v>49</v>
      </c>
      <c r="H612" s="75">
        <v>1</v>
      </c>
    </row>
    <row r="613" spans="1:8" x14ac:dyDescent="0.25">
      <c r="A613" s="69" t="str">
        <f>(YEAR(Tableau2[[#This Row],[Date réelle]])-2000)&amp;"_"&amp;IF(MONTH(Tableau2[[#This Row],[Date réelle]])&gt;9,"","0")&amp;MONTH(Tableau2[[#This Row],[Date réelle]])</f>
        <v>16_01</v>
      </c>
      <c r="B613" s="69" t="str">
        <f>(YEAR(Tableau2[[#This Row],[Date réelle]])-2000)&amp;"S"&amp;IF(_xlfn.ISOWEEKNUM(Tableau2[[#This Row],[Date réelle]])&gt;9,"","0")&amp;_xlfn.ISOWEEKNUM(Tableau2[[#This Row],[Date réelle]])</f>
        <v>16S01</v>
      </c>
      <c r="C613" s="70">
        <f>IF(F613&lt;&gt;"",VLOOKUP('Données brutes'!G613,Tableau1[[Forfait]:[PV ]],2,FALSE)*'Données brutes'!H613)</f>
        <v>2.5</v>
      </c>
      <c r="D613" s="71">
        <f>INT(Tableau2[[#This Row],[Date de clôture ]])</f>
        <v>42376</v>
      </c>
      <c r="E613" s="72">
        <v>42376</v>
      </c>
      <c r="F613" s="73">
        <v>557959132</v>
      </c>
      <c r="G613" s="74" t="s">
        <v>58</v>
      </c>
      <c r="H613" s="75">
        <v>1</v>
      </c>
    </row>
    <row r="614" spans="1:8" x14ac:dyDescent="0.25">
      <c r="A614" s="69" t="str">
        <f>(YEAR(Tableau2[[#This Row],[Date réelle]])-2000)&amp;"_"&amp;IF(MONTH(Tableau2[[#This Row],[Date réelle]])&gt;9,"","0")&amp;MONTH(Tableau2[[#This Row],[Date réelle]])</f>
        <v>16_01</v>
      </c>
      <c r="B614" s="69" t="str">
        <f>(YEAR(Tableau2[[#This Row],[Date réelle]])-2000)&amp;"S"&amp;IF(_xlfn.ISOWEEKNUM(Tableau2[[#This Row],[Date réelle]])&gt;9,"","0")&amp;_xlfn.ISOWEEKNUM(Tableau2[[#This Row],[Date réelle]])</f>
        <v>16S01</v>
      </c>
      <c r="C614" s="70">
        <f>IF(F614&lt;&gt;"",VLOOKUP('Données brutes'!G614,Tableau1[[Forfait]:[PV ]],2,FALSE)*'Données brutes'!H614)</f>
        <v>34</v>
      </c>
      <c r="D614" s="71">
        <f>INT(Tableau2[[#This Row],[Date de clôture ]])</f>
        <v>42376</v>
      </c>
      <c r="E614" s="72">
        <v>42376</v>
      </c>
      <c r="F614" s="73">
        <v>557959132</v>
      </c>
      <c r="G614" s="74" t="s">
        <v>64</v>
      </c>
      <c r="H614" s="75">
        <v>1</v>
      </c>
    </row>
    <row r="615" spans="1:8" x14ac:dyDescent="0.25">
      <c r="A615" s="23" t="str">
        <f>(YEAR(Tableau2[[#This Row],[Date réelle]])-2000)&amp;"_"&amp;IF(MONTH(Tableau2[[#This Row],[Date réelle]])&gt;9,"","0")&amp;MONTH(Tableau2[[#This Row],[Date réelle]])</f>
        <v>16_01</v>
      </c>
      <c r="B615" s="23" t="str">
        <f>(YEAR(Tableau2[[#This Row],[Date réelle]])-2000)&amp;"S"&amp;IF(_xlfn.ISOWEEKNUM(Tableau2[[#This Row],[Date réelle]])&gt;9,"","0")&amp;_xlfn.ISOWEEKNUM(Tableau2[[#This Row],[Date réelle]])</f>
        <v>16S01</v>
      </c>
      <c r="C615" s="32">
        <f>IF(F615&lt;&gt;"",VLOOKUP('Données brutes'!G615,Tableau1[[Forfait]:[PV ]],2,FALSE)*'Données brutes'!H615)</f>
        <v>0</v>
      </c>
      <c r="D615" s="15">
        <f>INT(Tableau2[[#This Row],[Date de clôture ]])</f>
        <v>42377</v>
      </c>
      <c r="E615" s="3">
        <v>42377</v>
      </c>
      <c r="F615" s="5">
        <v>556409402</v>
      </c>
      <c r="G615" s="4" t="s">
        <v>73</v>
      </c>
      <c r="H615" s="2">
        <v>1</v>
      </c>
    </row>
    <row r="616" spans="1:8" x14ac:dyDescent="0.25">
      <c r="A616" s="80" t="str">
        <f>(YEAR(Tableau2[[#This Row],[Date réelle]])-2000)&amp;"_"&amp;IF(MONTH(Tableau2[[#This Row],[Date réelle]])&gt;9,"","0")&amp;MONTH(Tableau2[[#This Row],[Date réelle]])</f>
        <v>16_01</v>
      </c>
      <c r="B616" s="80" t="str">
        <f>(YEAR(Tableau2[[#This Row],[Date réelle]])-2000)&amp;"S"&amp;IF(_xlfn.ISOWEEKNUM(Tableau2[[#This Row],[Date réelle]])&gt;9,"","0")&amp;_xlfn.ISOWEEKNUM(Tableau2[[#This Row],[Date réelle]])</f>
        <v>16S01</v>
      </c>
      <c r="C616" s="81">
        <f>IF(F616&lt;&gt;"",VLOOKUP('Données brutes'!G616,Tableau1[[Forfait]:[PV ]],2,FALSE)*'Données brutes'!H616)</f>
        <v>56</v>
      </c>
      <c r="D616" s="82">
        <f>INT(Tableau2[[#This Row],[Date de clôture ]])</f>
        <v>42377</v>
      </c>
      <c r="E616" s="83">
        <v>42377</v>
      </c>
      <c r="F616" s="84">
        <v>556322398</v>
      </c>
      <c r="G616" s="85" t="s">
        <v>17</v>
      </c>
      <c r="H616" s="86">
        <v>1</v>
      </c>
    </row>
    <row r="617" spans="1:8" x14ac:dyDescent="0.25">
      <c r="A617" s="80" t="str">
        <f>(YEAR(Tableau2[[#This Row],[Date réelle]])-2000)&amp;"_"&amp;IF(MONTH(Tableau2[[#This Row],[Date réelle]])&gt;9,"","0")&amp;MONTH(Tableau2[[#This Row],[Date réelle]])</f>
        <v>16_01</v>
      </c>
      <c r="B617" s="80" t="str">
        <f>(YEAR(Tableau2[[#This Row],[Date réelle]])-2000)&amp;"S"&amp;IF(_xlfn.ISOWEEKNUM(Tableau2[[#This Row],[Date réelle]])&gt;9,"","0")&amp;_xlfn.ISOWEEKNUM(Tableau2[[#This Row],[Date réelle]])</f>
        <v>16S01</v>
      </c>
      <c r="C617" s="81">
        <f>IF(F617&lt;&gt;"",VLOOKUP('Données brutes'!G617,Tableau1[[Forfait]:[PV ]],2,FALSE)*'Données brutes'!H617)</f>
        <v>3</v>
      </c>
      <c r="D617" s="82">
        <f>INT(Tableau2[[#This Row],[Date de clôture ]])</f>
        <v>42377</v>
      </c>
      <c r="E617" s="3">
        <v>42377</v>
      </c>
      <c r="F617" s="84">
        <v>556322398</v>
      </c>
      <c r="G617" s="85" t="s">
        <v>43</v>
      </c>
      <c r="H617" s="86">
        <v>1</v>
      </c>
    </row>
    <row r="618" spans="1:8" x14ac:dyDescent="0.25">
      <c r="A618" s="80" t="str">
        <f>(YEAR(Tableau2[[#This Row],[Date réelle]])-2000)&amp;"_"&amp;IF(MONTH(Tableau2[[#This Row],[Date réelle]])&gt;9,"","0")&amp;MONTH(Tableau2[[#This Row],[Date réelle]])</f>
        <v>16_01</v>
      </c>
      <c r="B618" s="80" t="str">
        <f>(YEAR(Tableau2[[#This Row],[Date réelle]])-2000)&amp;"S"&amp;IF(_xlfn.ISOWEEKNUM(Tableau2[[#This Row],[Date réelle]])&gt;9,"","0")&amp;_xlfn.ISOWEEKNUM(Tableau2[[#This Row],[Date réelle]])</f>
        <v>16S01</v>
      </c>
      <c r="C618" s="81">
        <f>IF(F618&lt;&gt;"",VLOOKUP('Données brutes'!G618,Tableau1[[Forfait]:[PV ]],2,FALSE)*'Données brutes'!H618)</f>
        <v>3.4</v>
      </c>
      <c r="D618" s="82">
        <f>INT(Tableau2[[#This Row],[Date de clôture ]])</f>
        <v>42377</v>
      </c>
      <c r="E618" s="83">
        <v>42377</v>
      </c>
      <c r="F618" s="84">
        <v>556322398</v>
      </c>
      <c r="G618" s="85" t="s">
        <v>49</v>
      </c>
      <c r="H618" s="86">
        <v>1</v>
      </c>
    </row>
    <row r="619" spans="1:8" x14ac:dyDescent="0.25">
      <c r="A619" s="80" t="str">
        <f>(YEAR(Tableau2[[#This Row],[Date réelle]])-2000)&amp;"_"&amp;IF(MONTH(Tableau2[[#This Row],[Date réelle]])&gt;9,"","0")&amp;MONTH(Tableau2[[#This Row],[Date réelle]])</f>
        <v>16_01</v>
      </c>
      <c r="B619" s="80" t="str">
        <f>(YEAR(Tableau2[[#This Row],[Date réelle]])-2000)&amp;"S"&amp;IF(_xlfn.ISOWEEKNUM(Tableau2[[#This Row],[Date réelle]])&gt;9,"","0")&amp;_xlfn.ISOWEEKNUM(Tableau2[[#This Row],[Date réelle]])</f>
        <v>16S01</v>
      </c>
      <c r="C619" s="81">
        <f>IF(F619&lt;&gt;"",VLOOKUP('Données brutes'!G619,Tableau1[[Forfait]:[PV ]],2,FALSE)*'Données brutes'!H619)</f>
        <v>10</v>
      </c>
      <c r="D619" s="82">
        <f>INT(Tableau2[[#This Row],[Date de clôture ]])</f>
        <v>42377</v>
      </c>
      <c r="E619" s="3">
        <v>42377</v>
      </c>
      <c r="F619" s="84">
        <v>556322398</v>
      </c>
      <c r="G619" s="85" t="s">
        <v>58</v>
      </c>
      <c r="H619" s="86">
        <v>4</v>
      </c>
    </row>
    <row r="620" spans="1:8" x14ac:dyDescent="0.25">
      <c r="A620" s="80" t="str">
        <f>(YEAR(Tableau2[[#This Row],[Date réelle]])-2000)&amp;"_"&amp;IF(MONTH(Tableau2[[#This Row],[Date réelle]])&gt;9,"","0")&amp;MONTH(Tableau2[[#This Row],[Date réelle]])</f>
        <v>16_01</v>
      </c>
      <c r="B620" s="80" t="str">
        <f>(YEAR(Tableau2[[#This Row],[Date réelle]])-2000)&amp;"S"&amp;IF(_xlfn.ISOWEEKNUM(Tableau2[[#This Row],[Date réelle]])&gt;9,"","0")&amp;_xlfn.ISOWEEKNUM(Tableau2[[#This Row],[Date réelle]])</f>
        <v>16S01</v>
      </c>
      <c r="C620" s="81">
        <f>IF(F620&lt;&gt;"",VLOOKUP('Données brutes'!G620,Tableau1[[Forfait]:[PV ]],2,FALSE)*'Données brutes'!H620)</f>
        <v>34</v>
      </c>
      <c r="D620" s="82">
        <f>INT(Tableau2[[#This Row],[Date de clôture ]])</f>
        <v>42377</v>
      </c>
      <c r="E620" s="83">
        <v>42377</v>
      </c>
      <c r="F620" s="84">
        <v>556322398</v>
      </c>
      <c r="G620" s="85" t="s">
        <v>64</v>
      </c>
      <c r="H620" s="86">
        <v>1</v>
      </c>
    </row>
    <row r="621" spans="1:8" x14ac:dyDescent="0.25">
      <c r="A621" s="80" t="str">
        <f>(YEAR(Tableau2[[#This Row],[Date réelle]])-2000)&amp;"_"&amp;IF(MONTH(Tableau2[[#This Row],[Date réelle]])&gt;9,"","0")&amp;MONTH(Tableau2[[#This Row],[Date réelle]])</f>
        <v>16_01</v>
      </c>
      <c r="B621" s="80" t="str">
        <f>(YEAR(Tableau2[[#This Row],[Date réelle]])-2000)&amp;"S"&amp;IF(_xlfn.ISOWEEKNUM(Tableau2[[#This Row],[Date réelle]])&gt;9,"","0")&amp;_xlfn.ISOWEEKNUM(Tableau2[[#This Row],[Date réelle]])</f>
        <v>16S01</v>
      </c>
      <c r="C621" s="81">
        <f>IF(F621&lt;&gt;"",VLOOKUP('Données brutes'!G621,Tableau1[[Forfait]:[PV ]],2,FALSE)*'Données brutes'!H621)</f>
        <v>0</v>
      </c>
      <c r="D621" s="82">
        <f>INT(Tableau2[[#This Row],[Date de clôture ]])</f>
        <v>42377</v>
      </c>
      <c r="E621" s="83">
        <v>42377</v>
      </c>
      <c r="F621" s="84">
        <v>556894933</v>
      </c>
      <c r="G621" s="85" t="s">
        <v>73</v>
      </c>
      <c r="H621" s="86">
        <v>1</v>
      </c>
    </row>
    <row r="622" spans="1:8" x14ac:dyDescent="0.25">
      <c r="A622" s="80" t="str">
        <f>(YEAR(Tableau2[[#This Row],[Date réelle]])-2000)&amp;"_"&amp;IF(MONTH(Tableau2[[#This Row],[Date réelle]])&gt;9,"","0")&amp;MONTH(Tableau2[[#This Row],[Date réelle]])</f>
        <v>16_01</v>
      </c>
      <c r="B622" s="80" t="str">
        <f>(YEAR(Tableau2[[#This Row],[Date réelle]])-2000)&amp;"S"&amp;IF(_xlfn.ISOWEEKNUM(Tableau2[[#This Row],[Date réelle]])&gt;9,"","0")&amp;_xlfn.ISOWEEKNUM(Tableau2[[#This Row],[Date réelle]])</f>
        <v>16S02</v>
      </c>
      <c r="C622" s="81">
        <f>IF(F622&lt;&gt;"",VLOOKUP('Données brutes'!G622,Tableau1[[Forfait]:[PV ]],2,FALSE)*'Données brutes'!H622)</f>
        <v>56</v>
      </c>
      <c r="D622" s="82">
        <f>INT(Tableau2[[#This Row],[Date de clôture ]])</f>
        <v>42380</v>
      </c>
      <c r="E622" s="83">
        <v>42380</v>
      </c>
      <c r="F622" s="84">
        <v>557801778</v>
      </c>
      <c r="G622" s="85" t="s">
        <v>17</v>
      </c>
      <c r="H622" s="86">
        <v>1</v>
      </c>
    </row>
    <row r="623" spans="1:8" x14ac:dyDescent="0.25">
      <c r="A623" s="80" t="str">
        <f>(YEAR(Tableau2[[#This Row],[Date réelle]])-2000)&amp;"_"&amp;IF(MONTH(Tableau2[[#This Row],[Date réelle]])&gt;9,"","0")&amp;MONTH(Tableau2[[#This Row],[Date réelle]])</f>
        <v>16_01</v>
      </c>
      <c r="B623" s="80" t="str">
        <f>(YEAR(Tableau2[[#This Row],[Date réelle]])-2000)&amp;"S"&amp;IF(_xlfn.ISOWEEKNUM(Tableau2[[#This Row],[Date réelle]])&gt;9,"","0")&amp;_xlfn.ISOWEEKNUM(Tableau2[[#This Row],[Date réelle]])</f>
        <v>16S02</v>
      </c>
      <c r="C623" s="81">
        <f>IF(F623&lt;&gt;"",VLOOKUP('Données brutes'!G623,Tableau1[[Forfait]:[PV ]],2,FALSE)*'Données brutes'!H623)</f>
        <v>3</v>
      </c>
      <c r="D623" s="82">
        <f>INT(Tableau2[[#This Row],[Date de clôture ]])</f>
        <v>42380</v>
      </c>
      <c r="E623" s="83">
        <v>42380</v>
      </c>
      <c r="F623" s="84">
        <v>557801778</v>
      </c>
      <c r="G623" s="85" t="s">
        <v>43</v>
      </c>
      <c r="H623" s="86">
        <v>1</v>
      </c>
    </row>
    <row r="624" spans="1:8" x14ac:dyDescent="0.25">
      <c r="A624" s="80" t="str">
        <f>(YEAR(Tableau2[[#This Row],[Date réelle]])-2000)&amp;"_"&amp;IF(MONTH(Tableau2[[#This Row],[Date réelle]])&gt;9,"","0")&amp;MONTH(Tableau2[[#This Row],[Date réelle]])</f>
        <v>16_01</v>
      </c>
      <c r="B624" s="80" t="str">
        <f>(YEAR(Tableau2[[#This Row],[Date réelle]])-2000)&amp;"S"&amp;IF(_xlfn.ISOWEEKNUM(Tableau2[[#This Row],[Date réelle]])&gt;9,"","0")&amp;_xlfn.ISOWEEKNUM(Tableau2[[#This Row],[Date réelle]])</f>
        <v>16S02</v>
      </c>
      <c r="C624" s="81">
        <f>IF(F624&lt;&gt;"",VLOOKUP('Données brutes'!G624,Tableau1[[Forfait]:[PV ]],2,FALSE)*'Données brutes'!H624)</f>
        <v>3.4</v>
      </c>
      <c r="D624" s="82">
        <f>INT(Tableau2[[#This Row],[Date de clôture ]])</f>
        <v>42380</v>
      </c>
      <c r="E624" s="83">
        <v>42380</v>
      </c>
      <c r="F624" s="84">
        <v>557801778</v>
      </c>
      <c r="G624" s="85" t="s">
        <v>49</v>
      </c>
      <c r="H624" s="86">
        <v>1</v>
      </c>
    </row>
    <row r="625" spans="1:8" x14ac:dyDescent="0.25">
      <c r="A625" s="80" t="str">
        <f>(YEAR(Tableau2[[#This Row],[Date réelle]])-2000)&amp;"_"&amp;IF(MONTH(Tableau2[[#This Row],[Date réelle]])&gt;9,"","0")&amp;MONTH(Tableau2[[#This Row],[Date réelle]])</f>
        <v>16_01</v>
      </c>
      <c r="B625" s="80" t="str">
        <f>(YEAR(Tableau2[[#This Row],[Date réelle]])-2000)&amp;"S"&amp;IF(_xlfn.ISOWEEKNUM(Tableau2[[#This Row],[Date réelle]])&gt;9,"","0")&amp;_xlfn.ISOWEEKNUM(Tableau2[[#This Row],[Date réelle]])</f>
        <v>16S02</v>
      </c>
      <c r="C625" s="81">
        <f>IF(F625&lt;&gt;"",VLOOKUP('Données brutes'!G625,Tableau1[[Forfait]:[PV ]],2,FALSE)*'Données brutes'!H625)</f>
        <v>2.5</v>
      </c>
      <c r="D625" s="82">
        <f>INT(Tableau2[[#This Row],[Date de clôture ]])</f>
        <v>42380</v>
      </c>
      <c r="E625" s="83">
        <v>42380</v>
      </c>
      <c r="F625" s="84">
        <v>557801778</v>
      </c>
      <c r="G625" s="85" t="s">
        <v>58</v>
      </c>
      <c r="H625" s="86">
        <v>1</v>
      </c>
    </row>
    <row r="626" spans="1:8" x14ac:dyDescent="0.25">
      <c r="A626" s="80" t="str">
        <f>(YEAR(Tableau2[[#This Row],[Date réelle]])-2000)&amp;"_"&amp;IF(MONTH(Tableau2[[#This Row],[Date réelle]])&gt;9,"","0")&amp;MONTH(Tableau2[[#This Row],[Date réelle]])</f>
        <v>16_01</v>
      </c>
      <c r="B626" s="80" t="str">
        <f>(YEAR(Tableau2[[#This Row],[Date réelle]])-2000)&amp;"S"&amp;IF(_xlfn.ISOWEEKNUM(Tableau2[[#This Row],[Date réelle]])&gt;9,"","0")&amp;_xlfn.ISOWEEKNUM(Tableau2[[#This Row],[Date réelle]])</f>
        <v>16S02</v>
      </c>
      <c r="C626" s="81">
        <f>IF(F626&lt;&gt;"",VLOOKUP('Données brutes'!G626,Tableau1[[Forfait]:[PV ]],2,FALSE)*'Données brutes'!H626)</f>
        <v>34</v>
      </c>
      <c r="D626" s="82">
        <f>INT(Tableau2[[#This Row],[Date de clôture ]])</f>
        <v>42380</v>
      </c>
      <c r="E626" s="83">
        <v>42380</v>
      </c>
      <c r="F626" s="84">
        <v>557801778</v>
      </c>
      <c r="G626" s="85" t="s">
        <v>64</v>
      </c>
      <c r="H626" s="86">
        <v>1</v>
      </c>
    </row>
    <row r="627" spans="1:8" x14ac:dyDescent="0.25">
      <c r="A627" s="80" t="str">
        <f>(YEAR(Tableau2[[#This Row],[Date réelle]])-2000)&amp;"_"&amp;IF(MONTH(Tableau2[[#This Row],[Date réelle]])&gt;9,"","0")&amp;MONTH(Tableau2[[#This Row],[Date réelle]])</f>
        <v>16_01</v>
      </c>
      <c r="B627" s="80" t="str">
        <f>(YEAR(Tableau2[[#This Row],[Date réelle]])-2000)&amp;"S"&amp;IF(_xlfn.ISOWEEKNUM(Tableau2[[#This Row],[Date réelle]])&gt;9,"","0")&amp;_xlfn.ISOWEEKNUM(Tableau2[[#This Row],[Date réelle]])</f>
        <v>16S02</v>
      </c>
      <c r="C627" s="81">
        <f>IF(F627&lt;&gt;"",VLOOKUP('Données brutes'!G627,Tableau1[[Forfait]:[PV ]],2,FALSE)*'Données brutes'!H627)</f>
        <v>56</v>
      </c>
      <c r="D627" s="82">
        <f>INT(Tableau2[[#This Row],[Date de clôture ]])</f>
        <v>42380</v>
      </c>
      <c r="E627" s="83">
        <v>42380</v>
      </c>
      <c r="F627" s="84">
        <v>557953381</v>
      </c>
      <c r="G627" s="85" t="s">
        <v>17</v>
      </c>
      <c r="H627" s="86">
        <v>1</v>
      </c>
    </row>
    <row r="628" spans="1:8" x14ac:dyDescent="0.25">
      <c r="A628" s="80" t="str">
        <f>(YEAR(Tableau2[[#This Row],[Date réelle]])-2000)&amp;"_"&amp;IF(MONTH(Tableau2[[#This Row],[Date réelle]])&gt;9,"","0")&amp;MONTH(Tableau2[[#This Row],[Date réelle]])</f>
        <v>16_01</v>
      </c>
      <c r="B628" s="80" t="str">
        <f>(YEAR(Tableau2[[#This Row],[Date réelle]])-2000)&amp;"S"&amp;IF(_xlfn.ISOWEEKNUM(Tableau2[[#This Row],[Date réelle]])&gt;9,"","0")&amp;_xlfn.ISOWEEKNUM(Tableau2[[#This Row],[Date réelle]])</f>
        <v>16S02</v>
      </c>
      <c r="C628" s="81">
        <f>IF(F628&lt;&gt;"",VLOOKUP('Données brutes'!G628,Tableau1[[Forfait]:[PV ]],2,FALSE)*'Données brutes'!H628)</f>
        <v>3</v>
      </c>
      <c r="D628" s="82">
        <f>INT(Tableau2[[#This Row],[Date de clôture ]])</f>
        <v>42380</v>
      </c>
      <c r="E628" s="83">
        <v>42380</v>
      </c>
      <c r="F628" s="84">
        <v>557953381</v>
      </c>
      <c r="G628" s="85" t="s">
        <v>43</v>
      </c>
      <c r="H628" s="86">
        <v>1</v>
      </c>
    </row>
    <row r="629" spans="1:8" x14ac:dyDescent="0.25">
      <c r="A629" s="80" t="str">
        <f>(YEAR(Tableau2[[#This Row],[Date réelle]])-2000)&amp;"_"&amp;IF(MONTH(Tableau2[[#This Row],[Date réelle]])&gt;9,"","0")&amp;MONTH(Tableau2[[#This Row],[Date réelle]])</f>
        <v>16_01</v>
      </c>
      <c r="B629" s="80" t="str">
        <f>(YEAR(Tableau2[[#This Row],[Date réelle]])-2000)&amp;"S"&amp;IF(_xlfn.ISOWEEKNUM(Tableau2[[#This Row],[Date réelle]])&gt;9,"","0")&amp;_xlfn.ISOWEEKNUM(Tableau2[[#This Row],[Date réelle]])</f>
        <v>16S02</v>
      </c>
      <c r="C629" s="81">
        <f>IF(F629&lt;&gt;"",VLOOKUP('Données brutes'!G629,Tableau1[[Forfait]:[PV ]],2,FALSE)*'Données brutes'!H629)</f>
        <v>3.4</v>
      </c>
      <c r="D629" s="82">
        <f>INT(Tableau2[[#This Row],[Date de clôture ]])</f>
        <v>42380</v>
      </c>
      <c r="E629" s="83">
        <v>42380</v>
      </c>
      <c r="F629" s="84">
        <v>557953381</v>
      </c>
      <c r="G629" s="85" t="s">
        <v>49</v>
      </c>
      <c r="H629" s="86">
        <v>1</v>
      </c>
    </row>
    <row r="630" spans="1:8" x14ac:dyDescent="0.25">
      <c r="A630" s="80" t="str">
        <f>(YEAR(Tableau2[[#This Row],[Date réelle]])-2000)&amp;"_"&amp;IF(MONTH(Tableau2[[#This Row],[Date réelle]])&gt;9,"","0")&amp;MONTH(Tableau2[[#This Row],[Date réelle]])</f>
        <v>16_01</v>
      </c>
      <c r="B630" s="80" t="str">
        <f>(YEAR(Tableau2[[#This Row],[Date réelle]])-2000)&amp;"S"&amp;IF(_xlfn.ISOWEEKNUM(Tableau2[[#This Row],[Date réelle]])&gt;9,"","0")&amp;_xlfn.ISOWEEKNUM(Tableau2[[#This Row],[Date réelle]])</f>
        <v>16S02</v>
      </c>
      <c r="C630" s="81">
        <f>IF(F630&lt;&gt;"",VLOOKUP('Données brutes'!G630,Tableau1[[Forfait]:[PV ]],2,FALSE)*'Données brutes'!H630)</f>
        <v>2.5</v>
      </c>
      <c r="D630" s="82">
        <f>INT(Tableau2[[#This Row],[Date de clôture ]])</f>
        <v>42380</v>
      </c>
      <c r="E630" s="83">
        <v>42380</v>
      </c>
      <c r="F630" s="84">
        <v>557953381</v>
      </c>
      <c r="G630" s="85" t="s">
        <v>58</v>
      </c>
      <c r="H630" s="86">
        <v>1</v>
      </c>
    </row>
    <row r="631" spans="1:8" x14ac:dyDescent="0.25">
      <c r="A631" s="80" t="str">
        <f>(YEAR(Tableau2[[#This Row],[Date réelle]])-2000)&amp;"_"&amp;IF(MONTH(Tableau2[[#This Row],[Date réelle]])&gt;9,"","0")&amp;MONTH(Tableau2[[#This Row],[Date réelle]])</f>
        <v>16_01</v>
      </c>
      <c r="B631" s="80" t="str">
        <f>(YEAR(Tableau2[[#This Row],[Date réelle]])-2000)&amp;"S"&amp;IF(_xlfn.ISOWEEKNUM(Tableau2[[#This Row],[Date réelle]])&gt;9,"","0")&amp;_xlfn.ISOWEEKNUM(Tableau2[[#This Row],[Date réelle]])</f>
        <v>16S02</v>
      </c>
      <c r="C631" s="81">
        <f>IF(F631&lt;&gt;"",VLOOKUP('Données brutes'!G631,Tableau1[[Forfait]:[PV ]],2,FALSE)*'Données brutes'!H631)</f>
        <v>34</v>
      </c>
      <c r="D631" s="82">
        <f>INT(Tableau2[[#This Row],[Date de clôture ]])</f>
        <v>42380</v>
      </c>
      <c r="E631" s="83">
        <v>42380</v>
      </c>
      <c r="F631" s="84">
        <v>557953381</v>
      </c>
      <c r="G631" s="85" t="s">
        <v>64</v>
      </c>
      <c r="H631" s="86">
        <v>1</v>
      </c>
    </row>
    <row r="632" spans="1:8" x14ac:dyDescent="0.25">
      <c r="A632" s="80" t="str">
        <f>(YEAR(Tableau2[[#This Row],[Date réelle]])-2000)&amp;"_"&amp;IF(MONTH(Tableau2[[#This Row],[Date réelle]])&gt;9,"","0")&amp;MONTH(Tableau2[[#This Row],[Date réelle]])</f>
        <v>16_01</v>
      </c>
      <c r="B632" s="80" t="str">
        <f>(YEAR(Tableau2[[#This Row],[Date réelle]])-2000)&amp;"S"&amp;IF(_xlfn.ISOWEEKNUM(Tableau2[[#This Row],[Date réelle]])&gt;9,"","0")&amp;_xlfn.ISOWEEKNUM(Tableau2[[#This Row],[Date réelle]])</f>
        <v>16S02</v>
      </c>
      <c r="C632" s="81">
        <f>IF(F632&lt;&gt;"",VLOOKUP('Données brutes'!G632,Tableau1[[Forfait]:[PV ]],2,FALSE)*'Données brutes'!H632)</f>
        <v>56</v>
      </c>
      <c r="D632" s="82">
        <f>INT(Tableau2[[#This Row],[Date de clôture ]])</f>
        <v>42380</v>
      </c>
      <c r="E632" s="83">
        <v>42380</v>
      </c>
      <c r="F632" s="84">
        <v>556329401</v>
      </c>
      <c r="G632" s="85" t="s">
        <v>17</v>
      </c>
      <c r="H632" s="86">
        <v>1</v>
      </c>
    </row>
    <row r="633" spans="1:8" x14ac:dyDescent="0.25">
      <c r="A633" s="80" t="str">
        <f>(YEAR(Tableau2[[#This Row],[Date réelle]])-2000)&amp;"_"&amp;IF(MONTH(Tableau2[[#This Row],[Date réelle]])&gt;9,"","0")&amp;MONTH(Tableau2[[#This Row],[Date réelle]])</f>
        <v>16_01</v>
      </c>
      <c r="B633" s="80" t="str">
        <f>(YEAR(Tableau2[[#This Row],[Date réelle]])-2000)&amp;"S"&amp;IF(_xlfn.ISOWEEKNUM(Tableau2[[#This Row],[Date réelle]])&gt;9,"","0")&amp;_xlfn.ISOWEEKNUM(Tableau2[[#This Row],[Date réelle]])</f>
        <v>16S02</v>
      </c>
      <c r="C633" s="81">
        <f>IF(F633&lt;&gt;"",VLOOKUP('Données brutes'!G633,Tableau1[[Forfait]:[PV ]],2,FALSE)*'Données brutes'!H633)</f>
        <v>3</v>
      </c>
      <c r="D633" s="82">
        <f>INT(Tableau2[[#This Row],[Date de clôture ]])</f>
        <v>42380</v>
      </c>
      <c r="E633" s="83">
        <v>42380</v>
      </c>
      <c r="F633" s="84">
        <v>556329401</v>
      </c>
      <c r="G633" s="85" t="s">
        <v>43</v>
      </c>
      <c r="H633" s="86">
        <v>1</v>
      </c>
    </row>
    <row r="634" spans="1:8" x14ac:dyDescent="0.25">
      <c r="A634" s="80" t="str">
        <f>(YEAR(Tableau2[[#This Row],[Date réelle]])-2000)&amp;"_"&amp;IF(MONTH(Tableau2[[#This Row],[Date réelle]])&gt;9,"","0")&amp;MONTH(Tableau2[[#This Row],[Date réelle]])</f>
        <v>16_01</v>
      </c>
      <c r="B634" s="80" t="str">
        <f>(YEAR(Tableau2[[#This Row],[Date réelle]])-2000)&amp;"S"&amp;IF(_xlfn.ISOWEEKNUM(Tableau2[[#This Row],[Date réelle]])&gt;9,"","0")&amp;_xlfn.ISOWEEKNUM(Tableau2[[#This Row],[Date réelle]])</f>
        <v>16S02</v>
      </c>
      <c r="C634" s="81">
        <f>IF(F634&lt;&gt;"",VLOOKUP('Données brutes'!G634,Tableau1[[Forfait]:[PV ]],2,FALSE)*'Données brutes'!H634)</f>
        <v>3.4</v>
      </c>
      <c r="D634" s="82">
        <f>INT(Tableau2[[#This Row],[Date de clôture ]])</f>
        <v>42380</v>
      </c>
      <c r="E634" s="83">
        <v>42380</v>
      </c>
      <c r="F634" s="84">
        <v>556329401</v>
      </c>
      <c r="G634" s="85" t="s">
        <v>49</v>
      </c>
      <c r="H634" s="86">
        <v>1</v>
      </c>
    </row>
    <row r="635" spans="1:8" x14ac:dyDescent="0.25">
      <c r="A635" s="80" t="str">
        <f>(YEAR(Tableau2[[#This Row],[Date réelle]])-2000)&amp;"_"&amp;IF(MONTH(Tableau2[[#This Row],[Date réelle]])&gt;9,"","0")&amp;MONTH(Tableau2[[#This Row],[Date réelle]])</f>
        <v>16_01</v>
      </c>
      <c r="B635" s="80" t="str">
        <f>(YEAR(Tableau2[[#This Row],[Date réelle]])-2000)&amp;"S"&amp;IF(_xlfn.ISOWEEKNUM(Tableau2[[#This Row],[Date réelle]])&gt;9,"","0")&amp;_xlfn.ISOWEEKNUM(Tableau2[[#This Row],[Date réelle]])</f>
        <v>16S02</v>
      </c>
      <c r="C635" s="81">
        <f>IF(F635&lt;&gt;"",VLOOKUP('Données brutes'!G635,Tableau1[[Forfait]:[PV ]],2,FALSE)*'Données brutes'!H635)</f>
        <v>2.5</v>
      </c>
      <c r="D635" s="82">
        <f>INT(Tableau2[[#This Row],[Date de clôture ]])</f>
        <v>42380</v>
      </c>
      <c r="E635" s="83">
        <v>42380</v>
      </c>
      <c r="F635" s="84">
        <v>556329401</v>
      </c>
      <c r="G635" s="85" t="s">
        <v>58</v>
      </c>
      <c r="H635" s="86">
        <v>1</v>
      </c>
    </row>
    <row r="636" spans="1:8" x14ac:dyDescent="0.25">
      <c r="A636" s="80" t="str">
        <f>(YEAR(Tableau2[[#This Row],[Date réelle]])-2000)&amp;"_"&amp;IF(MONTH(Tableau2[[#This Row],[Date réelle]])&gt;9,"","0")&amp;MONTH(Tableau2[[#This Row],[Date réelle]])</f>
        <v>16_01</v>
      </c>
      <c r="B636" s="80" t="str">
        <f>(YEAR(Tableau2[[#This Row],[Date réelle]])-2000)&amp;"S"&amp;IF(_xlfn.ISOWEEKNUM(Tableau2[[#This Row],[Date réelle]])&gt;9,"","0")&amp;_xlfn.ISOWEEKNUM(Tableau2[[#This Row],[Date réelle]])</f>
        <v>16S02</v>
      </c>
      <c r="C636" s="81">
        <f>IF(F636&lt;&gt;"",VLOOKUP('Données brutes'!G636,Tableau1[[Forfait]:[PV ]],2,FALSE)*'Données brutes'!H636)</f>
        <v>34</v>
      </c>
      <c r="D636" s="82">
        <f>INT(Tableau2[[#This Row],[Date de clôture ]])</f>
        <v>42380</v>
      </c>
      <c r="E636" s="83">
        <v>42380</v>
      </c>
      <c r="F636" s="84">
        <v>556329401</v>
      </c>
      <c r="G636" s="85" t="s">
        <v>64</v>
      </c>
      <c r="H636" s="86">
        <v>1</v>
      </c>
    </row>
    <row r="637" spans="1:8" x14ac:dyDescent="0.25">
      <c r="A637" s="80" t="str">
        <f>(YEAR(Tableau2[[#This Row],[Date réelle]])-2000)&amp;"_"&amp;IF(MONTH(Tableau2[[#This Row],[Date réelle]])&gt;9,"","0")&amp;MONTH(Tableau2[[#This Row],[Date réelle]])</f>
        <v>16_01</v>
      </c>
      <c r="B637" s="80" t="str">
        <f>(YEAR(Tableau2[[#This Row],[Date réelle]])-2000)&amp;"S"&amp;IF(_xlfn.ISOWEEKNUM(Tableau2[[#This Row],[Date réelle]])&gt;9,"","0")&amp;_xlfn.ISOWEEKNUM(Tableau2[[#This Row],[Date réelle]])</f>
        <v>16S02</v>
      </c>
      <c r="C637" s="81">
        <f>IF(F637&lt;&gt;"",VLOOKUP('Données brutes'!G637,Tableau1[[Forfait]:[PV ]],2,FALSE)*'Données brutes'!H637)</f>
        <v>56</v>
      </c>
      <c r="D637" s="82">
        <f>INT(Tableau2[[#This Row],[Date de clôture ]])</f>
        <v>42381</v>
      </c>
      <c r="E637" s="83">
        <v>42381</v>
      </c>
      <c r="F637" s="84">
        <v>556207765</v>
      </c>
      <c r="G637" s="85" t="s">
        <v>17</v>
      </c>
      <c r="H637" s="86">
        <v>1</v>
      </c>
    </row>
    <row r="638" spans="1:8" x14ac:dyDescent="0.25">
      <c r="A638" s="80" t="str">
        <f>(YEAR(Tableau2[[#This Row],[Date réelle]])-2000)&amp;"_"&amp;IF(MONTH(Tableau2[[#This Row],[Date réelle]])&gt;9,"","0")&amp;MONTH(Tableau2[[#This Row],[Date réelle]])</f>
        <v>16_01</v>
      </c>
      <c r="B638" s="80" t="str">
        <f>(YEAR(Tableau2[[#This Row],[Date réelle]])-2000)&amp;"S"&amp;IF(_xlfn.ISOWEEKNUM(Tableau2[[#This Row],[Date réelle]])&gt;9,"","0")&amp;_xlfn.ISOWEEKNUM(Tableau2[[#This Row],[Date réelle]])</f>
        <v>16S02</v>
      </c>
      <c r="C638" s="81">
        <f>IF(F638&lt;&gt;"",VLOOKUP('Données brutes'!G638,Tableau1[[Forfait]:[PV ]],2,FALSE)*'Données brutes'!H638)</f>
        <v>3</v>
      </c>
      <c r="D638" s="82">
        <f>INT(Tableau2[[#This Row],[Date de clôture ]])</f>
        <v>42381</v>
      </c>
      <c r="E638" s="83">
        <v>42381</v>
      </c>
      <c r="F638" s="84">
        <v>556207765</v>
      </c>
      <c r="G638" s="85" t="s">
        <v>43</v>
      </c>
      <c r="H638" s="86">
        <v>1</v>
      </c>
    </row>
    <row r="639" spans="1:8" x14ac:dyDescent="0.25">
      <c r="A639" s="80" t="str">
        <f>(YEAR(Tableau2[[#This Row],[Date réelle]])-2000)&amp;"_"&amp;IF(MONTH(Tableau2[[#This Row],[Date réelle]])&gt;9,"","0")&amp;MONTH(Tableau2[[#This Row],[Date réelle]])</f>
        <v>16_01</v>
      </c>
      <c r="B639" s="80" t="str">
        <f>(YEAR(Tableau2[[#This Row],[Date réelle]])-2000)&amp;"S"&amp;IF(_xlfn.ISOWEEKNUM(Tableau2[[#This Row],[Date réelle]])&gt;9,"","0")&amp;_xlfn.ISOWEEKNUM(Tableau2[[#This Row],[Date réelle]])</f>
        <v>16S02</v>
      </c>
      <c r="C639" s="81">
        <f>IF(F639&lt;&gt;"",VLOOKUP('Données brutes'!G639,Tableau1[[Forfait]:[PV ]],2,FALSE)*'Données brutes'!H639)</f>
        <v>3.4</v>
      </c>
      <c r="D639" s="82">
        <f>INT(Tableau2[[#This Row],[Date de clôture ]])</f>
        <v>42381</v>
      </c>
      <c r="E639" s="83">
        <v>42381</v>
      </c>
      <c r="F639" s="84">
        <v>556207765</v>
      </c>
      <c r="G639" s="85" t="s">
        <v>49</v>
      </c>
      <c r="H639" s="86">
        <v>1</v>
      </c>
    </row>
    <row r="640" spans="1:8" x14ac:dyDescent="0.25">
      <c r="A640" s="80" t="str">
        <f>(YEAR(Tableau2[[#This Row],[Date réelle]])-2000)&amp;"_"&amp;IF(MONTH(Tableau2[[#This Row],[Date réelle]])&gt;9,"","0")&amp;MONTH(Tableau2[[#This Row],[Date réelle]])</f>
        <v>16_01</v>
      </c>
      <c r="B640" s="80" t="str">
        <f>(YEAR(Tableau2[[#This Row],[Date réelle]])-2000)&amp;"S"&amp;IF(_xlfn.ISOWEEKNUM(Tableau2[[#This Row],[Date réelle]])&gt;9,"","0")&amp;_xlfn.ISOWEEKNUM(Tableau2[[#This Row],[Date réelle]])</f>
        <v>16S02</v>
      </c>
      <c r="C640" s="81">
        <f>IF(F640&lt;&gt;"",VLOOKUP('Données brutes'!G640,Tableau1[[Forfait]:[PV ]],2,FALSE)*'Données brutes'!H640)</f>
        <v>2.5</v>
      </c>
      <c r="D640" s="82">
        <f>INT(Tableau2[[#This Row],[Date de clôture ]])</f>
        <v>42381</v>
      </c>
      <c r="E640" s="83">
        <v>42381</v>
      </c>
      <c r="F640" s="84">
        <v>556207765</v>
      </c>
      <c r="G640" s="85" t="s">
        <v>58</v>
      </c>
      <c r="H640" s="86">
        <v>1</v>
      </c>
    </row>
    <row r="641" spans="1:8" x14ac:dyDescent="0.25">
      <c r="A641" s="80" t="str">
        <f>(YEAR(Tableau2[[#This Row],[Date réelle]])-2000)&amp;"_"&amp;IF(MONTH(Tableau2[[#This Row],[Date réelle]])&gt;9,"","0")&amp;MONTH(Tableau2[[#This Row],[Date réelle]])</f>
        <v>16_01</v>
      </c>
      <c r="B641" s="80" t="str">
        <f>(YEAR(Tableau2[[#This Row],[Date réelle]])-2000)&amp;"S"&amp;IF(_xlfn.ISOWEEKNUM(Tableau2[[#This Row],[Date réelle]])&gt;9,"","0")&amp;_xlfn.ISOWEEKNUM(Tableau2[[#This Row],[Date réelle]])</f>
        <v>16S02</v>
      </c>
      <c r="C641" s="81">
        <f>IF(F641&lt;&gt;"",VLOOKUP('Données brutes'!G641,Tableau1[[Forfait]:[PV ]],2,FALSE)*'Données brutes'!H641)</f>
        <v>34</v>
      </c>
      <c r="D641" s="82">
        <f>INT(Tableau2[[#This Row],[Date de clôture ]])</f>
        <v>42381</v>
      </c>
      <c r="E641" s="83">
        <v>42381</v>
      </c>
      <c r="F641" s="84">
        <v>556207765</v>
      </c>
      <c r="G641" s="85" t="s">
        <v>64</v>
      </c>
      <c r="H641" s="86">
        <v>1</v>
      </c>
    </row>
    <row r="642" spans="1:8" x14ac:dyDescent="0.25">
      <c r="A642" s="80" t="str">
        <f>(YEAR(Tableau2[[#This Row],[Date réelle]])-2000)&amp;"_"&amp;IF(MONTH(Tableau2[[#This Row],[Date réelle]])&gt;9,"","0")&amp;MONTH(Tableau2[[#This Row],[Date réelle]])</f>
        <v>16_01</v>
      </c>
      <c r="B642" s="80" t="str">
        <f>(YEAR(Tableau2[[#This Row],[Date réelle]])-2000)&amp;"S"&amp;IF(_xlfn.ISOWEEKNUM(Tableau2[[#This Row],[Date réelle]])&gt;9,"","0")&amp;_xlfn.ISOWEEKNUM(Tableau2[[#This Row],[Date réelle]])</f>
        <v>16S02</v>
      </c>
      <c r="C642" s="81">
        <f>IF(F642&lt;&gt;"",VLOOKUP('Données brutes'!G642,Tableau1[[Forfait]:[PV ]],2,FALSE)*'Données brutes'!H642)</f>
        <v>56</v>
      </c>
      <c r="D642" s="82">
        <f>INT(Tableau2[[#This Row],[Date de clôture ]])</f>
        <v>42381</v>
      </c>
      <c r="E642" s="83">
        <v>42381</v>
      </c>
      <c r="F642" s="84">
        <v>556206007</v>
      </c>
      <c r="G642" s="85" t="s">
        <v>17</v>
      </c>
      <c r="H642" s="86">
        <v>1</v>
      </c>
    </row>
    <row r="643" spans="1:8" x14ac:dyDescent="0.25">
      <c r="A643" s="80" t="str">
        <f>(YEAR(Tableau2[[#This Row],[Date réelle]])-2000)&amp;"_"&amp;IF(MONTH(Tableau2[[#This Row],[Date réelle]])&gt;9,"","0")&amp;MONTH(Tableau2[[#This Row],[Date réelle]])</f>
        <v>16_01</v>
      </c>
      <c r="B643" s="80" t="str">
        <f>(YEAR(Tableau2[[#This Row],[Date réelle]])-2000)&amp;"S"&amp;IF(_xlfn.ISOWEEKNUM(Tableau2[[#This Row],[Date réelle]])&gt;9,"","0")&amp;_xlfn.ISOWEEKNUM(Tableau2[[#This Row],[Date réelle]])</f>
        <v>16S02</v>
      </c>
      <c r="C643" s="81">
        <f>IF(F643&lt;&gt;"",VLOOKUP('Données brutes'!G643,Tableau1[[Forfait]:[PV ]],2,FALSE)*'Données brutes'!H643)</f>
        <v>3</v>
      </c>
      <c r="D643" s="82">
        <f>INT(Tableau2[[#This Row],[Date de clôture ]])</f>
        <v>42381</v>
      </c>
      <c r="E643" s="83">
        <v>42381</v>
      </c>
      <c r="F643" s="84">
        <v>556206007</v>
      </c>
      <c r="G643" s="85" t="s">
        <v>43</v>
      </c>
      <c r="H643" s="86">
        <v>1</v>
      </c>
    </row>
    <row r="644" spans="1:8" x14ac:dyDescent="0.25">
      <c r="A644" s="80" t="str">
        <f>(YEAR(Tableau2[[#This Row],[Date réelle]])-2000)&amp;"_"&amp;IF(MONTH(Tableau2[[#This Row],[Date réelle]])&gt;9,"","0")&amp;MONTH(Tableau2[[#This Row],[Date réelle]])</f>
        <v>16_01</v>
      </c>
      <c r="B644" s="80" t="str">
        <f>(YEAR(Tableau2[[#This Row],[Date réelle]])-2000)&amp;"S"&amp;IF(_xlfn.ISOWEEKNUM(Tableau2[[#This Row],[Date réelle]])&gt;9,"","0")&amp;_xlfn.ISOWEEKNUM(Tableau2[[#This Row],[Date réelle]])</f>
        <v>16S02</v>
      </c>
      <c r="C644" s="81">
        <f>IF(F644&lt;&gt;"",VLOOKUP('Données brutes'!G644,Tableau1[[Forfait]:[PV ]],2,FALSE)*'Données brutes'!H644)</f>
        <v>3.4</v>
      </c>
      <c r="D644" s="82">
        <f>INT(Tableau2[[#This Row],[Date de clôture ]])</f>
        <v>42381</v>
      </c>
      <c r="E644" s="83">
        <v>42381</v>
      </c>
      <c r="F644" s="84">
        <v>556206007</v>
      </c>
      <c r="G644" s="85" t="s">
        <v>49</v>
      </c>
      <c r="H644" s="86">
        <v>1</v>
      </c>
    </row>
    <row r="645" spans="1:8" x14ac:dyDescent="0.25">
      <c r="A645" s="80" t="str">
        <f>(YEAR(Tableau2[[#This Row],[Date réelle]])-2000)&amp;"_"&amp;IF(MONTH(Tableau2[[#This Row],[Date réelle]])&gt;9,"","0")&amp;MONTH(Tableau2[[#This Row],[Date réelle]])</f>
        <v>16_01</v>
      </c>
      <c r="B645" s="80" t="str">
        <f>(YEAR(Tableau2[[#This Row],[Date réelle]])-2000)&amp;"S"&amp;IF(_xlfn.ISOWEEKNUM(Tableau2[[#This Row],[Date réelle]])&gt;9,"","0")&amp;_xlfn.ISOWEEKNUM(Tableau2[[#This Row],[Date réelle]])</f>
        <v>16S02</v>
      </c>
      <c r="C645" s="81">
        <f>IF(F645&lt;&gt;"",VLOOKUP('Données brutes'!G645,Tableau1[[Forfait]:[PV ]],2,FALSE)*'Données brutes'!H645)</f>
        <v>2.5</v>
      </c>
      <c r="D645" s="82">
        <f>INT(Tableau2[[#This Row],[Date de clôture ]])</f>
        <v>42381</v>
      </c>
      <c r="E645" s="83">
        <v>42381</v>
      </c>
      <c r="F645" s="84">
        <v>556206007</v>
      </c>
      <c r="G645" s="85" t="s">
        <v>58</v>
      </c>
      <c r="H645" s="86">
        <v>1</v>
      </c>
    </row>
    <row r="646" spans="1:8" x14ac:dyDescent="0.25">
      <c r="A646" s="80" t="str">
        <f>(YEAR(Tableau2[[#This Row],[Date réelle]])-2000)&amp;"_"&amp;IF(MONTH(Tableau2[[#This Row],[Date réelle]])&gt;9,"","0")&amp;MONTH(Tableau2[[#This Row],[Date réelle]])</f>
        <v>16_01</v>
      </c>
      <c r="B646" s="80" t="str">
        <f>(YEAR(Tableau2[[#This Row],[Date réelle]])-2000)&amp;"S"&amp;IF(_xlfn.ISOWEEKNUM(Tableau2[[#This Row],[Date réelle]])&gt;9,"","0")&amp;_xlfn.ISOWEEKNUM(Tableau2[[#This Row],[Date réelle]])</f>
        <v>16S02</v>
      </c>
      <c r="C646" s="81">
        <f>IF(F646&lt;&gt;"",VLOOKUP('Données brutes'!G646,Tableau1[[Forfait]:[PV ]],2,FALSE)*'Données brutes'!H646)</f>
        <v>34</v>
      </c>
      <c r="D646" s="82">
        <f>INT(Tableau2[[#This Row],[Date de clôture ]])</f>
        <v>42381</v>
      </c>
      <c r="E646" s="83">
        <v>42381</v>
      </c>
      <c r="F646" s="84">
        <v>556206007</v>
      </c>
      <c r="G646" s="85" t="s">
        <v>64</v>
      </c>
      <c r="H646" s="86">
        <v>1</v>
      </c>
    </row>
    <row r="647" spans="1:8" x14ac:dyDescent="0.25">
      <c r="A647" s="80" t="str">
        <f>(YEAR(Tableau2[[#This Row],[Date réelle]])-2000)&amp;"_"&amp;IF(MONTH(Tableau2[[#This Row],[Date réelle]])&gt;9,"","0")&amp;MONTH(Tableau2[[#This Row],[Date réelle]])</f>
        <v>16_01</v>
      </c>
      <c r="B647" s="80" t="str">
        <f>(YEAR(Tableau2[[#This Row],[Date réelle]])-2000)&amp;"S"&amp;IF(_xlfn.ISOWEEKNUM(Tableau2[[#This Row],[Date réelle]])&gt;9,"","0")&amp;_xlfn.ISOWEEKNUM(Tableau2[[#This Row],[Date réelle]])</f>
        <v>16S02</v>
      </c>
      <c r="C647" s="81">
        <f>IF(F647&lt;&gt;"",VLOOKUP('Données brutes'!G647,Tableau1[[Forfait]:[PV ]],2,FALSE)*'Données brutes'!H647)</f>
        <v>56</v>
      </c>
      <c r="D647" s="82">
        <f>INT(Tableau2[[#This Row],[Date de clôture ]])</f>
        <v>42381</v>
      </c>
      <c r="E647" s="83">
        <v>42381</v>
      </c>
      <c r="F647" s="84">
        <v>557128412</v>
      </c>
      <c r="G647" s="85" t="s">
        <v>17</v>
      </c>
      <c r="H647" s="86">
        <v>1</v>
      </c>
    </row>
    <row r="648" spans="1:8" x14ac:dyDescent="0.25">
      <c r="A648" s="80" t="str">
        <f>(YEAR(Tableau2[[#This Row],[Date réelle]])-2000)&amp;"_"&amp;IF(MONTH(Tableau2[[#This Row],[Date réelle]])&gt;9,"","0")&amp;MONTH(Tableau2[[#This Row],[Date réelle]])</f>
        <v>16_01</v>
      </c>
      <c r="B648" s="80" t="str">
        <f>(YEAR(Tableau2[[#This Row],[Date réelle]])-2000)&amp;"S"&amp;IF(_xlfn.ISOWEEKNUM(Tableau2[[#This Row],[Date réelle]])&gt;9,"","0")&amp;_xlfn.ISOWEEKNUM(Tableau2[[#This Row],[Date réelle]])</f>
        <v>16S02</v>
      </c>
      <c r="C648" s="81">
        <f>IF(F648&lt;&gt;"",VLOOKUP('Données brutes'!G648,Tableau1[[Forfait]:[PV ]],2,FALSE)*'Données brutes'!H648)</f>
        <v>3</v>
      </c>
      <c r="D648" s="82">
        <f>INT(Tableau2[[#This Row],[Date de clôture ]])</f>
        <v>42381</v>
      </c>
      <c r="E648" s="83">
        <v>42381</v>
      </c>
      <c r="F648" s="84">
        <v>557128412</v>
      </c>
      <c r="G648" s="85" t="s">
        <v>43</v>
      </c>
      <c r="H648" s="86">
        <v>1</v>
      </c>
    </row>
    <row r="649" spans="1:8" x14ac:dyDescent="0.25">
      <c r="A649" s="80" t="str">
        <f>(YEAR(Tableau2[[#This Row],[Date réelle]])-2000)&amp;"_"&amp;IF(MONTH(Tableau2[[#This Row],[Date réelle]])&gt;9,"","0")&amp;MONTH(Tableau2[[#This Row],[Date réelle]])</f>
        <v>16_01</v>
      </c>
      <c r="B649" s="80" t="str">
        <f>(YEAR(Tableau2[[#This Row],[Date réelle]])-2000)&amp;"S"&amp;IF(_xlfn.ISOWEEKNUM(Tableau2[[#This Row],[Date réelle]])&gt;9,"","0")&amp;_xlfn.ISOWEEKNUM(Tableau2[[#This Row],[Date réelle]])</f>
        <v>16S02</v>
      </c>
      <c r="C649" s="81">
        <f>IF(F649&lt;&gt;"",VLOOKUP('Données brutes'!G649,Tableau1[[Forfait]:[PV ]],2,FALSE)*'Données brutes'!H649)</f>
        <v>3.4</v>
      </c>
      <c r="D649" s="82">
        <f>INT(Tableau2[[#This Row],[Date de clôture ]])</f>
        <v>42381</v>
      </c>
      <c r="E649" s="83">
        <v>42381</v>
      </c>
      <c r="F649" s="84">
        <v>557128412</v>
      </c>
      <c r="G649" s="85" t="s">
        <v>49</v>
      </c>
      <c r="H649" s="86">
        <v>1</v>
      </c>
    </row>
    <row r="650" spans="1:8" x14ac:dyDescent="0.25">
      <c r="A650" s="80" t="str">
        <f>(YEAR(Tableau2[[#This Row],[Date réelle]])-2000)&amp;"_"&amp;IF(MONTH(Tableau2[[#This Row],[Date réelle]])&gt;9,"","0")&amp;MONTH(Tableau2[[#This Row],[Date réelle]])</f>
        <v>16_01</v>
      </c>
      <c r="B650" s="80" t="str">
        <f>(YEAR(Tableau2[[#This Row],[Date réelle]])-2000)&amp;"S"&amp;IF(_xlfn.ISOWEEKNUM(Tableau2[[#This Row],[Date réelle]])&gt;9,"","0")&amp;_xlfn.ISOWEEKNUM(Tableau2[[#This Row],[Date réelle]])</f>
        <v>16S02</v>
      </c>
      <c r="C650" s="81">
        <f>IF(F650&lt;&gt;"",VLOOKUP('Données brutes'!G650,Tableau1[[Forfait]:[PV ]],2,FALSE)*'Données brutes'!H650)</f>
        <v>2.5</v>
      </c>
      <c r="D650" s="82">
        <f>INT(Tableau2[[#This Row],[Date de clôture ]])</f>
        <v>42381</v>
      </c>
      <c r="E650" s="83">
        <v>42381</v>
      </c>
      <c r="F650" s="84">
        <v>557128412</v>
      </c>
      <c r="G650" s="85" t="s">
        <v>58</v>
      </c>
      <c r="H650" s="86">
        <v>1</v>
      </c>
    </row>
    <row r="651" spans="1:8" x14ac:dyDescent="0.25">
      <c r="A651" s="80" t="str">
        <f>(YEAR(Tableau2[[#This Row],[Date réelle]])-2000)&amp;"_"&amp;IF(MONTH(Tableau2[[#This Row],[Date réelle]])&gt;9,"","0")&amp;MONTH(Tableau2[[#This Row],[Date réelle]])</f>
        <v>16_01</v>
      </c>
      <c r="B651" s="80" t="str">
        <f>(YEAR(Tableau2[[#This Row],[Date réelle]])-2000)&amp;"S"&amp;IF(_xlfn.ISOWEEKNUM(Tableau2[[#This Row],[Date réelle]])&gt;9,"","0")&amp;_xlfn.ISOWEEKNUM(Tableau2[[#This Row],[Date réelle]])</f>
        <v>16S02</v>
      </c>
      <c r="C651" s="81">
        <f>IF(F651&lt;&gt;"",VLOOKUP('Données brutes'!G651,Tableau1[[Forfait]:[PV ]],2,FALSE)*'Données brutes'!H651)</f>
        <v>34</v>
      </c>
      <c r="D651" s="82">
        <f>INT(Tableau2[[#This Row],[Date de clôture ]])</f>
        <v>42381</v>
      </c>
      <c r="E651" s="83">
        <v>42381</v>
      </c>
      <c r="F651" s="84">
        <v>557128412</v>
      </c>
      <c r="G651" s="85" t="s">
        <v>64</v>
      </c>
      <c r="H651" s="86">
        <v>1</v>
      </c>
    </row>
    <row r="652" spans="1:8" x14ac:dyDescent="0.25">
      <c r="A652" s="80" t="str">
        <f>(YEAR(Tableau2[[#This Row],[Date réelle]])-2000)&amp;"_"&amp;IF(MONTH(Tableau2[[#This Row],[Date réelle]])&gt;9,"","0")&amp;MONTH(Tableau2[[#This Row],[Date réelle]])</f>
        <v>16_01</v>
      </c>
      <c r="B652" s="80" t="str">
        <f>(YEAR(Tableau2[[#This Row],[Date réelle]])-2000)&amp;"S"&amp;IF(_xlfn.ISOWEEKNUM(Tableau2[[#This Row],[Date réelle]])&gt;9,"","0")&amp;_xlfn.ISOWEEKNUM(Tableau2[[#This Row],[Date réelle]])</f>
        <v>16S02</v>
      </c>
      <c r="C652" s="81">
        <f>IF(F652&lt;&gt;"",VLOOKUP('Données brutes'!G652,Tableau1[[Forfait]:[PV ]],2,FALSE)*'Données brutes'!H652)</f>
        <v>56</v>
      </c>
      <c r="D652" s="82">
        <f>INT(Tableau2[[#This Row],[Date de clôture ]])</f>
        <v>42382</v>
      </c>
      <c r="E652" s="83">
        <v>42382</v>
      </c>
      <c r="F652" s="84">
        <v>556201604</v>
      </c>
      <c r="G652" s="85" t="s">
        <v>17</v>
      </c>
      <c r="H652" s="86">
        <v>1</v>
      </c>
    </row>
    <row r="653" spans="1:8" x14ac:dyDescent="0.25">
      <c r="A653" s="80" t="str">
        <f>(YEAR(Tableau2[[#This Row],[Date réelle]])-2000)&amp;"_"&amp;IF(MONTH(Tableau2[[#This Row],[Date réelle]])&gt;9,"","0")&amp;MONTH(Tableau2[[#This Row],[Date réelle]])</f>
        <v>16_01</v>
      </c>
      <c r="B653" s="80" t="str">
        <f>(YEAR(Tableau2[[#This Row],[Date réelle]])-2000)&amp;"S"&amp;IF(_xlfn.ISOWEEKNUM(Tableau2[[#This Row],[Date réelle]])&gt;9,"","0")&amp;_xlfn.ISOWEEKNUM(Tableau2[[#This Row],[Date réelle]])</f>
        <v>16S02</v>
      </c>
      <c r="C653" s="81">
        <f>IF(F653&lt;&gt;"",VLOOKUP('Données brutes'!G653,Tableau1[[Forfait]:[PV ]],2,FALSE)*'Données brutes'!H653)</f>
        <v>3</v>
      </c>
      <c r="D653" s="82">
        <f>INT(Tableau2[[#This Row],[Date de clôture ]])</f>
        <v>42382</v>
      </c>
      <c r="E653" s="83">
        <v>42382</v>
      </c>
      <c r="F653" s="84">
        <v>556201604</v>
      </c>
      <c r="G653" s="85" t="s">
        <v>43</v>
      </c>
      <c r="H653" s="86">
        <v>1</v>
      </c>
    </row>
    <row r="654" spans="1:8" x14ac:dyDescent="0.25">
      <c r="A654" s="80" t="str">
        <f>(YEAR(Tableau2[[#This Row],[Date réelle]])-2000)&amp;"_"&amp;IF(MONTH(Tableau2[[#This Row],[Date réelle]])&gt;9,"","0")&amp;MONTH(Tableau2[[#This Row],[Date réelle]])</f>
        <v>16_01</v>
      </c>
      <c r="B654" s="80" t="str">
        <f>(YEAR(Tableau2[[#This Row],[Date réelle]])-2000)&amp;"S"&amp;IF(_xlfn.ISOWEEKNUM(Tableau2[[#This Row],[Date réelle]])&gt;9,"","0")&amp;_xlfn.ISOWEEKNUM(Tableau2[[#This Row],[Date réelle]])</f>
        <v>16S02</v>
      </c>
      <c r="C654" s="81">
        <f>IF(F654&lt;&gt;"",VLOOKUP('Données brutes'!G654,Tableau1[[Forfait]:[PV ]],2,FALSE)*'Données brutes'!H654)</f>
        <v>3.4</v>
      </c>
      <c r="D654" s="82">
        <f>INT(Tableau2[[#This Row],[Date de clôture ]])</f>
        <v>42382</v>
      </c>
      <c r="E654" s="83">
        <v>42382</v>
      </c>
      <c r="F654" s="84">
        <v>556201604</v>
      </c>
      <c r="G654" s="85" t="s">
        <v>49</v>
      </c>
      <c r="H654" s="86">
        <v>1</v>
      </c>
    </row>
    <row r="655" spans="1:8" x14ac:dyDescent="0.25">
      <c r="A655" s="80" t="str">
        <f>(YEAR(Tableau2[[#This Row],[Date réelle]])-2000)&amp;"_"&amp;IF(MONTH(Tableau2[[#This Row],[Date réelle]])&gt;9,"","0")&amp;MONTH(Tableau2[[#This Row],[Date réelle]])</f>
        <v>16_01</v>
      </c>
      <c r="B655" s="80" t="str">
        <f>(YEAR(Tableau2[[#This Row],[Date réelle]])-2000)&amp;"S"&amp;IF(_xlfn.ISOWEEKNUM(Tableau2[[#This Row],[Date réelle]])&gt;9,"","0")&amp;_xlfn.ISOWEEKNUM(Tableau2[[#This Row],[Date réelle]])</f>
        <v>16S02</v>
      </c>
      <c r="C655" s="81">
        <f>IF(F655&lt;&gt;"",VLOOKUP('Données brutes'!G655,Tableau1[[Forfait]:[PV ]],2,FALSE)*'Données brutes'!H655)</f>
        <v>2.5</v>
      </c>
      <c r="D655" s="82">
        <f>INT(Tableau2[[#This Row],[Date de clôture ]])</f>
        <v>42382</v>
      </c>
      <c r="E655" s="83">
        <v>42382</v>
      </c>
      <c r="F655" s="84">
        <v>556201604</v>
      </c>
      <c r="G655" s="85" t="s">
        <v>58</v>
      </c>
      <c r="H655" s="86">
        <v>1</v>
      </c>
    </row>
    <row r="656" spans="1:8" x14ac:dyDescent="0.25">
      <c r="A656" s="80" t="str">
        <f>(YEAR(Tableau2[[#This Row],[Date réelle]])-2000)&amp;"_"&amp;IF(MONTH(Tableau2[[#This Row],[Date réelle]])&gt;9,"","0")&amp;MONTH(Tableau2[[#This Row],[Date réelle]])</f>
        <v>16_01</v>
      </c>
      <c r="B656" s="80" t="str">
        <f>(YEAR(Tableau2[[#This Row],[Date réelle]])-2000)&amp;"S"&amp;IF(_xlfn.ISOWEEKNUM(Tableau2[[#This Row],[Date réelle]])&gt;9,"","0")&amp;_xlfn.ISOWEEKNUM(Tableau2[[#This Row],[Date réelle]])</f>
        <v>16S02</v>
      </c>
      <c r="C656" s="81">
        <f>IF(F656&lt;&gt;"",VLOOKUP('Données brutes'!G656,Tableau1[[Forfait]:[PV ]],2,FALSE)*'Données brutes'!H656)</f>
        <v>34</v>
      </c>
      <c r="D656" s="82">
        <f>INT(Tableau2[[#This Row],[Date de clôture ]])</f>
        <v>42382</v>
      </c>
      <c r="E656" s="83">
        <v>42382</v>
      </c>
      <c r="F656" s="84">
        <v>556201604</v>
      </c>
      <c r="G656" s="85" t="s">
        <v>64</v>
      </c>
      <c r="H656" s="86">
        <v>1</v>
      </c>
    </row>
    <row r="657" spans="1:8" x14ac:dyDescent="0.25">
      <c r="A657" s="80" t="str">
        <f>(YEAR(Tableau2[[#This Row],[Date réelle]])-2000)&amp;"_"&amp;IF(MONTH(Tableau2[[#This Row],[Date réelle]])&gt;9,"","0")&amp;MONTH(Tableau2[[#This Row],[Date réelle]])</f>
        <v>16_01</v>
      </c>
      <c r="B657" s="80" t="str">
        <f>(YEAR(Tableau2[[#This Row],[Date réelle]])-2000)&amp;"S"&amp;IF(_xlfn.ISOWEEKNUM(Tableau2[[#This Row],[Date réelle]])&gt;9,"","0")&amp;_xlfn.ISOWEEKNUM(Tableau2[[#This Row],[Date réelle]])</f>
        <v>16S02</v>
      </c>
      <c r="C657" s="81">
        <f>IF(F657&lt;&gt;"",VLOOKUP('Données brutes'!G657,Tableau1[[Forfait]:[PV ]],2,FALSE)*'Données brutes'!H657)</f>
        <v>56</v>
      </c>
      <c r="D657" s="82">
        <f>INT(Tableau2[[#This Row],[Date de clôture ]])</f>
        <v>42382</v>
      </c>
      <c r="E657" s="83">
        <v>42382</v>
      </c>
      <c r="F657" s="84">
        <v>557670283</v>
      </c>
      <c r="G657" s="85" t="s">
        <v>17</v>
      </c>
      <c r="H657" s="86">
        <v>1</v>
      </c>
    </row>
    <row r="658" spans="1:8" x14ac:dyDescent="0.25">
      <c r="A658" s="80" t="str">
        <f>(YEAR(Tableau2[[#This Row],[Date réelle]])-2000)&amp;"_"&amp;IF(MONTH(Tableau2[[#This Row],[Date réelle]])&gt;9,"","0")&amp;MONTH(Tableau2[[#This Row],[Date réelle]])</f>
        <v>16_01</v>
      </c>
      <c r="B658" s="80" t="str">
        <f>(YEAR(Tableau2[[#This Row],[Date réelle]])-2000)&amp;"S"&amp;IF(_xlfn.ISOWEEKNUM(Tableau2[[#This Row],[Date réelle]])&gt;9,"","0")&amp;_xlfn.ISOWEEKNUM(Tableau2[[#This Row],[Date réelle]])</f>
        <v>16S02</v>
      </c>
      <c r="C658" s="81">
        <f>IF(F658&lt;&gt;"",VLOOKUP('Données brutes'!G658,Tableau1[[Forfait]:[PV ]],2,FALSE)*'Données brutes'!H658)</f>
        <v>3</v>
      </c>
      <c r="D658" s="82">
        <f>INT(Tableau2[[#This Row],[Date de clôture ]])</f>
        <v>42382</v>
      </c>
      <c r="E658" s="83">
        <v>42382</v>
      </c>
      <c r="F658" s="84">
        <v>557670283</v>
      </c>
      <c r="G658" s="85" t="s">
        <v>43</v>
      </c>
      <c r="H658" s="86">
        <v>1</v>
      </c>
    </row>
    <row r="659" spans="1:8" x14ac:dyDescent="0.25">
      <c r="A659" s="80" t="str">
        <f>(YEAR(Tableau2[[#This Row],[Date réelle]])-2000)&amp;"_"&amp;IF(MONTH(Tableau2[[#This Row],[Date réelle]])&gt;9,"","0")&amp;MONTH(Tableau2[[#This Row],[Date réelle]])</f>
        <v>16_01</v>
      </c>
      <c r="B659" s="80" t="str">
        <f>(YEAR(Tableau2[[#This Row],[Date réelle]])-2000)&amp;"S"&amp;IF(_xlfn.ISOWEEKNUM(Tableau2[[#This Row],[Date réelle]])&gt;9,"","0")&amp;_xlfn.ISOWEEKNUM(Tableau2[[#This Row],[Date réelle]])</f>
        <v>16S02</v>
      </c>
      <c r="C659" s="81">
        <f>IF(F659&lt;&gt;"",VLOOKUP('Données brutes'!G659,Tableau1[[Forfait]:[PV ]],2,FALSE)*'Données brutes'!H659)</f>
        <v>3.4</v>
      </c>
      <c r="D659" s="82">
        <f>INT(Tableau2[[#This Row],[Date de clôture ]])</f>
        <v>42382</v>
      </c>
      <c r="E659" s="83">
        <v>42382</v>
      </c>
      <c r="F659" s="84">
        <v>557670283</v>
      </c>
      <c r="G659" s="85" t="s">
        <v>49</v>
      </c>
      <c r="H659" s="86">
        <v>1</v>
      </c>
    </row>
    <row r="660" spans="1:8" x14ac:dyDescent="0.25">
      <c r="A660" s="80" t="str">
        <f>(YEAR(Tableau2[[#This Row],[Date réelle]])-2000)&amp;"_"&amp;IF(MONTH(Tableau2[[#This Row],[Date réelle]])&gt;9,"","0")&amp;MONTH(Tableau2[[#This Row],[Date réelle]])</f>
        <v>16_01</v>
      </c>
      <c r="B660" s="80" t="str">
        <f>(YEAR(Tableau2[[#This Row],[Date réelle]])-2000)&amp;"S"&amp;IF(_xlfn.ISOWEEKNUM(Tableau2[[#This Row],[Date réelle]])&gt;9,"","0")&amp;_xlfn.ISOWEEKNUM(Tableau2[[#This Row],[Date réelle]])</f>
        <v>16S02</v>
      </c>
      <c r="C660" s="81">
        <f>IF(F660&lt;&gt;"",VLOOKUP('Données brutes'!G660,Tableau1[[Forfait]:[PV ]],2,FALSE)*'Données brutes'!H660)</f>
        <v>2.5</v>
      </c>
      <c r="D660" s="82">
        <f>INT(Tableau2[[#This Row],[Date de clôture ]])</f>
        <v>42382</v>
      </c>
      <c r="E660" s="83">
        <v>42382</v>
      </c>
      <c r="F660" s="84">
        <v>557670283</v>
      </c>
      <c r="G660" s="85" t="s">
        <v>58</v>
      </c>
      <c r="H660" s="86">
        <v>1</v>
      </c>
    </row>
    <row r="661" spans="1:8" x14ac:dyDescent="0.25">
      <c r="A661" s="80" t="str">
        <f>(YEAR(Tableau2[[#This Row],[Date réelle]])-2000)&amp;"_"&amp;IF(MONTH(Tableau2[[#This Row],[Date réelle]])&gt;9,"","0")&amp;MONTH(Tableau2[[#This Row],[Date réelle]])</f>
        <v>16_01</v>
      </c>
      <c r="B661" s="80" t="str">
        <f>(YEAR(Tableau2[[#This Row],[Date réelle]])-2000)&amp;"S"&amp;IF(_xlfn.ISOWEEKNUM(Tableau2[[#This Row],[Date réelle]])&gt;9,"","0")&amp;_xlfn.ISOWEEKNUM(Tableau2[[#This Row],[Date réelle]])</f>
        <v>16S02</v>
      </c>
      <c r="C661" s="81">
        <f>IF(F661&lt;&gt;"",VLOOKUP('Données brutes'!G661,Tableau1[[Forfait]:[PV ]],2,FALSE)*'Données brutes'!H661)</f>
        <v>34</v>
      </c>
      <c r="D661" s="82">
        <f>INT(Tableau2[[#This Row],[Date de clôture ]])</f>
        <v>42382</v>
      </c>
      <c r="E661" s="83">
        <v>42382</v>
      </c>
      <c r="F661" s="84">
        <v>557670283</v>
      </c>
      <c r="G661" s="85" t="s">
        <v>64</v>
      </c>
      <c r="H661" s="86">
        <v>1</v>
      </c>
    </row>
    <row r="662" spans="1:8" x14ac:dyDescent="0.25">
      <c r="A662" s="80" t="str">
        <f>(YEAR(Tableau2[[#This Row],[Date réelle]])-2000)&amp;"_"&amp;IF(MONTH(Tableau2[[#This Row],[Date réelle]])&gt;9,"","0")&amp;MONTH(Tableau2[[#This Row],[Date réelle]])</f>
        <v>16_01</v>
      </c>
      <c r="B662" s="80" t="str">
        <f>(YEAR(Tableau2[[#This Row],[Date réelle]])-2000)&amp;"S"&amp;IF(_xlfn.ISOWEEKNUM(Tableau2[[#This Row],[Date réelle]])&gt;9,"","0")&amp;_xlfn.ISOWEEKNUM(Tableau2[[#This Row],[Date réelle]])</f>
        <v>16S02</v>
      </c>
      <c r="C662" s="81">
        <f>IF(F662&lt;&gt;"",VLOOKUP('Données brutes'!G662,Tableau1[[Forfait]:[PV ]],2,FALSE)*'Données brutes'!H662)</f>
        <v>56</v>
      </c>
      <c r="D662" s="82">
        <f>INT(Tableau2[[#This Row],[Date de clôture ]])</f>
        <v>42383</v>
      </c>
      <c r="E662" s="83">
        <v>42383</v>
      </c>
      <c r="F662" s="84">
        <v>556200605</v>
      </c>
      <c r="G662" s="85" t="s">
        <v>17</v>
      </c>
      <c r="H662" s="86">
        <v>1</v>
      </c>
    </row>
    <row r="663" spans="1:8" x14ac:dyDescent="0.25">
      <c r="A663" s="80" t="str">
        <f>(YEAR(Tableau2[[#This Row],[Date réelle]])-2000)&amp;"_"&amp;IF(MONTH(Tableau2[[#This Row],[Date réelle]])&gt;9,"","0")&amp;MONTH(Tableau2[[#This Row],[Date réelle]])</f>
        <v>16_01</v>
      </c>
      <c r="B663" s="80" t="str">
        <f>(YEAR(Tableau2[[#This Row],[Date réelle]])-2000)&amp;"S"&amp;IF(_xlfn.ISOWEEKNUM(Tableau2[[#This Row],[Date réelle]])&gt;9,"","0")&amp;_xlfn.ISOWEEKNUM(Tableau2[[#This Row],[Date réelle]])</f>
        <v>16S02</v>
      </c>
      <c r="C663" s="81">
        <f>IF(F663&lt;&gt;"",VLOOKUP('Données brutes'!G663,Tableau1[[Forfait]:[PV ]],2,FALSE)*'Données brutes'!H663)</f>
        <v>3</v>
      </c>
      <c r="D663" s="82">
        <f>INT(Tableau2[[#This Row],[Date de clôture ]])</f>
        <v>42383</v>
      </c>
      <c r="E663" s="83">
        <v>42383</v>
      </c>
      <c r="F663" s="84">
        <v>556200605</v>
      </c>
      <c r="G663" s="85" t="s">
        <v>43</v>
      </c>
      <c r="H663" s="86">
        <v>1</v>
      </c>
    </row>
    <row r="664" spans="1:8" x14ac:dyDescent="0.25">
      <c r="A664" s="80" t="str">
        <f>(YEAR(Tableau2[[#This Row],[Date réelle]])-2000)&amp;"_"&amp;IF(MONTH(Tableau2[[#This Row],[Date réelle]])&gt;9,"","0")&amp;MONTH(Tableau2[[#This Row],[Date réelle]])</f>
        <v>16_01</v>
      </c>
      <c r="B664" s="80" t="str">
        <f>(YEAR(Tableau2[[#This Row],[Date réelle]])-2000)&amp;"S"&amp;IF(_xlfn.ISOWEEKNUM(Tableau2[[#This Row],[Date réelle]])&gt;9,"","0")&amp;_xlfn.ISOWEEKNUM(Tableau2[[#This Row],[Date réelle]])</f>
        <v>16S02</v>
      </c>
      <c r="C664" s="81">
        <f>IF(F664&lt;&gt;"",VLOOKUP('Données brutes'!G664,Tableau1[[Forfait]:[PV ]],2,FALSE)*'Données brutes'!H664)</f>
        <v>3.4</v>
      </c>
      <c r="D664" s="82">
        <f>INT(Tableau2[[#This Row],[Date de clôture ]])</f>
        <v>42383</v>
      </c>
      <c r="E664" s="83">
        <v>42383</v>
      </c>
      <c r="F664" s="84">
        <v>556200605</v>
      </c>
      <c r="G664" s="85" t="s">
        <v>49</v>
      </c>
      <c r="H664" s="86">
        <v>1</v>
      </c>
    </row>
    <row r="665" spans="1:8" x14ac:dyDescent="0.25">
      <c r="A665" s="80" t="str">
        <f>(YEAR(Tableau2[[#This Row],[Date réelle]])-2000)&amp;"_"&amp;IF(MONTH(Tableau2[[#This Row],[Date réelle]])&gt;9,"","0")&amp;MONTH(Tableau2[[#This Row],[Date réelle]])</f>
        <v>16_01</v>
      </c>
      <c r="B665" s="80" t="str">
        <f>(YEAR(Tableau2[[#This Row],[Date réelle]])-2000)&amp;"S"&amp;IF(_xlfn.ISOWEEKNUM(Tableau2[[#This Row],[Date réelle]])&gt;9,"","0")&amp;_xlfn.ISOWEEKNUM(Tableau2[[#This Row],[Date réelle]])</f>
        <v>16S02</v>
      </c>
      <c r="C665" s="81">
        <f>IF(F665&lt;&gt;"",VLOOKUP('Données brutes'!G665,Tableau1[[Forfait]:[PV ]],2,FALSE)*'Données brutes'!H665)</f>
        <v>7.5</v>
      </c>
      <c r="D665" s="82">
        <f>INT(Tableau2[[#This Row],[Date de clôture ]])</f>
        <v>42383</v>
      </c>
      <c r="E665" s="83">
        <v>42383</v>
      </c>
      <c r="F665" s="84">
        <v>556200605</v>
      </c>
      <c r="G665" s="85" t="s">
        <v>58</v>
      </c>
      <c r="H665" s="86">
        <v>3</v>
      </c>
    </row>
    <row r="666" spans="1:8" x14ac:dyDescent="0.25">
      <c r="A666" s="80" t="str">
        <f>(YEAR(Tableau2[[#This Row],[Date réelle]])-2000)&amp;"_"&amp;IF(MONTH(Tableau2[[#This Row],[Date réelle]])&gt;9,"","0")&amp;MONTH(Tableau2[[#This Row],[Date réelle]])</f>
        <v>16_01</v>
      </c>
      <c r="B666" s="80" t="str">
        <f>(YEAR(Tableau2[[#This Row],[Date réelle]])-2000)&amp;"S"&amp;IF(_xlfn.ISOWEEKNUM(Tableau2[[#This Row],[Date réelle]])&gt;9,"","0")&amp;_xlfn.ISOWEEKNUM(Tableau2[[#This Row],[Date réelle]])</f>
        <v>16S02</v>
      </c>
      <c r="C666" s="81">
        <f>IF(F666&lt;&gt;"",VLOOKUP('Données brutes'!G666,Tableau1[[Forfait]:[PV ]],2,FALSE)*'Données brutes'!H666)</f>
        <v>34</v>
      </c>
      <c r="D666" s="82">
        <f>INT(Tableau2[[#This Row],[Date de clôture ]])</f>
        <v>42383</v>
      </c>
      <c r="E666" s="83">
        <v>42383</v>
      </c>
      <c r="F666" s="84">
        <v>556200605</v>
      </c>
      <c r="G666" s="85" t="s">
        <v>64</v>
      </c>
      <c r="H666" s="86">
        <v>1</v>
      </c>
    </row>
    <row r="667" spans="1:8" x14ac:dyDescent="0.25">
      <c r="A667" s="80" t="str">
        <f>(YEAR(Tableau2[[#This Row],[Date réelle]])-2000)&amp;"_"&amp;IF(MONTH(Tableau2[[#This Row],[Date réelle]])&gt;9,"","0")&amp;MONTH(Tableau2[[#This Row],[Date réelle]])</f>
        <v>16_01</v>
      </c>
      <c r="B667" s="80" t="str">
        <f>(YEAR(Tableau2[[#This Row],[Date réelle]])-2000)&amp;"S"&amp;IF(_xlfn.ISOWEEKNUM(Tableau2[[#This Row],[Date réelle]])&gt;9,"","0")&amp;_xlfn.ISOWEEKNUM(Tableau2[[#This Row],[Date réelle]])</f>
        <v>16S02</v>
      </c>
      <c r="C667" s="81">
        <f>IF(F667&lt;&gt;"",VLOOKUP('Données brutes'!G667,Tableau1[[Forfait]:[PV ]],2,FALSE)*'Données brutes'!H667)</f>
        <v>56</v>
      </c>
      <c r="D667" s="82">
        <f>INT(Tableau2[[#This Row],[Date de clôture ]])</f>
        <v>42383</v>
      </c>
      <c r="E667" s="83">
        <v>42383</v>
      </c>
      <c r="F667" s="84">
        <v>556404158</v>
      </c>
      <c r="G667" s="85" t="s">
        <v>17</v>
      </c>
      <c r="H667" s="86">
        <v>1</v>
      </c>
    </row>
    <row r="668" spans="1:8" x14ac:dyDescent="0.25">
      <c r="A668" s="80" t="str">
        <f>(YEAR(Tableau2[[#This Row],[Date réelle]])-2000)&amp;"_"&amp;IF(MONTH(Tableau2[[#This Row],[Date réelle]])&gt;9,"","0")&amp;MONTH(Tableau2[[#This Row],[Date réelle]])</f>
        <v>16_01</v>
      </c>
      <c r="B668" s="80" t="str">
        <f>(YEAR(Tableau2[[#This Row],[Date réelle]])-2000)&amp;"S"&amp;IF(_xlfn.ISOWEEKNUM(Tableau2[[#This Row],[Date réelle]])&gt;9,"","0")&amp;_xlfn.ISOWEEKNUM(Tableau2[[#This Row],[Date réelle]])</f>
        <v>16S02</v>
      </c>
      <c r="C668" s="81">
        <f>IF(F668&lt;&gt;"",VLOOKUP('Données brutes'!G668,Tableau1[[Forfait]:[PV ]],2,FALSE)*'Données brutes'!H668)</f>
        <v>3</v>
      </c>
      <c r="D668" s="82">
        <f>INT(Tableau2[[#This Row],[Date de clôture ]])</f>
        <v>42383</v>
      </c>
      <c r="E668" s="83">
        <v>42383</v>
      </c>
      <c r="F668" s="84">
        <v>556404158</v>
      </c>
      <c r="G668" s="85" t="s">
        <v>43</v>
      </c>
      <c r="H668" s="86">
        <v>1</v>
      </c>
    </row>
    <row r="669" spans="1:8" x14ac:dyDescent="0.25">
      <c r="A669" s="80" t="str">
        <f>(YEAR(Tableau2[[#This Row],[Date réelle]])-2000)&amp;"_"&amp;IF(MONTH(Tableau2[[#This Row],[Date réelle]])&gt;9,"","0")&amp;MONTH(Tableau2[[#This Row],[Date réelle]])</f>
        <v>16_01</v>
      </c>
      <c r="B669" s="80" t="str">
        <f>(YEAR(Tableau2[[#This Row],[Date réelle]])-2000)&amp;"S"&amp;IF(_xlfn.ISOWEEKNUM(Tableau2[[#This Row],[Date réelle]])&gt;9,"","0")&amp;_xlfn.ISOWEEKNUM(Tableau2[[#This Row],[Date réelle]])</f>
        <v>16S02</v>
      </c>
      <c r="C669" s="81">
        <f>IF(F669&lt;&gt;"",VLOOKUP('Données brutes'!G669,Tableau1[[Forfait]:[PV ]],2,FALSE)*'Données brutes'!H669)</f>
        <v>3.4</v>
      </c>
      <c r="D669" s="82">
        <f>INT(Tableau2[[#This Row],[Date de clôture ]])</f>
        <v>42383</v>
      </c>
      <c r="E669" s="83">
        <v>42383</v>
      </c>
      <c r="F669" s="84">
        <v>556404158</v>
      </c>
      <c r="G669" s="85" t="s">
        <v>49</v>
      </c>
      <c r="H669" s="86">
        <v>1</v>
      </c>
    </row>
    <row r="670" spans="1:8" x14ac:dyDescent="0.25">
      <c r="A670" s="80" t="str">
        <f>(YEAR(Tableau2[[#This Row],[Date réelle]])-2000)&amp;"_"&amp;IF(MONTH(Tableau2[[#This Row],[Date réelle]])&gt;9,"","0")&amp;MONTH(Tableau2[[#This Row],[Date réelle]])</f>
        <v>16_01</v>
      </c>
      <c r="B670" s="80" t="str">
        <f>(YEAR(Tableau2[[#This Row],[Date réelle]])-2000)&amp;"S"&amp;IF(_xlfn.ISOWEEKNUM(Tableau2[[#This Row],[Date réelle]])&gt;9,"","0")&amp;_xlfn.ISOWEEKNUM(Tableau2[[#This Row],[Date réelle]])</f>
        <v>16S02</v>
      </c>
      <c r="C670" s="81">
        <f>IF(F670&lt;&gt;"",VLOOKUP('Données brutes'!G670,Tableau1[[Forfait]:[PV ]],2,FALSE)*'Données brutes'!H670)</f>
        <v>2.5</v>
      </c>
      <c r="D670" s="82">
        <f>INT(Tableau2[[#This Row],[Date de clôture ]])</f>
        <v>42383</v>
      </c>
      <c r="E670" s="83">
        <v>42383</v>
      </c>
      <c r="F670" s="84">
        <v>556404158</v>
      </c>
      <c r="G670" s="85" t="s">
        <v>58</v>
      </c>
      <c r="H670" s="86">
        <v>1</v>
      </c>
    </row>
    <row r="671" spans="1:8" x14ac:dyDescent="0.25">
      <c r="A671" s="80" t="str">
        <f>(YEAR(Tableau2[[#This Row],[Date réelle]])-2000)&amp;"_"&amp;IF(MONTH(Tableau2[[#This Row],[Date réelle]])&gt;9,"","0")&amp;MONTH(Tableau2[[#This Row],[Date réelle]])</f>
        <v>16_01</v>
      </c>
      <c r="B671" s="80" t="str">
        <f>(YEAR(Tableau2[[#This Row],[Date réelle]])-2000)&amp;"S"&amp;IF(_xlfn.ISOWEEKNUM(Tableau2[[#This Row],[Date réelle]])&gt;9,"","0")&amp;_xlfn.ISOWEEKNUM(Tableau2[[#This Row],[Date réelle]])</f>
        <v>16S02</v>
      </c>
      <c r="C671" s="81">
        <f>IF(F671&lt;&gt;"",VLOOKUP('Données brutes'!G671,Tableau1[[Forfait]:[PV ]],2,FALSE)*'Données brutes'!H671)</f>
        <v>34</v>
      </c>
      <c r="D671" s="82">
        <f>INT(Tableau2[[#This Row],[Date de clôture ]])</f>
        <v>42383</v>
      </c>
      <c r="E671" s="83">
        <v>42383</v>
      </c>
      <c r="F671" s="84">
        <v>556404158</v>
      </c>
      <c r="G671" s="85" t="s">
        <v>64</v>
      </c>
      <c r="H671" s="86">
        <v>1</v>
      </c>
    </row>
    <row r="672" spans="1:8" x14ac:dyDescent="0.25">
      <c r="A672" s="80" t="str">
        <f>(YEAR(Tableau2[[#This Row],[Date réelle]])-2000)&amp;"_"&amp;IF(MONTH(Tableau2[[#This Row],[Date réelle]])&gt;9,"","0")&amp;MONTH(Tableau2[[#This Row],[Date réelle]])</f>
        <v>16_01</v>
      </c>
      <c r="B672" s="80" t="str">
        <f>(YEAR(Tableau2[[#This Row],[Date réelle]])-2000)&amp;"S"&amp;IF(_xlfn.ISOWEEKNUM(Tableau2[[#This Row],[Date réelle]])&gt;9,"","0")&amp;_xlfn.ISOWEEKNUM(Tableau2[[#This Row],[Date réelle]])</f>
        <v>16S02</v>
      </c>
      <c r="C672" s="81">
        <f>IF(F672&lt;&gt;"",VLOOKUP('Données brutes'!G672,Tableau1[[Forfait]:[PV ]],2,FALSE)*'Données brutes'!H672)</f>
        <v>56</v>
      </c>
      <c r="D672" s="82">
        <f>INT(Tableau2[[#This Row],[Date de clôture ]])</f>
        <v>42383</v>
      </c>
      <c r="E672" s="83">
        <v>42383</v>
      </c>
      <c r="F672" s="84">
        <v>557957438</v>
      </c>
      <c r="G672" s="85" t="s">
        <v>17</v>
      </c>
      <c r="H672" s="86">
        <v>1</v>
      </c>
    </row>
    <row r="673" spans="1:8" x14ac:dyDescent="0.25">
      <c r="A673" s="80" t="str">
        <f>(YEAR(Tableau2[[#This Row],[Date réelle]])-2000)&amp;"_"&amp;IF(MONTH(Tableau2[[#This Row],[Date réelle]])&gt;9,"","0")&amp;MONTH(Tableau2[[#This Row],[Date réelle]])</f>
        <v>16_01</v>
      </c>
      <c r="B673" s="80" t="str">
        <f>(YEAR(Tableau2[[#This Row],[Date réelle]])-2000)&amp;"S"&amp;IF(_xlfn.ISOWEEKNUM(Tableau2[[#This Row],[Date réelle]])&gt;9,"","0")&amp;_xlfn.ISOWEEKNUM(Tableau2[[#This Row],[Date réelle]])</f>
        <v>16S02</v>
      </c>
      <c r="C673" s="81">
        <f>IF(F673&lt;&gt;"",VLOOKUP('Données brutes'!G673,Tableau1[[Forfait]:[PV ]],2,FALSE)*'Données brutes'!H673)</f>
        <v>3</v>
      </c>
      <c r="D673" s="82">
        <f>INT(Tableau2[[#This Row],[Date de clôture ]])</f>
        <v>42383</v>
      </c>
      <c r="E673" s="83">
        <v>42383</v>
      </c>
      <c r="F673" s="84">
        <v>557957438</v>
      </c>
      <c r="G673" s="85" t="s">
        <v>43</v>
      </c>
      <c r="H673" s="86">
        <v>1</v>
      </c>
    </row>
    <row r="674" spans="1:8" x14ac:dyDescent="0.25">
      <c r="A674" s="80" t="str">
        <f>(YEAR(Tableau2[[#This Row],[Date réelle]])-2000)&amp;"_"&amp;IF(MONTH(Tableau2[[#This Row],[Date réelle]])&gt;9,"","0")&amp;MONTH(Tableau2[[#This Row],[Date réelle]])</f>
        <v>16_01</v>
      </c>
      <c r="B674" s="80" t="str">
        <f>(YEAR(Tableau2[[#This Row],[Date réelle]])-2000)&amp;"S"&amp;IF(_xlfn.ISOWEEKNUM(Tableau2[[#This Row],[Date réelle]])&gt;9,"","0")&amp;_xlfn.ISOWEEKNUM(Tableau2[[#This Row],[Date réelle]])</f>
        <v>16S02</v>
      </c>
      <c r="C674" s="81">
        <f>IF(F674&lt;&gt;"",VLOOKUP('Données brutes'!G674,Tableau1[[Forfait]:[PV ]],2,FALSE)*'Données brutes'!H674)</f>
        <v>3.4</v>
      </c>
      <c r="D674" s="82">
        <f>INT(Tableau2[[#This Row],[Date de clôture ]])</f>
        <v>42383</v>
      </c>
      <c r="E674" s="83">
        <v>42383</v>
      </c>
      <c r="F674" s="84">
        <v>557957438</v>
      </c>
      <c r="G674" s="85" t="s">
        <v>49</v>
      </c>
      <c r="H674" s="86">
        <v>1</v>
      </c>
    </row>
    <row r="675" spans="1:8" x14ac:dyDescent="0.25">
      <c r="A675" s="80" t="str">
        <f>(YEAR(Tableau2[[#This Row],[Date réelle]])-2000)&amp;"_"&amp;IF(MONTH(Tableau2[[#This Row],[Date réelle]])&gt;9,"","0")&amp;MONTH(Tableau2[[#This Row],[Date réelle]])</f>
        <v>16_01</v>
      </c>
      <c r="B675" s="80" t="str">
        <f>(YEAR(Tableau2[[#This Row],[Date réelle]])-2000)&amp;"S"&amp;IF(_xlfn.ISOWEEKNUM(Tableau2[[#This Row],[Date réelle]])&gt;9,"","0")&amp;_xlfn.ISOWEEKNUM(Tableau2[[#This Row],[Date réelle]])</f>
        <v>16S02</v>
      </c>
      <c r="C675" s="81">
        <f>IF(F675&lt;&gt;"",VLOOKUP('Données brutes'!G675,Tableau1[[Forfait]:[PV ]],2,FALSE)*'Données brutes'!H675)</f>
        <v>2.5</v>
      </c>
      <c r="D675" s="82">
        <f>INT(Tableau2[[#This Row],[Date de clôture ]])</f>
        <v>42383</v>
      </c>
      <c r="E675" s="83">
        <v>42383</v>
      </c>
      <c r="F675" s="84">
        <v>557957438</v>
      </c>
      <c r="G675" s="85" t="s">
        <v>58</v>
      </c>
      <c r="H675" s="86">
        <v>1</v>
      </c>
    </row>
    <row r="676" spans="1:8" x14ac:dyDescent="0.25">
      <c r="A676" s="80" t="str">
        <f>(YEAR(Tableau2[[#This Row],[Date réelle]])-2000)&amp;"_"&amp;IF(MONTH(Tableau2[[#This Row],[Date réelle]])&gt;9,"","0")&amp;MONTH(Tableau2[[#This Row],[Date réelle]])</f>
        <v>16_01</v>
      </c>
      <c r="B676" s="80" t="str">
        <f>(YEAR(Tableau2[[#This Row],[Date réelle]])-2000)&amp;"S"&amp;IF(_xlfn.ISOWEEKNUM(Tableau2[[#This Row],[Date réelle]])&gt;9,"","0")&amp;_xlfn.ISOWEEKNUM(Tableau2[[#This Row],[Date réelle]])</f>
        <v>16S02</v>
      </c>
      <c r="C676" s="81">
        <f>IF(F676&lt;&gt;"",VLOOKUP('Données brutes'!G676,Tableau1[[Forfait]:[PV ]],2,FALSE)*'Données brutes'!H676)</f>
        <v>34</v>
      </c>
      <c r="D676" s="82">
        <f>INT(Tableau2[[#This Row],[Date de clôture ]])</f>
        <v>42383</v>
      </c>
      <c r="E676" s="83">
        <v>42383</v>
      </c>
      <c r="F676" s="84">
        <v>557957438</v>
      </c>
      <c r="G676" s="85" t="s">
        <v>64</v>
      </c>
      <c r="H676" s="86">
        <v>1</v>
      </c>
    </row>
    <row r="677" spans="1:8" x14ac:dyDescent="0.25">
      <c r="A677" s="80" t="str">
        <f>(YEAR(Tableau2[[#This Row],[Date réelle]])-2000)&amp;"_"&amp;IF(MONTH(Tableau2[[#This Row],[Date réelle]])&gt;9,"","0")&amp;MONTH(Tableau2[[#This Row],[Date réelle]])</f>
        <v>16_01</v>
      </c>
      <c r="B677" s="80" t="str">
        <f>(YEAR(Tableau2[[#This Row],[Date réelle]])-2000)&amp;"S"&amp;IF(_xlfn.ISOWEEKNUM(Tableau2[[#This Row],[Date réelle]])&gt;9,"","0")&amp;_xlfn.ISOWEEKNUM(Tableau2[[#This Row],[Date réelle]])</f>
        <v>16S02</v>
      </c>
      <c r="C677" s="81">
        <f>IF(F677&lt;&gt;"",VLOOKUP('Données brutes'!G677,Tableau1[[Forfait]:[PV ]],2,FALSE)*'Données brutes'!H677)</f>
        <v>56</v>
      </c>
      <c r="D677" s="82">
        <f>INT(Tableau2[[#This Row],[Date de clôture ]])</f>
        <v>42384</v>
      </c>
      <c r="E677" s="83">
        <v>42384</v>
      </c>
      <c r="F677" s="84">
        <v>556404862</v>
      </c>
      <c r="G677" s="85" t="s">
        <v>17</v>
      </c>
      <c r="H677" s="86">
        <v>1</v>
      </c>
    </row>
    <row r="678" spans="1:8" x14ac:dyDescent="0.25">
      <c r="A678" s="80" t="str">
        <f>(YEAR(Tableau2[[#This Row],[Date réelle]])-2000)&amp;"_"&amp;IF(MONTH(Tableau2[[#This Row],[Date réelle]])&gt;9,"","0")&amp;MONTH(Tableau2[[#This Row],[Date réelle]])</f>
        <v>16_01</v>
      </c>
      <c r="B678" s="80" t="str">
        <f>(YEAR(Tableau2[[#This Row],[Date réelle]])-2000)&amp;"S"&amp;IF(_xlfn.ISOWEEKNUM(Tableau2[[#This Row],[Date réelle]])&gt;9,"","0")&amp;_xlfn.ISOWEEKNUM(Tableau2[[#This Row],[Date réelle]])</f>
        <v>16S02</v>
      </c>
      <c r="C678" s="81">
        <f>IF(F678&lt;&gt;"",VLOOKUP('Données brutes'!G678,Tableau1[[Forfait]:[PV ]],2,FALSE)*'Données brutes'!H678)</f>
        <v>3</v>
      </c>
      <c r="D678" s="82">
        <f>INT(Tableau2[[#This Row],[Date de clôture ]])</f>
        <v>42384</v>
      </c>
      <c r="E678" s="83">
        <v>42384</v>
      </c>
      <c r="F678" s="84">
        <v>556404862</v>
      </c>
      <c r="G678" s="85" t="s">
        <v>43</v>
      </c>
      <c r="H678" s="86">
        <v>1</v>
      </c>
    </row>
    <row r="679" spans="1:8" x14ac:dyDescent="0.25">
      <c r="A679" s="80" t="str">
        <f>(YEAR(Tableau2[[#This Row],[Date réelle]])-2000)&amp;"_"&amp;IF(MONTH(Tableau2[[#This Row],[Date réelle]])&gt;9,"","0")&amp;MONTH(Tableau2[[#This Row],[Date réelle]])</f>
        <v>16_01</v>
      </c>
      <c r="B679" s="80" t="str">
        <f>(YEAR(Tableau2[[#This Row],[Date réelle]])-2000)&amp;"S"&amp;IF(_xlfn.ISOWEEKNUM(Tableau2[[#This Row],[Date réelle]])&gt;9,"","0")&amp;_xlfn.ISOWEEKNUM(Tableau2[[#This Row],[Date réelle]])</f>
        <v>16S02</v>
      </c>
      <c r="C679" s="81">
        <f>IF(F679&lt;&gt;"",VLOOKUP('Données brutes'!G679,Tableau1[[Forfait]:[PV ]],2,FALSE)*'Données brutes'!H679)</f>
        <v>3.4</v>
      </c>
      <c r="D679" s="82">
        <f>INT(Tableau2[[#This Row],[Date de clôture ]])</f>
        <v>42384</v>
      </c>
      <c r="E679" s="83">
        <v>42384</v>
      </c>
      <c r="F679" s="84">
        <v>556404862</v>
      </c>
      <c r="G679" s="85" t="s">
        <v>49</v>
      </c>
      <c r="H679" s="86">
        <v>1</v>
      </c>
    </row>
    <row r="680" spans="1:8" x14ac:dyDescent="0.25">
      <c r="A680" s="80" t="str">
        <f>(YEAR(Tableau2[[#This Row],[Date réelle]])-2000)&amp;"_"&amp;IF(MONTH(Tableau2[[#This Row],[Date réelle]])&gt;9,"","0")&amp;MONTH(Tableau2[[#This Row],[Date réelle]])</f>
        <v>16_01</v>
      </c>
      <c r="B680" s="80" t="str">
        <f>(YEAR(Tableau2[[#This Row],[Date réelle]])-2000)&amp;"S"&amp;IF(_xlfn.ISOWEEKNUM(Tableau2[[#This Row],[Date réelle]])&gt;9,"","0")&amp;_xlfn.ISOWEEKNUM(Tableau2[[#This Row],[Date réelle]])</f>
        <v>16S02</v>
      </c>
      <c r="C680" s="81">
        <f>IF(F680&lt;&gt;"",VLOOKUP('Données brutes'!G680,Tableau1[[Forfait]:[PV ]],2,FALSE)*'Données brutes'!H680)</f>
        <v>2.5</v>
      </c>
      <c r="D680" s="82">
        <f>INT(Tableau2[[#This Row],[Date de clôture ]])</f>
        <v>42384</v>
      </c>
      <c r="E680" s="83">
        <v>42384</v>
      </c>
      <c r="F680" s="84">
        <v>556404862</v>
      </c>
      <c r="G680" s="85" t="s">
        <v>58</v>
      </c>
      <c r="H680" s="86">
        <v>1</v>
      </c>
    </row>
    <row r="681" spans="1:8" x14ac:dyDescent="0.25">
      <c r="A681" s="80" t="str">
        <f>(YEAR(Tableau2[[#This Row],[Date réelle]])-2000)&amp;"_"&amp;IF(MONTH(Tableau2[[#This Row],[Date réelle]])&gt;9,"","0")&amp;MONTH(Tableau2[[#This Row],[Date réelle]])</f>
        <v>16_01</v>
      </c>
      <c r="B681" s="80" t="str">
        <f>(YEAR(Tableau2[[#This Row],[Date réelle]])-2000)&amp;"S"&amp;IF(_xlfn.ISOWEEKNUM(Tableau2[[#This Row],[Date réelle]])&gt;9,"","0")&amp;_xlfn.ISOWEEKNUM(Tableau2[[#This Row],[Date réelle]])</f>
        <v>16S02</v>
      </c>
      <c r="C681" s="81">
        <f>IF(F681&lt;&gt;"",VLOOKUP('Données brutes'!G681,Tableau1[[Forfait]:[PV ]],2,FALSE)*'Données brutes'!H681)</f>
        <v>34</v>
      </c>
      <c r="D681" s="82">
        <f>INT(Tableau2[[#This Row],[Date de clôture ]])</f>
        <v>42384</v>
      </c>
      <c r="E681" s="83">
        <v>42384</v>
      </c>
      <c r="F681" s="84">
        <v>556404862</v>
      </c>
      <c r="G681" s="85" t="s">
        <v>64</v>
      </c>
      <c r="H681" s="86">
        <v>1</v>
      </c>
    </row>
    <row r="682" spans="1:8" x14ac:dyDescent="0.25">
      <c r="A682" s="23" t="str">
        <f>(YEAR(Tableau2[[#This Row],[Date réelle]])-2000)&amp;"_"&amp;IF(MONTH(Tableau2[[#This Row],[Date réelle]])&gt;9,"","0")&amp;MONTH(Tableau2[[#This Row],[Date réelle]])</f>
        <v>16_01</v>
      </c>
      <c r="B682" s="23" t="str">
        <f>(YEAR(Tableau2[[#This Row],[Date réelle]])-2000)&amp;"S"&amp;IF(_xlfn.ISOWEEKNUM(Tableau2[[#This Row],[Date réelle]])&gt;9,"","0")&amp;_xlfn.ISOWEEKNUM(Tableau2[[#This Row],[Date réelle]])</f>
        <v>16S02</v>
      </c>
      <c r="C682" s="32">
        <f>IF(F682&lt;&gt;"",VLOOKUP('Données brutes'!G682,Tableau1[[Forfait]:[PV ]],2,FALSE)*'Données brutes'!H682)</f>
        <v>56</v>
      </c>
      <c r="D682" s="15">
        <f>INT(Tableau2[[#This Row],[Date de clôture ]])</f>
        <v>42384</v>
      </c>
      <c r="E682" s="83">
        <v>42384</v>
      </c>
      <c r="F682" s="5">
        <v>556401810</v>
      </c>
      <c r="G682" s="4" t="s">
        <v>17</v>
      </c>
      <c r="H682" s="2">
        <v>1</v>
      </c>
    </row>
    <row r="683" spans="1:8" x14ac:dyDescent="0.25">
      <c r="A683" s="23" t="str">
        <f>(YEAR(Tableau2[[#This Row],[Date réelle]])-2000)&amp;"_"&amp;IF(MONTH(Tableau2[[#This Row],[Date réelle]])&gt;9,"","0")&amp;MONTH(Tableau2[[#This Row],[Date réelle]])</f>
        <v>16_01</v>
      </c>
      <c r="B683" s="23" t="str">
        <f>(YEAR(Tableau2[[#This Row],[Date réelle]])-2000)&amp;"S"&amp;IF(_xlfn.ISOWEEKNUM(Tableau2[[#This Row],[Date réelle]])&gt;9,"","0")&amp;_xlfn.ISOWEEKNUM(Tableau2[[#This Row],[Date réelle]])</f>
        <v>16S02</v>
      </c>
      <c r="C683" s="32">
        <f>IF(F683&lt;&gt;"",VLOOKUP('Données brutes'!G683,Tableau1[[Forfait]:[PV ]],2,FALSE)*'Données brutes'!H683)</f>
        <v>3</v>
      </c>
      <c r="D683" s="15">
        <f>INT(Tableau2[[#This Row],[Date de clôture ]])</f>
        <v>42384</v>
      </c>
      <c r="E683" s="83">
        <v>42384</v>
      </c>
      <c r="F683" s="5">
        <v>556401810</v>
      </c>
      <c r="G683" s="4" t="s">
        <v>43</v>
      </c>
      <c r="H683" s="2">
        <v>1</v>
      </c>
    </row>
    <row r="684" spans="1:8" x14ac:dyDescent="0.25">
      <c r="A684" s="23" t="str">
        <f>(YEAR(Tableau2[[#This Row],[Date réelle]])-2000)&amp;"_"&amp;IF(MONTH(Tableau2[[#This Row],[Date réelle]])&gt;9,"","0")&amp;MONTH(Tableau2[[#This Row],[Date réelle]])</f>
        <v>16_01</v>
      </c>
      <c r="B684" s="23" t="str">
        <f>(YEAR(Tableau2[[#This Row],[Date réelle]])-2000)&amp;"S"&amp;IF(_xlfn.ISOWEEKNUM(Tableau2[[#This Row],[Date réelle]])&gt;9,"","0")&amp;_xlfn.ISOWEEKNUM(Tableau2[[#This Row],[Date réelle]])</f>
        <v>16S02</v>
      </c>
      <c r="C684" s="32">
        <f>IF(F684&lt;&gt;"",VLOOKUP('Données brutes'!G684,Tableau1[[Forfait]:[PV ]],2,FALSE)*'Données brutes'!H684)</f>
        <v>3.4</v>
      </c>
      <c r="D684" s="15">
        <f>INT(Tableau2[[#This Row],[Date de clôture ]])</f>
        <v>42384</v>
      </c>
      <c r="E684" s="83">
        <v>42384</v>
      </c>
      <c r="F684" s="5">
        <v>556401810</v>
      </c>
      <c r="G684" s="4" t="s">
        <v>49</v>
      </c>
      <c r="H684" s="2">
        <v>1</v>
      </c>
    </row>
    <row r="685" spans="1:8" x14ac:dyDescent="0.25">
      <c r="A685" s="23" t="str">
        <f>(YEAR(Tableau2[[#This Row],[Date réelle]])-2000)&amp;"_"&amp;IF(MONTH(Tableau2[[#This Row],[Date réelle]])&gt;9,"","0")&amp;MONTH(Tableau2[[#This Row],[Date réelle]])</f>
        <v>16_01</v>
      </c>
      <c r="B685" s="23" t="str">
        <f>(YEAR(Tableau2[[#This Row],[Date réelle]])-2000)&amp;"S"&amp;IF(_xlfn.ISOWEEKNUM(Tableau2[[#This Row],[Date réelle]])&gt;9,"","0")&amp;_xlfn.ISOWEEKNUM(Tableau2[[#This Row],[Date réelle]])</f>
        <v>16S02</v>
      </c>
      <c r="C685" s="32">
        <f>IF(F685&lt;&gt;"",VLOOKUP('Données brutes'!G685,Tableau1[[Forfait]:[PV ]],2,FALSE)*'Données brutes'!H685)</f>
        <v>2.5</v>
      </c>
      <c r="D685" s="15">
        <f>INT(Tableau2[[#This Row],[Date de clôture ]])</f>
        <v>42384</v>
      </c>
      <c r="E685" s="83">
        <v>42384</v>
      </c>
      <c r="F685" s="5">
        <v>556401810</v>
      </c>
      <c r="G685" s="4" t="s">
        <v>58</v>
      </c>
      <c r="H685" s="2">
        <v>1</v>
      </c>
    </row>
    <row r="686" spans="1:8" x14ac:dyDescent="0.25">
      <c r="A686" s="23" t="str">
        <f>(YEAR(Tableau2[[#This Row],[Date réelle]])-2000)&amp;"_"&amp;IF(MONTH(Tableau2[[#This Row],[Date réelle]])&gt;9,"","0")&amp;MONTH(Tableau2[[#This Row],[Date réelle]])</f>
        <v>16_01</v>
      </c>
      <c r="B686" s="23" t="str">
        <f>(YEAR(Tableau2[[#This Row],[Date réelle]])-2000)&amp;"S"&amp;IF(_xlfn.ISOWEEKNUM(Tableau2[[#This Row],[Date réelle]])&gt;9,"","0")&amp;_xlfn.ISOWEEKNUM(Tableau2[[#This Row],[Date réelle]])</f>
        <v>16S02</v>
      </c>
      <c r="C686" s="32">
        <f>IF(F686&lt;&gt;"",VLOOKUP('Données brutes'!G686,Tableau1[[Forfait]:[PV ]],2,FALSE)*'Données brutes'!H686)</f>
        <v>34</v>
      </c>
      <c r="D686" s="15">
        <f>INT(Tableau2[[#This Row],[Date de clôture ]])</f>
        <v>42384</v>
      </c>
      <c r="E686" s="83">
        <v>42384</v>
      </c>
      <c r="F686" s="5">
        <v>556401810</v>
      </c>
      <c r="G686" s="4" t="s">
        <v>64</v>
      </c>
      <c r="H686" s="2">
        <v>1</v>
      </c>
    </row>
    <row r="687" spans="1:8" x14ac:dyDescent="0.25">
      <c r="A687" s="23" t="str">
        <f>(YEAR(Tableau2[[#This Row],[Date réelle]])-2000)&amp;"_"&amp;IF(MONTH(Tableau2[[#This Row],[Date réelle]])&gt;9,"","0")&amp;MONTH(Tableau2[[#This Row],[Date réelle]])</f>
        <v>16_01</v>
      </c>
      <c r="B687" s="23" t="str">
        <f>(YEAR(Tableau2[[#This Row],[Date réelle]])-2000)&amp;"S"&amp;IF(_xlfn.ISOWEEKNUM(Tableau2[[#This Row],[Date réelle]])&gt;9,"","0")&amp;_xlfn.ISOWEEKNUM(Tableau2[[#This Row],[Date réelle]])</f>
        <v>16S02</v>
      </c>
      <c r="C687" s="32">
        <f>IF(F687&lt;&gt;"",VLOOKUP('Données brutes'!G687,Tableau1[[Forfait]:[PV ]],2,FALSE)*'Données brutes'!H687)</f>
        <v>0</v>
      </c>
      <c r="D687" s="15">
        <f>INT(Tableau2[[#This Row],[Date de clôture ]])</f>
        <v>42384</v>
      </c>
      <c r="E687" s="83">
        <v>42384</v>
      </c>
      <c r="F687" s="5">
        <v>556401810</v>
      </c>
      <c r="G687" s="4" t="s">
        <v>73</v>
      </c>
      <c r="H687" s="2">
        <v>1</v>
      </c>
    </row>
    <row r="688" spans="1:8" x14ac:dyDescent="0.25">
      <c r="A688" s="92" t="str">
        <f>(YEAR(Tableau2[[#This Row],[Date réelle]])-2000)&amp;"_"&amp;IF(MONTH(Tableau2[[#This Row],[Date réelle]])&gt;9,"","0")&amp;MONTH(Tableau2[[#This Row],[Date réelle]])</f>
        <v>16_01</v>
      </c>
      <c r="B688" s="92" t="str">
        <f>(YEAR(Tableau2[[#This Row],[Date réelle]])-2000)&amp;"S"&amp;IF(_xlfn.ISOWEEKNUM(Tableau2[[#This Row],[Date réelle]])&gt;9,"","0")&amp;_xlfn.ISOWEEKNUM(Tableau2[[#This Row],[Date réelle]])</f>
        <v>16S02</v>
      </c>
      <c r="C688" s="93">
        <f>IF(F688&lt;&gt;"",VLOOKUP('Données brutes'!G688,Tableau1[[Forfait]:[PV ]],2,FALSE)*'Données brutes'!H688)</f>
        <v>56</v>
      </c>
      <c r="D688" s="94">
        <f>INT(Tableau2[[#This Row],[Date de clôture ]])</f>
        <v>42384</v>
      </c>
      <c r="E688" s="83">
        <v>42384</v>
      </c>
      <c r="F688" s="95">
        <v>557301066</v>
      </c>
      <c r="G688" s="96" t="s">
        <v>17</v>
      </c>
      <c r="H688" s="97">
        <v>1</v>
      </c>
    </row>
    <row r="689" spans="1:8" x14ac:dyDescent="0.25">
      <c r="A689" s="92" t="str">
        <f>(YEAR(Tableau2[[#This Row],[Date réelle]])-2000)&amp;"_"&amp;IF(MONTH(Tableau2[[#This Row],[Date réelle]])&gt;9,"","0")&amp;MONTH(Tableau2[[#This Row],[Date réelle]])</f>
        <v>16_01</v>
      </c>
      <c r="B689" s="92" t="str">
        <f>(YEAR(Tableau2[[#This Row],[Date réelle]])-2000)&amp;"S"&amp;IF(_xlfn.ISOWEEKNUM(Tableau2[[#This Row],[Date réelle]])&gt;9,"","0")&amp;_xlfn.ISOWEEKNUM(Tableau2[[#This Row],[Date réelle]])</f>
        <v>16S02</v>
      </c>
      <c r="C689" s="93">
        <f>IF(F689&lt;&gt;"",VLOOKUP('Données brutes'!G689,Tableau1[[Forfait]:[PV ]],2,FALSE)*'Données brutes'!H689)</f>
        <v>3</v>
      </c>
      <c r="D689" s="94">
        <f>INT(Tableau2[[#This Row],[Date de clôture ]])</f>
        <v>42384</v>
      </c>
      <c r="E689" s="83">
        <v>42384</v>
      </c>
      <c r="F689" s="95">
        <v>557301066</v>
      </c>
      <c r="G689" s="96" t="s">
        <v>43</v>
      </c>
      <c r="H689" s="97">
        <v>1</v>
      </c>
    </row>
    <row r="690" spans="1:8" x14ac:dyDescent="0.25">
      <c r="A690" s="92" t="str">
        <f>(YEAR(Tableau2[[#This Row],[Date réelle]])-2000)&amp;"_"&amp;IF(MONTH(Tableau2[[#This Row],[Date réelle]])&gt;9,"","0")&amp;MONTH(Tableau2[[#This Row],[Date réelle]])</f>
        <v>16_01</v>
      </c>
      <c r="B690" s="92" t="str">
        <f>(YEAR(Tableau2[[#This Row],[Date réelle]])-2000)&amp;"S"&amp;IF(_xlfn.ISOWEEKNUM(Tableau2[[#This Row],[Date réelle]])&gt;9,"","0")&amp;_xlfn.ISOWEEKNUM(Tableau2[[#This Row],[Date réelle]])</f>
        <v>16S02</v>
      </c>
      <c r="C690" s="93">
        <f>IF(F690&lt;&gt;"",VLOOKUP('Données brutes'!G690,Tableau1[[Forfait]:[PV ]],2,FALSE)*'Données brutes'!H690)</f>
        <v>3.4</v>
      </c>
      <c r="D690" s="94">
        <f>INT(Tableau2[[#This Row],[Date de clôture ]])</f>
        <v>42384</v>
      </c>
      <c r="E690" s="83">
        <v>42384</v>
      </c>
      <c r="F690" s="95">
        <v>557301066</v>
      </c>
      <c r="G690" s="96" t="s">
        <v>49</v>
      </c>
      <c r="H690" s="97">
        <v>1</v>
      </c>
    </row>
    <row r="691" spans="1:8" x14ac:dyDescent="0.25">
      <c r="A691" s="92" t="str">
        <f>(YEAR(Tableau2[[#This Row],[Date réelle]])-2000)&amp;"_"&amp;IF(MONTH(Tableau2[[#This Row],[Date réelle]])&gt;9,"","0")&amp;MONTH(Tableau2[[#This Row],[Date réelle]])</f>
        <v>16_01</v>
      </c>
      <c r="B691" s="92" t="str">
        <f>(YEAR(Tableau2[[#This Row],[Date réelle]])-2000)&amp;"S"&amp;IF(_xlfn.ISOWEEKNUM(Tableau2[[#This Row],[Date réelle]])&gt;9,"","0")&amp;_xlfn.ISOWEEKNUM(Tableau2[[#This Row],[Date réelle]])</f>
        <v>16S02</v>
      </c>
      <c r="C691" s="93">
        <f>IF(F691&lt;&gt;"",VLOOKUP('Données brutes'!G691,Tableau1[[Forfait]:[PV ]],2,FALSE)*'Données brutes'!H691)</f>
        <v>2.5</v>
      </c>
      <c r="D691" s="94">
        <f>INT(Tableau2[[#This Row],[Date de clôture ]])</f>
        <v>42384</v>
      </c>
      <c r="E691" s="83">
        <v>42384</v>
      </c>
      <c r="F691" s="95">
        <v>557301066</v>
      </c>
      <c r="G691" s="96" t="s">
        <v>58</v>
      </c>
      <c r="H691" s="97">
        <v>1</v>
      </c>
    </row>
    <row r="692" spans="1:8" x14ac:dyDescent="0.25">
      <c r="A692" s="92" t="str">
        <f>(YEAR(Tableau2[[#This Row],[Date réelle]])-2000)&amp;"_"&amp;IF(MONTH(Tableau2[[#This Row],[Date réelle]])&gt;9,"","0")&amp;MONTH(Tableau2[[#This Row],[Date réelle]])</f>
        <v>16_01</v>
      </c>
      <c r="B692" s="92" t="str">
        <f>(YEAR(Tableau2[[#This Row],[Date réelle]])-2000)&amp;"S"&amp;IF(_xlfn.ISOWEEKNUM(Tableau2[[#This Row],[Date réelle]])&gt;9,"","0")&amp;_xlfn.ISOWEEKNUM(Tableau2[[#This Row],[Date réelle]])</f>
        <v>16S02</v>
      </c>
      <c r="C692" s="93">
        <f>IF(F692&lt;&gt;"",VLOOKUP('Données brutes'!G692,Tableau1[[Forfait]:[PV ]],2,FALSE)*'Données brutes'!H692)</f>
        <v>34</v>
      </c>
      <c r="D692" s="94">
        <f>INT(Tableau2[[#This Row],[Date de clôture ]])</f>
        <v>42384</v>
      </c>
      <c r="E692" s="83">
        <v>42384</v>
      </c>
      <c r="F692" s="95">
        <v>557301066</v>
      </c>
      <c r="G692" s="96" t="s">
        <v>64</v>
      </c>
      <c r="H692" s="97">
        <v>1</v>
      </c>
    </row>
    <row r="693" spans="1:8" x14ac:dyDescent="0.25">
      <c r="A693" s="92" t="str">
        <f>(YEAR(Tableau2[[#This Row],[Date réelle]])-2000)&amp;"_"&amp;IF(MONTH(Tableau2[[#This Row],[Date réelle]])&gt;9,"","0")&amp;MONTH(Tableau2[[#This Row],[Date réelle]])</f>
        <v>16_01</v>
      </c>
      <c r="B693" s="92" t="str">
        <f>(YEAR(Tableau2[[#This Row],[Date réelle]])-2000)&amp;"S"&amp;IF(_xlfn.ISOWEEKNUM(Tableau2[[#This Row],[Date réelle]])&gt;9,"","0")&amp;_xlfn.ISOWEEKNUM(Tableau2[[#This Row],[Date réelle]])</f>
        <v>16S03</v>
      </c>
      <c r="C693" s="93">
        <f>IF(F693&lt;&gt;"",VLOOKUP('Données brutes'!G693,Tableau1[[Forfait]:[PV ]],2,FALSE)*'Données brutes'!H693)</f>
        <v>56</v>
      </c>
      <c r="D693" s="94">
        <f>INT(Tableau2[[#This Row],[Date de clôture ]])</f>
        <v>42387</v>
      </c>
      <c r="E693" s="98">
        <v>42387</v>
      </c>
      <c r="F693" s="105">
        <v>557670244</v>
      </c>
      <c r="G693" s="96" t="s">
        <v>17</v>
      </c>
      <c r="H693" s="97">
        <v>1</v>
      </c>
    </row>
    <row r="694" spans="1:8" x14ac:dyDescent="0.25">
      <c r="A694" s="92" t="str">
        <f>(YEAR(Tableau2[[#This Row],[Date réelle]])-2000)&amp;"_"&amp;IF(MONTH(Tableau2[[#This Row],[Date réelle]])&gt;9,"","0")&amp;MONTH(Tableau2[[#This Row],[Date réelle]])</f>
        <v>16_01</v>
      </c>
      <c r="B694" s="92" t="str">
        <f>(YEAR(Tableau2[[#This Row],[Date réelle]])-2000)&amp;"S"&amp;IF(_xlfn.ISOWEEKNUM(Tableau2[[#This Row],[Date réelle]])&gt;9,"","0")&amp;_xlfn.ISOWEEKNUM(Tableau2[[#This Row],[Date réelle]])</f>
        <v>16S03</v>
      </c>
      <c r="C694" s="93">
        <f>IF(F694&lt;&gt;"",VLOOKUP('Données brutes'!G694,Tableau1[[Forfait]:[PV ]],2,FALSE)*'Données brutes'!H694)</f>
        <v>3</v>
      </c>
      <c r="D694" s="94">
        <f>INT(Tableau2[[#This Row],[Date de clôture ]])</f>
        <v>42387</v>
      </c>
      <c r="E694" s="98">
        <v>42387</v>
      </c>
      <c r="F694" s="105">
        <v>557670244</v>
      </c>
      <c r="G694" s="96" t="s">
        <v>43</v>
      </c>
      <c r="H694" s="97">
        <v>1</v>
      </c>
    </row>
    <row r="695" spans="1:8" x14ac:dyDescent="0.25">
      <c r="A695" s="92" t="str">
        <f>(YEAR(Tableau2[[#This Row],[Date réelle]])-2000)&amp;"_"&amp;IF(MONTH(Tableau2[[#This Row],[Date réelle]])&gt;9,"","0")&amp;MONTH(Tableau2[[#This Row],[Date réelle]])</f>
        <v>16_01</v>
      </c>
      <c r="B695" s="92" t="str">
        <f>(YEAR(Tableau2[[#This Row],[Date réelle]])-2000)&amp;"S"&amp;IF(_xlfn.ISOWEEKNUM(Tableau2[[#This Row],[Date réelle]])&gt;9,"","0")&amp;_xlfn.ISOWEEKNUM(Tableau2[[#This Row],[Date réelle]])</f>
        <v>16S03</v>
      </c>
      <c r="C695" s="93">
        <f>IF(F695&lt;&gt;"",VLOOKUP('Données brutes'!G695,Tableau1[[Forfait]:[PV ]],2,FALSE)*'Données brutes'!H695)</f>
        <v>3.4</v>
      </c>
      <c r="D695" s="94">
        <f>INT(Tableau2[[#This Row],[Date de clôture ]])</f>
        <v>42387</v>
      </c>
      <c r="E695" s="98">
        <v>42387</v>
      </c>
      <c r="F695" s="105">
        <v>557670244</v>
      </c>
      <c r="G695" s="96" t="s">
        <v>49</v>
      </c>
      <c r="H695" s="97">
        <v>1</v>
      </c>
    </row>
    <row r="696" spans="1:8" x14ac:dyDescent="0.25">
      <c r="A696" s="92" t="str">
        <f>(YEAR(Tableau2[[#This Row],[Date réelle]])-2000)&amp;"_"&amp;IF(MONTH(Tableau2[[#This Row],[Date réelle]])&gt;9,"","0")&amp;MONTH(Tableau2[[#This Row],[Date réelle]])</f>
        <v>16_01</v>
      </c>
      <c r="B696" s="92" t="str">
        <f>(YEAR(Tableau2[[#This Row],[Date réelle]])-2000)&amp;"S"&amp;IF(_xlfn.ISOWEEKNUM(Tableau2[[#This Row],[Date réelle]])&gt;9,"","0")&amp;_xlfn.ISOWEEKNUM(Tableau2[[#This Row],[Date réelle]])</f>
        <v>16S03</v>
      </c>
      <c r="C696" s="93">
        <f>IF(F696&lt;&gt;"",VLOOKUP('Données brutes'!G696,Tableau1[[Forfait]:[PV ]],2,FALSE)*'Données brutes'!H696)</f>
        <v>2.5</v>
      </c>
      <c r="D696" s="94">
        <f>INT(Tableau2[[#This Row],[Date de clôture ]])</f>
        <v>42387</v>
      </c>
      <c r="E696" s="98">
        <v>42387</v>
      </c>
      <c r="F696" s="105">
        <v>557670244</v>
      </c>
      <c r="G696" s="96" t="s">
        <v>58</v>
      </c>
      <c r="H696" s="97">
        <v>1</v>
      </c>
    </row>
    <row r="697" spans="1:8" x14ac:dyDescent="0.25">
      <c r="A697" s="92" t="str">
        <f>(YEAR(Tableau2[[#This Row],[Date réelle]])-2000)&amp;"_"&amp;IF(MONTH(Tableau2[[#This Row],[Date réelle]])&gt;9,"","0")&amp;MONTH(Tableau2[[#This Row],[Date réelle]])</f>
        <v>16_01</v>
      </c>
      <c r="B697" s="92" t="str">
        <f>(YEAR(Tableau2[[#This Row],[Date réelle]])-2000)&amp;"S"&amp;IF(_xlfn.ISOWEEKNUM(Tableau2[[#This Row],[Date réelle]])&gt;9,"","0")&amp;_xlfn.ISOWEEKNUM(Tableau2[[#This Row],[Date réelle]])</f>
        <v>16S03</v>
      </c>
      <c r="C697" s="93">
        <f>IF(F697&lt;&gt;"",VLOOKUP('Données brutes'!G697,Tableau1[[Forfait]:[PV ]],2,FALSE)*'Données brutes'!H697)</f>
        <v>34</v>
      </c>
      <c r="D697" s="94">
        <f>INT(Tableau2[[#This Row],[Date de clôture ]])</f>
        <v>42387</v>
      </c>
      <c r="E697" s="98">
        <v>42387</v>
      </c>
      <c r="F697" s="105">
        <v>557670244</v>
      </c>
      <c r="G697" s="96" t="s">
        <v>64</v>
      </c>
      <c r="H697" s="97">
        <v>1</v>
      </c>
    </row>
    <row r="698" spans="1:8" x14ac:dyDescent="0.25">
      <c r="A698" s="92" t="str">
        <f>(YEAR(Tableau2[[#This Row],[Date réelle]])-2000)&amp;"_"&amp;IF(MONTH(Tableau2[[#This Row],[Date réelle]])&gt;9,"","0")&amp;MONTH(Tableau2[[#This Row],[Date réelle]])</f>
        <v>16_01</v>
      </c>
      <c r="B698" s="92" t="str">
        <f>(YEAR(Tableau2[[#This Row],[Date réelle]])-2000)&amp;"S"&amp;IF(_xlfn.ISOWEEKNUM(Tableau2[[#This Row],[Date réelle]])&gt;9,"","0")&amp;_xlfn.ISOWEEKNUM(Tableau2[[#This Row],[Date réelle]])</f>
        <v>16S03</v>
      </c>
      <c r="C698" s="93">
        <f>IF(F698&lt;&gt;"",VLOOKUP('Données brutes'!G698,Tableau1[[Forfait]:[PV ]],2,FALSE)*'Données brutes'!H698)</f>
        <v>56</v>
      </c>
      <c r="D698" s="94">
        <f>INT(Tableau2[[#This Row],[Date de clôture ]])</f>
        <v>42387</v>
      </c>
      <c r="E698" s="98">
        <v>42387</v>
      </c>
      <c r="F698" s="105">
        <v>556402758</v>
      </c>
      <c r="G698" s="96" t="s">
        <v>17</v>
      </c>
      <c r="H698" s="97">
        <v>1</v>
      </c>
    </row>
    <row r="699" spans="1:8" x14ac:dyDescent="0.25">
      <c r="A699" s="92" t="str">
        <f>(YEAR(Tableau2[[#This Row],[Date réelle]])-2000)&amp;"_"&amp;IF(MONTH(Tableau2[[#This Row],[Date réelle]])&gt;9,"","0")&amp;MONTH(Tableau2[[#This Row],[Date réelle]])</f>
        <v>16_01</v>
      </c>
      <c r="B699" s="92" t="str">
        <f>(YEAR(Tableau2[[#This Row],[Date réelle]])-2000)&amp;"S"&amp;IF(_xlfn.ISOWEEKNUM(Tableau2[[#This Row],[Date réelle]])&gt;9,"","0")&amp;_xlfn.ISOWEEKNUM(Tableau2[[#This Row],[Date réelle]])</f>
        <v>16S03</v>
      </c>
      <c r="C699" s="93">
        <f>IF(F699&lt;&gt;"",VLOOKUP('Données brutes'!G699,Tableau1[[Forfait]:[PV ]],2,FALSE)*'Données brutes'!H699)</f>
        <v>3</v>
      </c>
      <c r="D699" s="94">
        <f>INT(Tableau2[[#This Row],[Date de clôture ]])</f>
        <v>42387</v>
      </c>
      <c r="E699" s="98">
        <v>42387</v>
      </c>
      <c r="F699" s="105">
        <v>556402758</v>
      </c>
      <c r="G699" s="96" t="s">
        <v>43</v>
      </c>
      <c r="H699" s="97">
        <v>1</v>
      </c>
    </row>
    <row r="700" spans="1:8" x14ac:dyDescent="0.25">
      <c r="A700" s="92" t="str">
        <f>(YEAR(Tableau2[[#This Row],[Date réelle]])-2000)&amp;"_"&amp;IF(MONTH(Tableau2[[#This Row],[Date réelle]])&gt;9,"","0")&amp;MONTH(Tableau2[[#This Row],[Date réelle]])</f>
        <v>16_01</v>
      </c>
      <c r="B700" s="92" t="str">
        <f>(YEAR(Tableau2[[#This Row],[Date réelle]])-2000)&amp;"S"&amp;IF(_xlfn.ISOWEEKNUM(Tableau2[[#This Row],[Date réelle]])&gt;9,"","0")&amp;_xlfn.ISOWEEKNUM(Tableau2[[#This Row],[Date réelle]])</f>
        <v>16S03</v>
      </c>
      <c r="C700" s="93">
        <f>IF(F700&lt;&gt;"",VLOOKUP('Données brutes'!G700,Tableau1[[Forfait]:[PV ]],2,FALSE)*'Données brutes'!H700)</f>
        <v>3.4</v>
      </c>
      <c r="D700" s="94">
        <f>INT(Tableau2[[#This Row],[Date de clôture ]])</f>
        <v>42387</v>
      </c>
      <c r="E700" s="98">
        <v>42387</v>
      </c>
      <c r="F700" s="105">
        <v>556402758</v>
      </c>
      <c r="G700" s="96" t="s">
        <v>49</v>
      </c>
      <c r="H700" s="97">
        <v>1</v>
      </c>
    </row>
    <row r="701" spans="1:8" x14ac:dyDescent="0.25">
      <c r="A701" s="92" t="str">
        <f>(YEAR(Tableau2[[#This Row],[Date réelle]])-2000)&amp;"_"&amp;IF(MONTH(Tableau2[[#This Row],[Date réelle]])&gt;9,"","0")&amp;MONTH(Tableau2[[#This Row],[Date réelle]])</f>
        <v>16_01</v>
      </c>
      <c r="B701" s="92" t="str">
        <f>(YEAR(Tableau2[[#This Row],[Date réelle]])-2000)&amp;"S"&amp;IF(_xlfn.ISOWEEKNUM(Tableau2[[#This Row],[Date réelle]])&gt;9,"","0")&amp;_xlfn.ISOWEEKNUM(Tableau2[[#This Row],[Date réelle]])</f>
        <v>16S03</v>
      </c>
      <c r="C701" s="93">
        <f>IF(F701&lt;&gt;"",VLOOKUP('Données brutes'!G701,Tableau1[[Forfait]:[PV ]],2,FALSE)*'Données brutes'!H701)</f>
        <v>2.5</v>
      </c>
      <c r="D701" s="94">
        <f>INT(Tableau2[[#This Row],[Date de clôture ]])</f>
        <v>42387</v>
      </c>
      <c r="E701" s="98">
        <v>42387</v>
      </c>
      <c r="F701" s="105">
        <v>556402758</v>
      </c>
      <c r="G701" s="96" t="s">
        <v>58</v>
      </c>
      <c r="H701" s="97">
        <v>1</v>
      </c>
    </row>
    <row r="702" spans="1:8" x14ac:dyDescent="0.25">
      <c r="A702" s="92" t="str">
        <f>(YEAR(Tableau2[[#This Row],[Date réelle]])-2000)&amp;"_"&amp;IF(MONTH(Tableau2[[#This Row],[Date réelle]])&gt;9,"","0")&amp;MONTH(Tableau2[[#This Row],[Date réelle]])</f>
        <v>16_01</v>
      </c>
      <c r="B702" s="92" t="str">
        <f>(YEAR(Tableau2[[#This Row],[Date réelle]])-2000)&amp;"S"&amp;IF(_xlfn.ISOWEEKNUM(Tableau2[[#This Row],[Date réelle]])&gt;9,"","0")&amp;_xlfn.ISOWEEKNUM(Tableau2[[#This Row],[Date réelle]])</f>
        <v>16S03</v>
      </c>
      <c r="C702" s="93">
        <f>IF(F702&lt;&gt;"",VLOOKUP('Données brutes'!G702,Tableau1[[Forfait]:[PV ]],2,FALSE)*'Données brutes'!H702)</f>
        <v>34</v>
      </c>
      <c r="D702" s="94">
        <f>INT(Tableau2[[#This Row],[Date de clôture ]])</f>
        <v>42387</v>
      </c>
      <c r="E702" s="98">
        <v>42387</v>
      </c>
      <c r="F702" s="105">
        <v>556402758</v>
      </c>
      <c r="G702" s="96" t="s">
        <v>64</v>
      </c>
      <c r="H702" s="97">
        <v>1</v>
      </c>
    </row>
    <row r="703" spans="1:8" x14ac:dyDescent="0.25">
      <c r="A703" s="92" t="str">
        <f>(YEAR(Tableau2[[#This Row],[Date réelle]])-2000)&amp;"_"&amp;IF(MONTH(Tableau2[[#This Row],[Date réelle]])&gt;9,"","0")&amp;MONTH(Tableau2[[#This Row],[Date réelle]])</f>
        <v>16_01</v>
      </c>
      <c r="B703" s="92" t="str">
        <f>(YEAR(Tableau2[[#This Row],[Date réelle]])-2000)&amp;"S"&amp;IF(_xlfn.ISOWEEKNUM(Tableau2[[#This Row],[Date réelle]])&gt;9,"","0")&amp;_xlfn.ISOWEEKNUM(Tableau2[[#This Row],[Date réelle]])</f>
        <v>16S03</v>
      </c>
      <c r="C703" s="93">
        <f>IF(F703&lt;&gt;"",VLOOKUP('Données brutes'!G703,Tableau1[[Forfait]:[PV ]],2,FALSE)*'Données brutes'!H703)</f>
        <v>0</v>
      </c>
      <c r="D703" s="94">
        <f>INT(Tableau2[[#This Row],[Date de clôture ]])</f>
        <v>42388</v>
      </c>
      <c r="E703" s="98">
        <v>42388</v>
      </c>
      <c r="F703" s="105">
        <v>557959044</v>
      </c>
      <c r="G703" s="96" t="s">
        <v>73</v>
      </c>
      <c r="H703" s="97">
        <v>1</v>
      </c>
    </row>
    <row r="704" spans="1:8" x14ac:dyDescent="0.25">
      <c r="A704" s="23" t="str">
        <f>(YEAR(Tableau2[[#This Row],[Date réelle]])-2000)&amp;"_"&amp;IF(MONTH(Tableau2[[#This Row],[Date réelle]])&gt;9,"","0")&amp;MONTH(Tableau2[[#This Row],[Date réelle]])</f>
        <v>16_01</v>
      </c>
      <c r="B704" s="23" t="str">
        <f>(YEAR(Tableau2[[#This Row],[Date réelle]])-2000)&amp;"S"&amp;IF(_xlfn.ISOWEEKNUM(Tableau2[[#This Row],[Date réelle]])&gt;9,"","0")&amp;_xlfn.ISOWEEKNUM(Tableau2[[#This Row],[Date réelle]])</f>
        <v>16S03</v>
      </c>
      <c r="C704" s="32">
        <f>IF(F704&lt;&gt;"",VLOOKUP('Données brutes'!G704,Tableau1[[Forfait]:[PV ]],2,FALSE)*'Données brutes'!H704)</f>
        <v>56</v>
      </c>
      <c r="D704" s="15">
        <f>INT(Tableau2[[#This Row],[Date de clôture ]])</f>
        <v>42389</v>
      </c>
      <c r="E704" s="3">
        <v>42389</v>
      </c>
      <c r="F704" s="106">
        <v>556215758</v>
      </c>
      <c r="G704" s="4" t="s">
        <v>17</v>
      </c>
      <c r="H704" s="2">
        <v>1</v>
      </c>
    </row>
    <row r="705" spans="1:8" x14ac:dyDescent="0.25">
      <c r="A705" s="23" t="str">
        <f>(YEAR(Tableau2[[#This Row],[Date réelle]])-2000)&amp;"_"&amp;IF(MONTH(Tableau2[[#This Row],[Date réelle]])&gt;9,"","0")&amp;MONTH(Tableau2[[#This Row],[Date réelle]])</f>
        <v>16_01</v>
      </c>
      <c r="B705" s="23" t="str">
        <f>(YEAR(Tableau2[[#This Row],[Date réelle]])-2000)&amp;"S"&amp;IF(_xlfn.ISOWEEKNUM(Tableau2[[#This Row],[Date réelle]])&gt;9,"","0")&amp;_xlfn.ISOWEEKNUM(Tableau2[[#This Row],[Date réelle]])</f>
        <v>16S03</v>
      </c>
      <c r="C705" s="32">
        <f>IF(F705&lt;&gt;"",VLOOKUP('Données brutes'!G705,Tableau1[[Forfait]:[PV ]],2,FALSE)*'Données brutes'!H705)</f>
        <v>3</v>
      </c>
      <c r="D705" s="15">
        <f>INT(Tableau2[[#This Row],[Date de clôture ]])</f>
        <v>42389</v>
      </c>
      <c r="E705" s="3">
        <v>42389</v>
      </c>
      <c r="F705" s="106">
        <v>556215758</v>
      </c>
      <c r="G705" s="4" t="s">
        <v>43</v>
      </c>
      <c r="H705" s="2">
        <v>1</v>
      </c>
    </row>
    <row r="706" spans="1:8" x14ac:dyDescent="0.25">
      <c r="A706" s="23" t="str">
        <f>(YEAR(Tableau2[[#This Row],[Date réelle]])-2000)&amp;"_"&amp;IF(MONTH(Tableau2[[#This Row],[Date réelle]])&gt;9,"","0")&amp;MONTH(Tableau2[[#This Row],[Date réelle]])</f>
        <v>16_01</v>
      </c>
      <c r="B706" s="23" t="str">
        <f>(YEAR(Tableau2[[#This Row],[Date réelle]])-2000)&amp;"S"&amp;IF(_xlfn.ISOWEEKNUM(Tableau2[[#This Row],[Date réelle]])&gt;9,"","0")&amp;_xlfn.ISOWEEKNUM(Tableau2[[#This Row],[Date réelle]])</f>
        <v>16S03</v>
      </c>
      <c r="C706" s="32">
        <f>IF(F706&lt;&gt;"",VLOOKUP('Données brutes'!G706,Tableau1[[Forfait]:[PV ]],2,FALSE)*'Données brutes'!H706)</f>
        <v>3.4</v>
      </c>
      <c r="D706" s="15">
        <f>INT(Tableau2[[#This Row],[Date de clôture ]])</f>
        <v>42389</v>
      </c>
      <c r="E706" s="3">
        <v>42389</v>
      </c>
      <c r="F706" s="106">
        <v>556215758</v>
      </c>
      <c r="G706" s="4" t="s">
        <v>49</v>
      </c>
      <c r="H706" s="2">
        <v>1</v>
      </c>
    </row>
    <row r="707" spans="1:8" x14ac:dyDescent="0.25">
      <c r="A707" s="23" t="str">
        <f>(YEAR(Tableau2[[#This Row],[Date réelle]])-2000)&amp;"_"&amp;IF(MONTH(Tableau2[[#This Row],[Date réelle]])&gt;9,"","0")&amp;MONTH(Tableau2[[#This Row],[Date réelle]])</f>
        <v>16_01</v>
      </c>
      <c r="B707" s="23" t="str">
        <f>(YEAR(Tableau2[[#This Row],[Date réelle]])-2000)&amp;"S"&amp;IF(_xlfn.ISOWEEKNUM(Tableau2[[#This Row],[Date réelle]])&gt;9,"","0")&amp;_xlfn.ISOWEEKNUM(Tableau2[[#This Row],[Date réelle]])</f>
        <v>16S03</v>
      </c>
      <c r="C707" s="32">
        <f>IF(F707&lt;&gt;"",VLOOKUP('Données brutes'!G707,Tableau1[[Forfait]:[PV ]],2,FALSE)*'Données brutes'!H707)</f>
        <v>2.5</v>
      </c>
      <c r="D707" s="15">
        <f>INT(Tableau2[[#This Row],[Date de clôture ]])</f>
        <v>42389</v>
      </c>
      <c r="E707" s="3">
        <v>42389</v>
      </c>
      <c r="F707" s="106">
        <v>556215758</v>
      </c>
      <c r="G707" s="4" t="s">
        <v>58</v>
      </c>
      <c r="H707" s="2">
        <v>1</v>
      </c>
    </row>
    <row r="708" spans="1:8" x14ac:dyDescent="0.25">
      <c r="A708" s="23" t="str">
        <f>(YEAR(Tableau2[[#This Row],[Date réelle]])-2000)&amp;"_"&amp;IF(MONTH(Tableau2[[#This Row],[Date réelle]])&gt;9,"","0")&amp;MONTH(Tableau2[[#This Row],[Date réelle]])</f>
        <v>16_01</v>
      </c>
      <c r="B708" s="23" t="str">
        <f>(YEAR(Tableau2[[#This Row],[Date réelle]])-2000)&amp;"S"&amp;IF(_xlfn.ISOWEEKNUM(Tableau2[[#This Row],[Date réelle]])&gt;9,"","0")&amp;_xlfn.ISOWEEKNUM(Tableau2[[#This Row],[Date réelle]])</f>
        <v>16S03</v>
      </c>
      <c r="C708" s="32">
        <f>IF(F708&lt;&gt;"",VLOOKUP('Données brutes'!G708,Tableau1[[Forfait]:[PV ]],2,FALSE)*'Données brutes'!H708)</f>
        <v>34</v>
      </c>
      <c r="D708" s="15">
        <f>INT(Tableau2[[#This Row],[Date de clôture ]])</f>
        <v>42389</v>
      </c>
      <c r="E708" s="3">
        <v>42389</v>
      </c>
      <c r="F708" s="106">
        <v>556215758</v>
      </c>
      <c r="G708" s="4" t="s">
        <v>64</v>
      </c>
      <c r="H708" s="2">
        <v>1</v>
      </c>
    </row>
    <row r="709" spans="1:8" x14ac:dyDescent="0.25">
      <c r="A709" s="99" t="str">
        <f>(YEAR(Tableau2[[#This Row],[Date réelle]])-2000)&amp;"_"&amp;IF(MONTH(Tableau2[[#This Row],[Date réelle]])&gt;9,"","0")&amp;MONTH(Tableau2[[#This Row],[Date réelle]])</f>
        <v>16_01</v>
      </c>
      <c r="B709" s="99" t="str">
        <f>(YEAR(Tableau2[[#This Row],[Date réelle]])-2000)&amp;"S"&amp;IF(_xlfn.ISOWEEKNUM(Tableau2[[#This Row],[Date réelle]])&gt;9,"","0")&amp;_xlfn.ISOWEEKNUM(Tableau2[[#This Row],[Date réelle]])</f>
        <v>16S03</v>
      </c>
      <c r="C709" s="100">
        <f>IF(F709&lt;&gt;"",VLOOKUP('Données brutes'!G709,Tableau1[[Forfait]:[PV ]],2,FALSE)*'Données brutes'!H709)</f>
        <v>56</v>
      </c>
      <c r="D709" s="101">
        <f>INT(Tableau2[[#This Row],[Date de clôture ]])</f>
        <v>42389</v>
      </c>
      <c r="E709" s="102">
        <v>42389</v>
      </c>
      <c r="F709" s="107">
        <v>557957846</v>
      </c>
      <c r="G709" s="103" t="s">
        <v>17</v>
      </c>
      <c r="H709" s="104">
        <v>1</v>
      </c>
    </row>
    <row r="710" spans="1:8" x14ac:dyDescent="0.25">
      <c r="A710" s="99" t="str">
        <f>(YEAR(Tableau2[[#This Row],[Date réelle]])-2000)&amp;"_"&amp;IF(MONTH(Tableau2[[#This Row],[Date réelle]])&gt;9,"","0")&amp;MONTH(Tableau2[[#This Row],[Date réelle]])</f>
        <v>16_01</v>
      </c>
      <c r="B710" s="99" t="str">
        <f>(YEAR(Tableau2[[#This Row],[Date réelle]])-2000)&amp;"S"&amp;IF(_xlfn.ISOWEEKNUM(Tableau2[[#This Row],[Date réelle]])&gt;9,"","0")&amp;_xlfn.ISOWEEKNUM(Tableau2[[#This Row],[Date réelle]])</f>
        <v>16S03</v>
      </c>
      <c r="C710" s="100">
        <f>IF(F710&lt;&gt;"",VLOOKUP('Données brutes'!G710,Tableau1[[Forfait]:[PV ]],2,FALSE)*'Données brutes'!H710)</f>
        <v>3</v>
      </c>
      <c r="D710" s="101">
        <f>INT(Tableau2[[#This Row],[Date de clôture ]])</f>
        <v>42389</v>
      </c>
      <c r="E710" s="3">
        <v>42389</v>
      </c>
      <c r="F710" s="107">
        <v>557957846</v>
      </c>
      <c r="G710" s="103" t="s">
        <v>43</v>
      </c>
      <c r="H710" s="104">
        <v>1</v>
      </c>
    </row>
    <row r="711" spans="1:8" x14ac:dyDescent="0.25">
      <c r="A711" s="99" t="str">
        <f>(YEAR(Tableau2[[#This Row],[Date réelle]])-2000)&amp;"_"&amp;IF(MONTH(Tableau2[[#This Row],[Date réelle]])&gt;9,"","0")&amp;MONTH(Tableau2[[#This Row],[Date réelle]])</f>
        <v>16_01</v>
      </c>
      <c r="B711" s="99" t="str">
        <f>(YEAR(Tableau2[[#This Row],[Date réelle]])-2000)&amp;"S"&amp;IF(_xlfn.ISOWEEKNUM(Tableau2[[#This Row],[Date réelle]])&gt;9,"","0")&amp;_xlfn.ISOWEEKNUM(Tableau2[[#This Row],[Date réelle]])</f>
        <v>16S03</v>
      </c>
      <c r="C711" s="100">
        <f>IF(F711&lt;&gt;"",VLOOKUP('Données brutes'!G711,Tableau1[[Forfait]:[PV ]],2,FALSE)*'Données brutes'!H711)</f>
        <v>3.4</v>
      </c>
      <c r="D711" s="101">
        <f>INT(Tableau2[[#This Row],[Date de clôture ]])</f>
        <v>42389</v>
      </c>
      <c r="E711" s="102">
        <v>42389</v>
      </c>
      <c r="F711" s="107">
        <v>557957846</v>
      </c>
      <c r="G711" s="103" t="s">
        <v>49</v>
      </c>
      <c r="H711" s="104">
        <v>1</v>
      </c>
    </row>
    <row r="712" spans="1:8" x14ac:dyDescent="0.25">
      <c r="A712" s="99" t="str">
        <f>(YEAR(Tableau2[[#This Row],[Date réelle]])-2000)&amp;"_"&amp;IF(MONTH(Tableau2[[#This Row],[Date réelle]])&gt;9,"","0")&amp;MONTH(Tableau2[[#This Row],[Date réelle]])</f>
        <v>16_01</v>
      </c>
      <c r="B712" s="99" t="str">
        <f>(YEAR(Tableau2[[#This Row],[Date réelle]])-2000)&amp;"S"&amp;IF(_xlfn.ISOWEEKNUM(Tableau2[[#This Row],[Date réelle]])&gt;9,"","0")&amp;_xlfn.ISOWEEKNUM(Tableau2[[#This Row],[Date réelle]])</f>
        <v>16S03</v>
      </c>
      <c r="C712" s="100">
        <f>IF(F712&lt;&gt;"",VLOOKUP('Données brutes'!G712,Tableau1[[Forfait]:[PV ]],2,FALSE)*'Données brutes'!H712)</f>
        <v>80</v>
      </c>
      <c r="D712" s="101">
        <f>INT(Tableau2[[#This Row],[Date de clôture ]])</f>
        <v>42389</v>
      </c>
      <c r="E712" s="3">
        <v>42389</v>
      </c>
      <c r="F712" s="107">
        <v>557957846</v>
      </c>
      <c r="G712" s="103" t="s">
        <v>56</v>
      </c>
      <c r="H712" s="104">
        <v>1</v>
      </c>
    </row>
    <row r="713" spans="1:8" x14ac:dyDescent="0.25">
      <c r="A713" s="99" t="str">
        <f>(YEAR(Tableau2[[#This Row],[Date réelle]])-2000)&amp;"_"&amp;IF(MONTH(Tableau2[[#This Row],[Date réelle]])&gt;9,"","0")&amp;MONTH(Tableau2[[#This Row],[Date réelle]])</f>
        <v>16_01</v>
      </c>
      <c r="B713" s="99" t="str">
        <f>(YEAR(Tableau2[[#This Row],[Date réelle]])-2000)&amp;"S"&amp;IF(_xlfn.ISOWEEKNUM(Tableau2[[#This Row],[Date réelle]])&gt;9,"","0")&amp;_xlfn.ISOWEEKNUM(Tableau2[[#This Row],[Date réelle]])</f>
        <v>16S03</v>
      </c>
      <c r="C713" s="100">
        <f>IF(F713&lt;&gt;"",VLOOKUP('Données brutes'!G713,Tableau1[[Forfait]:[PV ]],2,FALSE)*'Données brutes'!H713)</f>
        <v>2.5</v>
      </c>
      <c r="D713" s="101">
        <f>INT(Tableau2[[#This Row],[Date de clôture ]])</f>
        <v>42389</v>
      </c>
      <c r="E713" s="102">
        <v>42389</v>
      </c>
      <c r="F713" s="107">
        <v>557957846</v>
      </c>
      <c r="G713" s="103" t="s">
        <v>58</v>
      </c>
      <c r="H713" s="104">
        <v>1</v>
      </c>
    </row>
    <row r="714" spans="1:8" x14ac:dyDescent="0.25">
      <c r="A714" s="99" t="str">
        <f>(YEAR(Tableau2[[#This Row],[Date réelle]])-2000)&amp;"_"&amp;IF(MONTH(Tableau2[[#This Row],[Date réelle]])&gt;9,"","0")&amp;MONTH(Tableau2[[#This Row],[Date réelle]])</f>
        <v>16_01</v>
      </c>
      <c r="B714" s="99" t="str">
        <f>(YEAR(Tableau2[[#This Row],[Date réelle]])-2000)&amp;"S"&amp;IF(_xlfn.ISOWEEKNUM(Tableau2[[#This Row],[Date réelle]])&gt;9,"","0")&amp;_xlfn.ISOWEEKNUM(Tableau2[[#This Row],[Date réelle]])</f>
        <v>16S03</v>
      </c>
      <c r="C714" s="100">
        <f>IF(F714&lt;&gt;"",VLOOKUP('Données brutes'!G714,Tableau1[[Forfait]:[PV ]],2,FALSE)*'Données brutes'!H714)</f>
        <v>34</v>
      </c>
      <c r="D714" s="101">
        <f>INT(Tableau2[[#This Row],[Date de clôture ]])</f>
        <v>42389</v>
      </c>
      <c r="E714" s="3">
        <v>42389</v>
      </c>
      <c r="F714" s="107">
        <v>557957846</v>
      </c>
      <c r="G714" s="103" t="s">
        <v>64</v>
      </c>
      <c r="H714" s="104">
        <v>1</v>
      </c>
    </row>
    <row r="715" spans="1:8" x14ac:dyDescent="0.25">
      <c r="A715" s="99" t="str">
        <f>(YEAR(Tableau2[[#This Row],[Date réelle]])-2000)&amp;"_"&amp;IF(MONTH(Tableau2[[#This Row],[Date réelle]])&gt;9,"","0")&amp;MONTH(Tableau2[[#This Row],[Date réelle]])</f>
        <v>16_01</v>
      </c>
      <c r="B715" s="99" t="str">
        <f>(YEAR(Tableau2[[#This Row],[Date réelle]])-2000)&amp;"S"&amp;IF(_xlfn.ISOWEEKNUM(Tableau2[[#This Row],[Date réelle]])&gt;9,"","0")&amp;_xlfn.ISOWEEKNUM(Tableau2[[#This Row],[Date réelle]])</f>
        <v>16S03</v>
      </c>
      <c r="C715" s="100">
        <f>IF(F715&lt;&gt;"",VLOOKUP('Données brutes'!G715,Tableau1[[Forfait]:[PV ]],2,FALSE)*'Données brutes'!H715)</f>
        <v>3</v>
      </c>
      <c r="D715" s="101">
        <f>INT(Tableau2[[#This Row],[Date de clôture ]])</f>
        <v>42390</v>
      </c>
      <c r="E715" s="102">
        <v>42390</v>
      </c>
      <c r="F715" s="107">
        <v>556216949</v>
      </c>
      <c r="G715" s="103" t="s">
        <v>43</v>
      </c>
      <c r="H715" s="104">
        <v>1</v>
      </c>
    </row>
    <row r="716" spans="1:8" x14ac:dyDescent="0.25">
      <c r="A716" s="99" t="str">
        <f>(YEAR(Tableau2[[#This Row],[Date réelle]])-2000)&amp;"_"&amp;IF(MONTH(Tableau2[[#This Row],[Date réelle]])&gt;9,"","0")&amp;MONTH(Tableau2[[#This Row],[Date réelle]])</f>
        <v>16_01</v>
      </c>
      <c r="B716" s="99" t="str">
        <f>(YEAR(Tableau2[[#This Row],[Date réelle]])-2000)&amp;"S"&amp;IF(_xlfn.ISOWEEKNUM(Tableau2[[#This Row],[Date réelle]])&gt;9,"","0")&amp;_xlfn.ISOWEEKNUM(Tableau2[[#This Row],[Date réelle]])</f>
        <v>16S03</v>
      </c>
      <c r="C716" s="100">
        <f>IF(F716&lt;&gt;"",VLOOKUP('Données brutes'!G716,Tableau1[[Forfait]:[PV ]],2,FALSE)*'Données brutes'!H716)</f>
        <v>3.4</v>
      </c>
      <c r="D716" s="101">
        <f>INT(Tableau2[[#This Row],[Date de clôture ]])</f>
        <v>42390</v>
      </c>
      <c r="E716" s="102">
        <v>42390</v>
      </c>
      <c r="F716" s="107">
        <v>556216949</v>
      </c>
      <c r="G716" s="103" t="s">
        <v>49</v>
      </c>
      <c r="H716" s="104">
        <v>1</v>
      </c>
    </row>
    <row r="717" spans="1:8" x14ac:dyDescent="0.25">
      <c r="A717" s="99" t="str">
        <f>(YEAR(Tableau2[[#This Row],[Date réelle]])-2000)&amp;"_"&amp;IF(MONTH(Tableau2[[#This Row],[Date réelle]])&gt;9,"","0")&amp;MONTH(Tableau2[[#This Row],[Date réelle]])</f>
        <v>16_01</v>
      </c>
      <c r="B717" s="99" t="str">
        <f>(YEAR(Tableau2[[#This Row],[Date réelle]])-2000)&amp;"S"&amp;IF(_xlfn.ISOWEEKNUM(Tableau2[[#This Row],[Date réelle]])&gt;9,"","0")&amp;_xlfn.ISOWEEKNUM(Tableau2[[#This Row],[Date réelle]])</f>
        <v>16S03</v>
      </c>
      <c r="C717" s="100">
        <f>IF(F717&lt;&gt;"",VLOOKUP('Données brutes'!G717,Tableau1[[Forfait]:[PV ]],2,FALSE)*'Données brutes'!H717)</f>
        <v>56</v>
      </c>
      <c r="D717" s="101">
        <f>INT(Tableau2[[#This Row],[Date de clôture ]])</f>
        <v>42390</v>
      </c>
      <c r="E717" s="102">
        <v>42390</v>
      </c>
      <c r="F717" s="107">
        <v>556401965</v>
      </c>
      <c r="G717" s="103" t="s">
        <v>17</v>
      </c>
      <c r="H717" s="104">
        <v>1</v>
      </c>
    </row>
    <row r="718" spans="1:8" x14ac:dyDescent="0.25">
      <c r="A718" s="99" t="str">
        <f>(YEAR(Tableau2[[#This Row],[Date réelle]])-2000)&amp;"_"&amp;IF(MONTH(Tableau2[[#This Row],[Date réelle]])&gt;9,"","0")&amp;MONTH(Tableau2[[#This Row],[Date réelle]])</f>
        <v>16_01</v>
      </c>
      <c r="B718" s="99" t="str">
        <f>(YEAR(Tableau2[[#This Row],[Date réelle]])-2000)&amp;"S"&amp;IF(_xlfn.ISOWEEKNUM(Tableau2[[#This Row],[Date réelle]])&gt;9,"","0")&amp;_xlfn.ISOWEEKNUM(Tableau2[[#This Row],[Date réelle]])</f>
        <v>16S03</v>
      </c>
      <c r="C718" s="100">
        <f>IF(F718&lt;&gt;"",VLOOKUP('Données brutes'!G718,Tableau1[[Forfait]:[PV ]],2,FALSE)*'Données brutes'!H718)</f>
        <v>3</v>
      </c>
      <c r="D718" s="101">
        <f>INT(Tableau2[[#This Row],[Date de clôture ]])</f>
        <v>42390</v>
      </c>
      <c r="E718" s="102">
        <v>42390</v>
      </c>
      <c r="F718" s="107">
        <v>556401965</v>
      </c>
      <c r="G718" s="103" t="s">
        <v>43</v>
      </c>
      <c r="H718" s="104">
        <v>1</v>
      </c>
    </row>
    <row r="719" spans="1:8" x14ac:dyDescent="0.25">
      <c r="A719" s="99" t="str">
        <f>(YEAR(Tableau2[[#This Row],[Date réelle]])-2000)&amp;"_"&amp;IF(MONTH(Tableau2[[#This Row],[Date réelle]])&gt;9,"","0")&amp;MONTH(Tableau2[[#This Row],[Date réelle]])</f>
        <v>16_01</v>
      </c>
      <c r="B719" s="99" t="str">
        <f>(YEAR(Tableau2[[#This Row],[Date réelle]])-2000)&amp;"S"&amp;IF(_xlfn.ISOWEEKNUM(Tableau2[[#This Row],[Date réelle]])&gt;9,"","0")&amp;_xlfn.ISOWEEKNUM(Tableau2[[#This Row],[Date réelle]])</f>
        <v>16S03</v>
      </c>
      <c r="C719" s="100">
        <f>IF(F719&lt;&gt;"",VLOOKUP('Données brutes'!G719,Tableau1[[Forfait]:[PV ]],2,FALSE)*'Données brutes'!H719)</f>
        <v>3.4</v>
      </c>
      <c r="D719" s="101">
        <f>INT(Tableau2[[#This Row],[Date de clôture ]])</f>
        <v>42390</v>
      </c>
      <c r="E719" s="102">
        <v>42390</v>
      </c>
      <c r="F719" s="107">
        <v>556401965</v>
      </c>
      <c r="G719" s="103" t="s">
        <v>49</v>
      </c>
      <c r="H719" s="104">
        <v>1</v>
      </c>
    </row>
    <row r="720" spans="1:8" x14ac:dyDescent="0.25">
      <c r="A720" s="99" t="str">
        <f>(YEAR(Tableau2[[#This Row],[Date réelle]])-2000)&amp;"_"&amp;IF(MONTH(Tableau2[[#This Row],[Date réelle]])&gt;9,"","0")&amp;MONTH(Tableau2[[#This Row],[Date réelle]])</f>
        <v>16_01</v>
      </c>
      <c r="B720" s="99" t="str">
        <f>(YEAR(Tableau2[[#This Row],[Date réelle]])-2000)&amp;"S"&amp;IF(_xlfn.ISOWEEKNUM(Tableau2[[#This Row],[Date réelle]])&gt;9,"","0")&amp;_xlfn.ISOWEEKNUM(Tableau2[[#This Row],[Date réelle]])</f>
        <v>16S03</v>
      </c>
      <c r="C720" s="100">
        <f>IF(F720&lt;&gt;"",VLOOKUP('Données brutes'!G720,Tableau1[[Forfait]:[PV ]],2,FALSE)*'Données brutes'!H720)</f>
        <v>2.5</v>
      </c>
      <c r="D720" s="101">
        <f>INT(Tableau2[[#This Row],[Date de clôture ]])</f>
        <v>42390</v>
      </c>
      <c r="E720" s="102">
        <v>42390</v>
      </c>
      <c r="F720" s="107">
        <v>556401965</v>
      </c>
      <c r="G720" s="103" t="s">
        <v>58</v>
      </c>
      <c r="H720" s="104">
        <v>1</v>
      </c>
    </row>
    <row r="721" spans="1:8" x14ac:dyDescent="0.25">
      <c r="A721" s="99" t="str">
        <f>(YEAR(Tableau2[[#This Row],[Date réelle]])-2000)&amp;"_"&amp;IF(MONTH(Tableau2[[#This Row],[Date réelle]])&gt;9,"","0")&amp;MONTH(Tableau2[[#This Row],[Date réelle]])</f>
        <v>16_01</v>
      </c>
      <c r="B721" s="99" t="str">
        <f>(YEAR(Tableau2[[#This Row],[Date réelle]])-2000)&amp;"S"&amp;IF(_xlfn.ISOWEEKNUM(Tableau2[[#This Row],[Date réelle]])&gt;9,"","0")&amp;_xlfn.ISOWEEKNUM(Tableau2[[#This Row],[Date réelle]])</f>
        <v>16S03</v>
      </c>
      <c r="C721" s="100">
        <f>IF(F721&lt;&gt;"",VLOOKUP('Données brutes'!G721,Tableau1[[Forfait]:[PV ]],2,FALSE)*'Données brutes'!H721)</f>
        <v>34</v>
      </c>
      <c r="D721" s="101">
        <f>INT(Tableau2[[#This Row],[Date de clôture ]])</f>
        <v>42390</v>
      </c>
      <c r="E721" s="102">
        <v>42390</v>
      </c>
      <c r="F721" s="107">
        <v>556401965</v>
      </c>
      <c r="G721" s="103" t="s">
        <v>64</v>
      </c>
      <c r="H721" s="104">
        <v>1</v>
      </c>
    </row>
    <row r="722" spans="1:8" x14ac:dyDescent="0.25">
      <c r="A722" s="99" t="str">
        <f>(YEAR(Tableau2[[#This Row],[Date réelle]])-2000)&amp;"_"&amp;IF(MONTH(Tableau2[[#This Row],[Date réelle]])&gt;9,"","0")&amp;MONTH(Tableau2[[#This Row],[Date réelle]])</f>
        <v>16_01</v>
      </c>
      <c r="B722" s="99" t="str">
        <f>(YEAR(Tableau2[[#This Row],[Date réelle]])-2000)&amp;"S"&amp;IF(_xlfn.ISOWEEKNUM(Tableau2[[#This Row],[Date réelle]])&gt;9,"","0")&amp;_xlfn.ISOWEEKNUM(Tableau2[[#This Row],[Date réelle]])</f>
        <v>16S03</v>
      </c>
      <c r="C722" s="100">
        <f>IF(F722&lt;&gt;"",VLOOKUP('Données brutes'!G722,Tableau1[[Forfait]:[PV ]],2,FALSE)*'Données brutes'!H722)</f>
        <v>56</v>
      </c>
      <c r="D722" s="101">
        <f>INT(Tableau2[[#This Row],[Date de clôture ]])</f>
        <v>42391</v>
      </c>
      <c r="E722" s="102">
        <v>42391</v>
      </c>
      <c r="F722" s="107">
        <v>556404191</v>
      </c>
      <c r="G722" s="103" t="s">
        <v>17</v>
      </c>
      <c r="H722" s="104">
        <v>1</v>
      </c>
    </row>
    <row r="723" spans="1:8" x14ac:dyDescent="0.25">
      <c r="A723" s="99" t="str">
        <f>(YEAR(Tableau2[[#This Row],[Date réelle]])-2000)&amp;"_"&amp;IF(MONTH(Tableau2[[#This Row],[Date réelle]])&gt;9,"","0")&amp;MONTH(Tableau2[[#This Row],[Date réelle]])</f>
        <v>16_01</v>
      </c>
      <c r="B723" s="99" t="str">
        <f>(YEAR(Tableau2[[#This Row],[Date réelle]])-2000)&amp;"S"&amp;IF(_xlfn.ISOWEEKNUM(Tableau2[[#This Row],[Date réelle]])&gt;9,"","0")&amp;_xlfn.ISOWEEKNUM(Tableau2[[#This Row],[Date réelle]])</f>
        <v>16S03</v>
      </c>
      <c r="C723" s="100">
        <f>IF(F723&lt;&gt;"",VLOOKUP('Données brutes'!G723,Tableau1[[Forfait]:[PV ]],2,FALSE)*'Données brutes'!H723)</f>
        <v>3</v>
      </c>
      <c r="D723" s="101">
        <f>INT(Tableau2[[#This Row],[Date de clôture ]])</f>
        <v>42391</v>
      </c>
      <c r="E723" s="102">
        <v>42391</v>
      </c>
      <c r="F723" s="107">
        <v>556404191</v>
      </c>
      <c r="G723" s="103" t="s">
        <v>43</v>
      </c>
      <c r="H723" s="104">
        <v>1</v>
      </c>
    </row>
    <row r="724" spans="1:8" x14ac:dyDescent="0.25">
      <c r="A724" s="99" t="str">
        <f>(YEAR(Tableau2[[#This Row],[Date réelle]])-2000)&amp;"_"&amp;IF(MONTH(Tableau2[[#This Row],[Date réelle]])&gt;9,"","0")&amp;MONTH(Tableau2[[#This Row],[Date réelle]])</f>
        <v>16_01</v>
      </c>
      <c r="B724" s="99" t="str">
        <f>(YEAR(Tableau2[[#This Row],[Date réelle]])-2000)&amp;"S"&amp;IF(_xlfn.ISOWEEKNUM(Tableau2[[#This Row],[Date réelle]])&gt;9,"","0")&amp;_xlfn.ISOWEEKNUM(Tableau2[[#This Row],[Date réelle]])</f>
        <v>16S03</v>
      </c>
      <c r="C724" s="100">
        <f>IF(F724&lt;&gt;"",VLOOKUP('Données brutes'!G724,Tableau1[[Forfait]:[PV ]],2,FALSE)*'Données brutes'!H724)</f>
        <v>3.4</v>
      </c>
      <c r="D724" s="101">
        <f>INT(Tableau2[[#This Row],[Date de clôture ]])</f>
        <v>42391</v>
      </c>
      <c r="E724" s="102">
        <v>42391</v>
      </c>
      <c r="F724" s="107">
        <v>556404191</v>
      </c>
      <c r="G724" s="103" t="s">
        <v>49</v>
      </c>
      <c r="H724" s="104">
        <v>1</v>
      </c>
    </row>
    <row r="725" spans="1:8" x14ac:dyDescent="0.25">
      <c r="A725" s="99" t="str">
        <f>(YEAR(Tableau2[[#This Row],[Date réelle]])-2000)&amp;"_"&amp;IF(MONTH(Tableau2[[#This Row],[Date réelle]])&gt;9,"","0")&amp;MONTH(Tableau2[[#This Row],[Date réelle]])</f>
        <v>16_01</v>
      </c>
      <c r="B725" s="99" t="str">
        <f>(YEAR(Tableau2[[#This Row],[Date réelle]])-2000)&amp;"S"&amp;IF(_xlfn.ISOWEEKNUM(Tableau2[[#This Row],[Date réelle]])&gt;9,"","0")&amp;_xlfn.ISOWEEKNUM(Tableau2[[#This Row],[Date réelle]])</f>
        <v>16S03</v>
      </c>
      <c r="C725" s="100">
        <f>IF(F725&lt;&gt;"",VLOOKUP('Données brutes'!G725,Tableau1[[Forfait]:[PV ]],2,FALSE)*'Données brutes'!H725)</f>
        <v>2.5</v>
      </c>
      <c r="D725" s="101">
        <f>INT(Tableau2[[#This Row],[Date de clôture ]])</f>
        <v>42391</v>
      </c>
      <c r="E725" s="102">
        <v>42391</v>
      </c>
      <c r="F725" s="107">
        <v>556404191</v>
      </c>
      <c r="G725" s="103" t="s">
        <v>58</v>
      </c>
      <c r="H725" s="104">
        <v>1</v>
      </c>
    </row>
    <row r="726" spans="1:8" x14ac:dyDescent="0.25">
      <c r="A726" s="99" t="str">
        <f>(YEAR(Tableau2[[#This Row],[Date réelle]])-2000)&amp;"_"&amp;IF(MONTH(Tableau2[[#This Row],[Date réelle]])&gt;9,"","0")&amp;MONTH(Tableau2[[#This Row],[Date réelle]])</f>
        <v>16_01</v>
      </c>
      <c r="B726" s="99" t="str">
        <f>(YEAR(Tableau2[[#This Row],[Date réelle]])-2000)&amp;"S"&amp;IF(_xlfn.ISOWEEKNUM(Tableau2[[#This Row],[Date réelle]])&gt;9,"","0")&amp;_xlfn.ISOWEEKNUM(Tableau2[[#This Row],[Date réelle]])</f>
        <v>16S03</v>
      </c>
      <c r="C726" s="100">
        <f>IF(F726&lt;&gt;"",VLOOKUP('Données brutes'!G726,Tableau1[[Forfait]:[PV ]],2,FALSE)*'Données brutes'!H726)</f>
        <v>34</v>
      </c>
      <c r="D726" s="101">
        <f>INT(Tableau2[[#This Row],[Date de clôture ]])</f>
        <v>42391</v>
      </c>
      <c r="E726" s="102">
        <v>42391</v>
      </c>
      <c r="F726" s="107">
        <v>556404191</v>
      </c>
      <c r="G726" s="103" t="s">
        <v>64</v>
      </c>
      <c r="H726" s="104">
        <v>1</v>
      </c>
    </row>
    <row r="727" spans="1:8" x14ac:dyDescent="0.25">
      <c r="A727" s="23" t="str">
        <f>(YEAR(Tableau2[[#This Row],[Date réelle]])-2000)&amp;"_"&amp;IF(MONTH(Tableau2[[#This Row],[Date réelle]])&gt;9,"","0")&amp;MONTH(Tableau2[[#This Row],[Date réelle]])</f>
        <v>16_01</v>
      </c>
      <c r="B727" s="23" t="str">
        <f>(YEAR(Tableau2[[#This Row],[Date réelle]])-2000)&amp;"S"&amp;IF(_xlfn.ISOWEEKNUM(Tableau2[[#This Row],[Date réelle]])&gt;9,"","0")&amp;_xlfn.ISOWEEKNUM(Tableau2[[#This Row],[Date réelle]])</f>
        <v>16S03</v>
      </c>
      <c r="C727" s="32">
        <f>IF(F727&lt;&gt;"",VLOOKUP('Données brutes'!G727,Tableau1[[Forfait]:[PV ]],2,FALSE)*'Données brutes'!H727)</f>
        <v>56</v>
      </c>
      <c r="D727" s="15">
        <f>INT(Tableau2[[#This Row],[Date de clôture ]])</f>
        <v>42391</v>
      </c>
      <c r="E727" s="102">
        <v>42391</v>
      </c>
      <c r="F727" s="106">
        <v>556405627</v>
      </c>
      <c r="G727" s="4" t="s">
        <v>17</v>
      </c>
      <c r="H727" s="2">
        <v>1</v>
      </c>
    </row>
    <row r="728" spans="1:8" x14ac:dyDescent="0.25">
      <c r="A728" s="23" t="str">
        <f>(YEAR(Tableau2[[#This Row],[Date réelle]])-2000)&amp;"_"&amp;IF(MONTH(Tableau2[[#This Row],[Date réelle]])&gt;9,"","0")&amp;MONTH(Tableau2[[#This Row],[Date réelle]])</f>
        <v>16_01</v>
      </c>
      <c r="B728" s="23" t="str">
        <f>(YEAR(Tableau2[[#This Row],[Date réelle]])-2000)&amp;"S"&amp;IF(_xlfn.ISOWEEKNUM(Tableau2[[#This Row],[Date réelle]])&gt;9,"","0")&amp;_xlfn.ISOWEEKNUM(Tableau2[[#This Row],[Date réelle]])</f>
        <v>16S03</v>
      </c>
      <c r="C728" s="32">
        <f>IF(F728&lt;&gt;"",VLOOKUP('Données brutes'!G728,Tableau1[[Forfait]:[PV ]],2,FALSE)*'Données brutes'!H728)</f>
        <v>3</v>
      </c>
      <c r="D728" s="15">
        <f>INT(Tableau2[[#This Row],[Date de clôture ]])</f>
        <v>42391</v>
      </c>
      <c r="E728" s="102">
        <v>42391</v>
      </c>
      <c r="F728" s="106">
        <v>556405627</v>
      </c>
      <c r="G728" s="4" t="s">
        <v>43</v>
      </c>
      <c r="H728" s="2">
        <v>1</v>
      </c>
    </row>
    <row r="729" spans="1:8" x14ac:dyDescent="0.25">
      <c r="A729" s="23" t="str">
        <f>(YEAR(Tableau2[[#This Row],[Date réelle]])-2000)&amp;"_"&amp;IF(MONTH(Tableau2[[#This Row],[Date réelle]])&gt;9,"","0")&amp;MONTH(Tableau2[[#This Row],[Date réelle]])</f>
        <v>16_01</v>
      </c>
      <c r="B729" s="23" t="str">
        <f>(YEAR(Tableau2[[#This Row],[Date réelle]])-2000)&amp;"S"&amp;IF(_xlfn.ISOWEEKNUM(Tableau2[[#This Row],[Date réelle]])&gt;9,"","0")&amp;_xlfn.ISOWEEKNUM(Tableau2[[#This Row],[Date réelle]])</f>
        <v>16S03</v>
      </c>
      <c r="C729" s="32">
        <f>IF(F729&lt;&gt;"",VLOOKUP('Données brutes'!G729,Tableau1[[Forfait]:[PV ]],2,FALSE)*'Données brutes'!H729)</f>
        <v>3.4</v>
      </c>
      <c r="D729" s="15">
        <f>INT(Tableau2[[#This Row],[Date de clôture ]])</f>
        <v>42391</v>
      </c>
      <c r="E729" s="102">
        <v>42391</v>
      </c>
      <c r="F729" s="106">
        <v>556405627</v>
      </c>
      <c r="G729" s="4" t="s">
        <v>49</v>
      </c>
      <c r="H729" s="2">
        <v>1</v>
      </c>
    </row>
    <row r="730" spans="1:8" x14ac:dyDescent="0.25">
      <c r="A730" s="23" t="str">
        <f>(YEAR(Tableau2[[#This Row],[Date réelle]])-2000)&amp;"_"&amp;IF(MONTH(Tableau2[[#This Row],[Date réelle]])&gt;9,"","0")&amp;MONTH(Tableau2[[#This Row],[Date réelle]])</f>
        <v>16_01</v>
      </c>
      <c r="B730" s="23" t="str">
        <f>(YEAR(Tableau2[[#This Row],[Date réelle]])-2000)&amp;"S"&amp;IF(_xlfn.ISOWEEKNUM(Tableau2[[#This Row],[Date réelle]])&gt;9,"","0")&amp;_xlfn.ISOWEEKNUM(Tableau2[[#This Row],[Date réelle]])</f>
        <v>16S03</v>
      </c>
      <c r="C730" s="32">
        <f>IF(F730&lt;&gt;"",VLOOKUP('Données brutes'!G730,Tableau1[[Forfait]:[PV ]],2,FALSE)*'Données brutes'!H730)</f>
        <v>2.5</v>
      </c>
      <c r="D730" s="15">
        <f>INT(Tableau2[[#This Row],[Date de clôture ]])</f>
        <v>42391</v>
      </c>
      <c r="E730" s="102">
        <v>42391</v>
      </c>
      <c r="F730" s="106">
        <v>556405627</v>
      </c>
      <c r="G730" s="4" t="s">
        <v>58</v>
      </c>
      <c r="H730" s="2">
        <v>1</v>
      </c>
    </row>
    <row r="731" spans="1:8" x14ac:dyDescent="0.25">
      <c r="A731" s="23" t="str">
        <f>(YEAR(Tableau2[[#This Row],[Date réelle]])-2000)&amp;"_"&amp;IF(MONTH(Tableau2[[#This Row],[Date réelle]])&gt;9,"","0")&amp;MONTH(Tableau2[[#This Row],[Date réelle]])</f>
        <v>16_01</v>
      </c>
      <c r="B731" s="23" t="str">
        <f>(YEAR(Tableau2[[#This Row],[Date réelle]])-2000)&amp;"S"&amp;IF(_xlfn.ISOWEEKNUM(Tableau2[[#This Row],[Date réelle]])&gt;9,"","0")&amp;_xlfn.ISOWEEKNUM(Tableau2[[#This Row],[Date réelle]])</f>
        <v>16S03</v>
      </c>
      <c r="C731" s="32">
        <f>IF(F731&lt;&gt;"",VLOOKUP('Données brutes'!G731,Tableau1[[Forfait]:[PV ]],2,FALSE)*'Données brutes'!H731)</f>
        <v>34</v>
      </c>
      <c r="D731" s="15">
        <f>INT(Tableau2[[#This Row],[Date de clôture ]])</f>
        <v>42391</v>
      </c>
      <c r="E731" s="102">
        <v>42391</v>
      </c>
      <c r="F731" s="106">
        <v>556405627</v>
      </c>
      <c r="G731" s="4" t="s">
        <v>64</v>
      </c>
      <c r="H731" s="2">
        <v>1</v>
      </c>
    </row>
    <row r="732" spans="1:8" x14ac:dyDescent="0.25">
      <c r="A732" s="108" t="str">
        <f>(YEAR(Tableau2[[#This Row],[Date réelle]])-2000)&amp;"_"&amp;IF(MONTH(Tableau2[[#This Row],[Date réelle]])&gt;9,"","0")&amp;MONTH(Tableau2[[#This Row],[Date réelle]])</f>
        <v>16_01</v>
      </c>
      <c r="B732" s="108" t="str">
        <f>(YEAR(Tableau2[[#This Row],[Date réelle]])-2000)&amp;"S"&amp;IF(_xlfn.ISOWEEKNUM(Tableau2[[#This Row],[Date réelle]])&gt;9,"","0")&amp;_xlfn.ISOWEEKNUM(Tableau2[[#This Row],[Date réelle]])</f>
        <v>16S03</v>
      </c>
      <c r="C732" s="109">
        <f>IF(F732&lt;&gt;"",VLOOKUP('Données brutes'!G732,Tableau1[[Forfait]:[PV ]],2,FALSE)*'Données brutes'!H732)</f>
        <v>0</v>
      </c>
      <c r="D732" s="110">
        <f>INT(Tableau2[[#This Row],[Date de clôture ]])</f>
        <v>42391</v>
      </c>
      <c r="E732" s="111">
        <v>42391</v>
      </c>
      <c r="F732" s="114">
        <v>556401960</v>
      </c>
      <c r="G732" s="112" t="s">
        <v>73</v>
      </c>
      <c r="H732" s="113">
        <v>1</v>
      </c>
    </row>
    <row r="733" spans="1:8" x14ac:dyDescent="0.25">
      <c r="A733" s="108" t="str">
        <f>(YEAR(Tableau2[[#This Row],[Date réelle]])-2000)&amp;"_"&amp;IF(MONTH(Tableau2[[#This Row],[Date réelle]])&gt;9,"","0")&amp;MONTH(Tableau2[[#This Row],[Date réelle]])</f>
        <v>16_01</v>
      </c>
      <c r="B733" s="108" t="str">
        <f>(YEAR(Tableau2[[#This Row],[Date réelle]])-2000)&amp;"S"&amp;IF(_xlfn.ISOWEEKNUM(Tableau2[[#This Row],[Date réelle]])&gt;9,"","0")&amp;_xlfn.ISOWEEKNUM(Tableau2[[#This Row],[Date réelle]])</f>
        <v>16S03</v>
      </c>
      <c r="C733" s="109">
        <f>IF(F733&lt;&gt;"",VLOOKUP('Données brutes'!G733,Tableau1[[Forfait]:[PV ]],2,FALSE)*'Données brutes'!H733)</f>
        <v>56</v>
      </c>
      <c r="D733" s="110">
        <f>INT(Tableau2[[#This Row],[Date de clôture ]])</f>
        <v>42391</v>
      </c>
      <c r="E733" s="111">
        <v>42391</v>
      </c>
      <c r="F733" s="114">
        <v>556215704</v>
      </c>
      <c r="G733" s="112" t="s">
        <v>17</v>
      </c>
      <c r="H733" s="113">
        <v>1</v>
      </c>
    </row>
    <row r="734" spans="1:8" x14ac:dyDescent="0.25">
      <c r="A734" s="108" t="str">
        <f>(YEAR(Tableau2[[#This Row],[Date réelle]])-2000)&amp;"_"&amp;IF(MONTH(Tableau2[[#This Row],[Date réelle]])&gt;9,"","0")&amp;MONTH(Tableau2[[#This Row],[Date réelle]])</f>
        <v>16_01</v>
      </c>
      <c r="B734" s="108" t="str">
        <f>(YEAR(Tableau2[[#This Row],[Date réelle]])-2000)&amp;"S"&amp;IF(_xlfn.ISOWEEKNUM(Tableau2[[#This Row],[Date réelle]])&gt;9,"","0")&amp;_xlfn.ISOWEEKNUM(Tableau2[[#This Row],[Date réelle]])</f>
        <v>16S03</v>
      </c>
      <c r="C734" s="109">
        <f>IF(F734&lt;&gt;"",VLOOKUP('Données brutes'!G734,Tableau1[[Forfait]:[PV ]],2,FALSE)*'Données brutes'!H734)</f>
        <v>3</v>
      </c>
      <c r="D734" s="110">
        <f>INT(Tableau2[[#This Row],[Date de clôture ]])</f>
        <v>42391</v>
      </c>
      <c r="E734" s="111">
        <v>42391</v>
      </c>
      <c r="F734" s="114">
        <v>556215704</v>
      </c>
      <c r="G734" s="112" t="s">
        <v>43</v>
      </c>
      <c r="H734" s="113">
        <v>1</v>
      </c>
    </row>
    <row r="735" spans="1:8" x14ac:dyDescent="0.25">
      <c r="A735" s="108" t="str">
        <f>(YEAR(Tableau2[[#This Row],[Date réelle]])-2000)&amp;"_"&amp;IF(MONTH(Tableau2[[#This Row],[Date réelle]])&gt;9,"","0")&amp;MONTH(Tableau2[[#This Row],[Date réelle]])</f>
        <v>16_01</v>
      </c>
      <c r="B735" s="108" t="str">
        <f>(YEAR(Tableau2[[#This Row],[Date réelle]])-2000)&amp;"S"&amp;IF(_xlfn.ISOWEEKNUM(Tableau2[[#This Row],[Date réelle]])&gt;9,"","0")&amp;_xlfn.ISOWEEKNUM(Tableau2[[#This Row],[Date réelle]])</f>
        <v>16S03</v>
      </c>
      <c r="C735" s="109">
        <f>IF(F735&lt;&gt;"",VLOOKUP('Données brutes'!G735,Tableau1[[Forfait]:[PV ]],2,FALSE)*'Données brutes'!H735)</f>
        <v>34</v>
      </c>
      <c r="D735" s="110">
        <f>INT(Tableau2[[#This Row],[Date de clôture ]])</f>
        <v>42391</v>
      </c>
      <c r="E735" s="111">
        <v>42391</v>
      </c>
      <c r="F735" s="114">
        <v>556215704</v>
      </c>
      <c r="G735" s="112" t="s">
        <v>64</v>
      </c>
      <c r="H735" s="113">
        <v>1</v>
      </c>
    </row>
    <row r="736" spans="1:8" x14ac:dyDescent="0.25">
      <c r="A736" s="23" t="str">
        <f>(YEAR(Tableau2[[#This Row],[Date réelle]])-2000)&amp;"_"&amp;IF(MONTH(Tableau2[[#This Row],[Date réelle]])&gt;9,"","0")&amp;MONTH(Tableau2[[#This Row],[Date réelle]])</f>
        <v>16_01</v>
      </c>
      <c r="B736" s="23" t="str">
        <f>(YEAR(Tableau2[[#This Row],[Date réelle]])-2000)&amp;"S"&amp;IF(_xlfn.ISOWEEKNUM(Tableau2[[#This Row],[Date réelle]])&gt;9,"","0")&amp;_xlfn.ISOWEEKNUM(Tableau2[[#This Row],[Date réelle]])</f>
        <v>16S04</v>
      </c>
      <c r="C736" s="32">
        <f>IF(F736&lt;&gt;"",VLOOKUP('Données brutes'!G736,Tableau1[[Forfait]:[PV ]],2,FALSE)*'Données brutes'!H736)</f>
        <v>56</v>
      </c>
      <c r="D736" s="15">
        <f>INT(Tableau2[[#This Row],[Date de clôture ]])</f>
        <v>42394</v>
      </c>
      <c r="E736" s="3">
        <v>42394</v>
      </c>
      <c r="F736" s="106">
        <v>556721689</v>
      </c>
      <c r="G736" s="4" t="s">
        <v>17</v>
      </c>
      <c r="H736" s="2">
        <v>1</v>
      </c>
    </row>
    <row r="737" spans="1:8" x14ac:dyDescent="0.25">
      <c r="A737" s="23" t="str">
        <f>(YEAR(Tableau2[[#This Row],[Date réelle]])-2000)&amp;"_"&amp;IF(MONTH(Tableau2[[#This Row],[Date réelle]])&gt;9,"","0")&amp;MONTH(Tableau2[[#This Row],[Date réelle]])</f>
        <v>16_01</v>
      </c>
      <c r="B737" s="23" t="str">
        <f>(YEAR(Tableau2[[#This Row],[Date réelle]])-2000)&amp;"S"&amp;IF(_xlfn.ISOWEEKNUM(Tableau2[[#This Row],[Date réelle]])&gt;9,"","0")&amp;_xlfn.ISOWEEKNUM(Tableau2[[#This Row],[Date réelle]])</f>
        <v>16S04</v>
      </c>
      <c r="C737" s="32">
        <f>IF(F737&lt;&gt;"",VLOOKUP('Données brutes'!G737,Tableau1[[Forfait]:[PV ]],2,FALSE)*'Données brutes'!H737)</f>
        <v>3</v>
      </c>
      <c r="D737" s="15">
        <f>INT(Tableau2[[#This Row],[Date de clôture ]])</f>
        <v>42394</v>
      </c>
      <c r="E737" s="3">
        <v>42394</v>
      </c>
      <c r="F737" s="106">
        <v>556721689</v>
      </c>
      <c r="G737" s="4" t="s">
        <v>43</v>
      </c>
      <c r="H737" s="2">
        <v>1</v>
      </c>
    </row>
    <row r="738" spans="1:8" x14ac:dyDescent="0.25">
      <c r="A738" s="23" t="str">
        <f>(YEAR(Tableau2[[#This Row],[Date réelle]])-2000)&amp;"_"&amp;IF(MONTH(Tableau2[[#This Row],[Date réelle]])&gt;9,"","0")&amp;MONTH(Tableau2[[#This Row],[Date réelle]])</f>
        <v>16_01</v>
      </c>
      <c r="B738" s="23" t="str">
        <f>(YEAR(Tableau2[[#This Row],[Date réelle]])-2000)&amp;"S"&amp;IF(_xlfn.ISOWEEKNUM(Tableau2[[#This Row],[Date réelle]])&gt;9,"","0")&amp;_xlfn.ISOWEEKNUM(Tableau2[[#This Row],[Date réelle]])</f>
        <v>16S04</v>
      </c>
      <c r="C738" s="32">
        <f>IF(F738&lt;&gt;"",VLOOKUP('Données brutes'!G738,Tableau1[[Forfait]:[PV ]],2,FALSE)*'Données brutes'!H738)</f>
        <v>3.4</v>
      </c>
      <c r="D738" s="15">
        <f>INT(Tableau2[[#This Row],[Date de clôture ]])</f>
        <v>42394</v>
      </c>
      <c r="E738" s="3">
        <v>42394</v>
      </c>
      <c r="F738" s="106">
        <v>556721689</v>
      </c>
      <c r="G738" s="4" t="s">
        <v>49</v>
      </c>
      <c r="H738" s="2">
        <v>1</v>
      </c>
    </row>
    <row r="739" spans="1:8" x14ac:dyDescent="0.25">
      <c r="A739" s="23" t="str">
        <f>(YEAR(Tableau2[[#This Row],[Date réelle]])-2000)&amp;"_"&amp;IF(MONTH(Tableau2[[#This Row],[Date réelle]])&gt;9,"","0")&amp;MONTH(Tableau2[[#This Row],[Date réelle]])</f>
        <v>16_01</v>
      </c>
      <c r="B739" s="23" t="str">
        <f>(YEAR(Tableau2[[#This Row],[Date réelle]])-2000)&amp;"S"&amp;IF(_xlfn.ISOWEEKNUM(Tableau2[[#This Row],[Date réelle]])&gt;9,"","0")&amp;_xlfn.ISOWEEKNUM(Tableau2[[#This Row],[Date réelle]])</f>
        <v>16S04</v>
      </c>
      <c r="C739" s="32">
        <f>IF(F739&lt;&gt;"",VLOOKUP('Données brutes'!G739,Tableau1[[Forfait]:[PV ]],2,FALSE)*'Données brutes'!H739)</f>
        <v>2.5</v>
      </c>
      <c r="D739" s="15">
        <f>INT(Tableau2[[#This Row],[Date de clôture ]])</f>
        <v>42394</v>
      </c>
      <c r="E739" s="3">
        <v>42394</v>
      </c>
      <c r="F739" s="106">
        <v>556721689</v>
      </c>
      <c r="G739" s="4" t="s">
        <v>58</v>
      </c>
      <c r="H739" s="2">
        <v>1</v>
      </c>
    </row>
    <row r="740" spans="1:8" x14ac:dyDescent="0.25">
      <c r="A740" s="23" t="str">
        <f>(YEAR(Tableau2[[#This Row],[Date réelle]])-2000)&amp;"_"&amp;IF(MONTH(Tableau2[[#This Row],[Date réelle]])&gt;9,"","0")&amp;MONTH(Tableau2[[#This Row],[Date réelle]])</f>
        <v>16_01</v>
      </c>
      <c r="B740" s="23" t="str">
        <f>(YEAR(Tableau2[[#This Row],[Date réelle]])-2000)&amp;"S"&amp;IF(_xlfn.ISOWEEKNUM(Tableau2[[#This Row],[Date réelle]])&gt;9,"","0")&amp;_xlfn.ISOWEEKNUM(Tableau2[[#This Row],[Date réelle]])</f>
        <v>16S04</v>
      </c>
      <c r="C740" s="32">
        <f>IF(F740&lt;&gt;"",VLOOKUP('Données brutes'!G740,Tableau1[[Forfait]:[PV ]],2,FALSE)*'Données brutes'!H740)</f>
        <v>34</v>
      </c>
      <c r="D740" s="15">
        <f>INT(Tableau2[[#This Row],[Date de clôture ]])</f>
        <v>42394</v>
      </c>
      <c r="E740" s="3">
        <v>42394</v>
      </c>
      <c r="F740" s="106">
        <v>556721689</v>
      </c>
      <c r="G740" s="4" t="s">
        <v>64</v>
      </c>
      <c r="H740" s="2">
        <v>1</v>
      </c>
    </row>
    <row r="741" spans="1:8" x14ac:dyDescent="0.25">
      <c r="A741" s="23" t="str">
        <f>(YEAR(Tableau2[[#This Row],[Date réelle]])-2000)&amp;"_"&amp;IF(MONTH(Tableau2[[#This Row],[Date réelle]])&gt;9,"","0")&amp;MONTH(Tableau2[[#This Row],[Date réelle]])</f>
        <v>16_01</v>
      </c>
      <c r="B741" s="23" t="str">
        <f>(YEAR(Tableau2[[#This Row],[Date réelle]])-2000)&amp;"S"&amp;IF(_xlfn.ISOWEEKNUM(Tableau2[[#This Row],[Date réelle]])&gt;9,"","0")&amp;_xlfn.ISOWEEKNUM(Tableau2[[#This Row],[Date réelle]])</f>
        <v>16S04</v>
      </c>
      <c r="C741" s="32">
        <f>IF(F741&lt;&gt;"",VLOOKUP('Données brutes'!G741,Tableau1[[Forfait]:[PV ]],2,FALSE)*'Données brutes'!H741)</f>
        <v>56</v>
      </c>
      <c r="D741" s="15">
        <f>INT(Tableau2[[#This Row],[Date de clôture ]])</f>
        <v>42394</v>
      </c>
      <c r="E741" s="3">
        <v>42394</v>
      </c>
      <c r="F741" s="106">
        <v>556400273</v>
      </c>
      <c r="G741" s="4" t="s">
        <v>17</v>
      </c>
      <c r="H741" s="2">
        <v>1</v>
      </c>
    </row>
    <row r="742" spans="1:8" x14ac:dyDescent="0.25">
      <c r="A742" s="23" t="str">
        <f>(YEAR(Tableau2[[#This Row],[Date réelle]])-2000)&amp;"_"&amp;IF(MONTH(Tableau2[[#This Row],[Date réelle]])&gt;9,"","0")&amp;MONTH(Tableau2[[#This Row],[Date réelle]])</f>
        <v>16_01</v>
      </c>
      <c r="B742" s="23" t="str">
        <f>(YEAR(Tableau2[[#This Row],[Date réelle]])-2000)&amp;"S"&amp;IF(_xlfn.ISOWEEKNUM(Tableau2[[#This Row],[Date réelle]])&gt;9,"","0")&amp;_xlfn.ISOWEEKNUM(Tableau2[[#This Row],[Date réelle]])</f>
        <v>16S04</v>
      </c>
      <c r="C742" s="32">
        <f>IF(F742&lt;&gt;"",VLOOKUP('Données brutes'!G742,Tableau1[[Forfait]:[PV ]],2,FALSE)*'Données brutes'!H742)</f>
        <v>3</v>
      </c>
      <c r="D742" s="15">
        <f>INT(Tableau2[[#This Row],[Date de clôture ]])</f>
        <v>42394</v>
      </c>
      <c r="E742" s="3">
        <v>42394</v>
      </c>
      <c r="F742" s="106">
        <v>556400273</v>
      </c>
      <c r="G742" s="4" t="s">
        <v>43</v>
      </c>
      <c r="H742" s="2">
        <v>1</v>
      </c>
    </row>
    <row r="743" spans="1:8" x14ac:dyDescent="0.25">
      <c r="A743" s="23" t="str">
        <f>(YEAR(Tableau2[[#This Row],[Date réelle]])-2000)&amp;"_"&amp;IF(MONTH(Tableau2[[#This Row],[Date réelle]])&gt;9,"","0")&amp;MONTH(Tableau2[[#This Row],[Date réelle]])</f>
        <v>16_01</v>
      </c>
      <c r="B743" s="23" t="str">
        <f>(YEAR(Tableau2[[#This Row],[Date réelle]])-2000)&amp;"S"&amp;IF(_xlfn.ISOWEEKNUM(Tableau2[[#This Row],[Date réelle]])&gt;9,"","0")&amp;_xlfn.ISOWEEKNUM(Tableau2[[#This Row],[Date réelle]])</f>
        <v>16S04</v>
      </c>
      <c r="C743" s="32">
        <f>IF(F743&lt;&gt;"",VLOOKUP('Données brutes'!G743,Tableau1[[Forfait]:[PV ]],2,FALSE)*'Données brutes'!H743)</f>
        <v>3.4</v>
      </c>
      <c r="D743" s="15">
        <f>INT(Tableau2[[#This Row],[Date de clôture ]])</f>
        <v>42394</v>
      </c>
      <c r="E743" s="3">
        <v>42394</v>
      </c>
      <c r="F743" s="106">
        <v>556400273</v>
      </c>
      <c r="G743" s="4" t="s">
        <v>49</v>
      </c>
      <c r="H743" s="2">
        <v>1</v>
      </c>
    </row>
    <row r="744" spans="1:8" x14ac:dyDescent="0.25">
      <c r="A744" s="23" t="str">
        <f>(YEAR(Tableau2[[#This Row],[Date réelle]])-2000)&amp;"_"&amp;IF(MONTH(Tableau2[[#This Row],[Date réelle]])&gt;9,"","0")&amp;MONTH(Tableau2[[#This Row],[Date réelle]])</f>
        <v>16_01</v>
      </c>
      <c r="B744" s="23" t="str">
        <f>(YEAR(Tableau2[[#This Row],[Date réelle]])-2000)&amp;"S"&amp;IF(_xlfn.ISOWEEKNUM(Tableau2[[#This Row],[Date réelle]])&gt;9,"","0")&amp;_xlfn.ISOWEEKNUM(Tableau2[[#This Row],[Date réelle]])</f>
        <v>16S04</v>
      </c>
      <c r="C744" s="32">
        <f>IF(F744&lt;&gt;"",VLOOKUP('Données brutes'!G744,Tableau1[[Forfait]:[PV ]],2,FALSE)*'Données brutes'!H744)</f>
        <v>2.5</v>
      </c>
      <c r="D744" s="15">
        <f>INT(Tableau2[[#This Row],[Date de clôture ]])</f>
        <v>42394</v>
      </c>
      <c r="E744" s="3">
        <v>42394</v>
      </c>
      <c r="F744" s="106">
        <v>556400273</v>
      </c>
      <c r="G744" s="4" t="s">
        <v>58</v>
      </c>
      <c r="H744" s="2">
        <v>1</v>
      </c>
    </row>
    <row r="745" spans="1:8" x14ac:dyDescent="0.25">
      <c r="A745" s="23" t="str">
        <f>(YEAR(Tableau2[[#This Row],[Date réelle]])-2000)&amp;"_"&amp;IF(MONTH(Tableau2[[#This Row],[Date réelle]])&gt;9,"","0")&amp;MONTH(Tableau2[[#This Row],[Date réelle]])</f>
        <v>16_01</v>
      </c>
      <c r="B745" s="23" t="str">
        <f>(YEAR(Tableau2[[#This Row],[Date réelle]])-2000)&amp;"S"&amp;IF(_xlfn.ISOWEEKNUM(Tableau2[[#This Row],[Date réelle]])&gt;9,"","0")&amp;_xlfn.ISOWEEKNUM(Tableau2[[#This Row],[Date réelle]])</f>
        <v>16S04</v>
      </c>
      <c r="C745" s="32">
        <f>IF(F745&lt;&gt;"",VLOOKUP('Données brutes'!G745,Tableau1[[Forfait]:[PV ]],2,FALSE)*'Données brutes'!H745)</f>
        <v>34</v>
      </c>
      <c r="D745" s="15">
        <f>INT(Tableau2[[#This Row],[Date de clôture ]])</f>
        <v>42394</v>
      </c>
      <c r="E745" s="3">
        <v>42394</v>
      </c>
      <c r="F745" s="106">
        <v>556400273</v>
      </c>
      <c r="G745" s="4" t="s">
        <v>64</v>
      </c>
      <c r="H745" s="2">
        <v>1</v>
      </c>
    </row>
    <row r="746" spans="1:8" x14ac:dyDescent="0.25">
      <c r="A746" s="115" t="str">
        <f>(YEAR(Tableau2[[#This Row],[Date réelle]])-2000)&amp;"_"&amp;IF(MONTH(Tableau2[[#This Row],[Date réelle]])&gt;9,"","0")&amp;MONTH(Tableau2[[#This Row],[Date réelle]])</f>
        <v>16_01</v>
      </c>
      <c r="B746" s="115" t="str">
        <f>(YEAR(Tableau2[[#This Row],[Date réelle]])-2000)&amp;"S"&amp;IF(_xlfn.ISOWEEKNUM(Tableau2[[#This Row],[Date réelle]])&gt;9,"","0")&amp;_xlfn.ISOWEEKNUM(Tableau2[[#This Row],[Date réelle]])</f>
        <v>16S04</v>
      </c>
      <c r="C746" s="116">
        <f>IF(F746&lt;&gt;"",VLOOKUP('Données brutes'!G746,Tableau1[[Forfait]:[PV ]],2,FALSE)*'Données brutes'!H746)</f>
        <v>56</v>
      </c>
      <c r="D746" s="117">
        <f>INT(Tableau2[[#This Row],[Date de clôture ]])</f>
        <v>42395</v>
      </c>
      <c r="E746" s="118">
        <v>42395</v>
      </c>
      <c r="F746" s="119">
        <v>556681610</v>
      </c>
      <c r="G746" s="120" t="s">
        <v>17</v>
      </c>
      <c r="H746" s="121">
        <v>1</v>
      </c>
    </row>
    <row r="747" spans="1:8" x14ac:dyDescent="0.25">
      <c r="A747" s="115" t="str">
        <f>(YEAR(Tableau2[[#This Row],[Date réelle]])-2000)&amp;"_"&amp;IF(MONTH(Tableau2[[#This Row],[Date réelle]])&gt;9,"","0")&amp;MONTH(Tableau2[[#This Row],[Date réelle]])</f>
        <v>16_01</v>
      </c>
      <c r="B747" s="115" t="str">
        <f>(YEAR(Tableau2[[#This Row],[Date réelle]])-2000)&amp;"S"&amp;IF(_xlfn.ISOWEEKNUM(Tableau2[[#This Row],[Date réelle]])&gt;9,"","0")&amp;_xlfn.ISOWEEKNUM(Tableau2[[#This Row],[Date réelle]])</f>
        <v>16S04</v>
      </c>
      <c r="C747" s="116">
        <f>IF(F747&lt;&gt;"",VLOOKUP('Données brutes'!G747,Tableau1[[Forfait]:[PV ]],2,FALSE)*'Données brutes'!H747)</f>
        <v>3</v>
      </c>
      <c r="D747" s="117">
        <f>INT(Tableau2[[#This Row],[Date de clôture ]])</f>
        <v>42395</v>
      </c>
      <c r="E747" s="118">
        <v>42395</v>
      </c>
      <c r="F747" s="119">
        <v>556681610</v>
      </c>
      <c r="G747" s="120" t="s">
        <v>43</v>
      </c>
      <c r="H747" s="121">
        <v>1</v>
      </c>
    </row>
    <row r="748" spans="1:8" x14ac:dyDescent="0.25">
      <c r="A748" s="115" t="str">
        <f>(YEAR(Tableau2[[#This Row],[Date réelle]])-2000)&amp;"_"&amp;IF(MONTH(Tableau2[[#This Row],[Date réelle]])&gt;9,"","0")&amp;MONTH(Tableau2[[#This Row],[Date réelle]])</f>
        <v>16_01</v>
      </c>
      <c r="B748" s="115" t="str">
        <f>(YEAR(Tableau2[[#This Row],[Date réelle]])-2000)&amp;"S"&amp;IF(_xlfn.ISOWEEKNUM(Tableau2[[#This Row],[Date réelle]])&gt;9,"","0")&amp;_xlfn.ISOWEEKNUM(Tableau2[[#This Row],[Date réelle]])</f>
        <v>16S04</v>
      </c>
      <c r="C748" s="116">
        <f>IF(F748&lt;&gt;"",VLOOKUP('Données brutes'!G748,Tableau1[[Forfait]:[PV ]],2,FALSE)*'Données brutes'!H748)</f>
        <v>3.4</v>
      </c>
      <c r="D748" s="117">
        <f>INT(Tableau2[[#This Row],[Date de clôture ]])</f>
        <v>42395</v>
      </c>
      <c r="E748" s="118">
        <v>42395</v>
      </c>
      <c r="F748" s="119">
        <v>556681610</v>
      </c>
      <c r="G748" s="120" t="s">
        <v>49</v>
      </c>
      <c r="H748" s="121">
        <v>1</v>
      </c>
    </row>
    <row r="749" spans="1:8" x14ac:dyDescent="0.25">
      <c r="A749" s="115" t="str">
        <f>(YEAR(Tableau2[[#This Row],[Date réelle]])-2000)&amp;"_"&amp;IF(MONTH(Tableau2[[#This Row],[Date réelle]])&gt;9,"","0")&amp;MONTH(Tableau2[[#This Row],[Date réelle]])</f>
        <v>16_01</v>
      </c>
      <c r="B749" s="115" t="str">
        <f>(YEAR(Tableau2[[#This Row],[Date réelle]])-2000)&amp;"S"&amp;IF(_xlfn.ISOWEEKNUM(Tableau2[[#This Row],[Date réelle]])&gt;9,"","0")&amp;_xlfn.ISOWEEKNUM(Tableau2[[#This Row],[Date réelle]])</f>
        <v>16S04</v>
      </c>
      <c r="C749" s="116">
        <f>IF(F749&lt;&gt;"",VLOOKUP('Données brutes'!G749,Tableau1[[Forfait]:[PV ]],2,FALSE)*'Données brutes'!H749)</f>
        <v>2.5</v>
      </c>
      <c r="D749" s="117">
        <f>INT(Tableau2[[#This Row],[Date de clôture ]])</f>
        <v>42395</v>
      </c>
      <c r="E749" s="118">
        <v>42395</v>
      </c>
      <c r="F749" s="119">
        <v>556681610</v>
      </c>
      <c r="G749" s="120" t="s">
        <v>58</v>
      </c>
      <c r="H749" s="121">
        <v>1</v>
      </c>
    </row>
    <row r="750" spans="1:8" x14ac:dyDescent="0.25">
      <c r="A750" s="115" t="str">
        <f>(YEAR(Tableau2[[#This Row],[Date réelle]])-2000)&amp;"_"&amp;IF(MONTH(Tableau2[[#This Row],[Date réelle]])&gt;9,"","0")&amp;MONTH(Tableau2[[#This Row],[Date réelle]])</f>
        <v>16_01</v>
      </c>
      <c r="B750" s="115" t="str">
        <f>(YEAR(Tableau2[[#This Row],[Date réelle]])-2000)&amp;"S"&amp;IF(_xlfn.ISOWEEKNUM(Tableau2[[#This Row],[Date réelle]])&gt;9,"","0")&amp;_xlfn.ISOWEEKNUM(Tableau2[[#This Row],[Date réelle]])</f>
        <v>16S04</v>
      </c>
      <c r="C750" s="116">
        <f>IF(F750&lt;&gt;"",VLOOKUP('Données brutes'!G750,Tableau1[[Forfait]:[PV ]],2,FALSE)*'Données brutes'!H750)</f>
        <v>34</v>
      </c>
      <c r="D750" s="117">
        <f>INT(Tableau2[[#This Row],[Date de clôture ]])</f>
        <v>42395</v>
      </c>
      <c r="E750" s="118">
        <v>42395</v>
      </c>
      <c r="F750" s="119">
        <v>556681610</v>
      </c>
      <c r="G750" s="120" t="s">
        <v>64</v>
      </c>
      <c r="H750" s="121">
        <v>1</v>
      </c>
    </row>
    <row r="751" spans="1:8" x14ac:dyDescent="0.25">
      <c r="A751" s="115" t="str">
        <f>(YEAR(Tableau2[[#This Row],[Date réelle]])-2000)&amp;"_"&amp;IF(MONTH(Tableau2[[#This Row],[Date réelle]])&gt;9,"","0")&amp;MONTH(Tableau2[[#This Row],[Date réelle]])</f>
        <v>16_01</v>
      </c>
      <c r="B751" s="115" t="str">
        <f>(YEAR(Tableau2[[#This Row],[Date réelle]])-2000)&amp;"S"&amp;IF(_xlfn.ISOWEEKNUM(Tableau2[[#This Row],[Date réelle]])&gt;9,"","0")&amp;_xlfn.ISOWEEKNUM(Tableau2[[#This Row],[Date réelle]])</f>
        <v>16S04</v>
      </c>
      <c r="C751" s="116">
        <f>IF(F751&lt;&gt;"",VLOOKUP('Données brutes'!G751,Tableau1[[Forfait]:[PV ]],2,FALSE)*'Données brutes'!H751)</f>
        <v>56</v>
      </c>
      <c r="D751" s="117">
        <f>INT(Tableau2[[#This Row],[Date de clôture ]])</f>
        <v>42395</v>
      </c>
      <c r="E751" s="118">
        <v>42395</v>
      </c>
      <c r="F751" s="119">
        <v>557670349</v>
      </c>
      <c r="G751" s="120" t="s">
        <v>17</v>
      </c>
      <c r="H751" s="121">
        <v>1</v>
      </c>
    </row>
    <row r="752" spans="1:8" x14ac:dyDescent="0.25">
      <c r="A752" s="115" t="str">
        <f>(YEAR(Tableau2[[#This Row],[Date réelle]])-2000)&amp;"_"&amp;IF(MONTH(Tableau2[[#This Row],[Date réelle]])&gt;9,"","0")&amp;MONTH(Tableau2[[#This Row],[Date réelle]])</f>
        <v>16_01</v>
      </c>
      <c r="B752" s="115" t="str">
        <f>(YEAR(Tableau2[[#This Row],[Date réelle]])-2000)&amp;"S"&amp;IF(_xlfn.ISOWEEKNUM(Tableau2[[#This Row],[Date réelle]])&gt;9,"","0")&amp;_xlfn.ISOWEEKNUM(Tableau2[[#This Row],[Date réelle]])</f>
        <v>16S04</v>
      </c>
      <c r="C752" s="116">
        <f>IF(F752&lt;&gt;"",VLOOKUP('Données brutes'!G752,Tableau1[[Forfait]:[PV ]],2,FALSE)*'Données brutes'!H752)</f>
        <v>3</v>
      </c>
      <c r="D752" s="117">
        <f>INT(Tableau2[[#This Row],[Date de clôture ]])</f>
        <v>42395</v>
      </c>
      <c r="E752" s="118">
        <v>42395</v>
      </c>
      <c r="F752" s="119">
        <v>557670349</v>
      </c>
      <c r="G752" s="120" t="s">
        <v>43</v>
      </c>
      <c r="H752" s="121">
        <v>1</v>
      </c>
    </row>
    <row r="753" spans="1:8" x14ac:dyDescent="0.25">
      <c r="A753" s="115" t="str">
        <f>(YEAR(Tableau2[[#This Row],[Date réelle]])-2000)&amp;"_"&amp;IF(MONTH(Tableau2[[#This Row],[Date réelle]])&gt;9,"","0")&amp;MONTH(Tableau2[[#This Row],[Date réelle]])</f>
        <v>16_01</v>
      </c>
      <c r="B753" s="115" t="str">
        <f>(YEAR(Tableau2[[#This Row],[Date réelle]])-2000)&amp;"S"&amp;IF(_xlfn.ISOWEEKNUM(Tableau2[[#This Row],[Date réelle]])&gt;9,"","0")&amp;_xlfn.ISOWEEKNUM(Tableau2[[#This Row],[Date réelle]])</f>
        <v>16S04</v>
      </c>
      <c r="C753" s="116">
        <f>IF(F753&lt;&gt;"",VLOOKUP('Données brutes'!G753,Tableau1[[Forfait]:[PV ]],2,FALSE)*'Données brutes'!H753)</f>
        <v>3.4</v>
      </c>
      <c r="D753" s="117">
        <f>INT(Tableau2[[#This Row],[Date de clôture ]])</f>
        <v>42395</v>
      </c>
      <c r="E753" s="118">
        <v>42395</v>
      </c>
      <c r="F753" s="119">
        <v>557670349</v>
      </c>
      <c r="G753" s="120" t="s">
        <v>49</v>
      </c>
      <c r="H753" s="121">
        <v>1</v>
      </c>
    </row>
    <row r="754" spans="1:8" x14ac:dyDescent="0.25">
      <c r="A754" s="115" t="str">
        <f>(YEAR(Tableau2[[#This Row],[Date réelle]])-2000)&amp;"_"&amp;IF(MONTH(Tableau2[[#This Row],[Date réelle]])&gt;9,"","0")&amp;MONTH(Tableau2[[#This Row],[Date réelle]])</f>
        <v>16_01</v>
      </c>
      <c r="B754" s="115" t="str">
        <f>(YEAR(Tableau2[[#This Row],[Date réelle]])-2000)&amp;"S"&amp;IF(_xlfn.ISOWEEKNUM(Tableau2[[#This Row],[Date réelle]])&gt;9,"","0")&amp;_xlfn.ISOWEEKNUM(Tableau2[[#This Row],[Date réelle]])</f>
        <v>16S04</v>
      </c>
      <c r="C754" s="116">
        <f>IF(F754&lt;&gt;"",VLOOKUP('Données brutes'!G754,Tableau1[[Forfait]:[PV ]],2,FALSE)*'Données brutes'!H754)</f>
        <v>2.5</v>
      </c>
      <c r="D754" s="117">
        <f>INT(Tableau2[[#This Row],[Date de clôture ]])</f>
        <v>42395</v>
      </c>
      <c r="E754" s="118">
        <v>42395</v>
      </c>
      <c r="F754" s="119">
        <v>557670349</v>
      </c>
      <c r="G754" s="120" t="s">
        <v>58</v>
      </c>
      <c r="H754" s="121">
        <v>1</v>
      </c>
    </row>
    <row r="755" spans="1:8" x14ac:dyDescent="0.25">
      <c r="A755" s="115" t="str">
        <f>(YEAR(Tableau2[[#This Row],[Date réelle]])-2000)&amp;"_"&amp;IF(MONTH(Tableau2[[#This Row],[Date réelle]])&gt;9,"","0")&amp;MONTH(Tableau2[[#This Row],[Date réelle]])</f>
        <v>16_01</v>
      </c>
      <c r="B755" s="115" t="str">
        <f>(YEAR(Tableau2[[#This Row],[Date réelle]])-2000)&amp;"S"&amp;IF(_xlfn.ISOWEEKNUM(Tableau2[[#This Row],[Date réelle]])&gt;9,"","0")&amp;_xlfn.ISOWEEKNUM(Tableau2[[#This Row],[Date réelle]])</f>
        <v>16S04</v>
      </c>
      <c r="C755" s="116">
        <f>IF(F755&lt;&gt;"",VLOOKUP('Données brutes'!G755,Tableau1[[Forfait]:[PV ]],2,FALSE)*'Données brutes'!H755)</f>
        <v>34</v>
      </c>
      <c r="D755" s="117">
        <f>INT(Tableau2[[#This Row],[Date de clôture ]])</f>
        <v>42395</v>
      </c>
      <c r="E755" s="118">
        <v>42395</v>
      </c>
      <c r="F755" s="119">
        <v>557670349</v>
      </c>
      <c r="G755" s="120" t="s">
        <v>64</v>
      </c>
      <c r="H755" s="121">
        <v>1</v>
      </c>
    </row>
    <row r="756" spans="1:8" x14ac:dyDescent="0.25">
      <c r="A756" s="115" t="str">
        <f>(YEAR(Tableau2[[#This Row],[Date réelle]])-2000)&amp;"_"&amp;IF(MONTH(Tableau2[[#This Row],[Date réelle]])&gt;9,"","0")&amp;MONTH(Tableau2[[#This Row],[Date réelle]])</f>
        <v>16_01</v>
      </c>
      <c r="B756" s="115" t="str">
        <f>(YEAR(Tableau2[[#This Row],[Date réelle]])-2000)&amp;"S"&amp;IF(_xlfn.ISOWEEKNUM(Tableau2[[#This Row],[Date réelle]])&gt;9,"","0")&amp;_xlfn.ISOWEEKNUM(Tableau2[[#This Row],[Date réelle]])</f>
        <v>16S04</v>
      </c>
      <c r="C756" s="116">
        <f>IF(F756&lt;&gt;"",VLOOKUP('Données brutes'!G756,Tableau1[[Forfait]:[PV ]],2,FALSE)*'Données brutes'!H756)</f>
        <v>0</v>
      </c>
      <c r="D756" s="117">
        <f>INT(Tableau2[[#This Row],[Date de clôture ]])</f>
        <v>42395</v>
      </c>
      <c r="E756" s="118">
        <v>42395</v>
      </c>
      <c r="F756" s="119">
        <v>556325851</v>
      </c>
      <c r="G756" s="120" t="s">
        <v>73</v>
      </c>
      <c r="H756" s="121">
        <v>1</v>
      </c>
    </row>
    <row r="757" spans="1:8" x14ac:dyDescent="0.25">
      <c r="A757" s="115" t="str">
        <f>(YEAR(Tableau2[[#This Row],[Date réelle]])-2000)&amp;"_"&amp;IF(MONTH(Tableau2[[#This Row],[Date réelle]])&gt;9,"","0")&amp;MONTH(Tableau2[[#This Row],[Date réelle]])</f>
        <v>16_01</v>
      </c>
      <c r="B757" s="115" t="str">
        <f>(YEAR(Tableau2[[#This Row],[Date réelle]])-2000)&amp;"S"&amp;IF(_xlfn.ISOWEEKNUM(Tableau2[[#This Row],[Date réelle]])&gt;9,"","0")&amp;_xlfn.ISOWEEKNUM(Tableau2[[#This Row],[Date réelle]])</f>
        <v>16S04</v>
      </c>
      <c r="C757" s="116">
        <f>IF(F757&lt;&gt;"",VLOOKUP('Données brutes'!G757,Tableau1[[Forfait]:[PV ]],2,FALSE)*'Données brutes'!H757)</f>
        <v>56</v>
      </c>
      <c r="D757" s="117">
        <f>INT(Tableau2[[#This Row],[Date de clôture ]])</f>
        <v>42396</v>
      </c>
      <c r="E757" s="118">
        <v>42396</v>
      </c>
      <c r="F757" s="119">
        <v>557714788</v>
      </c>
      <c r="G757" s="120" t="s">
        <v>17</v>
      </c>
      <c r="H757" s="121">
        <v>1</v>
      </c>
    </row>
    <row r="758" spans="1:8" x14ac:dyDescent="0.25">
      <c r="A758" s="115" t="str">
        <f>(YEAR(Tableau2[[#This Row],[Date réelle]])-2000)&amp;"_"&amp;IF(MONTH(Tableau2[[#This Row],[Date réelle]])&gt;9,"","0")&amp;MONTH(Tableau2[[#This Row],[Date réelle]])</f>
        <v>16_01</v>
      </c>
      <c r="B758" s="115" t="str">
        <f>(YEAR(Tableau2[[#This Row],[Date réelle]])-2000)&amp;"S"&amp;IF(_xlfn.ISOWEEKNUM(Tableau2[[#This Row],[Date réelle]])&gt;9,"","0")&amp;_xlfn.ISOWEEKNUM(Tableau2[[#This Row],[Date réelle]])</f>
        <v>16S04</v>
      </c>
      <c r="C758" s="116">
        <f>IF(F758&lt;&gt;"",VLOOKUP('Données brutes'!G758,Tableau1[[Forfait]:[PV ]],2,FALSE)*'Données brutes'!H758)</f>
        <v>3</v>
      </c>
      <c r="D758" s="117">
        <f>INT(Tableau2[[#This Row],[Date de clôture ]])</f>
        <v>42396</v>
      </c>
      <c r="E758" s="118">
        <v>42396</v>
      </c>
      <c r="F758" s="119">
        <v>557714788</v>
      </c>
      <c r="G758" s="120" t="s">
        <v>43</v>
      </c>
      <c r="H758" s="121">
        <v>1</v>
      </c>
    </row>
    <row r="759" spans="1:8" x14ac:dyDescent="0.25">
      <c r="A759" s="115" t="str">
        <f>(YEAR(Tableau2[[#This Row],[Date réelle]])-2000)&amp;"_"&amp;IF(MONTH(Tableau2[[#This Row],[Date réelle]])&gt;9,"","0")&amp;MONTH(Tableau2[[#This Row],[Date réelle]])</f>
        <v>16_01</v>
      </c>
      <c r="B759" s="115" t="str">
        <f>(YEAR(Tableau2[[#This Row],[Date réelle]])-2000)&amp;"S"&amp;IF(_xlfn.ISOWEEKNUM(Tableau2[[#This Row],[Date réelle]])&gt;9,"","0")&amp;_xlfn.ISOWEEKNUM(Tableau2[[#This Row],[Date réelle]])</f>
        <v>16S04</v>
      </c>
      <c r="C759" s="116">
        <f>IF(F759&lt;&gt;"",VLOOKUP('Données brutes'!G759,Tableau1[[Forfait]:[PV ]],2,FALSE)*'Données brutes'!H759)</f>
        <v>3</v>
      </c>
      <c r="D759" s="117">
        <f>INT(Tableau2[[#This Row],[Date de clôture ]])</f>
        <v>42396</v>
      </c>
      <c r="E759" s="118">
        <v>42396</v>
      </c>
      <c r="F759" s="119">
        <v>557714788</v>
      </c>
      <c r="G759" s="120" t="s">
        <v>43</v>
      </c>
      <c r="H759" s="121">
        <v>1</v>
      </c>
    </row>
    <row r="760" spans="1:8" x14ac:dyDescent="0.25">
      <c r="A760" s="115" t="str">
        <f>(YEAR(Tableau2[[#This Row],[Date réelle]])-2000)&amp;"_"&amp;IF(MONTH(Tableau2[[#This Row],[Date réelle]])&gt;9,"","0")&amp;MONTH(Tableau2[[#This Row],[Date réelle]])</f>
        <v>16_01</v>
      </c>
      <c r="B760" s="115" t="str">
        <f>(YEAR(Tableau2[[#This Row],[Date réelle]])-2000)&amp;"S"&amp;IF(_xlfn.ISOWEEKNUM(Tableau2[[#This Row],[Date réelle]])&gt;9,"","0")&amp;_xlfn.ISOWEEKNUM(Tableau2[[#This Row],[Date réelle]])</f>
        <v>16S04</v>
      </c>
      <c r="C760" s="116">
        <f>IF(F760&lt;&gt;"",VLOOKUP('Données brutes'!G760,Tableau1[[Forfait]:[PV ]],2,FALSE)*'Données brutes'!H760)</f>
        <v>3.4</v>
      </c>
      <c r="D760" s="117">
        <f>INT(Tableau2[[#This Row],[Date de clôture ]])</f>
        <v>42396</v>
      </c>
      <c r="E760" s="118">
        <v>42396</v>
      </c>
      <c r="F760" s="119">
        <v>557714788</v>
      </c>
      <c r="G760" s="120" t="s">
        <v>49</v>
      </c>
      <c r="H760" s="121">
        <v>1</v>
      </c>
    </row>
    <row r="761" spans="1:8" x14ac:dyDescent="0.25">
      <c r="A761" s="115" t="str">
        <f>(YEAR(Tableau2[[#This Row],[Date réelle]])-2000)&amp;"_"&amp;IF(MONTH(Tableau2[[#This Row],[Date réelle]])&gt;9,"","0")&amp;MONTH(Tableau2[[#This Row],[Date réelle]])</f>
        <v>16_01</v>
      </c>
      <c r="B761" s="115" t="str">
        <f>(YEAR(Tableau2[[#This Row],[Date réelle]])-2000)&amp;"S"&amp;IF(_xlfn.ISOWEEKNUM(Tableau2[[#This Row],[Date réelle]])&gt;9,"","0")&amp;_xlfn.ISOWEEKNUM(Tableau2[[#This Row],[Date réelle]])</f>
        <v>16S04</v>
      </c>
      <c r="C761" s="116">
        <f>IF(F761&lt;&gt;"",VLOOKUP('Données brutes'!G761,Tableau1[[Forfait]:[PV ]],2,FALSE)*'Données brutes'!H761)</f>
        <v>34</v>
      </c>
      <c r="D761" s="117">
        <f>INT(Tableau2[[#This Row],[Date de clôture ]])</f>
        <v>42396</v>
      </c>
      <c r="E761" s="118">
        <v>42396</v>
      </c>
      <c r="F761" s="119">
        <v>557714788</v>
      </c>
      <c r="G761" s="120" t="s">
        <v>64</v>
      </c>
      <c r="H761" s="121">
        <v>1</v>
      </c>
    </row>
    <row r="762" spans="1:8" x14ac:dyDescent="0.25">
      <c r="A762" s="115" t="str">
        <f>(YEAR(Tableau2[[#This Row],[Date réelle]])-2000)&amp;"_"&amp;IF(MONTH(Tableau2[[#This Row],[Date réelle]])&gt;9,"","0")&amp;MONTH(Tableau2[[#This Row],[Date réelle]])</f>
        <v>16_01</v>
      </c>
      <c r="B762" s="115" t="str">
        <f>(YEAR(Tableau2[[#This Row],[Date réelle]])-2000)&amp;"S"&amp;IF(_xlfn.ISOWEEKNUM(Tableau2[[#This Row],[Date réelle]])&gt;9,"","0")&amp;_xlfn.ISOWEEKNUM(Tableau2[[#This Row],[Date réelle]])</f>
        <v>16S04</v>
      </c>
      <c r="C762" s="116">
        <f>IF(F762&lt;&gt;"",VLOOKUP('Données brutes'!G762,Tableau1[[Forfait]:[PV ]],2,FALSE)*'Données brutes'!H762)</f>
        <v>56</v>
      </c>
      <c r="D762" s="117">
        <f>INT(Tableau2[[#This Row],[Date de clôture ]])</f>
        <v>42397</v>
      </c>
      <c r="E762" s="118">
        <v>42397</v>
      </c>
      <c r="F762" s="119">
        <v>556681749</v>
      </c>
      <c r="G762" s="120" t="s">
        <v>17</v>
      </c>
      <c r="H762" s="121">
        <v>1</v>
      </c>
    </row>
    <row r="763" spans="1:8" x14ac:dyDescent="0.25">
      <c r="A763" s="115" t="str">
        <f>(YEAR(Tableau2[[#This Row],[Date réelle]])-2000)&amp;"_"&amp;IF(MONTH(Tableau2[[#This Row],[Date réelle]])&gt;9,"","0")&amp;MONTH(Tableau2[[#This Row],[Date réelle]])</f>
        <v>16_01</v>
      </c>
      <c r="B763" s="115" t="str">
        <f>(YEAR(Tableau2[[#This Row],[Date réelle]])-2000)&amp;"S"&amp;IF(_xlfn.ISOWEEKNUM(Tableau2[[#This Row],[Date réelle]])&gt;9,"","0")&amp;_xlfn.ISOWEEKNUM(Tableau2[[#This Row],[Date réelle]])</f>
        <v>16S04</v>
      </c>
      <c r="C763" s="116">
        <f>IF(F763&lt;&gt;"",VLOOKUP('Données brutes'!G763,Tableau1[[Forfait]:[PV ]],2,FALSE)*'Données brutes'!H763)</f>
        <v>3</v>
      </c>
      <c r="D763" s="117">
        <f>INT(Tableau2[[#This Row],[Date de clôture ]])</f>
        <v>42397</v>
      </c>
      <c r="E763" s="118">
        <v>42397</v>
      </c>
      <c r="F763" s="119">
        <v>556681749</v>
      </c>
      <c r="G763" s="120" t="s">
        <v>43</v>
      </c>
      <c r="H763" s="121">
        <v>1</v>
      </c>
    </row>
    <row r="764" spans="1:8" x14ac:dyDescent="0.25">
      <c r="A764" s="115" t="str">
        <f>(YEAR(Tableau2[[#This Row],[Date réelle]])-2000)&amp;"_"&amp;IF(MONTH(Tableau2[[#This Row],[Date réelle]])&gt;9,"","0")&amp;MONTH(Tableau2[[#This Row],[Date réelle]])</f>
        <v>16_01</v>
      </c>
      <c r="B764" s="115" t="str">
        <f>(YEAR(Tableau2[[#This Row],[Date réelle]])-2000)&amp;"S"&amp;IF(_xlfn.ISOWEEKNUM(Tableau2[[#This Row],[Date réelle]])&gt;9,"","0")&amp;_xlfn.ISOWEEKNUM(Tableau2[[#This Row],[Date réelle]])</f>
        <v>16S04</v>
      </c>
      <c r="C764" s="116">
        <f>IF(F764&lt;&gt;"",VLOOKUP('Données brutes'!G764,Tableau1[[Forfait]:[PV ]],2,FALSE)*'Données brutes'!H764)</f>
        <v>3.4</v>
      </c>
      <c r="D764" s="117">
        <f>INT(Tableau2[[#This Row],[Date de clôture ]])</f>
        <v>42397</v>
      </c>
      <c r="E764" s="118">
        <v>42397</v>
      </c>
      <c r="F764" s="119">
        <v>556681749</v>
      </c>
      <c r="G764" s="120" t="s">
        <v>49</v>
      </c>
      <c r="H764" s="121">
        <v>1</v>
      </c>
    </row>
    <row r="765" spans="1:8" x14ac:dyDescent="0.25">
      <c r="A765" s="115" t="str">
        <f>(YEAR(Tableau2[[#This Row],[Date réelle]])-2000)&amp;"_"&amp;IF(MONTH(Tableau2[[#This Row],[Date réelle]])&gt;9,"","0")&amp;MONTH(Tableau2[[#This Row],[Date réelle]])</f>
        <v>16_01</v>
      </c>
      <c r="B765" s="115" t="str">
        <f>(YEAR(Tableau2[[#This Row],[Date réelle]])-2000)&amp;"S"&amp;IF(_xlfn.ISOWEEKNUM(Tableau2[[#This Row],[Date réelle]])&gt;9,"","0")&amp;_xlfn.ISOWEEKNUM(Tableau2[[#This Row],[Date réelle]])</f>
        <v>16S04</v>
      </c>
      <c r="C765" s="116">
        <f>IF(F765&lt;&gt;"",VLOOKUP('Données brutes'!G765,Tableau1[[Forfait]:[PV ]],2,FALSE)*'Données brutes'!H765)</f>
        <v>2.5</v>
      </c>
      <c r="D765" s="117">
        <f>INT(Tableau2[[#This Row],[Date de clôture ]])</f>
        <v>42397</v>
      </c>
      <c r="E765" s="118">
        <v>42397</v>
      </c>
      <c r="F765" s="119">
        <v>556681749</v>
      </c>
      <c r="G765" s="120" t="s">
        <v>58</v>
      </c>
      <c r="H765" s="121">
        <v>1</v>
      </c>
    </row>
    <row r="766" spans="1:8" x14ac:dyDescent="0.25">
      <c r="A766" s="115" t="str">
        <f>(YEAR(Tableau2[[#This Row],[Date réelle]])-2000)&amp;"_"&amp;IF(MONTH(Tableau2[[#This Row],[Date réelle]])&gt;9,"","0")&amp;MONTH(Tableau2[[#This Row],[Date réelle]])</f>
        <v>16_01</v>
      </c>
      <c r="B766" s="115" t="str">
        <f>(YEAR(Tableau2[[#This Row],[Date réelle]])-2000)&amp;"S"&amp;IF(_xlfn.ISOWEEKNUM(Tableau2[[#This Row],[Date réelle]])&gt;9,"","0")&amp;_xlfn.ISOWEEKNUM(Tableau2[[#This Row],[Date réelle]])</f>
        <v>16S04</v>
      </c>
      <c r="C766" s="116">
        <f>IF(F766&lt;&gt;"",VLOOKUP('Données brutes'!G766,Tableau1[[Forfait]:[PV ]],2,FALSE)*'Données brutes'!H766)</f>
        <v>34</v>
      </c>
      <c r="D766" s="117">
        <f>INT(Tableau2[[#This Row],[Date de clôture ]])</f>
        <v>42397</v>
      </c>
      <c r="E766" s="118">
        <v>42397</v>
      </c>
      <c r="F766" s="119">
        <v>556681749</v>
      </c>
      <c r="G766" s="120" t="s">
        <v>64</v>
      </c>
      <c r="H766" s="121">
        <v>1</v>
      </c>
    </row>
    <row r="767" spans="1:8" x14ac:dyDescent="0.25">
      <c r="A767" s="115" t="str">
        <f>(YEAR(Tableau2[[#This Row],[Date réelle]])-2000)&amp;"_"&amp;IF(MONTH(Tableau2[[#This Row],[Date réelle]])&gt;9,"","0")&amp;MONTH(Tableau2[[#This Row],[Date réelle]])</f>
        <v>16_01</v>
      </c>
      <c r="B767" s="115" t="str">
        <f>(YEAR(Tableau2[[#This Row],[Date réelle]])-2000)&amp;"S"&amp;IF(_xlfn.ISOWEEKNUM(Tableau2[[#This Row],[Date réelle]])&gt;9,"","0")&amp;_xlfn.ISOWEEKNUM(Tableau2[[#This Row],[Date réelle]])</f>
        <v>16S04</v>
      </c>
      <c r="C767" s="116">
        <f>IF(F767&lt;&gt;"",VLOOKUP('Données brutes'!G767,Tableau1[[Forfait]:[PV ]],2,FALSE)*'Données brutes'!H767)</f>
        <v>0</v>
      </c>
      <c r="D767" s="117">
        <f>INT(Tableau2[[#This Row],[Date de clôture ]])</f>
        <v>42397</v>
      </c>
      <c r="E767" s="118">
        <v>42397</v>
      </c>
      <c r="F767" s="119">
        <v>556216173</v>
      </c>
      <c r="G767" s="120" t="s">
        <v>73</v>
      </c>
      <c r="H767" s="121">
        <v>1</v>
      </c>
    </row>
    <row r="768" spans="1:8" x14ac:dyDescent="0.25">
      <c r="A768" s="115" t="str">
        <f>(YEAR(Tableau2[[#This Row],[Date réelle]])-2000)&amp;"_"&amp;IF(MONTH(Tableau2[[#This Row],[Date réelle]])&gt;9,"","0")&amp;MONTH(Tableau2[[#This Row],[Date réelle]])</f>
        <v>16_01</v>
      </c>
      <c r="B768" s="115" t="str">
        <f>(YEAR(Tableau2[[#This Row],[Date réelle]])-2000)&amp;"S"&amp;IF(_xlfn.ISOWEEKNUM(Tableau2[[#This Row],[Date réelle]])&gt;9,"","0")&amp;_xlfn.ISOWEEKNUM(Tableau2[[#This Row],[Date réelle]])</f>
        <v>16S04</v>
      </c>
      <c r="C768" s="116">
        <f>IF(F768&lt;&gt;"",VLOOKUP('Données brutes'!G768,Tableau1[[Forfait]:[PV ]],2,FALSE)*'Données brutes'!H768)</f>
        <v>56</v>
      </c>
      <c r="D768" s="117">
        <f>INT(Tableau2[[#This Row],[Date de clôture ]])</f>
        <v>42398</v>
      </c>
      <c r="E768" s="118">
        <v>42398</v>
      </c>
      <c r="F768" s="119">
        <v>556324705</v>
      </c>
      <c r="G768" s="120" t="s">
        <v>17</v>
      </c>
      <c r="H768" s="121">
        <v>1</v>
      </c>
    </row>
    <row r="769" spans="1:8" x14ac:dyDescent="0.25">
      <c r="A769" s="115" t="str">
        <f>(YEAR(Tableau2[[#This Row],[Date réelle]])-2000)&amp;"_"&amp;IF(MONTH(Tableau2[[#This Row],[Date réelle]])&gt;9,"","0")&amp;MONTH(Tableau2[[#This Row],[Date réelle]])</f>
        <v>16_01</v>
      </c>
      <c r="B769" s="115" t="str">
        <f>(YEAR(Tableau2[[#This Row],[Date réelle]])-2000)&amp;"S"&amp;IF(_xlfn.ISOWEEKNUM(Tableau2[[#This Row],[Date réelle]])&gt;9,"","0")&amp;_xlfn.ISOWEEKNUM(Tableau2[[#This Row],[Date réelle]])</f>
        <v>16S04</v>
      </c>
      <c r="C769" s="116">
        <f>IF(F769&lt;&gt;"",VLOOKUP('Données brutes'!G769,Tableau1[[Forfait]:[PV ]],2,FALSE)*'Données brutes'!H769)</f>
        <v>3</v>
      </c>
      <c r="D769" s="117">
        <f>INT(Tableau2[[#This Row],[Date de clôture ]])</f>
        <v>42398</v>
      </c>
      <c r="E769" s="118">
        <v>42398</v>
      </c>
      <c r="F769" s="119">
        <v>556324705</v>
      </c>
      <c r="G769" s="120" t="s">
        <v>43</v>
      </c>
      <c r="H769" s="121">
        <v>1</v>
      </c>
    </row>
    <row r="770" spans="1:8" x14ac:dyDescent="0.25">
      <c r="A770" s="115" t="str">
        <f>(YEAR(Tableau2[[#This Row],[Date réelle]])-2000)&amp;"_"&amp;IF(MONTH(Tableau2[[#This Row],[Date réelle]])&gt;9,"","0")&amp;MONTH(Tableau2[[#This Row],[Date réelle]])</f>
        <v>16_01</v>
      </c>
      <c r="B770" s="115" t="str">
        <f>(YEAR(Tableau2[[#This Row],[Date réelle]])-2000)&amp;"S"&amp;IF(_xlfn.ISOWEEKNUM(Tableau2[[#This Row],[Date réelle]])&gt;9,"","0")&amp;_xlfn.ISOWEEKNUM(Tableau2[[#This Row],[Date réelle]])</f>
        <v>16S04</v>
      </c>
      <c r="C770" s="116">
        <f>IF(F770&lt;&gt;"",VLOOKUP('Données brutes'!G770,Tableau1[[Forfait]:[PV ]],2,FALSE)*'Données brutes'!H770)</f>
        <v>3.4</v>
      </c>
      <c r="D770" s="117">
        <f>INT(Tableau2[[#This Row],[Date de clôture ]])</f>
        <v>42398</v>
      </c>
      <c r="E770" s="118">
        <v>42398</v>
      </c>
      <c r="F770" s="119">
        <v>556324705</v>
      </c>
      <c r="G770" s="120" t="s">
        <v>49</v>
      </c>
      <c r="H770" s="121">
        <v>1</v>
      </c>
    </row>
    <row r="771" spans="1:8" x14ac:dyDescent="0.25">
      <c r="A771" s="115" t="str">
        <f>(YEAR(Tableau2[[#This Row],[Date réelle]])-2000)&amp;"_"&amp;IF(MONTH(Tableau2[[#This Row],[Date réelle]])&gt;9,"","0")&amp;MONTH(Tableau2[[#This Row],[Date réelle]])</f>
        <v>16_01</v>
      </c>
      <c r="B771" s="115" t="str">
        <f>(YEAR(Tableau2[[#This Row],[Date réelle]])-2000)&amp;"S"&amp;IF(_xlfn.ISOWEEKNUM(Tableau2[[#This Row],[Date réelle]])&gt;9,"","0")&amp;_xlfn.ISOWEEKNUM(Tableau2[[#This Row],[Date réelle]])</f>
        <v>16S04</v>
      </c>
      <c r="C771" s="116">
        <f>IF(F771&lt;&gt;"",VLOOKUP('Données brutes'!G771,Tableau1[[Forfait]:[PV ]],2,FALSE)*'Données brutes'!H771)</f>
        <v>2.5</v>
      </c>
      <c r="D771" s="117">
        <f>INT(Tableau2[[#This Row],[Date de clôture ]])</f>
        <v>42398</v>
      </c>
      <c r="E771" s="118">
        <v>42398</v>
      </c>
      <c r="F771" s="119">
        <v>556324705</v>
      </c>
      <c r="G771" s="120" t="s">
        <v>58</v>
      </c>
      <c r="H771" s="121">
        <v>1</v>
      </c>
    </row>
    <row r="772" spans="1:8" x14ac:dyDescent="0.25">
      <c r="A772" s="115" t="str">
        <f>(YEAR(Tableau2[[#This Row],[Date réelle]])-2000)&amp;"_"&amp;IF(MONTH(Tableau2[[#This Row],[Date réelle]])&gt;9,"","0")&amp;MONTH(Tableau2[[#This Row],[Date réelle]])</f>
        <v>16_01</v>
      </c>
      <c r="B772" s="115" t="str">
        <f>(YEAR(Tableau2[[#This Row],[Date réelle]])-2000)&amp;"S"&amp;IF(_xlfn.ISOWEEKNUM(Tableau2[[#This Row],[Date réelle]])&gt;9,"","0")&amp;_xlfn.ISOWEEKNUM(Tableau2[[#This Row],[Date réelle]])</f>
        <v>16S04</v>
      </c>
      <c r="C772" s="116">
        <f>IF(F772&lt;&gt;"",VLOOKUP('Données brutes'!G772,Tableau1[[Forfait]:[PV ]],2,FALSE)*'Données brutes'!H772)</f>
        <v>34</v>
      </c>
      <c r="D772" s="117">
        <f>INT(Tableau2[[#This Row],[Date de clôture ]])</f>
        <v>42398</v>
      </c>
      <c r="E772" s="118">
        <v>42398</v>
      </c>
      <c r="F772" s="119">
        <v>556324705</v>
      </c>
      <c r="G772" s="120" t="s">
        <v>64</v>
      </c>
      <c r="H772" s="121">
        <v>1</v>
      </c>
    </row>
    <row r="773" spans="1:8" x14ac:dyDescent="0.25">
      <c r="A773" s="115" t="str">
        <f>(YEAR(Tableau2[[#This Row],[Date réelle]])-2000)&amp;"_"&amp;IF(MONTH(Tableau2[[#This Row],[Date réelle]])&gt;9,"","0")&amp;MONTH(Tableau2[[#This Row],[Date réelle]])</f>
        <v>16_01</v>
      </c>
      <c r="B773" s="115" t="str">
        <f>(YEAR(Tableau2[[#This Row],[Date réelle]])-2000)&amp;"S"&amp;IF(_xlfn.ISOWEEKNUM(Tableau2[[#This Row],[Date réelle]])&gt;9,"","0")&amp;_xlfn.ISOWEEKNUM(Tableau2[[#This Row],[Date réelle]])</f>
        <v>16S04</v>
      </c>
      <c r="C773" s="116">
        <f>IF(F773&lt;&gt;"",VLOOKUP('Données brutes'!G773,Tableau1[[Forfait]:[PV ]],2,FALSE)*'Données brutes'!H773)</f>
        <v>56</v>
      </c>
      <c r="D773" s="117">
        <f>INT(Tableau2[[#This Row],[Date de clôture ]])</f>
        <v>42399</v>
      </c>
      <c r="E773" s="118">
        <v>42399</v>
      </c>
      <c r="F773" s="122">
        <v>556723891</v>
      </c>
      <c r="G773" s="120" t="s">
        <v>17</v>
      </c>
      <c r="H773" s="121">
        <v>1</v>
      </c>
    </row>
    <row r="774" spans="1:8" x14ac:dyDescent="0.25">
      <c r="A774" s="115" t="str">
        <f>(YEAR(Tableau2[[#This Row],[Date réelle]])-2000)&amp;"_"&amp;IF(MONTH(Tableau2[[#This Row],[Date réelle]])&gt;9,"","0")&amp;MONTH(Tableau2[[#This Row],[Date réelle]])</f>
        <v>16_01</v>
      </c>
      <c r="B774" s="115" t="str">
        <f>(YEAR(Tableau2[[#This Row],[Date réelle]])-2000)&amp;"S"&amp;IF(_xlfn.ISOWEEKNUM(Tableau2[[#This Row],[Date réelle]])&gt;9,"","0")&amp;_xlfn.ISOWEEKNUM(Tableau2[[#This Row],[Date réelle]])</f>
        <v>16S04</v>
      </c>
      <c r="C774" s="116">
        <f>IF(F774&lt;&gt;"",VLOOKUP('Données brutes'!G774,Tableau1[[Forfait]:[PV ]],2,FALSE)*'Données brutes'!H774)</f>
        <v>3</v>
      </c>
      <c r="D774" s="117">
        <f>INT(Tableau2[[#This Row],[Date de clôture ]])</f>
        <v>42399</v>
      </c>
      <c r="E774" s="118">
        <v>42399</v>
      </c>
      <c r="F774" s="122">
        <v>556723891</v>
      </c>
      <c r="G774" s="120" t="s">
        <v>43</v>
      </c>
      <c r="H774" s="121">
        <v>1</v>
      </c>
    </row>
    <row r="775" spans="1:8" x14ac:dyDescent="0.25">
      <c r="A775" s="115" t="str">
        <f>(YEAR(Tableau2[[#This Row],[Date réelle]])-2000)&amp;"_"&amp;IF(MONTH(Tableau2[[#This Row],[Date réelle]])&gt;9,"","0")&amp;MONTH(Tableau2[[#This Row],[Date réelle]])</f>
        <v>16_01</v>
      </c>
      <c r="B775" s="115" t="str">
        <f>(YEAR(Tableau2[[#This Row],[Date réelle]])-2000)&amp;"S"&amp;IF(_xlfn.ISOWEEKNUM(Tableau2[[#This Row],[Date réelle]])&gt;9,"","0")&amp;_xlfn.ISOWEEKNUM(Tableau2[[#This Row],[Date réelle]])</f>
        <v>16S04</v>
      </c>
      <c r="C775" s="116">
        <f>IF(F775&lt;&gt;"",VLOOKUP('Données brutes'!G775,Tableau1[[Forfait]:[PV ]],2,FALSE)*'Données brutes'!H775)</f>
        <v>3.4</v>
      </c>
      <c r="D775" s="117">
        <f>INT(Tableau2[[#This Row],[Date de clôture ]])</f>
        <v>42399</v>
      </c>
      <c r="E775" s="118">
        <v>42399</v>
      </c>
      <c r="F775" s="122">
        <v>556723891</v>
      </c>
      <c r="G775" s="120" t="s">
        <v>49</v>
      </c>
      <c r="H775" s="121">
        <v>1</v>
      </c>
    </row>
    <row r="776" spans="1:8" x14ac:dyDescent="0.25">
      <c r="A776" s="115" t="str">
        <f>(YEAR(Tableau2[[#This Row],[Date réelle]])-2000)&amp;"_"&amp;IF(MONTH(Tableau2[[#This Row],[Date réelle]])&gt;9,"","0")&amp;MONTH(Tableau2[[#This Row],[Date réelle]])</f>
        <v>16_01</v>
      </c>
      <c r="B776" s="115" t="str">
        <f>(YEAR(Tableau2[[#This Row],[Date réelle]])-2000)&amp;"S"&amp;IF(_xlfn.ISOWEEKNUM(Tableau2[[#This Row],[Date réelle]])&gt;9,"","0")&amp;_xlfn.ISOWEEKNUM(Tableau2[[#This Row],[Date réelle]])</f>
        <v>16S04</v>
      </c>
      <c r="C776" s="116">
        <f>IF(F776&lt;&gt;"",VLOOKUP('Données brutes'!G776,Tableau1[[Forfait]:[PV ]],2,FALSE)*'Données brutes'!H776)</f>
        <v>2.5</v>
      </c>
      <c r="D776" s="117">
        <f>INT(Tableau2[[#This Row],[Date de clôture ]])</f>
        <v>42399</v>
      </c>
      <c r="E776" s="118">
        <v>42399</v>
      </c>
      <c r="F776" s="122">
        <v>556723891</v>
      </c>
      <c r="G776" s="120" t="s">
        <v>58</v>
      </c>
      <c r="H776" s="121">
        <v>1</v>
      </c>
    </row>
    <row r="777" spans="1:8" x14ac:dyDescent="0.25">
      <c r="A777" s="115" t="str">
        <f>(YEAR(Tableau2[[#This Row],[Date réelle]])-2000)&amp;"_"&amp;IF(MONTH(Tableau2[[#This Row],[Date réelle]])&gt;9,"","0")&amp;MONTH(Tableau2[[#This Row],[Date réelle]])</f>
        <v>16_01</v>
      </c>
      <c r="B777" s="115" t="str">
        <f>(YEAR(Tableau2[[#This Row],[Date réelle]])-2000)&amp;"S"&amp;IF(_xlfn.ISOWEEKNUM(Tableau2[[#This Row],[Date réelle]])&gt;9,"","0")&amp;_xlfn.ISOWEEKNUM(Tableau2[[#This Row],[Date réelle]])</f>
        <v>16S04</v>
      </c>
      <c r="C777" s="116">
        <f>IF(F777&lt;&gt;"",VLOOKUP('Données brutes'!G777,Tableau1[[Forfait]:[PV ]],2,FALSE)*'Données brutes'!H777)</f>
        <v>34</v>
      </c>
      <c r="D777" s="117">
        <f>INT(Tableau2[[#This Row],[Date de clôture ]])</f>
        <v>42399</v>
      </c>
      <c r="E777" s="118">
        <v>42399</v>
      </c>
      <c r="F777" s="122">
        <v>556723891</v>
      </c>
      <c r="G777" s="120" t="s">
        <v>64</v>
      </c>
      <c r="H777" s="121">
        <v>1</v>
      </c>
    </row>
    <row r="778" spans="1:8" x14ac:dyDescent="0.25">
      <c r="A778" s="115" t="str">
        <f>(YEAR(Tableau2[[#This Row],[Date réelle]])-2000)&amp;"_"&amp;IF(MONTH(Tableau2[[#This Row],[Date réelle]])&gt;9,"","0")&amp;MONTH(Tableau2[[#This Row],[Date réelle]])</f>
        <v>16_01</v>
      </c>
      <c r="B778" s="115" t="str">
        <f>(YEAR(Tableau2[[#This Row],[Date réelle]])-2000)&amp;"S"&amp;IF(_xlfn.ISOWEEKNUM(Tableau2[[#This Row],[Date réelle]])&gt;9,"","0")&amp;_xlfn.ISOWEEKNUM(Tableau2[[#This Row],[Date réelle]])</f>
        <v>16S04</v>
      </c>
      <c r="C778" s="116">
        <f>IF(F778&lt;&gt;"",VLOOKUP('Données brutes'!G778,Tableau1[[Forfait]:[PV ]],2,FALSE)*'Données brutes'!H778)</f>
        <v>3</v>
      </c>
      <c r="D778" s="117">
        <f>INT(Tableau2[[#This Row],[Date de clôture ]])</f>
        <v>42399</v>
      </c>
      <c r="E778" s="118">
        <v>42399</v>
      </c>
      <c r="F778" s="122">
        <v>557953391</v>
      </c>
      <c r="G778" s="120" t="s">
        <v>43</v>
      </c>
      <c r="H778" s="121">
        <v>1</v>
      </c>
    </row>
    <row r="779" spans="1:8" x14ac:dyDescent="0.25">
      <c r="A779" s="115" t="str">
        <f>(YEAR(Tableau2[[#This Row],[Date réelle]])-2000)&amp;"_"&amp;IF(MONTH(Tableau2[[#This Row],[Date réelle]])&gt;9,"","0")&amp;MONTH(Tableau2[[#This Row],[Date réelle]])</f>
        <v>16_01</v>
      </c>
      <c r="B779" s="115" t="str">
        <f>(YEAR(Tableau2[[#This Row],[Date réelle]])-2000)&amp;"S"&amp;IF(_xlfn.ISOWEEKNUM(Tableau2[[#This Row],[Date réelle]])&gt;9,"","0")&amp;_xlfn.ISOWEEKNUM(Tableau2[[#This Row],[Date réelle]])</f>
        <v>16S04</v>
      </c>
      <c r="C779" s="116">
        <f>IF(F779&lt;&gt;"",VLOOKUP('Données brutes'!G779,Tableau1[[Forfait]:[PV ]],2,FALSE)*'Données brutes'!H779)</f>
        <v>3.4</v>
      </c>
      <c r="D779" s="117">
        <f>INT(Tableau2[[#This Row],[Date de clôture ]])</f>
        <v>42399</v>
      </c>
      <c r="E779" s="118">
        <v>42399</v>
      </c>
      <c r="F779" s="122">
        <v>557953391</v>
      </c>
      <c r="G779" s="120" t="s">
        <v>49</v>
      </c>
      <c r="H779" s="121">
        <v>1</v>
      </c>
    </row>
    <row r="780" spans="1:8" x14ac:dyDescent="0.25">
      <c r="A780" s="115" t="str">
        <f>(YEAR(Tableau2[[#This Row],[Date réelle]])-2000)&amp;"_"&amp;IF(MONTH(Tableau2[[#This Row],[Date réelle]])&gt;9,"","0")&amp;MONTH(Tableau2[[#This Row],[Date réelle]])</f>
        <v>16_01</v>
      </c>
      <c r="B780" s="115" t="str">
        <f>(YEAR(Tableau2[[#This Row],[Date réelle]])-2000)&amp;"S"&amp;IF(_xlfn.ISOWEEKNUM(Tableau2[[#This Row],[Date réelle]])&gt;9,"","0")&amp;_xlfn.ISOWEEKNUM(Tableau2[[#This Row],[Date réelle]])</f>
        <v>16S04</v>
      </c>
      <c r="C780" s="116">
        <f>IF(F780&lt;&gt;"",VLOOKUP('Données brutes'!G780,Tableau1[[Forfait]:[PV ]],2,FALSE)*'Données brutes'!H780)</f>
        <v>56</v>
      </c>
      <c r="D780" s="117">
        <f>INT(Tableau2[[#This Row],[Date de clôture ]])</f>
        <v>42399</v>
      </c>
      <c r="E780" s="118">
        <v>42399</v>
      </c>
      <c r="F780" s="122">
        <v>556404218</v>
      </c>
      <c r="G780" s="120" t="s">
        <v>17</v>
      </c>
      <c r="H780" s="121">
        <v>1</v>
      </c>
    </row>
    <row r="781" spans="1:8" x14ac:dyDescent="0.25">
      <c r="A781" s="115" t="str">
        <f>(YEAR(Tableau2[[#This Row],[Date réelle]])-2000)&amp;"_"&amp;IF(MONTH(Tableau2[[#This Row],[Date réelle]])&gt;9,"","0")&amp;MONTH(Tableau2[[#This Row],[Date réelle]])</f>
        <v>16_01</v>
      </c>
      <c r="B781" s="115" t="str">
        <f>(YEAR(Tableau2[[#This Row],[Date réelle]])-2000)&amp;"S"&amp;IF(_xlfn.ISOWEEKNUM(Tableau2[[#This Row],[Date réelle]])&gt;9,"","0")&amp;_xlfn.ISOWEEKNUM(Tableau2[[#This Row],[Date réelle]])</f>
        <v>16S04</v>
      </c>
      <c r="C781" s="116">
        <f>IF(F781&lt;&gt;"",VLOOKUP('Données brutes'!G781,Tableau1[[Forfait]:[PV ]],2,FALSE)*'Données brutes'!H781)</f>
        <v>3</v>
      </c>
      <c r="D781" s="117">
        <f>INT(Tableau2[[#This Row],[Date de clôture ]])</f>
        <v>42399</v>
      </c>
      <c r="E781" s="118">
        <v>42399</v>
      </c>
      <c r="F781" s="122">
        <v>556404218</v>
      </c>
      <c r="G781" s="120" t="s">
        <v>43</v>
      </c>
      <c r="H781" s="121">
        <v>1</v>
      </c>
    </row>
    <row r="782" spans="1:8" x14ac:dyDescent="0.25">
      <c r="A782" s="115" t="str">
        <f>(YEAR(Tableau2[[#This Row],[Date réelle]])-2000)&amp;"_"&amp;IF(MONTH(Tableau2[[#This Row],[Date réelle]])&gt;9,"","0")&amp;MONTH(Tableau2[[#This Row],[Date réelle]])</f>
        <v>16_01</v>
      </c>
      <c r="B782" s="115" t="str">
        <f>(YEAR(Tableau2[[#This Row],[Date réelle]])-2000)&amp;"S"&amp;IF(_xlfn.ISOWEEKNUM(Tableau2[[#This Row],[Date réelle]])&gt;9,"","0")&amp;_xlfn.ISOWEEKNUM(Tableau2[[#This Row],[Date réelle]])</f>
        <v>16S04</v>
      </c>
      <c r="C782" s="116">
        <f>IF(F782&lt;&gt;"",VLOOKUP('Données brutes'!G782,Tableau1[[Forfait]:[PV ]],2,FALSE)*'Données brutes'!H782)</f>
        <v>3.4</v>
      </c>
      <c r="D782" s="117">
        <f>INT(Tableau2[[#This Row],[Date de clôture ]])</f>
        <v>42399</v>
      </c>
      <c r="E782" s="118">
        <v>42399</v>
      </c>
      <c r="F782" s="122">
        <v>556404218</v>
      </c>
      <c r="G782" s="120" t="s">
        <v>49</v>
      </c>
      <c r="H782" s="121">
        <v>1</v>
      </c>
    </row>
    <row r="783" spans="1:8" x14ac:dyDescent="0.25">
      <c r="A783" s="115" t="str">
        <f>(YEAR(Tableau2[[#This Row],[Date réelle]])-2000)&amp;"_"&amp;IF(MONTH(Tableau2[[#This Row],[Date réelle]])&gt;9,"","0")&amp;MONTH(Tableau2[[#This Row],[Date réelle]])</f>
        <v>16_01</v>
      </c>
      <c r="B783" s="115" t="str">
        <f>(YEAR(Tableau2[[#This Row],[Date réelle]])-2000)&amp;"S"&amp;IF(_xlfn.ISOWEEKNUM(Tableau2[[#This Row],[Date réelle]])&gt;9,"","0")&amp;_xlfn.ISOWEEKNUM(Tableau2[[#This Row],[Date réelle]])</f>
        <v>16S04</v>
      </c>
      <c r="C783" s="116">
        <f>IF(F783&lt;&gt;"",VLOOKUP('Données brutes'!G783,Tableau1[[Forfait]:[PV ]],2,FALSE)*'Données brutes'!H783)</f>
        <v>2.5</v>
      </c>
      <c r="D783" s="117">
        <f>INT(Tableau2[[#This Row],[Date de clôture ]])</f>
        <v>42399</v>
      </c>
      <c r="E783" s="118">
        <v>42399</v>
      </c>
      <c r="F783" s="122">
        <v>556404218</v>
      </c>
      <c r="G783" s="120" t="s">
        <v>58</v>
      </c>
      <c r="H783" s="121">
        <v>1</v>
      </c>
    </row>
    <row r="784" spans="1:8" x14ac:dyDescent="0.25">
      <c r="A784" s="115" t="str">
        <f>(YEAR(Tableau2[[#This Row],[Date réelle]])-2000)&amp;"_"&amp;IF(MONTH(Tableau2[[#This Row],[Date réelle]])&gt;9,"","0")&amp;MONTH(Tableau2[[#This Row],[Date réelle]])</f>
        <v>16_01</v>
      </c>
      <c r="B784" s="115" t="str">
        <f>(YEAR(Tableau2[[#This Row],[Date réelle]])-2000)&amp;"S"&amp;IF(_xlfn.ISOWEEKNUM(Tableau2[[#This Row],[Date réelle]])&gt;9,"","0")&amp;_xlfn.ISOWEEKNUM(Tableau2[[#This Row],[Date réelle]])</f>
        <v>16S04</v>
      </c>
      <c r="C784" s="116">
        <f>IF(F784&lt;&gt;"",VLOOKUP('Données brutes'!G784,Tableau1[[Forfait]:[PV ]],2,FALSE)*'Données brutes'!H784)</f>
        <v>34</v>
      </c>
      <c r="D784" s="117">
        <f>INT(Tableau2[[#This Row],[Date de clôture ]])</f>
        <v>42399</v>
      </c>
      <c r="E784" s="118">
        <v>42399</v>
      </c>
      <c r="F784" s="122">
        <v>556404218</v>
      </c>
      <c r="G784" s="120" t="s">
        <v>64</v>
      </c>
      <c r="H784" s="121">
        <v>1</v>
      </c>
    </row>
    <row r="785" spans="1:8" x14ac:dyDescent="0.25">
      <c r="A785" s="115" t="str">
        <f>(YEAR(Tableau2[[#This Row],[Date réelle]])-2000)&amp;"_"&amp;IF(MONTH(Tableau2[[#This Row],[Date réelle]])&gt;9,"","0")&amp;MONTH(Tableau2[[#This Row],[Date réelle]])</f>
        <v>16_02</v>
      </c>
      <c r="B785" s="115" t="str">
        <f>(YEAR(Tableau2[[#This Row],[Date réelle]])-2000)&amp;"S"&amp;IF(_xlfn.ISOWEEKNUM(Tableau2[[#This Row],[Date réelle]])&gt;9,"","0")&amp;_xlfn.ISOWEEKNUM(Tableau2[[#This Row],[Date réelle]])</f>
        <v>16S05</v>
      </c>
      <c r="C785" s="116">
        <f>IF(F785&lt;&gt;"",VLOOKUP('Données brutes'!G785,Tableau1[[Forfait]:[PV ]],2,FALSE)*'Données brutes'!H785)</f>
        <v>56</v>
      </c>
      <c r="D785" s="117">
        <f>INT(Tableau2[[#This Row],[Date de clôture ]])</f>
        <v>42401</v>
      </c>
      <c r="E785" s="118">
        <v>42401</v>
      </c>
      <c r="F785" s="122">
        <v>556402577</v>
      </c>
      <c r="G785" s="120" t="s">
        <v>17</v>
      </c>
      <c r="H785" s="121">
        <v>1</v>
      </c>
    </row>
    <row r="786" spans="1:8" x14ac:dyDescent="0.25">
      <c r="A786" s="115" t="str">
        <f>(YEAR(Tableau2[[#This Row],[Date réelle]])-2000)&amp;"_"&amp;IF(MONTH(Tableau2[[#This Row],[Date réelle]])&gt;9,"","0")&amp;MONTH(Tableau2[[#This Row],[Date réelle]])</f>
        <v>16_02</v>
      </c>
      <c r="B786" s="115" t="str">
        <f>(YEAR(Tableau2[[#This Row],[Date réelle]])-2000)&amp;"S"&amp;IF(_xlfn.ISOWEEKNUM(Tableau2[[#This Row],[Date réelle]])&gt;9,"","0")&amp;_xlfn.ISOWEEKNUM(Tableau2[[#This Row],[Date réelle]])</f>
        <v>16S05</v>
      </c>
      <c r="C786" s="116">
        <f>IF(F786&lt;&gt;"",VLOOKUP('Données brutes'!G786,Tableau1[[Forfait]:[PV ]],2,FALSE)*'Données brutes'!H786)</f>
        <v>3</v>
      </c>
      <c r="D786" s="117">
        <f>INT(Tableau2[[#This Row],[Date de clôture ]])</f>
        <v>42401</v>
      </c>
      <c r="E786" s="118">
        <v>42401</v>
      </c>
      <c r="F786" s="122">
        <v>556402577</v>
      </c>
      <c r="G786" s="120" t="s">
        <v>43</v>
      </c>
      <c r="H786" s="121">
        <v>1</v>
      </c>
    </row>
    <row r="787" spans="1:8" x14ac:dyDescent="0.25">
      <c r="A787" s="115" t="str">
        <f>(YEAR(Tableau2[[#This Row],[Date réelle]])-2000)&amp;"_"&amp;IF(MONTH(Tableau2[[#This Row],[Date réelle]])&gt;9,"","0")&amp;MONTH(Tableau2[[#This Row],[Date réelle]])</f>
        <v>16_02</v>
      </c>
      <c r="B787" s="115" t="str">
        <f>(YEAR(Tableau2[[#This Row],[Date réelle]])-2000)&amp;"S"&amp;IF(_xlfn.ISOWEEKNUM(Tableau2[[#This Row],[Date réelle]])&gt;9,"","0")&amp;_xlfn.ISOWEEKNUM(Tableau2[[#This Row],[Date réelle]])</f>
        <v>16S05</v>
      </c>
      <c r="C787" s="116">
        <f>IF(F787&lt;&gt;"",VLOOKUP('Données brutes'!G787,Tableau1[[Forfait]:[PV ]],2,FALSE)*'Données brutes'!H787)</f>
        <v>3.4</v>
      </c>
      <c r="D787" s="117">
        <f>INT(Tableau2[[#This Row],[Date de clôture ]])</f>
        <v>42401</v>
      </c>
      <c r="E787" s="118">
        <v>42401</v>
      </c>
      <c r="F787" s="122">
        <v>556402577</v>
      </c>
      <c r="G787" s="120" t="s">
        <v>49</v>
      </c>
      <c r="H787" s="121">
        <v>1</v>
      </c>
    </row>
    <row r="788" spans="1:8" x14ac:dyDescent="0.25">
      <c r="A788" s="115" t="str">
        <f>(YEAR(Tableau2[[#This Row],[Date réelle]])-2000)&amp;"_"&amp;IF(MONTH(Tableau2[[#This Row],[Date réelle]])&gt;9,"","0")&amp;MONTH(Tableau2[[#This Row],[Date réelle]])</f>
        <v>16_02</v>
      </c>
      <c r="B788" s="115" t="str">
        <f>(YEAR(Tableau2[[#This Row],[Date réelle]])-2000)&amp;"S"&amp;IF(_xlfn.ISOWEEKNUM(Tableau2[[#This Row],[Date réelle]])&gt;9,"","0")&amp;_xlfn.ISOWEEKNUM(Tableau2[[#This Row],[Date réelle]])</f>
        <v>16S05</v>
      </c>
      <c r="C788" s="116">
        <f>IF(F788&lt;&gt;"",VLOOKUP('Données brutes'!G788,Tableau1[[Forfait]:[PV ]],2,FALSE)*'Données brutes'!H788)</f>
        <v>2.5</v>
      </c>
      <c r="D788" s="117">
        <f>INT(Tableau2[[#This Row],[Date de clôture ]])</f>
        <v>42401</v>
      </c>
      <c r="E788" s="118">
        <v>42401</v>
      </c>
      <c r="F788" s="122">
        <v>556402577</v>
      </c>
      <c r="G788" s="120" t="s">
        <v>58</v>
      </c>
      <c r="H788" s="121">
        <v>1</v>
      </c>
    </row>
    <row r="789" spans="1:8" x14ac:dyDescent="0.25">
      <c r="A789" s="115" t="str">
        <f>(YEAR(Tableau2[[#This Row],[Date réelle]])-2000)&amp;"_"&amp;IF(MONTH(Tableau2[[#This Row],[Date réelle]])&gt;9,"","0")&amp;MONTH(Tableau2[[#This Row],[Date réelle]])</f>
        <v>16_02</v>
      </c>
      <c r="B789" s="115" t="str">
        <f>(YEAR(Tableau2[[#This Row],[Date réelle]])-2000)&amp;"S"&amp;IF(_xlfn.ISOWEEKNUM(Tableau2[[#This Row],[Date réelle]])&gt;9,"","0")&amp;_xlfn.ISOWEEKNUM(Tableau2[[#This Row],[Date réelle]])</f>
        <v>16S05</v>
      </c>
      <c r="C789" s="116">
        <f>IF(F789&lt;&gt;"",VLOOKUP('Données brutes'!G789,Tableau1[[Forfait]:[PV ]],2,FALSE)*'Données brutes'!H789)</f>
        <v>34</v>
      </c>
      <c r="D789" s="117">
        <f>INT(Tableau2[[#This Row],[Date de clôture ]])</f>
        <v>42401</v>
      </c>
      <c r="E789" s="118">
        <v>42401</v>
      </c>
      <c r="F789" s="122">
        <v>556402577</v>
      </c>
      <c r="G789" s="120" t="s">
        <v>64</v>
      </c>
      <c r="H789" s="121">
        <v>1</v>
      </c>
    </row>
    <row r="790" spans="1:8" x14ac:dyDescent="0.25">
      <c r="A790" s="115" t="str">
        <f>(YEAR(Tableau2[[#This Row],[Date réelle]])-2000)&amp;"_"&amp;IF(MONTH(Tableau2[[#This Row],[Date réelle]])&gt;9,"","0")&amp;MONTH(Tableau2[[#This Row],[Date réelle]])</f>
        <v>16_02</v>
      </c>
      <c r="B790" s="115" t="str">
        <f>(YEAR(Tableau2[[#This Row],[Date réelle]])-2000)&amp;"S"&amp;IF(_xlfn.ISOWEEKNUM(Tableau2[[#This Row],[Date réelle]])&gt;9,"","0")&amp;_xlfn.ISOWEEKNUM(Tableau2[[#This Row],[Date réelle]])</f>
        <v>16S05</v>
      </c>
      <c r="C790" s="116">
        <f>IF(F790&lt;&gt;"",VLOOKUP('Données brutes'!G790,Tableau1[[Forfait]:[PV ]],2,FALSE)*'Données brutes'!H790)</f>
        <v>56</v>
      </c>
      <c r="D790" s="117">
        <f>INT(Tableau2[[#This Row],[Date de clôture ]])</f>
        <v>42401</v>
      </c>
      <c r="E790" s="118">
        <v>42401</v>
      </c>
      <c r="F790" s="119">
        <v>556402958</v>
      </c>
      <c r="G790" s="120" t="s">
        <v>17</v>
      </c>
      <c r="H790" s="121">
        <v>1</v>
      </c>
    </row>
    <row r="791" spans="1:8" x14ac:dyDescent="0.25">
      <c r="A791" s="115" t="str">
        <f>(YEAR(Tableau2[[#This Row],[Date réelle]])-2000)&amp;"_"&amp;IF(MONTH(Tableau2[[#This Row],[Date réelle]])&gt;9,"","0")&amp;MONTH(Tableau2[[#This Row],[Date réelle]])</f>
        <v>16_02</v>
      </c>
      <c r="B791" s="115" t="str">
        <f>(YEAR(Tableau2[[#This Row],[Date réelle]])-2000)&amp;"S"&amp;IF(_xlfn.ISOWEEKNUM(Tableau2[[#This Row],[Date réelle]])&gt;9,"","0")&amp;_xlfn.ISOWEEKNUM(Tableau2[[#This Row],[Date réelle]])</f>
        <v>16S05</v>
      </c>
      <c r="C791" s="116">
        <f>IF(F791&lt;&gt;"",VLOOKUP('Données brutes'!G791,Tableau1[[Forfait]:[PV ]],2,FALSE)*'Données brutes'!H791)</f>
        <v>3</v>
      </c>
      <c r="D791" s="117">
        <f>INT(Tableau2[[#This Row],[Date de clôture ]])</f>
        <v>42401</v>
      </c>
      <c r="E791" s="118">
        <v>42401</v>
      </c>
      <c r="F791" s="119">
        <v>556402958</v>
      </c>
      <c r="G791" s="120" t="s">
        <v>43</v>
      </c>
      <c r="H791" s="121">
        <v>1</v>
      </c>
    </row>
    <row r="792" spans="1:8" x14ac:dyDescent="0.25">
      <c r="A792" s="115" t="str">
        <f>(YEAR(Tableau2[[#This Row],[Date réelle]])-2000)&amp;"_"&amp;IF(MONTH(Tableau2[[#This Row],[Date réelle]])&gt;9,"","0")&amp;MONTH(Tableau2[[#This Row],[Date réelle]])</f>
        <v>16_02</v>
      </c>
      <c r="B792" s="115" t="str">
        <f>(YEAR(Tableau2[[#This Row],[Date réelle]])-2000)&amp;"S"&amp;IF(_xlfn.ISOWEEKNUM(Tableau2[[#This Row],[Date réelle]])&gt;9,"","0")&amp;_xlfn.ISOWEEKNUM(Tableau2[[#This Row],[Date réelle]])</f>
        <v>16S05</v>
      </c>
      <c r="C792" s="116">
        <f>IF(F792&lt;&gt;"",VLOOKUP('Données brutes'!G792,Tableau1[[Forfait]:[PV ]],2,FALSE)*'Données brutes'!H792)</f>
        <v>3.4</v>
      </c>
      <c r="D792" s="117">
        <f>INT(Tableau2[[#This Row],[Date de clôture ]])</f>
        <v>42401</v>
      </c>
      <c r="E792" s="118">
        <v>42401</v>
      </c>
      <c r="F792" s="119">
        <v>556402958</v>
      </c>
      <c r="G792" s="120" t="s">
        <v>49</v>
      </c>
      <c r="H792" s="121">
        <v>1</v>
      </c>
    </row>
    <row r="793" spans="1:8" x14ac:dyDescent="0.25">
      <c r="A793" s="115" t="str">
        <f>(YEAR(Tableau2[[#This Row],[Date réelle]])-2000)&amp;"_"&amp;IF(MONTH(Tableau2[[#This Row],[Date réelle]])&gt;9,"","0")&amp;MONTH(Tableau2[[#This Row],[Date réelle]])</f>
        <v>16_02</v>
      </c>
      <c r="B793" s="115" t="str">
        <f>(YEAR(Tableau2[[#This Row],[Date réelle]])-2000)&amp;"S"&amp;IF(_xlfn.ISOWEEKNUM(Tableau2[[#This Row],[Date réelle]])&gt;9,"","0")&amp;_xlfn.ISOWEEKNUM(Tableau2[[#This Row],[Date réelle]])</f>
        <v>16S05</v>
      </c>
      <c r="C793" s="116">
        <f>IF(F793&lt;&gt;"",VLOOKUP('Données brutes'!G793,Tableau1[[Forfait]:[PV ]],2,FALSE)*'Données brutes'!H793)</f>
        <v>2.5</v>
      </c>
      <c r="D793" s="117">
        <f>INT(Tableau2[[#This Row],[Date de clôture ]])</f>
        <v>42401</v>
      </c>
      <c r="E793" s="118">
        <v>42401</v>
      </c>
      <c r="F793" s="119">
        <v>556402958</v>
      </c>
      <c r="G793" s="120" t="s">
        <v>58</v>
      </c>
      <c r="H793" s="121">
        <v>1</v>
      </c>
    </row>
    <row r="794" spans="1:8" x14ac:dyDescent="0.25">
      <c r="A794" s="115" t="str">
        <f>(YEAR(Tableau2[[#This Row],[Date réelle]])-2000)&amp;"_"&amp;IF(MONTH(Tableau2[[#This Row],[Date réelle]])&gt;9,"","0")&amp;MONTH(Tableau2[[#This Row],[Date réelle]])</f>
        <v>16_02</v>
      </c>
      <c r="B794" s="115" t="str">
        <f>(YEAR(Tableau2[[#This Row],[Date réelle]])-2000)&amp;"S"&amp;IF(_xlfn.ISOWEEKNUM(Tableau2[[#This Row],[Date réelle]])&gt;9,"","0")&amp;_xlfn.ISOWEEKNUM(Tableau2[[#This Row],[Date réelle]])</f>
        <v>16S05</v>
      </c>
      <c r="C794" s="116">
        <f>IF(F794&lt;&gt;"",VLOOKUP('Données brutes'!G794,Tableau1[[Forfait]:[PV ]],2,FALSE)*'Données brutes'!H794)</f>
        <v>34</v>
      </c>
      <c r="D794" s="117">
        <f>INT(Tableau2[[#This Row],[Date de clôture ]])</f>
        <v>42401</v>
      </c>
      <c r="E794" s="118">
        <v>42401</v>
      </c>
      <c r="F794" s="119">
        <v>556402958</v>
      </c>
      <c r="G794" s="120" t="s">
        <v>64</v>
      </c>
      <c r="H794" s="121">
        <v>1</v>
      </c>
    </row>
    <row r="795" spans="1:8" x14ac:dyDescent="0.25">
      <c r="A795" s="115" t="str">
        <f>(YEAR(Tableau2[[#This Row],[Date réelle]])-2000)&amp;"_"&amp;IF(MONTH(Tableau2[[#This Row],[Date réelle]])&gt;9,"","0")&amp;MONTH(Tableau2[[#This Row],[Date réelle]])</f>
        <v>16_02</v>
      </c>
      <c r="B795" s="115" t="str">
        <f>(YEAR(Tableau2[[#This Row],[Date réelle]])-2000)&amp;"S"&amp;IF(_xlfn.ISOWEEKNUM(Tableau2[[#This Row],[Date réelle]])&gt;9,"","0")&amp;_xlfn.ISOWEEKNUM(Tableau2[[#This Row],[Date réelle]])</f>
        <v>16S05</v>
      </c>
      <c r="C795" s="116">
        <f>IF(F795&lt;&gt;"",VLOOKUP('Données brutes'!G795,Tableau1[[Forfait]:[PV ]],2,FALSE)*'Données brutes'!H795)</f>
        <v>56</v>
      </c>
      <c r="D795" s="117">
        <f>INT(Tableau2[[#This Row],[Date de clôture ]])</f>
        <v>42402</v>
      </c>
      <c r="E795" s="118">
        <v>42402</v>
      </c>
      <c r="F795" s="119">
        <v>556381820</v>
      </c>
      <c r="G795" s="120" t="s">
        <v>17</v>
      </c>
      <c r="H795" s="121">
        <v>1</v>
      </c>
    </row>
    <row r="796" spans="1:8" x14ac:dyDescent="0.25">
      <c r="A796" s="115" t="str">
        <f>(YEAR(Tableau2[[#This Row],[Date réelle]])-2000)&amp;"_"&amp;IF(MONTH(Tableau2[[#This Row],[Date réelle]])&gt;9,"","0")&amp;MONTH(Tableau2[[#This Row],[Date réelle]])</f>
        <v>16_02</v>
      </c>
      <c r="B796" s="115" t="str">
        <f>(YEAR(Tableau2[[#This Row],[Date réelle]])-2000)&amp;"S"&amp;IF(_xlfn.ISOWEEKNUM(Tableau2[[#This Row],[Date réelle]])&gt;9,"","0")&amp;_xlfn.ISOWEEKNUM(Tableau2[[#This Row],[Date réelle]])</f>
        <v>16S05</v>
      </c>
      <c r="C796" s="116">
        <f>IF(F796&lt;&gt;"",VLOOKUP('Données brutes'!G796,Tableau1[[Forfait]:[PV ]],2,FALSE)*'Données brutes'!H796)</f>
        <v>3</v>
      </c>
      <c r="D796" s="117">
        <f>INT(Tableau2[[#This Row],[Date de clôture ]])</f>
        <v>42402</v>
      </c>
      <c r="E796" s="118">
        <v>42402</v>
      </c>
      <c r="F796" s="119">
        <v>556381820</v>
      </c>
      <c r="G796" s="120" t="s">
        <v>43</v>
      </c>
      <c r="H796" s="121">
        <v>1</v>
      </c>
    </row>
    <row r="797" spans="1:8" x14ac:dyDescent="0.25">
      <c r="A797" s="115" t="str">
        <f>(YEAR(Tableau2[[#This Row],[Date réelle]])-2000)&amp;"_"&amp;IF(MONTH(Tableau2[[#This Row],[Date réelle]])&gt;9,"","0")&amp;MONTH(Tableau2[[#This Row],[Date réelle]])</f>
        <v>16_02</v>
      </c>
      <c r="B797" s="115" t="str">
        <f>(YEAR(Tableau2[[#This Row],[Date réelle]])-2000)&amp;"S"&amp;IF(_xlfn.ISOWEEKNUM(Tableau2[[#This Row],[Date réelle]])&gt;9,"","0")&amp;_xlfn.ISOWEEKNUM(Tableau2[[#This Row],[Date réelle]])</f>
        <v>16S05</v>
      </c>
      <c r="C797" s="116">
        <f>IF(F797&lt;&gt;"",VLOOKUP('Données brutes'!G797,Tableau1[[Forfait]:[PV ]],2,FALSE)*'Données brutes'!H797)</f>
        <v>34</v>
      </c>
      <c r="D797" s="117">
        <f>INT(Tableau2[[#This Row],[Date de clôture ]])</f>
        <v>42402</v>
      </c>
      <c r="E797" s="118">
        <v>42402</v>
      </c>
      <c r="F797" s="119">
        <v>556381820</v>
      </c>
      <c r="G797" s="120" t="s">
        <v>64</v>
      </c>
      <c r="H797" s="121">
        <v>1</v>
      </c>
    </row>
    <row r="798" spans="1:8" x14ac:dyDescent="0.25">
      <c r="A798" s="115" t="str">
        <f>(YEAR(Tableau2[[#This Row],[Date réelle]])-2000)&amp;"_"&amp;IF(MONTH(Tableau2[[#This Row],[Date réelle]])&gt;9,"","0")&amp;MONTH(Tableau2[[#This Row],[Date réelle]])</f>
        <v>16_02</v>
      </c>
      <c r="B798" s="115" t="str">
        <f>(YEAR(Tableau2[[#This Row],[Date réelle]])-2000)&amp;"S"&amp;IF(_xlfn.ISOWEEKNUM(Tableau2[[#This Row],[Date réelle]])&gt;9,"","0")&amp;_xlfn.ISOWEEKNUM(Tableau2[[#This Row],[Date réelle]])</f>
        <v>16S05</v>
      </c>
      <c r="C798" s="116">
        <f>IF(F798&lt;&gt;"",VLOOKUP('Données brutes'!G798,Tableau1[[Forfait]:[PV ]],2,FALSE)*'Données brutes'!H798)</f>
        <v>56</v>
      </c>
      <c r="D798" s="117">
        <f>INT(Tableau2[[#This Row],[Date de clôture ]])</f>
        <v>42402</v>
      </c>
      <c r="E798" s="118">
        <v>42402</v>
      </c>
      <c r="F798" s="122">
        <v>556402998</v>
      </c>
      <c r="G798" s="120" t="s">
        <v>17</v>
      </c>
      <c r="H798" s="121">
        <v>1</v>
      </c>
    </row>
    <row r="799" spans="1:8" x14ac:dyDescent="0.25">
      <c r="A799" s="115" t="str">
        <f>(YEAR(Tableau2[[#This Row],[Date réelle]])-2000)&amp;"_"&amp;IF(MONTH(Tableau2[[#This Row],[Date réelle]])&gt;9,"","0")&amp;MONTH(Tableau2[[#This Row],[Date réelle]])</f>
        <v>16_02</v>
      </c>
      <c r="B799" s="115" t="str">
        <f>(YEAR(Tableau2[[#This Row],[Date réelle]])-2000)&amp;"S"&amp;IF(_xlfn.ISOWEEKNUM(Tableau2[[#This Row],[Date réelle]])&gt;9,"","0")&amp;_xlfn.ISOWEEKNUM(Tableau2[[#This Row],[Date réelle]])</f>
        <v>16S05</v>
      </c>
      <c r="C799" s="116">
        <f>IF(F799&lt;&gt;"",VLOOKUP('Données brutes'!G799,Tableau1[[Forfait]:[PV ]],2,FALSE)*'Données brutes'!H799)</f>
        <v>3</v>
      </c>
      <c r="D799" s="117">
        <f>INT(Tableau2[[#This Row],[Date de clôture ]])</f>
        <v>42402</v>
      </c>
      <c r="E799" s="118">
        <v>42402</v>
      </c>
      <c r="F799" s="122">
        <v>556402998</v>
      </c>
      <c r="G799" s="120" t="s">
        <v>43</v>
      </c>
      <c r="H799" s="121">
        <v>1</v>
      </c>
    </row>
    <row r="800" spans="1:8" x14ac:dyDescent="0.25">
      <c r="A800" s="115" t="str">
        <f>(YEAR(Tableau2[[#This Row],[Date réelle]])-2000)&amp;"_"&amp;IF(MONTH(Tableau2[[#This Row],[Date réelle]])&gt;9,"","0")&amp;MONTH(Tableau2[[#This Row],[Date réelle]])</f>
        <v>16_02</v>
      </c>
      <c r="B800" s="115" t="str">
        <f>(YEAR(Tableau2[[#This Row],[Date réelle]])-2000)&amp;"S"&amp;IF(_xlfn.ISOWEEKNUM(Tableau2[[#This Row],[Date réelle]])&gt;9,"","0")&amp;_xlfn.ISOWEEKNUM(Tableau2[[#This Row],[Date réelle]])</f>
        <v>16S05</v>
      </c>
      <c r="C800" s="116">
        <f>IF(F800&lt;&gt;"",VLOOKUP('Données brutes'!G800,Tableau1[[Forfait]:[PV ]],2,FALSE)*'Données brutes'!H800)</f>
        <v>3.4</v>
      </c>
      <c r="D800" s="117">
        <f>INT(Tableau2[[#This Row],[Date de clôture ]])</f>
        <v>42402</v>
      </c>
      <c r="E800" s="118">
        <v>42402</v>
      </c>
      <c r="F800" s="122">
        <v>556402998</v>
      </c>
      <c r="G800" s="120" t="s">
        <v>49</v>
      </c>
      <c r="H800" s="121">
        <v>1</v>
      </c>
    </row>
    <row r="801" spans="1:8" x14ac:dyDescent="0.25">
      <c r="A801" s="115" t="str">
        <f>(YEAR(Tableau2[[#This Row],[Date réelle]])-2000)&amp;"_"&amp;IF(MONTH(Tableau2[[#This Row],[Date réelle]])&gt;9,"","0")&amp;MONTH(Tableau2[[#This Row],[Date réelle]])</f>
        <v>16_02</v>
      </c>
      <c r="B801" s="115" t="str">
        <f>(YEAR(Tableau2[[#This Row],[Date réelle]])-2000)&amp;"S"&amp;IF(_xlfn.ISOWEEKNUM(Tableau2[[#This Row],[Date réelle]])&gt;9,"","0")&amp;_xlfn.ISOWEEKNUM(Tableau2[[#This Row],[Date réelle]])</f>
        <v>16S05</v>
      </c>
      <c r="C801" s="116">
        <f>IF(F801&lt;&gt;"",VLOOKUP('Données brutes'!G801,Tableau1[[Forfait]:[PV ]],2,FALSE)*'Données brutes'!H801)</f>
        <v>2.5</v>
      </c>
      <c r="D801" s="117">
        <f>INT(Tableau2[[#This Row],[Date de clôture ]])</f>
        <v>42402</v>
      </c>
      <c r="E801" s="118">
        <v>42402</v>
      </c>
      <c r="F801" s="122">
        <v>556402998</v>
      </c>
      <c r="G801" s="120" t="s">
        <v>58</v>
      </c>
      <c r="H801" s="121">
        <v>1</v>
      </c>
    </row>
    <row r="802" spans="1:8" x14ac:dyDescent="0.25">
      <c r="A802" s="115" t="str">
        <f>(YEAR(Tableau2[[#This Row],[Date réelle]])-2000)&amp;"_"&amp;IF(MONTH(Tableau2[[#This Row],[Date réelle]])&gt;9,"","0")&amp;MONTH(Tableau2[[#This Row],[Date réelle]])</f>
        <v>16_02</v>
      </c>
      <c r="B802" s="115" t="str">
        <f>(YEAR(Tableau2[[#This Row],[Date réelle]])-2000)&amp;"S"&amp;IF(_xlfn.ISOWEEKNUM(Tableau2[[#This Row],[Date réelle]])&gt;9,"","0")&amp;_xlfn.ISOWEEKNUM(Tableau2[[#This Row],[Date réelle]])</f>
        <v>16S05</v>
      </c>
      <c r="C802" s="116">
        <f>IF(F802&lt;&gt;"",VLOOKUP('Données brutes'!G802,Tableau1[[Forfait]:[PV ]],2,FALSE)*'Données brutes'!H802)</f>
        <v>34</v>
      </c>
      <c r="D802" s="117">
        <f>INT(Tableau2[[#This Row],[Date de clôture ]])</f>
        <v>42402</v>
      </c>
      <c r="E802" s="118">
        <v>42402</v>
      </c>
      <c r="F802" s="122">
        <v>556402998</v>
      </c>
      <c r="G802" s="120" t="s">
        <v>64</v>
      </c>
      <c r="H802" s="121">
        <v>1</v>
      </c>
    </row>
    <row r="803" spans="1:8" x14ac:dyDescent="0.25">
      <c r="A803" s="115" t="str">
        <f>(YEAR(Tableau2[[#This Row],[Date réelle]])-2000)&amp;"_"&amp;IF(MONTH(Tableau2[[#This Row],[Date réelle]])&gt;9,"","0")&amp;MONTH(Tableau2[[#This Row],[Date réelle]])</f>
        <v>16_02</v>
      </c>
      <c r="B803" s="115" t="str">
        <f>(YEAR(Tableau2[[#This Row],[Date réelle]])-2000)&amp;"S"&amp;IF(_xlfn.ISOWEEKNUM(Tableau2[[#This Row],[Date réelle]])&gt;9,"","0")&amp;_xlfn.ISOWEEKNUM(Tableau2[[#This Row],[Date réelle]])</f>
        <v>16S05</v>
      </c>
      <c r="C803" s="116">
        <f>IF(F803&lt;&gt;"",VLOOKUP('Données brutes'!G803,Tableau1[[Forfait]:[PV ]],2,FALSE)*'Données brutes'!H803)</f>
        <v>56</v>
      </c>
      <c r="D803" s="117">
        <f>INT(Tableau2[[#This Row],[Date de clôture ]])</f>
        <v>42403</v>
      </c>
      <c r="E803" s="118">
        <v>42403</v>
      </c>
      <c r="F803" s="119">
        <v>557670124</v>
      </c>
      <c r="G803" s="120" t="s">
        <v>17</v>
      </c>
      <c r="H803" s="121">
        <v>1</v>
      </c>
    </row>
    <row r="804" spans="1:8" x14ac:dyDescent="0.25">
      <c r="A804" s="115" t="str">
        <f>(YEAR(Tableau2[[#This Row],[Date réelle]])-2000)&amp;"_"&amp;IF(MONTH(Tableau2[[#This Row],[Date réelle]])&gt;9,"","0")&amp;MONTH(Tableau2[[#This Row],[Date réelle]])</f>
        <v>16_02</v>
      </c>
      <c r="B804" s="115" t="str">
        <f>(YEAR(Tableau2[[#This Row],[Date réelle]])-2000)&amp;"S"&amp;IF(_xlfn.ISOWEEKNUM(Tableau2[[#This Row],[Date réelle]])&gt;9,"","0")&amp;_xlfn.ISOWEEKNUM(Tableau2[[#This Row],[Date réelle]])</f>
        <v>16S05</v>
      </c>
      <c r="C804" s="116">
        <f>IF(F804&lt;&gt;"",VLOOKUP('Données brutes'!G804,Tableau1[[Forfait]:[PV ]],2,FALSE)*'Données brutes'!H804)</f>
        <v>3</v>
      </c>
      <c r="D804" s="117">
        <f>INT(Tableau2[[#This Row],[Date de clôture ]])</f>
        <v>42403</v>
      </c>
      <c r="E804" s="118">
        <v>42403</v>
      </c>
      <c r="F804" s="119">
        <v>557670124</v>
      </c>
      <c r="G804" s="120" t="s">
        <v>43</v>
      </c>
      <c r="H804" s="121">
        <v>1</v>
      </c>
    </row>
    <row r="805" spans="1:8" x14ac:dyDescent="0.25">
      <c r="A805" s="115" t="str">
        <f>(YEAR(Tableau2[[#This Row],[Date réelle]])-2000)&amp;"_"&amp;IF(MONTH(Tableau2[[#This Row],[Date réelle]])&gt;9,"","0")&amp;MONTH(Tableau2[[#This Row],[Date réelle]])</f>
        <v>16_02</v>
      </c>
      <c r="B805" s="115" t="str">
        <f>(YEAR(Tableau2[[#This Row],[Date réelle]])-2000)&amp;"S"&amp;IF(_xlfn.ISOWEEKNUM(Tableau2[[#This Row],[Date réelle]])&gt;9,"","0")&amp;_xlfn.ISOWEEKNUM(Tableau2[[#This Row],[Date réelle]])</f>
        <v>16S05</v>
      </c>
      <c r="C805" s="116">
        <f>IF(F805&lt;&gt;"",VLOOKUP('Données brutes'!G805,Tableau1[[Forfait]:[PV ]],2,FALSE)*'Données brutes'!H805)</f>
        <v>3.4</v>
      </c>
      <c r="D805" s="117">
        <f>INT(Tableau2[[#This Row],[Date de clôture ]])</f>
        <v>42403</v>
      </c>
      <c r="E805" s="118">
        <v>42403</v>
      </c>
      <c r="F805" s="119">
        <v>557670124</v>
      </c>
      <c r="G805" s="120" t="s">
        <v>49</v>
      </c>
      <c r="H805" s="121">
        <v>1</v>
      </c>
    </row>
    <row r="806" spans="1:8" x14ac:dyDescent="0.25">
      <c r="A806" s="115" t="str">
        <f>(YEAR(Tableau2[[#This Row],[Date réelle]])-2000)&amp;"_"&amp;IF(MONTH(Tableau2[[#This Row],[Date réelle]])&gt;9,"","0")&amp;MONTH(Tableau2[[#This Row],[Date réelle]])</f>
        <v>16_02</v>
      </c>
      <c r="B806" s="115" t="str">
        <f>(YEAR(Tableau2[[#This Row],[Date réelle]])-2000)&amp;"S"&amp;IF(_xlfn.ISOWEEKNUM(Tableau2[[#This Row],[Date réelle]])&gt;9,"","0")&amp;_xlfn.ISOWEEKNUM(Tableau2[[#This Row],[Date réelle]])</f>
        <v>16S05</v>
      </c>
      <c r="C806" s="116">
        <f>IF(F806&lt;&gt;"",VLOOKUP('Données brutes'!G806,Tableau1[[Forfait]:[PV ]],2,FALSE)*'Données brutes'!H806)</f>
        <v>2.5</v>
      </c>
      <c r="D806" s="117">
        <f>INT(Tableau2[[#This Row],[Date de clôture ]])</f>
        <v>42403</v>
      </c>
      <c r="E806" s="118">
        <v>42403</v>
      </c>
      <c r="F806" s="119">
        <v>557670124</v>
      </c>
      <c r="G806" s="120" t="s">
        <v>58</v>
      </c>
      <c r="H806" s="121">
        <v>1</v>
      </c>
    </row>
    <row r="807" spans="1:8" x14ac:dyDescent="0.25">
      <c r="A807" s="115" t="str">
        <f>(YEAR(Tableau2[[#This Row],[Date réelle]])-2000)&amp;"_"&amp;IF(MONTH(Tableau2[[#This Row],[Date réelle]])&gt;9,"","0")&amp;MONTH(Tableau2[[#This Row],[Date réelle]])</f>
        <v>16_02</v>
      </c>
      <c r="B807" s="115" t="str">
        <f>(YEAR(Tableau2[[#This Row],[Date réelle]])-2000)&amp;"S"&amp;IF(_xlfn.ISOWEEKNUM(Tableau2[[#This Row],[Date réelle]])&gt;9,"","0")&amp;_xlfn.ISOWEEKNUM(Tableau2[[#This Row],[Date réelle]])</f>
        <v>16S05</v>
      </c>
      <c r="C807" s="116">
        <f>IF(F807&lt;&gt;"",VLOOKUP('Données brutes'!G807,Tableau1[[Forfait]:[PV ]],2,FALSE)*'Données brutes'!H807)</f>
        <v>34</v>
      </c>
      <c r="D807" s="117">
        <f>INT(Tableau2[[#This Row],[Date de clôture ]])</f>
        <v>42403</v>
      </c>
      <c r="E807" s="118">
        <v>42403</v>
      </c>
      <c r="F807" s="119">
        <v>557670124</v>
      </c>
      <c r="G807" s="120" t="s">
        <v>64</v>
      </c>
      <c r="H807" s="121">
        <v>1</v>
      </c>
    </row>
    <row r="808" spans="1:8" x14ac:dyDescent="0.25">
      <c r="A808" s="115" t="str">
        <f>(YEAR(Tableau2[[#This Row],[Date réelle]])-2000)&amp;"_"&amp;IF(MONTH(Tableau2[[#This Row],[Date réelle]])&gt;9,"","0")&amp;MONTH(Tableau2[[#This Row],[Date réelle]])</f>
        <v>16_02</v>
      </c>
      <c r="B808" s="115" t="str">
        <f>(YEAR(Tableau2[[#This Row],[Date réelle]])-2000)&amp;"S"&amp;IF(_xlfn.ISOWEEKNUM(Tableau2[[#This Row],[Date réelle]])&gt;9,"","0")&amp;_xlfn.ISOWEEKNUM(Tableau2[[#This Row],[Date réelle]])</f>
        <v>16S05</v>
      </c>
      <c r="C808" s="116">
        <f>IF(F808&lt;&gt;"",VLOOKUP('Données brutes'!G808,Tableau1[[Forfait]:[PV ]],2,FALSE)*'Données brutes'!H808)</f>
        <v>56</v>
      </c>
      <c r="D808" s="117">
        <f>INT(Tableau2[[#This Row],[Date de clôture ]])</f>
        <v>42403</v>
      </c>
      <c r="E808" s="118">
        <v>42403</v>
      </c>
      <c r="F808" s="119">
        <v>557714808</v>
      </c>
      <c r="G808" s="120" t="s">
        <v>17</v>
      </c>
      <c r="H808" s="121">
        <v>1</v>
      </c>
    </row>
    <row r="809" spans="1:8" x14ac:dyDescent="0.25">
      <c r="A809" s="115" t="str">
        <f>(YEAR(Tableau2[[#This Row],[Date réelle]])-2000)&amp;"_"&amp;IF(MONTH(Tableau2[[#This Row],[Date réelle]])&gt;9,"","0")&amp;MONTH(Tableau2[[#This Row],[Date réelle]])</f>
        <v>16_02</v>
      </c>
      <c r="B809" s="115" t="str">
        <f>(YEAR(Tableau2[[#This Row],[Date réelle]])-2000)&amp;"S"&amp;IF(_xlfn.ISOWEEKNUM(Tableau2[[#This Row],[Date réelle]])&gt;9,"","0")&amp;_xlfn.ISOWEEKNUM(Tableau2[[#This Row],[Date réelle]])</f>
        <v>16S05</v>
      </c>
      <c r="C809" s="116">
        <f>IF(F809&lt;&gt;"",VLOOKUP('Données brutes'!G809,Tableau1[[Forfait]:[PV ]],2,FALSE)*'Données brutes'!H809)</f>
        <v>3</v>
      </c>
      <c r="D809" s="117">
        <f>INT(Tableau2[[#This Row],[Date de clôture ]])</f>
        <v>42403</v>
      </c>
      <c r="E809" s="118">
        <v>42403</v>
      </c>
      <c r="F809" s="119">
        <v>557714808</v>
      </c>
      <c r="G809" s="120" t="s">
        <v>43</v>
      </c>
      <c r="H809" s="121">
        <v>1</v>
      </c>
    </row>
    <row r="810" spans="1:8" x14ac:dyDescent="0.25">
      <c r="A810" s="115" t="str">
        <f>(YEAR(Tableau2[[#This Row],[Date réelle]])-2000)&amp;"_"&amp;IF(MONTH(Tableau2[[#This Row],[Date réelle]])&gt;9,"","0")&amp;MONTH(Tableau2[[#This Row],[Date réelle]])</f>
        <v>16_02</v>
      </c>
      <c r="B810" s="115" t="str">
        <f>(YEAR(Tableau2[[#This Row],[Date réelle]])-2000)&amp;"S"&amp;IF(_xlfn.ISOWEEKNUM(Tableau2[[#This Row],[Date réelle]])&gt;9,"","0")&amp;_xlfn.ISOWEEKNUM(Tableau2[[#This Row],[Date réelle]])</f>
        <v>16S05</v>
      </c>
      <c r="C810" s="116">
        <f>IF(F810&lt;&gt;"",VLOOKUP('Données brutes'!G810,Tableau1[[Forfait]:[PV ]],2,FALSE)*'Données brutes'!H810)</f>
        <v>3.4</v>
      </c>
      <c r="D810" s="117">
        <f>INT(Tableau2[[#This Row],[Date de clôture ]])</f>
        <v>42403</v>
      </c>
      <c r="E810" s="118">
        <v>42403</v>
      </c>
      <c r="F810" s="119">
        <v>557714808</v>
      </c>
      <c r="G810" s="120" t="s">
        <v>49</v>
      </c>
      <c r="H810" s="121">
        <v>1</v>
      </c>
    </row>
    <row r="811" spans="1:8" x14ac:dyDescent="0.25">
      <c r="A811" s="115" t="str">
        <f>(YEAR(Tableau2[[#This Row],[Date réelle]])-2000)&amp;"_"&amp;IF(MONTH(Tableau2[[#This Row],[Date réelle]])&gt;9,"","0")&amp;MONTH(Tableau2[[#This Row],[Date réelle]])</f>
        <v>16_02</v>
      </c>
      <c r="B811" s="115" t="str">
        <f>(YEAR(Tableau2[[#This Row],[Date réelle]])-2000)&amp;"S"&amp;IF(_xlfn.ISOWEEKNUM(Tableau2[[#This Row],[Date réelle]])&gt;9,"","0")&amp;_xlfn.ISOWEEKNUM(Tableau2[[#This Row],[Date réelle]])</f>
        <v>16S05</v>
      </c>
      <c r="C811" s="116">
        <f>IF(F811&lt;&gt;"",VLOOKUP('Données brutes'!G811,Tableau1[[Forfait]:[PV ]],2,FALSE)*'Données brutes'!H811)</f>
        <v>2.5</v>
      </c>
      <c r="D811" s="117">
        <f>INT(Tableau2[[#This Row],[Date de clôture ]])</f>
        <v>42403</v>
      </c>
      <c r="E811" s="118">
        <v>42403</v>
      </c>
      <c r="F811" s="119">
        <v>557714808</v>
      </c>
      <c r="G811" s="120" t="s">
        <v>58</v>
      </c>
      <c r="H811" s="121">
        <v>1</v>
      </c>
    </row>
    <row r="812" spans="1:8" x14ac:dyDescent="0.25">
      <c r="A812" s="115" t="str">
        <f>(YEAR(Tableau2[[#This Row],[Date réelle]])-2000)&amp;"_"&amp;IF(MONTH(Tableau2[[#This Row],[Date réelle]])&gt;9,"","0")&amp;MONTH(Tableau2[[#This Row],[Date réelle]])</f>
        <v>16_02</v>
      </c>
      <c r="B812" s="115" t="str">
        <f>(YEAR(Tableau2[[#This Row],[Date réelle]])-2000)&amp;"S"&amp;IF(_xlfn.ISOWEEKNUM(Tableau2[[#This Row],[Date réelle]])&gt;9,"","0")&amp;_xlfn.ISOWEEKNUM(Tableau2[[#This Row],[Date réelle]])</f>
        <v>16S05</v>
      </c>
      <c r="C812" s="116">
        <f>IF(F812&lt;&gt;"",VLOOKUP('Données brutes'!G812,Tableau1[[Forfait]:[PV ]],2,FALSE)*'Données brutes'!H812)</f>
        <v>34</v>
      </c>
      <c r="D812" s="117">
        <f>INT(Tableau2[[#This Row],[Date de clôture ]])</f>
        <v>42403</v>
      </c>
      <c r="E812" s="118">
        <v>42403</v>
      </c>
      <c r="F812" s="119">
        <v>557714808</v>
      </c>
      <c r="G812" s="120" t="s">
        <v>64</v>
      </c>
      <c r="H812" s="121">
        <v>1</v>
      </c>
    </row>
    <row r="813" spans="1:8" x14ac:dyDescent="0.25">
      <c r="A813" s="115" t="str">
        <f>(YEAR(Tableau2[[#This Row],[Date réelle]])-2000)&amp;"_"&amp;IF(MONTH(Tableau2[[#This Row],[Date réelle]])&gt;9,"","0")&amp;MONTH(Tableau2[[#This Row],[Date réelle]])</f>
        <v>16_02</v>
      </c>
      <c r="B813" s="115" t="str">
        <f>(YEAR(Tableau2[[#This Row],[Date réelle]])-2000)&amp;"S"&amp;IF(_xlfn.ISOWEEKNUM(Tableau2[[#This Row],[Date réelle]])&gt;9,"","0")&amp;_xlfn.ISOWEEKNUM(Tableau2[[#This Row],[Date réelle]])</f>
        <v>16S05</v>
      </c>
      <c r="C813" s="116">
        <f>IF(F813&lt;&gt;"",VLOOKUP('Données brutes'!G813,Tableau1[[Forfait]:[PV ]],2,FALSE)*'Données brutes'!H813)</f>
        <v>0</v>
      </c>
      <c r="D813" s="117">
        <f>INT(Tableau2[[#This Row],[Date de clôture ]])</f>
        <v>42404</v>
      </c>
      <c r="E813" s="118">
        <v>42404</v>
      </c>
      <c r="F813" s="122">
        <v>556402330</v>
      </c>
      <c r="G813" s="120" t="s">
        <v>73</v>
      </c>
      <c r="H813" s="121">
        <v>1</v>
      </c>
    </row>
    <row r="814" spans="1:8" x14ac:dyDescent="0.25">
      <c r="A814" s="115" t="str">
        <f>(YEAR(Tableau2[[#This Row],[Date réelle]])-2000)&amp;"_"&amp;IF(MONTH(Tableau2[[#This Row],[Date réelle]])&gt;9,"","0")&amp;MONTH(Tableau2[[#This Row],[Date réelle]])</f>
        <v>16_02</v>
      </c>
      <c r="B814" s="115" t="str">
        <f>(YEAR(Tableau2[[#This Row],[Date réelle]])-2000)&amp;"S"&amp;IF(_xlfn.ISOWEEKNUM(Tableau2[[#This Row],[Date réelle]])&gt;9,"","0")&amp;_xlfn.ISOWEEKNUM(Tableau2[[#This Row],[Date réelle]])</f>
        <v>16S05</v>
      </c>
      <c r="C814" s="116">
        <f>IF(F814&lt;&gt;"",VLOOKUP('Données brutes'!G814,Tableau1[[Forfait]:[PV ]],2,FALSE)*'Données brutes'!H814)</f>
        <v>56</v>
      </c>
      <c r="D814" s="117">
        <f>INT(Tableau2[[#This Row],[Date de clôture ]])</f>
        <v>42404</v>
      </c>
      <c r="E814" s="118">
        <v>42404</v>
      </c>
      <c r="F814" s="122">
        <v>556408969</v>
      </c>
      <c r="G814" s="120" t="s">
        <v>17</v>
      </c>
      <c r="H814" s="121">
        <v>1</v>
      </c>
    </row>
    <row r="815" spans="1:8" x14ac:dyDescent="0.25">
      <c r="A815" s="115" t="str">
        <f>(YEAR(Tableau2[[#This Row],[Date réelle]])-2000)&amp;"_"&amp;IF(MONTH(Tableau2[[#This Row],[Date réelle]])&gt;9,"","0")&amp;MONTH(Tableau2[[#This Row],[Date réelle]])</f>
        <v>16_02</v>
      </c>
      <c r="B815" s="115" t="str">
        <f>(YEAR(Tableau2[[#This Row],[Date réelle]])-2000)&amp;"S"&amp;IF(_xlfn.ISOWEEKNUM(Tableau2[[#This Row],[Date réelle]])&gt;9,"","0")&amp;_xlfn.ISOWEEKNUM(Tableau2[[#This Row],[Date réelle]])</f>
        <v>16S05</v>
      </c>
      <c r="C815" s="116">
        <f>IF(F815&lt;&gt;"",VLOOKUP('Données brutes'!G815,Tableau1[[Forfait]:[PV ]],2,FALSE)*'Données brutes'!H815)</f>
        <v>3</v>
      </c>
      <c r="D815" s="117">
        <f>INT(Tableau2[[#This Row],[Date de clôture ]])</f>
        <v>42404</v>
      </c>
      <c r="E815" s="118">
        <v>42404</v>
      </c>
      <c r="F815" s="122">
        <v>556408969</v>
      </c>
      <c r="G815" s="120" t="s">
        <v>43</v>
      </c>
      <c r="H815" s="121">
        <v>1</v>
      </c>
    </row>
    <row r="816" spans="1:8" x14ac:dyDescent="0.25">
      <c r="A816" s="115" t="str">
        <f>(YEAR(Tableau2[[#This Row],[Date réelle]])-2000)&amp;"_"&amp;IF(MONTH(Tableau2[[#This Row],[Date réelle]])&gt;9,"","0")&amp;MONTH(Tableau2[[#This Row],[Date réelle]])</f>
        <v>16_02</v>
      </c>
      <c r="B816" s="115" t="str">
        <f>(YEAR(Tableau2[[#This Row],[Date réelle]])-2000)&amp;"S"&amp;IF(_xlfn.ISOWEEKNUM(Tableau2[[#This Row],[Date réelle]])&gt;9,"","0")&amp;_xlfn.ISOWEEKNUM(Tableau2[[#This Row],[Date réelle]])</f>
        <v>16S05</v>
      </c>
      <c r="C816" s="116">
        <f>IF(F816&lt;&gt;"",VLOOKUP('Données brutes'!G816,Tableau1[[Forfait]:[PV ]],2,FALSE)*'Données brutes'!H816)</f>
        <v>3.4</v>
      </c>
      <c r="D816" s="117">
        <f>INT(Tableau2[[#This Row],[Date de clôture ]])</f>
        <v>42404</v>
      </c>
      <c r="E816" s="118">
        <v>42404</v>
      </c>
      <c r="F816" s="122">
        <v>556408969</v>
      </c>
      <c r="G816" s="120" t="s">
        <v>49</v>
      </c>
      <c r="H816" s="121">
        <v>1</v>
      </c>
    </row>
    <row r="817" spans="1:8" x14ac:dyDescent="0.25">
      <c r="A817" s="115" t="str">
        <f>(YEAR(Tableau2[[#This Row],[Date réelle]])-2000)&amp;"_"&amp;IF(MONTH(Tableau2[[#This Row],[Date réelle]])&gt;9,"","0")&amp;MONTH(Tableau2[[#This Row],[Date réelle]])</f>
        <v>16_02</v>
      </c>
      <c r="B817" s="115" t="str">
        <f>(YEAR(Tableau2[[#This Row],[Date réelle]])-2000)&amp;"S"&amp;IF(_xlfn.ISOWEEKNUM(Tableau2[[#This Row],[Date réelle]])&gt;9,"","0")&amp;_xlfn.ISOWEEKNUM(Tableau2[[#This Row],[Date réelle]])</f>
        <v>16S05</v>
      </c>
      <c r="C817" s="116">
        <f>IF(F817&lt;&gt;"",VLOOKUP('Données brutes'!G817,Tableau1[[Forfait]:[PV ]],2,FALSE)*'Données brutes'!H817)</f>
        <v>2.5</v>
      </c>
      <c r="D817" s="117">
        <f>INT(Tableau2[[#This Row],[Date de clôture ]])</f>
        <v>42404</v>
      </c>
      <c r="E817" s="118">
        <v>42404</v>
      </c>
      <c r="F817" s="122">
        <v>556408969</v>
      </c>
      <c r="G817" s="120" t="s">
        <v>58</v>
      </c>
      <c r="H817" s="121">
        <v>1</v>
      </c>
    </row>
    <row r="818" spans="1:8" x14ac:dyDescent="0.25">
      <c r="A818" s="115" t="str">
        <f>(YEAR(Tableau2[[#This Row],[Date réelle]])-2000)&amp;"_"&amp;IF(MONTH(Tableau2[[#This Row],[Date réelle]])&gt;9,"","0")&amp;MONTH(Tableau2[[#This Row],[Date réelle]])</f>
        <v>16_02</v>
      </c>
      <c r="B818" s="115" t="str">
        <f>(YEAR(Tableau2[[#This Row],[Date réelle]])-2000)&amp;"S"&amp;IF(_xlfn.ISOWEEKNUM(Tableau2[[#This Row],[Date réelle]])&gt;9,"","0")&amp;_xlfn.ISOWEEKNUM(Tableau2[[#This Row],[Date réelle]])</f>
        <v>16S05</v>
      </c>
      <c r="C818" s="116">
        <f>IF(F818&lt;&gt;"",VLOOKUP('Données brutes'!G818,Tableau1[[Forfait]:[PV ]],2,FALSE)*'Données brutes'!H818)</f>
        <v>34</v>
      </c>
      <c r="D818" s="117">
        <f>INT(Tableau2[[#This Row],[Date de clôture ]])</f>
        <v>42404</v>
      </c>
      <c r="E818" s="118">
        <v>42404</v>
      </c>
      <c r="F818" s="122">
        <v>556408969</v>
      </c>
      <c r="G818" s="120" t="s">
        <v>64</v>
      </c>
      <c r="H818" s="121">
        <v>1</v>
      </c>
    </row>
    <row r="819" spans="1:8" x14ac:dyDescent="0.25">
      <c r="A819" s="115" t="str">
        <f>(YEAR(Tableau2[[#This Row],[Date réelle]])-2000)&amp;"_"&amp;IF(MONTH(Tableau2[[#This Row],[Date réelle]])&gt;9,"","0")&amp;MONTH(Tableau2[[#This Row],[Date réelle]])</f>
        <v>16_02</v>
      </c>
      <c r="B819" s="115" t="str">
        <f>(YEAR(Tableau2[[#This Row],[Date réelle]])-2000)&amp;"S"&amp;IF(_xlfn.ISOWEEKNUM(Tableau2[[#This Row],[Date réelle]])&gt;9,"","0")&amp;_xlfn.ISOWEEKNUM(Tableau2[[#This Row],[Date réelle]])</f>
        <v>16S05</v>
      </c>
      <c r="C819" s="116">
        <f>IF(F819&lt;&gt;"",VLOOKUP('Données brutes'!G819,Tableau1[[Forfait]:[PV ]],2,FALSE)*'Données brutes'!H819)</f>
        <v>56</v>
      </c>
      <c r="D819" s="117">
        <f>INT(Tableau2[[#This Row],[Date de clôture ]])</f>
        <v>42404</v>
      </c>
      <c r="E819" s="118">
        <v>42404</v>
      </c>
      <c r="F819" s="119">
        <v>556325107</v>
      </c>
      <c r="G819" s="120" t="s">
        <v>17</v>
      </c>
      <c r="H819" s="121">
        <v>1</v>
      </c>
    </row>
    <row r="820" spans="1:8" x14ac:dyDescent="0.25">
      <c r="A820" s="115" t="str">
        <f>(YEAR(Tableau2[[#This Row],[Date réelle]])-2000)&amp;"_"&amp;IF(MONTH(Tableau2[[#This Row],[Date réelle]])&gt;9,"","0")&amp;MONTH(Tableau2[[#This Row],[Date réelle]])</f>
        <v>16_02</v>
      </c>
      <c r="B820" s="115" t="str">
        <f>(YEAR(Tableau2[[#This Row],[Date réelle]])-2000)&amp;"S"&amp;IF(_xlfn.ISOWEEKNUM(Tableau2[[#This Row],[Date réelle]])&gt;9,"","0")&amp;_xlfn.ISOWEEKNUM(Tableau2[[#This Row],[Date réelle]])</f>
        <v>16S05</v>
      </c>
      <c r="C820" s="116">
        <f>IF(F820&lt;&gt;"",VLOOKUP('Données brutes'!G820,Tableau1[[Forfait]:[PV ]],2,FALSE)*'Données brutes'!H820)</f>
        <v>3</v>
      </c>
      <c r="D820" s="117">
        <f>INT(Tableau2[[#This Row],[Date de clôture ]])</f>
        <v>42404</v>
      </c>
      <c r="E820" s="118">
        <v>42404</v>
      </c>
      <c r="F820" s="119">
        <v>556325107</v>
      </c>
      <c r="G820" s="120" t="s">
        <v>43</v>
      </c>
      <c r="H820" s="121">
        <v>1</v>
      </c>
    </row>
    <row r="821" spans="1:8" x14ac:dyDescent="0.25">
      <c r="A821" s="115" t="str">
        <f>(YEAR(Tableau2[[#This Row],[Date réelle]])-2000)&amp;"_"&amp;IF(MONTH(Tableau2[[#This Row],[Date réelle]])&gt;9,"","0")&amp;MONTH(Tableau2[[#This Row],[Date réelle]])</f>
        <v>16_02</v>
      </c>
      <c r="B821" s="115" t="str">
        <f>(YEAR(Tableau2[[#This Row],[Date réelle]])-2000)&amp;"S"&amp;IF(_xlfn.ISOWEEKNUM(Tableau2[[#This Row],[Date réelle]])&gt;9,"","0")&amp;_xlfn.ISOWEEKNUM(Tableau2[[#This Row],[Date réelle]])</f>
        <v>16S05</v>
      </c>
      <c r="C821" s="116">
        <f>IF(F821&lt;&gt;"",VLOOKUP('Données brutes'!G821,Tableau1[[Forfait]:[PV ]],2,FALSE)*'Données brutes'!H821)</f>
        <v>3.4</v>
      </c>
      <c r="D821" s="117">
        <f>INT(Tableau2[[#This Row],[Date de clôture ]])</f>
        <v>42404</v>
      </c>
      <c r="E821" s="118">
        <v>42404</v>
      </c>
      <c r="F821" s="119">
        <v>556325107</v>
      </c>
      <c r="G821" s="120" t="s">
        <v>49</v>
      </c>
      <c r="H821" s="121">
        <v>1</v>
      </c>
    </row>
    <row r="822" spans="1:8" x14ac:dyDescent="0.25">
      <c r="A822" s="115" t="str">
        <f>(YEAR(Tableau2[[#This Row],[Date réelle]])-2000)&amp;"_"&amp;IF(MONTH(Tableau2[[#This Row],[Date réelle]])&gt;9,"","0")&amp;MONTH(Tableau2[[#This Row],[Date réelle]])</f>
        <v>16_02</v>
      </c>
      <c r="B822" s="115" t="str">
        <f>(YEAR(Tableau2[[#This Row],[Date réelle]])-2000)&amp;"S"&amp;IF(_xlfn.ISOWEEKNUM(Tableau2[[#This Row],[Date réelle]])&gt;9,"","0")&amp;_xlfn.ISOWEEKNUM(Tableau2[[#This Row],[Date réelle]])</f>
        <v>16S05</v>
      </c>
      <c r="C822" s="116">
        <f>IF(F822&lt;&gt;"",VLOOKUP('Données brutes'!G822,Tableau1[[Forfait]:[PV ]],2,FALSE)*'Données brutes'!H822)</f>
        <v>80</v>
      </c>
      <c r="D822" s="117">
        <f>INT(Tableau2[[#This Row],[Date de clôture ]])</f>
        <v>42404</v>
      </c>
      <c r="E822" s="118">
        <v>42404</v>
      </c>
      <c r="F822" s="119">
        <v>556325107</v>
      </c>
      <c r="G822" s="120" t="s">
        <v>56</v>
      </c>
      <c r="H822" s="121">
        <v>1</v>
      </c>
    </row>
    <row r="823" spans="1:8" x14ac:dyDescent="0.25">
      <c r="A823" s="115" t="str">
        <f>(YEAR(Tableau2[[#This Row],[Date réelle]])-2000)&amp;"_"&amp;IF(MONTH(Tableau2[[#This Row],[Date réelle]])&gt;9,"","0")&amp;MONTH(Tableau2[[#This Row],[Date réelle]])</f>
        <v>16_02</v>
      </c>
      <c r="B823" s="115" t="str">
        <f>(YEAR(Tableau2[[#This Row],[Date réelle]])-2000)&amp;"S"&amp;IF(_xlfn.ISOWEEKNUM(Tableau2[[#This Row],[Date réelle]])&gt;9,"","0")&amp;_xlfn.ISOWEEKNUM(Tableau2[[#This Row],[Date réelle]])</f>
        <v>16S05</v>
      </c>
      <c r="C823" s="116">
        <f>IF(F823&lt;&gt;"",VLOOKUP('Données brutes'!G823,Tableau1[[Forfait]:[PV ]],2,FALSE)*'Données brutes'!H823)</f>
        <v>2.5</v>
      </c>
      <c r="D823" s="117">
        <f>INT(Tableau2[[#This Row],[Date de clôture ]])</f>
        <v>42404</v>
      </c>
      <c r="E823" s="118">
        <v>42404</v>
      </c>
      <c r="F823" s="119">
        <v>556325107</v>
      </c>
      <c r="G823" s="120" t="s">
        <v>58</v>
      </c>
      <c r="H823" s="121">
        <v>1</v>
      </c>
    </row>
    <row r="824" spans="1:8" x14ac:dyDescent="0.25">
      <c r="A824" s="115" t="str">
        <f>(YEAR(Tableau2[[#This Row],[Date réelle]])-2000)&amp;"_"&amp;IF(MONTH(Tableau2[[#This Row],[Date réelle]])&gt;9,"","0")&amp;MONTH(Tableau2[[#This Row],[Date réelle]])</f>
        <v>16_02</v>
      </c>
      <c r="B824" s="115" t="str">
        <f>(YEAR(Tableau2[[#This Row],[Date réelle]])-2000)&amp;"S"&amp;IF(_xlfn.ISOWEEKNUM(Tableau2[[#This Row],[Date réelle]])&gt;9,"","0")&amp;_xlfn.ISOWEEKNUM(Tableau2[[#This Row],[Date réelle]])</f>
        <v>16S05</v>
      </c>
      <c r="C824" s="116">
        <f>IF(F824&lt;&gt;"",VLOOKUP('Données brutes'!G824,Tableau1[[Forfait]:[PV ]],2,FALSE)*'Données brutes'!H824)</f>
        <v>34</v>
      </c>
      <c r="D824" s="117">
        <f>INT(Tableau2[[#This Row],[Date de clôture ]])</f>
        <v>42404</v>
      </c>
      <c r="E824" s="118">
        <v>42404</v>
      </c>
      <c r="F824" s="119">
        <v>556325107</v>
      </c>
      <c r="G824" s="120" t="s">
        <v>64</v>
      </c>
      <c r="H824" s="121">
        <v>1</v>
      </c>
    </row>
    <row r="825" spans="1:8" x14ac:dyDescent="0.25">
      <c r="A825" s="115" t="str">
        <f>(YEAR(Tableau2[[#This Row],[Date réelle]])-2000)&amp;"_"&amp;IF(MONTH(Tableau2[[#This Row],[Date réelle]])&gt;9,"","0")&amp;MONTH(Tableau2[[#This Row],[Date réelle]])</f>
        <v>16_02</v>
      </c>
      <c r="B825" s="115" t="str">
        <f>(YEAR(Tableau2[[#This Row],[Date réelle]])-2000)&amp;"S"&amp;IF(_xlfn.ISOWEEKNUM(Tableau2[[#This Row],[Date réelle]])&gt;9,"","0")&amp;_xlfn.ISOWEEKNUM(Tableau2[[#This Row],[Date réelle]])</f>
        <v>16S05</v>
      </c>
      <c r="C825" s="116">
        <f>IF(F825&lt;&gt;"",VLOOKUP('Données brutes'!G825,Tableau1[[Forfait]:[PV ]],2,FALSE)*'Données brutes'!H825)</f>
        <v>56</v>
      </c>
      <c r="D825" s="117">
        <f>INT(Tableau2[[#This Row],[Date de clôture ]])</f>
        <v>42404</v>
      </c>
      <c r="E825" s="118">
        <v>42404</v>
      </c>
      <c r="F825" s="119">
        <v>556401434</v>
      </c>
      <c r="G825" s="120" t="s">
        <v>17</v>
      </c>
      <c r="H825" s="121">
        <v>1</v>
      </c>
    </row>
    <row r="826" spans="1:8" x14ac:dyDescent="0.25">
      <c r="A826" s="115" t="str">
        <f>(YEAR(Tableau2[[#This Row],[Date réelle]])-2000)&amp;"_"&amp;IF(MONTH(Tableau2[[#This Row],[Date réelle]])&gt;9,"","0")&amp;MONTH(Tableau2[[#This Row],[Date réelle]])</f>
        <v>16_02</v>
      </c>
      <c r="B826" s="115" t="str">
        <f>(YEAR(Tableau2[[#This Row],[Date réelle]])-2000)&amp;"S"&amp;IF(_xlfn.ISOWEEKNUM(Tableau2[[#This Row],[Date réelle]])&gt;9,"","0")&amp;_xlfn.ISOWEEKNUM(Tableau2[[#This Row],[Date réelle]])</f>
        <v>16S05</v>
      </c>
      <c r="C826" s="116">
        <f>IF(F826&lt;&gt;"",VLOOKUP('Données brutes'!G826,Tableau1[[Forfait]:[PV ]],2,FALSE)*'Données brutes'!H826)</f>
        <v>3</v>
      </c>
      <c r="D826" s="117">
        <f>INT(Tableau2[[#This Row],[Date de clôture ]])</f>
        <v>42404</v>
      </c>
      <c r="E826" s="118">
        <v>42404</v>
      </c>
      <c r="F826" s="119">
        <v>556401434</v>
      </c>
      <c r="G826" s="120" t="s">
        <v>43</v>
      </c>
      <c r="H826" s="121">
        <v>1</v>
      </c>
    </row>
    <row r="827" spans="1:8" x14ac:dyDescent="0.25">
      <c r="A827" s="115" t="str">
        <f>(YEAR(Tableau2[[#This Row],[Date réelle]])-2000)&amp;"_"&amp;IF(MONTH(Tableau2[[#This Row],[Date réelle]])&gt;9,"","0")&amp;MONTH(Tableau2[[#This Row],[Date réelle]])</f>
        <v>16_02</v>
      </c>
      <c r="B827" s="115" t="str">
        <f>(YEAR(Tableau2[[#This Row],[Date réelle]])-2000)&amp;"S"&amp;IF(_xlfn.ISOWEEKNUM(Tableau2[[#This Row],[Date réelle]])&gt;9,"","0")&amp;_xlfn.ISOWEEKNUM(Tableau2[[#This Row],[Date réelle]])</f>
        <v>16S05</v>
      </c>
      <c r="C827" s="116">
        <f>IF(F827&lt;&gt;"",VLOOKUP('Données brutes'!G827,Tableau1[[Forfait]:[PV ]],2,FALSE)*'Données brutes'!H827)</f>
        <v>3.4</v>
      </c>
      <c r="D827" s="117">
        <f>INT(Tableau2[[#This Row],[Date de clôture ]])</f>
        <v>42404</v>
      </c>
      <c r="E827" s="118">
        <v>42404</v>
      </c>
      <c r="F827" s="119">
        <v>556401434</v>
      </c>
      <c r="G827" s="120" t="s">
        <v>49</v>
      </c>
      <c r="H827" s="121">
        <v>1</v>
      </c>
    </row>
    <row r="828" spans="1:8" x14ac:dyDescent="0.25">
      <c r="A828" s="115" t="str">
        <f>(YEAR(Tableau2[[#This Row],[Date réelle]])-2000)&amp;"_"&amp;IF(MONTH(Tableau2[[#This Row],[Date réelle]])&gt;9,"","0")&amp;MONTH(Tableau2[[#This Row],[Date réelle]])</f>
        <v>16_02</v>
      </c>
      <c r="B828" s="115" t="str">
        <f>(YEAR(Tableau2[[#This Row],[Date réelle]])-2000)&amp;"S"&amp;IF(_xlfn.ISOWEEKNUM(Tableau2[[#This Row],[Date réelle]])&gt;9,"","0")&amp;_xlfn.ISOWEEKNUM(Tableau2[[#This Row],[Date réelle]])</f>
        <v>16S05</v>
      </c>
      <c r="C828" s="116">
        <f>IF(F828&lt;&gt;"",VLOOKUP('Données brutes'!G828,Tableau1[[Forfait]:[PV ]],2,FALSE)*'Données brutes'!H828)</f>
        <v>2.5</v>
      </c>
      <c r="D828" s="117">
        <f>INT(Tableau2[[#This Row],[Date de clôture ]])</f>
        <v>42404</v>
      </c>
      <c r="E828" s="118">
        <v>42404</v>
      </c>
      <c r="F828" s="119">
        <v>556401434</v>
      </c>
      <c r="G828" s="120" t="s">
        <v>58</v>
      </c>
      <c r="H828" s="121">
        <v>1</v>
      </c>
    </row>
    <row r="829" spans="1:8" x14ac:dyDescent="0.25">
      <c r="A829" s="115" t="str">
        <f>(YEAR(Tableau2[[#This Row],[Date réelle]])-2000)&amp;"_"&amp;IF(MONTH(Tableau2[[#This Row],[Date réelle]])&gt;9,"","0")&amp;MONTH(Tableau2[[#This Row],[Date réelle]])</f>
        <v>16_02</v>
      </c>
      <c r="B829" s="115" t="str">
        <f>(YEAR(Tableau2[[#This Row],[Date réelle]])-2000)&amp;"S"&amp;IF(_xlfn.ISOWEEKNUM(Tableau2[[#This Row],[Date réelle]])&gt;9,"","0")&amp;_xlfn.ISOWEEKNUM(Tableau2[[#This Row],[Date réelle]])</f>
        <v>16S05</v>
      </c>
      <c r="C829" s="116">
        <f>IF(F829&lt;&gt;"",VLOOKUP('Données brutes'!G829,Tableau1[[Forfait]:[PV ]],2,FALSE)*'Données brutes'!H829)</f>
        <v>34</v>
      </c>
      <c r="D829" s="117">
        <f>INT(Tableau2[[#This Row],[Date de clôture ]])</f>
        <v>42404</v>
      </c>
      <c r="E829" s="118">
        <v>42404</v>
      </c>
      <c r="F829" s="119">
        <v>556401434</v>
      </c>
      <c r="G829" s="120" t="s">
        <v>64</v>
      </c>
      <c r="H829" s="121">
        <v>1</v>
      </c>
    </row>
    <row r="830" spans="1:8" x14ac:dyDescent="0.25">
      <c r="A830" s="115" t="str">
        <f>(YEAR(Tableau2[[#This Row],[Date réelle]])-2000)&amp;"_"&amp;IF(MONTH(Tableau2[[#This Row],[Date réelle]])&gt;9,"","0")&amp;MONTH(Tableau2[[#This Row],[Date réelle]])</f>
        <v>16_02</v>
      </c>
      <c r="B830" s="115" t="str">
        <f>(YEAR(Tableau2[[#This Row],[Date réelle]])-2000)&amp;"S"&amp;IF(_xlfn.ISOWEEKNUM(Tableau2[[#This Row],[Date réelle]])&gt;9,"","0")&amp;_xlfn.ISOWEEKNUM(Tableau2[[#This Row],[Date réelle]])</f>
        <v>16S05</v>
      </c>
      <c r="C830" s="116">
        <f>IF(F830&lt;&gt;"",VLOOKUP('Données brutes'!G830,Tableau1[[Forfait]:[PV ]],2,FALSE)*'Données brutes'!H830)</f>
        <v>56</v>
      </c>
      <c r="D830" s="117">
        <f>INT(Tableau2[[#This Row],[Date de clôture ]])</f>
        <v>42405</v>
      </c>
      <c r="E830" s="118">
        <v>42405</v>
      </c>
      <c r="F830" s="122">
        <v>556402569</v>
      </c>
      <c r="G830" s="120" t="s">
        <v>17</v>
      </c>
      <c r="H830" s="121">
        <v>1</v>
      </c>
    </row>
    <row r="831" spans="1:8" x14ac:dyDescent="0.25">
      <c r="A831" s="115" t="str">
        <f>(YEAR(Tableau2[[#This Row],[Date réelle]])-2000)&amp;"_"&amp;IF(MONTH(Tableau2[[#This Row],[Date réelle]])&gt;9,"","0")&amp;MONTH(Tableau2[[#This Row],[Date réelle]])</f>
        <v>16_02</v>
      </c>
      <c r="B831" s="115" t="str">
        <f>(YEAR(Tableau2[[#This Row],[Date réelle]])-2000)&amp;"S"&amp;IF(_xlfn.ISOWEEKNUM(Tableau2[[#This Row],[Date réelle]])&gt;9,"","0")&amp;_xlfn.ISOWEEKNUM(Tableau2[[#This Row],[Date réelle]])</f>
        <v>16S05</v>
      </c>
      <c r="C831" s="116">
        <f>IF(F831&lt;&gt;"",VLOOKUP('Données brutes'!G831,Tableau1[[Forfait]:[PV ]],2,FALSE)*'Données brutes'!H831)</f>
        <v>3</v>
      </c>
      <c r="D831" s="117">
        <f>INT(Tableau2[[#This Row],[Date de clôture ]])</f>
        <v>42405</v>
      </c>
      <c r="E831" s="118">
        <v>42405</v>
      </c>
      <c r="F831" s="122">
        <v>556402569</v>
      </c>
      <c r="G831" s="120" t="s">
        <v>43</v>
      </c>
      <c r="H831" s="121">
        <v>1</v>
      </c>
    </row>
    <row r="832" spans="1:8" x14ac:dyDescent="0.25">
      <c r="A832" s="115" t="str">
        <f>(YEAR(Tableau2[[#This Row],[Date réelle]])-2000)&amp;"_"&amp;IF(MONTH(Tableau2[[#This Row],[Date réelle]])&gt;9,"","0")&amp;MONTH(Tableau2[[#This Row],[Date réelle]])</f>
        <v>16_02</v>
      </c>
      <c r="B832" s="115" t="str">
        <f>(YEAR(Tableau2[[#This Row],[Date réelle]])-2000)&amp;"S"&amp;IF(_xlfn.ISOWEEKNUM(Tableau2[[#This Row],[Date réelle]])&gt;9,"","0")&amp;_xlfn.ISOWEEKNUM(Tableau2[[#This Row],[Date réelle]])</f>
        <v>16S05</v>
      </c>
      <c r="C832" s="116">
        <f>IF(F832&lt;&gt;"",VLOOKUP('Données brutes'!G832,Tableau1[[Forfait]:[PV ]],2,FALSE)*'Données brutes'!H832)</f>
        <v>3.4</v>
      </c>
      <c r="D832" s="117">
        <f>INT(Tableau2[[#This Row],[Date de clôture ]])</f>
        <v>42405</v>
      </c>
      <c r="E832" s="118">
        <v>42405</v>
      </c>
      <c r="F832" s="122">
        <v>556402569</v>
      </c>
      <c r="G832" s="120" t="s">
        <v>49</v>
      </c>
      <c r="H832" s="121">
        <v>1</v>
      </c>
    </row>
    <row r="833" spans="1:8" x14ac:dyDescent="0.25">
      <c r="A833" s="115" t="str">
        <f>(YEAR(Tableau2[[#This Row],[Date réelle]])-2000)&amp;"_"&amp;IF(MONTH(Tableau2[[#This Row],[Date réelle]])&gt;9,"","0")&amp;MONTH(Tableau2[[#This Row],[Date réelle]])</f>
        <v>16_02</v>
      </c>
      <c r="B833" s="115" t="str">
        <f>(YEAR(Tableau2[[#This Row],[Date réelle]])-2000)&amp;"S"&amp;IF(_xlfn.ISOWEEKNUM(Tableau2[[#This Row],[Date réelle]])&gt;9,"","0")&amp;_xlfn.ISOWEEKNUM(Tableau2[[#This Row],[Date réelle]])</f>
        <v>16S05</v>
      </c>
      <c r="C833" s="116">
        <f>IF(F833&lt;&gt;"",VLOOKUP('Données brutes'!G833,Tableau1[[Forfait]:[PV ]],2,FALSE)*'Données brutes'!H833)</f>
        <v>2.5</v>
      </c>
      <c r="D833" s="117">
        <f>INT(Tableau2[[#This Row],[Date de clôture ]])</f>
        <v>42405</v>
      </c>
      <c r="E833" s="118">
        <v>42405</v>
      </c>
      <c r="F833" s="122">
        <v>556402569</v>
      </c>
      <c r="G833" s="120" t="s">
        <v>58</v>
      </c>
      <c r="H833" s="121">
        <v>1</v>
      </c>
    </row>
    <row r="834" spans="1:8" x14ac:dyDescent="0.25">
      <c r="A834" s="115" t="str">
        <f>(YEAR(Tableau2[[#This Row],[Date réelle]])-2000)&amp;"_"&amp;IF(MONTH(Tableau2[[#This Row],[Date réelle]])&gt;9,"","0")&amp;MONTH(Tableau2[[#This Row],[Date réelle]])</f>
        <v>16_02</v>
      </c>
      <c r="B834" s="115" t="str">
        <f>(YEAR(Tableau2[[#This Row],[Date réelle]])-2000)&amp;"S"&amp;IF(_xlfn.ISOWEEKNUM(Tableau2[[#This Row],[Date réelle]])&gt;9,"","0")&amp;_xlfn.ISOWEEKNUM(Tableau2[[#This Row],[Date réelle]])</f>
        <v>16S05</v>
      </c>
      <c r="C834" s="116">
        <f>IF(F834&lt;&gt;"",VLOOKUP('Données brutes'!G834,Tableau1[[Forfait]:[PV ]],2,FALSE)*'Données brutes'!H834)</f>
        <v>34</v>
      </c>
      <c r="D834" s="117">
        <f>INT(Tableau2[[#This Row],[Date de clôture ]])</f>
        <v>42405</v>
      </c>
      <c r="E834" s="118">
        <v>42405</v>
      </c>
      <c r="F834" s="122">
        <v>556402569</v>
      </c>
      <c r="G834" s="120" t="s">
        <v>64</v>
      </c>
      <c r="H834" s="121">
        <v>1</v>
      </c>
    </row>
    <row r="835" spans="1:8" x14ac:dyDescent="0.25">
      <c r="A835" s="115" t="str">
        <f>(YEAR(Tableau2[[#This Row],[Date réelle]])-2000)&amp;"_"&amp;IF(MONTH(Tableau2[[#This Row],[Date réelle]])&gt;9,"","0")&amp;MONTH(Tableau2[[#This Row],[Date réelle]])</f>
        <v>16_02</v>
      </c>
      <c r="B835" s="115" t="str">
        <f>(YEAR(Tableau2[[#This Row],[Date réelle]])-2000)&amp;"S"&amp;IF(_xlfn.ISOWEEKNUM(Tableau2[[#This Row],[Date réelle]])&gt;9,"","0")&amp;_xlfn.ISOWEEKNUM(Tableau2[[#This Row],[Date réelle]])</f>
        <v>16S05</v>
      </c>
      <c r="C835" s="116">
        <f>IF(F835&lt;&gt;"",VLOOKUP('Données brutes'!G835,Tableau1[[Forfait]:[PV ]],2,FALSE)*'Données brutes'!H835)</f>
        <v>3</v>
      </c>
      <c r="D835" s="117">
        <f>INT(Tableau2[[#This Row],[Date de clôture ]])</f>
        <v>42405</v>
      </c>
      <c r="E835" s="118">
        <v>42405</v>
      </c>
      <c r="F835" s="122">
        <v>556743107</v>
      </c>
      <c r="G835" s="120" t="s">
        <v>43</v>
      </c>
      <c r="H835" s="121">
        <v>1</v>
      </c>
    </row>
    <row r="836" spans="1:8" x14ac:dyDescent="0.25">
      <c r="A836" s="115" t="str">
        <f>(YEAR(Tableau2[[#This Row],[Date réelle]])-2000)&amp;"_"&amp;IF(MONTH(Tableau2[[#This Row],[Date réelle]])&gt;9,"","0")&amp;MONTH(Tableau2[[#This Row],[Date réelle]])</f>
        <v>16_02</v>
      </c>
      <c r="B836" s="115" t="str">
        <f>(YEAR(Tableau2[[#This Row],[Date réelle]])-2000)&amp;"S"&amp;IF(_xlfn.ISOWEEKNUM(Tableau2[[#This Row],[Date réelle]])&gt;9,"","0")&amp;_xlfn.ISOWEEKNUM(Tableau2[[#This Row],[Date réelle]])</f>
        <v>16S05</v>
      </c>
      <c r="C836" s="116">
        <f>IF(F836&lt;&gt;"",VLOOKUP('Données brutes'!G836,Tableau1[[Forfait]:[PV ]],2,FALSE)*'Données brutes'!H836)</f>
        <v>3.4</v>
      </c>
      <c r="D836" s="117">
        <f>INT(Tableau2[[#This Row],[Date de clôture ]])</f>
        <v>42405</v>
      </c>
      <c r="E836" s="118">
        <v>42405</v>
      </c>
      <c r="F836" s="122">
        <v>556743107</v>
      </c>
      <c r="G836" s="120" t="s">
        <v>49</v>
      </c>
      <c r="H836" s="121">
        <v>1</v>
      </c>
    </row>
    <row r="837" spans="1:8" x14ac:dyDescent="0.25">
      <c r="A837" s="115" t="str">
        <f>(YEAR(Tableau2[[#This Row],[Date réelle]])-2000)&amp;"_"&amp;IF(MONTH(Tableau2[[#This Row],[Date réelle]])&gt;9,"","0")&amp;MONTH(Tableau2[[#This Row],[Date réelle]])</f>
        <v>16_02</v>
      </c>
      <c r="B837" s="115" t="str">
        <f>(YEAR(Tableau2[[#This Row],[Date réelle]])-2000)&amp;"S"&amp;IF(_xlfn.ISOWEEKNUM(Tableau2[[#This Row],[Date réelle]])&gt;9,"","0")&amp;_xlfn.ISOWEEKNUM(Tableau2[[#This Row],[Date réelle]])</f>
        <v>16S05</v>
      </c>
      <c r="C837" s="116">
        <f>IF(F837&lt;&gt;"",VLOOKUP('Données brutes'!G837,Tableau1[[Forfait]:[PV ]],2,FALSE)*'Données brutes'!H837)</f>
        <v>34</v>
      </c>
      <c r="D837" s="117">
        <f>INT(Tableau2[[#This Row],[Date de clôture ]])</f>
        <v>42405</v>
      </c>
      <c r="E837" s="118">
        <v>42405</v>
      </c>
      <c r="F837" s="122">
        <v>556743107</v>
      </c>
      <c r="G837" s="120" t="s">
        <v>64</v>
      </c>
      <c r="H837" s="121">
        <v>1</v>
      </c>
    </row>
    <row r="838" spans="1:8" x14ac:dyDescent="0.25">
      <c r="A838" s="115" t="str">
        <f>(YEAR(Tableau2[[#This Row],[Date réelle]])-2000)&amp;"_"&amp;IF(MONTH(Tableau2[[#This Row],[Date réelle]])&gt;9,"","0")&amp;MONTH(Tableau2[[#This Row],[Date réelle]])</f>
        <v>16_02</v>
      </c>
      <c r="B838" s="115" t="str">
        <f>(YEAR(Tableau2[[#This Row],[Date réelle]])-2000)&amp;"S"&amp;IF(_xlfn.ISOWEEKNUM(Tableau2[[#This Row],[Date réelle]])&gt;9,"","0")&amp;_xlfn.ISOWEEKNUM(Tableau2[[#This Row],[Date réelle]])</f>
        <v>16S05</v>
      </c>
      <c r="C838" s="116">
        <f>IF(F838&lt;&gt;"",VLOOKUP('Données brutes'!G838,Tableau1[[Forfait]:[PV ]],2,FALSE)*'Données brutes'!H838)</f>
        <v>130</v>
      </c>
      <c r="D838" s="117">
        <f>INT(Tableau2[[#This Row],[Date de clôture ]])</f>
        <v>42405</v>
      </c>
      <c r="E838" s="118">
        <v>42405</v>
      </c>
      <c r="F838" s="119">
        <v>556409329</v>
      </c>
      <c r="G838" s="120" t="s">
        <v>21</v>
      </c>
      <c r="H838" s="121">
        <v>1</v>
      </c>
    </row>
    <row r="839" spans="1:8" x14ac:dyDescent="0.25">
      <c r="A839" s="115" t="str">
        <f>(YEAR(Tableau2[[#This Row],[Date réelle]])-2000)&amp;"_"&amp;IF(MONTH(Tableau2[[#This Row],[Date réelle]])&gt;9,"","0")&amp;MONTH(Tableau2[[#This Row],[Date réelle]])</f>
        <v>16_02</v>
      </c>
      <c r="B839" s="115" t="str">
        <f>(YEAR(Tableau2[[#This Row],[Date réelle]])-2000)&amp;"S"&amp;IF(_xlfn.ISOWEEKNUM(Tableau2[[#This Row],[Date réelle]])&gt;9,"","0")&amp;_xlfn.ISOWEEKNUM(Tableau2[[#This Row],[Date réelle]])</f>
        <v>16S05</v>
      </c>
      <c r="C839" s="116">
        <f>IF(F839&lt;&gt;"",VLOOKUP('Données brutes'!G839,Tableau1[[Forfait]:[PV ]],2,FALSE)*'Données brutes'!H839)</f>
        <v>3</v>
      </c>
      <c r="D839" s="117">
        <f>INT(Tableau2[[#This Row],[Date de clôture ]])</f>
        <v>42405</v>
      </c>
      <c r="E839" s="118">
        <v>42405</v>
      </c>
      <c r="F839" s="119">
        <v>556409329</v>
      </c>
      <c r="G839" s="120" t="s">
        <v>43</v>
      </c>
      <c r="H839" s="121">
        <v>1</v>
      </c>
    </row>
    <row r="840" spans="1:8" x14ac:dyDescent="0.25">
      <c r="A840" s="115" t="str">
        <f>(YEAR(Tableau2[[#This Row],[Date réelle]])-2000)&amp;"_"&amp;IF(MONTH(Tableau2[[#This Row],[Date réelle]])&gt;9,"","0")&amp;MONTH(Tableau2[[#This Row],[Date réelle]])</f>
        <v>16_02</v>
      </c>
      <c r="B840" s="115" t="str">
        <f>(YEAR(Tableau2[[#This Row],[Date réelle]])-2000)&amp;"S"&amp;IF(_xlfn.ISOWEEKNUM(Tableau2[[#This Row],[Date réelle]])&gt;9,"","0")&amp;_xlfn.ISOWEEKNUM(Tableau2[[#This Row],[Date réelle]])</f>
        <v>16S05</v>
      </c>
      <c r="C840" s="116">
        <f>IF(F840&lt;&gt;"",VLOOKUP('Données brutes'!G840,Tableau1[[Forfait]:[PV ]],2,FALSE)*'Données brutes'!H840)</f>
        <v>3.4</v>
      </c>
      <c r="D840" s="117">
        <f>INT(Tableau2[[#This Row],[Date de clôture ]])</f>
        <v>42405</v>
      </c>
      <c r="E840" s="118">
        <v>42405</v>
      </c>
      <c r="F840" s="119">
        <v>556409329</v>
      </c>
      <c r="G840" s="120" t="s">
        <v>49</v>
      </c>
      <c r="H840" s="121">
        <v>1</v>
      </c>
    </row>
    <row r="841" spans="1:8" x14ac:dyDescent="0.25">
      <c r="A841" s="115" t="str">
        <f>(YEAR(Tableau2[[#This Row],[Date réelle]])-2000)&amp;"_"&amp;IF(MONTH(Tableau2[[#This Row],[Date réelle]])&gt;9,"","0")&amp;MONTH(Tableau2[[#This Row],[Date réelle]])</f>
        <v>16_02</v>
      </c>
      <c r="B841" s="115" t="str">
        <f>(YEAR(Tableau2[[#This Row],[Date réelle]])-2000)&amp;"S"&amp;IF(_xlfn.ISOWEEKNUM(Tableau2[[#This Row],[Date réelle]])&gt;9,"","0")&amp;_xlfn.ISOWEEKNUM(Tableau2[[#This Row],[Date réelle]])</f>
        <v>16S05</v>
      </c>
      <c r="C841" s="116">
        <f>IF(F841&lt;&gt;"",VLOOKUP('Données brutes'!G841,Tableau1[[Forfait]:[PV ]],2,FALSE)*'Données brutes'!H841)</f>
        <v>2.5</v>
      </c>
      <c r="D841" s="117">
        <f>INT(Tableau2[[#This Row],[Date de clôture ]])</f>
        <v>42405</v>
      </c>
      <c r="E841" s="118">
        <v>42405</v>
      </c>
      <c r="F841" s="119">
        <v>556409329</v>
      </c>
      <c r="G841" s="120" t="s">
        <v>58</v>
      </c>
      <c r="H841" s="121">
        <v>1</v>
      </c>
    </row>
    <row r="842" spans="1:8" x14ac:dyDescent="0.25">
      <c r="A842" s="115" t="str">
        <f>(YEAR(Tableau2[[#This Row],[Date réelle]])-2000)&amp;"_"&amp;IF(MONTH(Tableau2[[#This Row],[Date réelle]])&gt;9,"","0")&amp;MONTH(Tableau2[[#This Row],[Date réelle]])</f>
        <v>16_02</v>
      </c>
      <c r="B842" s="115" t="str">
        <f>(YEAR(Tableau2[[#This Row],[Date réelle]])-2000)&amp;"S"&amp;IF(_xlfn.ISOWEEKNUM(Tableau2[[#This Row],[Date réelle]])&gt;9,"","0")&amp;_xlfn.ISOWEEKNUM(Tableau2[[#This Row],[Date réelle]])</f>
        <v>16S05</v>
      </c>
      <c r="C842" s="116">
        <f>IF(F842&lt;&gt;"",VLOOKUP('Données brutes'!G842,Tableau1[[Forfait]:[PV ]],2,FALSE)*'Données brutes'!H842)</f>
        <v>34</v>
      </c>
      <c r="D842" s="117">
        <f>INT(Tableau2[[#This Row],[Date de clôture ]])</f>
        <v>42405</v>
      </c>
      <c r="E842" s="118">
        <v>42405</v>
      </c>
      <c r="F842" s="119">
        <v>556409329</v>
      </c>
      <c r="G842" s="120" t="s">
        <v>64</v>
      </c>
      <c r="H842" s="121">
        <v>1</v>
      </c>
    </row>
    <row r="843" spans="1:8" x14ac:dyDescent="0.25">
      <c r="A843" s="115" t="str">
        <f>(YEAR(Tableau2[[#This Row],[Date réelle]])-2000)&amp;"_"&amp;IF(MONTH(Tableau2[[#This Row],[Date réelle]])&gt;9,"","0")&amp;MONTH(Tableau2[[#This Row],[Date réelle]])</f>
        <v>16_02</v>
      </c>
      <c r="B843" s="115" t="str">
        <f>(YEAR(Tableau2[[#This Row],[Date réelle]])-2000)&amp;"S"&amp;IF(_xlfn.ISOWEEKNUM(Tableau2[[#This Row],[Date réelle]])&gt;9,"","0")&amp;_xlfn.ISOWEEKNUM(Tableau2[[#This Row],[Date réelle]])</f>
        <v>16S05</v>
      </c>
      <c r="C843" s="116">
        <f>IF(F843&lt;&gt;"",VLOOKUP('Données brutes'!G843,Tableau1[[Forfait]:[PV ]],2,FALSE)*'Données brutes'!H843)</f>
        <v>56</v>
      </c>
      <c r="D843" s="117">
        <f>INT(Tableau2[[#This Row],[Date de clôture ]])</f>
        <v>42406</v>
      </c>
      <c r="E843" s="118">
        <v>42406</v>
      </c>
      <c r="F843" s="122">
        <v>556722860</v>
      </c>
      <c r="G843" s="120" t="s">
        <v>17</v>
      </c>
      <c r="H843" s="121">
        <v>1</v>
      </c>
    </row>
    <row r="844" spans="1:8" x14ac:dyDescent="0.25">
      <c r="A844" s="115" t="str">
        <f>(YEAR(Tableau2[[#This Row],[Date réelle]])-2000)&amp;"_"&amp;IF(MONTH(Tableau2[[#This Row],[Date réelle]])&gt;9,"","0")&amp;MONTH(Tableau2[[#This Row],[Date réelle]])</f>
        <v>16_02</v>
      </c>
      <c r="B844" s="115" t="str">
        <f>(YEAR(Tableau2[[#This Row],[Date réelle]])-2000)&amp;"S"&amp;IF(_xlfn.ISOWEEKNUM(Tableau2[[#This Row],[Date réelle]])&gt;9,"","0")&amp;_xlfn.ISOWEEKNUM(Tableau2[[#This Row],[Date réelle]])</f>
        <v>16S05</v>
      </c>
      <c r="C844" s="116">
        <f>IF(F844&lt;&gt;"",VLOOKUP('Données brutes'!G844,Tableau1[[Forfait]:[PV ]],2,FALSE)*'Données brutes'!H844)</f>
        <v>3</v>
      </c>
      <c r="D844" s="117">
        <f>INT(Tableau2[[#This Row],[Date de clôture ]])</f>
        <v>42406</v>
      </c>
      <c r="E844" s="118">
        <v>42406</v>
      </c>
      <c r="F844" s="122">
        <v>556722860</v>
      </c>
      <c r="G844" s="120" t="s">
        <v>43</v>
      </c>
      <c r="H844" s="121">
        <v>1</v>
      </c>
    </row>
    <row r="845" spans="1:8" x14ac:dyDescent="0.25">
      <c r="A845" s="115" t="str">
        <f>(YEAR(Tableau2[[#This Row],[Date réelle]])-2000)&amp;"_"&amp;IF(MONTH(Tableau2[[#This Row],[Date réelle]])&gt;9,"","0")&amp;MONTH(Tableau2[[#This Row],[Date réelle]])</f>
        <v>16_02</v>
      </c>
      <c r="B845" s="115" t="str">
        <f>(YEAR(Tableau2[[#This Row],[Date réelle]])-2000)&amp;"S"&amp;IF(_xlfn.ISOWEEKNUM(Tableau2[[#This Row],[Date réelle]])&gt;9,"","0")&amp;_xlfn.ISOWEEKNUM(Tableau2[[#This Row],[Date réelle]])</f>
        <v>16S05</v>
      </c>
      <c r="C845" s="116">
        <f>IF(F845&lt;&gt;"",VLOOKUP('Données brutes'!G845,Tableau1[[Forfait]:[PV ]],2,FALSE)*'Données brutes'!H845)</f>
        <v>3.4</v>
      </c>
      <c r="D845" s="117">
        <f>INT(Tableau2[[#This Row],[Date de clôture ]])</f>
        <v>42406</v>
      </c>
      <c r="E845" s="118">
        <v>42406</v>
      </c>
      <c r="F845" s="122">
        <v>556722860</v>
      </c>
      <c r="G845" s="120" t="s">
        <v>49</v>
      </c>
      <c r="H845" s="121">
        <v>1</v>
      </c>
    </row>
    <row r="846" spans="1:8" x14ac:dyDescent="0.25">
      <c r="A846" s="115" t="str">
        <f>(YEAR(Tableau2[[#This Row],[Date réelle]])-2000)&amp;"_"&amp;IF(MONTH(Tableau2[[#This Row],[Date réelle]])&gt;9,"","0")&amp;MONTH(Tableau2[[#This Row],[Date réelle]])</f>
        <v>16_02</v>
      </c>
      <c r="B846" s="115" t="str">
        <f>(YEAR(Tableau2[[#This Row],[Date réelle]])-2000)&amp;"S"&amp;IF(_xlfn.ISOWEEKNUM(Tableau2[[#This Row],[Date réelle]])&gt;9,"","0")&amp;_xlfn.ISOWEEKNUM(Tableau2[[#This Row],[Date réelle]])</f>
        <v>16S05</v>
      </c>
      <c r="C846" s="116">
        <f>IF(F846&lt;&gt;"",VLOOKUP('Données brutes'!G846,Tableau1[[Forfait]:[PV ]],2,FALSE)*'Données brutes'!H846)</f>
        <v>2.5</v>
      </c>
      <c r="D846" s="117">
        <f>INT(Tableau2[[#This Row],[Date de clôture ]])</f>
        <v>42406</v>
      </c>
      <c r="E846" s="118">
        <v>42406</v>
      </c>
      <c r="F846" s="122">
        <v>556722860</v>
      </c>
      <c r="G846" s="120" t="s">
        <v>58</v>
      </c>
      <c r="H846" s="121">
        <v>1</v>
      </c>
    </row>
    <row r="847" spans="1:8" x14ac:dyDescent="0.25">
      <c r="A847" s="115" t="str">
        <f>(YEAR(Tableau2[[#This Row],[Date réelle]])-2000)&amp;"_"&amp;IF(MONTH(Tableau2[[#This Row],[Date réelle]])&gt;9,"","0")&amp;MONTH(Tableau2[[#This Row],[Date réelle]])</f>
        <v>16_02</v>
      </c>
      <c r="B847" s="115" t="str">
        <f>(YEAR(Tableau2[[#This Row],[Date réelle]])-2000)&amp;"S"&amp;IF(_xlfn.ISOWEEKNUM(Tableau2[[#This Row],[Date réelle]])&gt;9,"","0")&amp;_xlfn.ISOWEEKNUM(Tableau2[[#This Row],[Date réelle]])</f>
        <v>16S05</v>
      </c>
      <c r="C847" s="116">
        <f>IF(F847&lt;&gt;"",VLOOKUP('Données brutes'!G847,Tableau1[[Forfait]:[PV ]],2,FALSE)*'Données brutes'!H847)</f>
        <v>34</v>
      </c>
      <c r="D847" s="117">
        <f>INT(Tableau2[[#This Row],[Date de clôture ]])</f>
        <v>42406</v>
      </c>
      <c r="E847" s="118">
        <v>42406</v>
      </c>
      <c r="F847" s="122">
        <v>556722860</v>
      </c>
      <c r="G847" s="120" t="s">
        <v>64</v>
      </c>
      <c r="H847" s="121">
        <v>1</v>
      </c>
    </row>
    <row r="848" spans="1:8" x14ac:dyDescent="0.25">
      <c r="A848" s="115" t="str">
        <f>(YEAR(Tableau2[[#This Row],[Date réelle]])-2000)&amp;"_"&amp;IF(MONTH(Tableau2[[#This Row],[Date réelle]])&gt;9,"","0")&amp;MONTH(Tableau2[[#This Row],[Date réelle]])</f>
        <v>16_02</v>
      </c>
      <c r="B848" s="115" t="str">
        <f>(YEAR(Tableau2[[#This Row],[Date réelle]])-2000)&amp;"S"&amp;IF(_xlfn.ISOWEEKNUM(Tableau2[[#This Row],[Date réelle]])&gt;9,"","0")&amp;_xlfn.ISOWEEKNUM(Tableau2[[#This Row],[Date réelle]])</f>
        <v>16S05</v>
      </c>
      <c r="C848" s="116">
        <f>IF(F848&lt;&gt;"",VLOOKUP('Données brutes'!G848,Tableau1[[Forfait]:[PV ]],2,FALSE)*'Données brutes'!H848)</f>
        <v>56</v>
      </c>
      <c r="D848" s="117">
        <f>INT(Tableau2[[#This Row],[Date de clôture ]])</f>
        <v>42406</v>
      </c>
      <c r="E848" s="118">
        <v>42406</v>
      </c>
      <c r="F848" s="122">
        <v>557959919</v>
      </c>
      <c r="G848" s="120" t="s">
        <v>17</v>
      </c>
      <c r="H848" s="121">
        <v>1</v>
      </c>
    </row>
    <row r="849" spans="1:8" x14ac:dyDescent="0.25">
      <c r="A849" s="115" t="str">
        <f>(YEAR(Tableau2[[#This Row],[Date réelle]])-2000)&amp;"_"&amp;IF(MONTH(Tableau2[[#This Row],[Date réelle]])&gt;9,"","0")&amp;MONTH(Tableau2[[#This Row],[Date réelle]])</f>
        <v>16_02</v>
      </c>
      <c r="B849" s="115" t="str">
        <f>(YEAR(Tableau2[[#This Row],[Date réelle]])-2000)&amp;"S"&amp;IF(_xlfn.ISOWEEKNUM(Tableau2[[#This Row],[Date réelle]])&gt;9,"","0")&amp;_xlfn.ISOWEEKNUM(Tableau2[[#This Row],[Date réelle]])</f>
        <v>16S05</v>
      </c>
      <c r="C849" s="116">
        <f>IF(F849&lt;&gt;"",VLOOKUP('Données brutes'!G849,Tableau1[[Forfait]:[PV ]],2,FALSE)*'Données brutes'!H849)</f>
        <v>3</v>
      </c>
      <c r="D849" s="117">
        <f>INT(Tableau2[[#This Row],[Date de clôture ]])</f>
        <v>42406</v>
      </c>
      <c r="E849" s="118">
        <v>42406</v>
      </c>
      <c r="F849" s="122">
        <v>557959919</v>
      </c>
      <c r="G849" s="120" t="s">
        <v>43</v>
      </c>
      <c r="H849" s="121">
        <v>1</v>
      </c>
    </row>
    <row r="850" spans="1:8" x14ac:dyDescent="0.25">
      <c r="A850" s="115" t="str">
        <f>(YEAR(Tableau2[[#This Row],[Date réelle]])-2000)&amp;"_"&amp;IF(MONTH(Tableau2[[#This Row],[Date réelle]])&gt;9,"","0")&amp;MONTH(Tableau2[[#This Row],[Date réelle]])</f>
        <v>16_02</v>
      </c>
      <c r="B850" s="115" t="str">
        <f>(YEAR(Tableau2[[#This Row],[Date réelle]])-2000)&amp;"S"&amp;IF(_xlfn.ISOWEEKNUM(Tableau2[[#This Row],[Date réelle]])&gt;9,"","0")&amp;_xlfn.ISOWEEKNUM(Tableau2[[#This Row],[Date réelle]])</f>
        <v>16S05</v>
      </c>
      <c r="C850" s="116">
        <f>IF(F850&lt;&gt;"",VLOOKUP('Données brutes'!G850,Tableau1[[Forfait]:[PV ]],2,FALSE)*'Données brutes'!H850)</f>
        <v>3.4</v>
      </c>
      <c r="D850" s="117">
        <f>INT(Tableau2[[#This Row],[Date de clôture ]])</f>
        <v>42406</v>
      </c>
      <c r="E850" s="118">
        <v>42406</v>
      </c>
      <c r="F850" s="122">
        <v>557959919</v>
      </c>
      <c r="G850" s="120" t="s">
        <v>49</v>
      </c>
      <c r="H850" s="121">
        <v>1</v>
      </c>
    </row>
    <row r="851" spans="1:8" x14ac:dyDescent="0.25">
      <c r="A851" s="115" t="str">
        <f>(YEAR(Tableau2[[#This Row],[Date réelle]])-2000)&amp;"_"&amp;IF(MONTH(Tableau2[[#This Row],[Date réelle]])&gt;9,"","0")&amp;MONTH(Tableau2[[#This Row],[Date réelle]])</f>
        <v>16_02</v>
      </c>
      <c r="B851" s="115" t="str">
        <f>(YEAR(Tableau2[[#This Row],[Date réelle]])-2000)&amp;"S"&amp;IF(_xlfn.ISOWEEKNUM(Tableau2[[#This Row],[Date réelle]])&gt;9,"","0")&amp;_xlfn.ISOWEEKNUM(Tableau2[[#This Row],[Date réelle]])</f>
        <v>16S05</v>
      </c>
      <c r="C851" s="116">
        <f>IF(F851&lt;&gt;"",VLOOKUP('Données brutes'!G851,Tableau1[[Forfait]:[PV ]],2,FALSE)*'Données brutes'!H851)</f>
        <v>2.5</v>
      </c>
      <c r="D851" s="117">
        <f>INT(Tableau2[[#This Row],[Date de clôture ]])</f>
        <v>42406</v>
      </c>
      <c r="E851" s="118">
        <v>42406</v>
      </c>
      <c r="F851" s="122">
        <v>557959919</v>
      </c>
      <c r="G851" s="120" t="s">
        <v>58</v>
      </c>
      <c r="H851" s="121">
        <v>1</v>
      </c>
    </row>
    <row r="852" spans="1:8" x14ac:dyDescent="0.25">
      <c r="A852" s="115" t="str">
        <f>(YEAR(Tableau2[[#This Row],[Date réelle]])-2000)&amp;"_"&amp;IF(MONTH(Tableau2[[#This Row],[Date réelle]])&gt;9,"","0")&amp;MONTH(Tableau2[[#This Row],[Date réelle]])</f>
        <v>16_02</v>
      </c>
      <c r="B852" s="115" t="str">
        <f>(YEAR(Tableau2[[#This Row],[Date réelle]])-2000)&amp;"S"&amp;IF(_xlfn.ISOWEEKNUM(Tableau2[[#This Row],[Date réelle]])&gt;9,"","0")&amp;_xlfn.ISOWEEKNUM(Tableau2[[#This Row],[Date réelle]])</f>
        <v>16S05</v>
      </c>
      <c r="C852" s="116">
        <f>IF(F852&lt;&gt;"",VLOOKUP('Données brutes'!G852,Tableau1[[Forfait]:[PV ]],2,FALSE)*'Données brutes'!H852)</f>
        <v>34</v>
      </c>
      <c r="D852" s="117">
        <f>INT(Tableau2[[#This Row],[Date de clôture ]])</f>
        <v>42406</v>
      </c>
      <c r="E852" s="118">
        <v>42406</v>
      </c>
      <c r="F852" s="122">
        <v>557959919</v>
      </c>
      <c r="G852" s="120" t="s">
        <v>64</v>
      </c>
      <c r="H852" s="121">
        <v>1</v>
      </c>
    </row>
    <row r="853" spans="1:8" x14ac:dyDescent="0.25">
      <c r="A853" s="115" t="str">
        <f>(YEAR(Tableau2[[#This Row],[Date réelle]])-2000)&amp;"_"&amp;IF(MONTH(Tableau2[[#This Row],[Date réelle]])&gt;9,"","0")&amp;MONTH(Tableau2[[#This Row],[Date réelle]])</f>
        <v>16_02</v>
      </c>
      <c r="B853" s="115" t="str">
        <f>(YEAR(Tableau2[[#This Row],[Date réelle]])-2000)&amp;"S"&amp;IF(_xlfn.ISOWEEKNUM(Tableau2[[#This Row],[Date réelle]])&gt;9,"","0")&amp;_xlfn.ISOWEEKNUM(Tableau2[[#This Row],[Date réelle]])</f>
        <v>16S06</v>
      </c>
      <c r="C853" s="116">
        <f>IF(F853&lt;&gt;"",VLOOKUP('Données brutes'!G853,Tableau1[[Forfait]:[PV ]],2,FALSE)*'Données brutes'!H853)</f>
        <v>56</v>
      </c>
      <c r="D853" s="117">
        <f>INT(Tableau2[[#This Row],[Date de clôture ]])</f>
        <v>42408</v>
      </c>
      <c r="E853" s="118">
        <v>42408</v>
      </c>
      <c r="F853" s="119">
        <v>556786127</v>
      </c>
      <c r="G853" s="120" t="s">
        <v>17</v>
      </c>
      <c r="H853" s="121">
        <v>1</v>
      </c>
    </row>
    <row r="854" spans="1:8" x14ac:dyDescent="0.25">
      <c r="A854" s="115" t="str">
        <f>(YEAR(Tableau2[[#This Row],[Date réelle]])-2000)&amp;"_"&amp;IF(MONTH(Tableau2[[#This Row],[Date réelle]])&gt;9,"","0")&amp;MONTH(Tableau2[[#This Row],[Date réelle]])</f>
        <v>16_02</v>
      </c>
      <c r="B854" s="115" t="str">
        <f>(YEAR(Tableau2[[#This Row],[Date réelle]])-2000)&amp;"S"&amp;IF(_xlfn.ISOWEEKNUM(Tableau2[[#This Row],[Date réelle]])&gt;9,"","0")&amp;_xlfn.ISOWEEKNUM(Tableau2[[#This Row],[Date réelle]])</f>
        <v>16S06</v>
      </c>
      <c r="C854" s="116">
        <f>IF(F854&lt;&gt;"",VLOOKUP('Données brutes'!G854,Tableau1[[Forfait]:[PV ]],2,FALSE)*'Données brutes'!H854)</f>
        <v>3</v>
      </c>
      <c r="D854" s="117">
        <f>INT(Tableau2[[#This Row],[Date de clôture ]])</f>
        <v>42408</v>
      </c>
      <c r="E854" s="118">
        <v>42408</v>
      </c>
      <c r="F854" s="119">
        <v>556786127</v>
      </c>
      <c r="G854" s="120" t="s">
        <v>43</v>
      </c>
      <c r="H854" s="121">
        <v>1</v>
      </c>
    </row>
    <row r="855" spans="1:8" x14ac:dyDescent="0.25">
      <c r="A855" s="115" t="str">
        <f>(YEAR(Tableau2[[#This Row],[Date réelle]])-2000)&amp;"_"&amp;IF(MONTH(Tableau2[[#This Row],[Date réelle]])&gt;9,"","0")&amp;MONTH(Tableau2[[#This Row],[Date réelle]])</f>
        <v>16_02</v>
      </c>
      <c r="B855" s="115" t="str">
        <f>(YEAR(Tableau2[[#This Row],[Date réelle]])-2000)&amp;"S"&amp;IF(_xlfn.ISOWEEKNUM(Tableau2[[#This Row],[Date réelle]])&gt;9,"","0")&amp;_xlfn.ISOWEEKNUM(Tableau2[[#This Row],[Date réelle]])</f>
        <v>16S06</v>
      </c>
      <c r="C855" s="116">
        <f>IF(F855&lt;&gt;"",VLOOKUP('Données brutes'!G855,Tableau1[[Forfait]:[PV ]],2,FALSE)*'Données brutes'!H855)</f>
        <v>3.4</v>
      </c>
      <c r="D855" s="117">
        <f>INT(Tableau2[[#This Row],[Date de clôture ]])</f>
        <v>42408</v>
      </c>
      <c r="E855" s="118">
        <v>42408</v>
      </c>
      <c r="F855" s="119">
        <v>556786127</v>
      </c>
      <c r="G855" s="120" t="s">
        <v>49</v>
      </c>
      <c r="H855" s="121">
        <v>1</v>
      </c>
    </row>
    <row r="856" spans="1:8" x14ac:dyDescent="0.25">
      <c r="A856" s="115" t="str">
        <f>(YEAR(Tableau2[[#This Row],[Date réelle]])-2000)&amp;"_"&amp;IF(MONTH(Tableau2[[#This Row],[Date réelle]])&gt;9,"","0")&amp;MONTH(Tableau2[[#This Row],[Date réelle]])</f>
        <v>16_02</v>
      </c>
      <c r="B856" s="115" t="str">
        <f>(YEAR(Tableau2[[#This Row],[Date réelle]])-2000)&amp;"S"&amp;IF(_xlfn.ISOWEEKNUM(Tableau2[[#This Row],[Date réelle]])&gt;9,"","0")&amp;_xlfn.ISOWEEKNUM(Tableau2[[#This Row],[Date réelle]])</f>
        <v>16S06</v>
      </c>
      <c r="C856" s="116">
        <f>IF(F856&lt;&gt;"",VLOOKUP('Données brutes'!G856,Tableau1[[Forfait]:[PV ]],2,FALSE)*'Données brutes'!H856)</f>
        <v>2.5</v>
      </c>
      <c r="D856" s="117">
        <f>INT(Tableau2[[#This Row],[Date de clôture ]])</f>
        <v>42408</v>
      </c>
      <c r="E856" s="118">
        <v>42408</v>
      </c>
      <c r="F856" s="119">
        <v>556786127</v>
      </c>
      <c r="G856" s="120" t="s">
        <v>58</v>
      </c>
      <c r="H856" s="121">
        <v>1</v>
      </c>
    </row>
    <row r="857" spans="1:8" x14ac:dyDescent="0.25">
      <c r="A857" s="115" t="str">
        <f>(YEAR(Tableau2[[#This Row],[Date réelle]])-2000)&amp;"_"&amp;IF(MONTH(Tableau2[[#This Row],[Date réelle]])&gt;9,"","0")&amp;MONTH(Tableau2[[#This Row],[Date réelle]])</f>
        <v>16_02</v>
      </c>
      <c r="B857" s="115" t="str">
        <f>(YEAR(Tableau2[[#This Row],[Date réelle]])-2000)&amp;"S"&amp;IF(_xlfn.ISOWEEKNUM(Tableau2[[#This Row],[Date réelle]])&gt;9,"","0")&amp;_xlfn.ISOWEEKNUM(Tableau2[[#This Row],[Date réelle]])</f>
        <v>16S06</v>
      </c>
      <c r="C857" s="116">
        <f>IF(F857&lt;&gt;"",VLOOKUP('Données brutes'!G857,Tableau1[[Forfait]:[PV ]],2,FALSE)*'Données brutes'!H857)</f>
        <v>34</v>
      </c>
      <c r="D857" s="117">
        <f>INT(Tableau2[[#This Row],[Date de clôture ]])</f>
        <v>42408</v>
      </c>
      <c r="E857" s="118">
        <v>42408</v>
      </c>
      <c r="F857" s="119">
        <v>556786127</v>
      </c>
      <c r="G857" s="120" t="s">
        <v>64</v>
      </c>
      <c r="H857" s="121">
        <v>1</v>
      </c>
    </row>
    <row r="858" spans="1:8" x14ac:dyDescent="0.25">
      <c r="A858" s="115" t="str">
        <f>(YEAR(Tableau2[[#This Row],[Date réelle]])-2000)&amp;"_"&amp;IF(MONTH(Tableau2[[#This Row],[Date réelle]])&gt;9,"","0")&amp;MONTH(Tableau2[[#This Row],[Date réelle]])</f>
        <v>16_02</v>
      </c>
      <c r="B858" s="115" t="str">
        <f>(YEAR(Tableau2[[#This Row],[Date réelle]])-2000)&amp;"S"&amp;IF(_xlfn.ISOWEEKNUM(Tableau2[[#This Row],[Date réelle]])&gt;9,"","0")&amp;_xlfn.ISOWEEKNUM(Tableau2[[#This Row],[Date réelle]])</f>
        <v>16S06</v>
      </c>
      <c r="C858" s="116">
        <f>IF(F858&lt;&gt;"",VLOOKUP('Données brutes'!G858,Tableau1[[Forfait]:[PV ]],2,FALSE)*'Données brutes'!H858)</f>
        <v>56</v>
      </c>
      <c r="D858" s="117">
        <f>INT(Tableau2[[#This Row],[Date de clôture ]])</f>
        <v>42408</v>
      </c>
      <c r="E858" s="118">
        <v>42408</v>
      </c>
      <c r="F858" s="119">
        <v>556841486</v>
      </c>
      <c r="G858" s="120" t="s">
        <v>17</v>
      </c>
      <c r="H858" s="121">
        <v>1</v>
      </c>
    </row>
    <row r="859" spans="1:8" x14ac:dyDescent="0.25">
      <c r="A859" s="115" t="str">
        <f>(YEAR(Tableau2[[#This Row],[Date réelle]])-2000)&amp;"_"&amp;IF(MONTH(Tableau2[[#This Row],[Date réelle]])&gt;9,"","0")&amp;MONTH(Tableau2[[#This Row],[Date réelle]])</f>
        <v>16_02</v>
      </c>
      <c r="B859" s="115" t="str">
        <f>(YEAR(Tableau2[[#This Row],[Date réelle]])-2000)&amp;"S"&amp;IF(_xlfn.ISOWEEKNUM(Tableau2[[#This Row],[Date réelle]])&gt;9,"","0")&amp;_xlfn.ISOWEEKNUM(Tableau2[[#This Row],[Date réelle]])</f>
        <v>16S06</v>
      </c>
      <c r="C859" s="116">
        <f>IF(F859&lt;&gt;"",VLOOKUP('Données brutes'!G859,Tableau1[[Forfait]:[PV ]],2,FALSE)*'Données brutes'!H859)</f>
        <v>3</v>
      </c>
      <c r="D859" s="117">
        <f>INT(Tableau2[[#This Row],[Date de clôture ]])</f>
        <v>42408</v>
      </c>
      <c r="E859" s="118">
        <v>42408</v>
      </c>
      <c r="F859" s="119">
        <v>556841486</v>
      </c>
      <c r="G859" s="120" t="s">
        <v>43</v>
      </c>
      <c r="H859" s="121">
        <v>1</v>
      </c>
    </row>
    <row r="860" spans="1:8" x14ac:dyDescent="0.25">
      <c r="A860" s="115" t="str">
        <f>(YEAR(Tableau2[[#This Row],[Date réelle]])-2000)&amp;"_"&amp;IF(MONTH(Tableau2[[#This Row],[Date réelle]])&gt;9,"","0")&amp;MONTH(Tableau2[[#This Row],[Date réelle]])</f>
        <v>16_02</v>
      </c>
      <c r="B860" s="115" t="str">
        <f>(YEAR(Tableau2[[#This Row],[Date réelle]])-2000)&amp;"S"&amp;IF(_xlfn.ISOWEEKNUM(Tableau2[[#This Row],[Date réelle]])&gt;9,"","0")&amp;_xlfn.ISOWEEKNUM(Tableau2[[#This Row],[Date réelle]])</f>
        <v>16S06</v>
      </c>
      <c r="C860" s="116">
        <f>IF(F860&lt;&gt;"",VLOOKUP('Données brutes'!G860,Tableau1[[Forfait]:[PV ]],2,FALSE)*'Données brutes'!H860)</f>
        <v>3.4</v>
      </c>
      <c r="D860" s="117">
        <f>INT(Tableau2[[#This Row],[Date de clôture ]])</f>
        <v>42408</v>
      </c>
      <c r="E860" s="118">
        <v>42408</v>
      </c>
      <c r="F860" s="119">
        <v>556841486</v>
      </c>
      <c r="G860" s="120" t="s">
        <v>49</v>
      </c>
      <c r="H860" s="121">
        <v>1</v>
      </c>
    </row>
    <row r="861" spans="1:8" x14ac:dyDescent="0.25">
      <c r="A861" s="115" t="str">
        <f>(YEAR(Tableau2[[#This Row],[Date réelle]])-2000)&amp;"_"&amp;IF(MONTH(Tableau2[[#This Row],[Date réelle]])&gt;9,"","0")&amp;MONTH(Tableau2[[#This Row],[Date réelle]])</f>
        <v>16_02</v>
      </c>
      <c r="B861" s="115" t="str">
        <f>(YEAR(Tableau2[[#This Row],[Date réelle]])-2000)&amp;"S"&amp;IF(_xlfn.ISOWEEKNUM(Tableau2[[#This Row],[Date réelle]])&gt;9,"","0")&amp;_xlfn.ISOWEEKNUM(Tableau2[[#This Row],[Date réelle]])</f>
        <v>16S06</v>
      </c>
      <c r="C861" s="116">
        <f>IF(F861&lt;&gt;"",VLOOKUP('Données brutes'!G861,Tableau1[[Forfait]:[PV ]],2,FALSE)*'Données brutes'!H861)</f>
        <v>2.5</v>
      </c>
      <c r="D861" s="117">
        <f>INT(Tableau2[[#This Row],[Date de clôture ]])</f>
        <v>42408</v>
      </c>
      <c r="E861" s="118">
        <v>42408</v>
      </c>
      <c r="F861" s="119">
        <v>556841486</v>
      </c>
      <c r="G861" s="120" t="s">
        <v>58</v>
      </c>
      <c r="H861" s="121">
        <v>1</v>
      </c>
    </row>
    <row r="862" spans="1:8" x14ac:dyDescent="0.25">
      <c r="A862" s="115" t="str">
        <f>(YEAR(Tableau2[[#This Row],[Date réelle]])-2000)&amp;"_"&amp;IF(MONTH(Tableau2[[#This Row],[Date réelle]])&gt;9,"","0")&amp;MONTH(Tableau2[[#This Row],[Date réelle]])</f>
        <v>16_02</v>
      </c>
      <c r="B862" s="115" t="str">
        <f>(YEAR(Tableau2[[#This Row],[Date réelle]])-2000)&amp;"S"&amp;IF(_xlfn.ISOWEEKNUM(Tableau2[[#This Row],[Date réelle]])&gt;9,"","0")&amp;_xlfn.ISOWEEKNUM(Tableau2[[#This Row],[Date réelle]])</f>
        <v>16S06</v>
      </c>
      <c r="C862" s="116">
        <f>IF(F862&lt;&gt;"",VLOOKUP('Données brutes'!G862,Tableau1[[Forfait]:[PV ]],2,FALSE)*'Données brutes'!H862)</f>
        <v>34</v>
      </c>
      <c r="D862" s="117">
        <f>INT(Tableau2[[#This Row],[Date de clôture ]])</f>
        <v>42408</v>
      </c>
      <c r="E862" s="118">
        <v>42408</v>
      </c>
      <c r="F862" s="119">
        <v>556841486</v>
      </c>
      <c r="G862" s="120" t="s">
        <v>64</v>
      </c>
      <c r="H862" s="121">
        <v>1</v>
      </c>
    </row>
    <row r="863" spans="1:8" x14ac:dyDescent="0.25">
      <c r="A863" s="23" t="str">
        <f>(YEAR(Tableau2[[#This Row],[Date réelle]])-2000)&amp;"_"&amp;IF(MONTH(Tableau2[[#This Row],[Date réelle]])&gt;9,"","0")&amp;MONTH(Tableau2[[#This Row],[Date réelle]])</f>
        <v>16_02</v>
      </c>
      <c r="B863" s="23" t="str">
        <f>(YEAR(Tableau2[[#This Row],[Date réelle]])-2000)&amp;"S"&amp;IF(_xlfn.ISOWEEKNUM(Tableau2[[#This Row],[Date réelle]])&gt;9,"","0")&amp;_xlfn.ISOWEEKNUM(Tableau2[[#This Row],[Date réelle]])</f>
        <v>16S06</v>
      </c>
      <c r="C863" s="32">
        <f>IF(F863&lt;&gt;"",VLOOKUP('Données brutes'!G863,Tableau1[[Forfait]:[PV ]],2,FALSE)*'Données brutes'!H863)</f>
        <v>56</v>
      </c>
      <c r="D863" s="15">
        <f>INT(Tableau2[[#This Row],[Date de clôture ]])</f>
        <v>42408</v>
      </c>
      <c r="E863" s="118">
        <v>42408</v>
      </c>
      <c r="F863" s="5">
        <v>556405376</v>
      </c>
      <c r="G863" s="4" t="s">
        <v>17</v>
      </c>
      <c r="H863" s="2">
        <v>1</v>
      </c>
    </row>
    <row r="864" spans="1:8" x14ac:dyDescent="0.25">
      <c r="A864" s="23" t="str">
        <f>(YEAR(Tableau2[[#This Row],[Date réelle]])-2000)&amp;"_"&amp;IF(MONTH(Tableau2[[#This Row],[Date réelle]])&gt;9,"","0")&amp;MONTH(Tableau2[[#This Row],[Date réelle]])</f>
        <v>16_02</v>
      </c>
      <c r="B864" s="23" t="str">
        <f>(YEAR(Tableau2[[#This Row],[Date réelle]])-2000)&amp;"S"&amp;IF(_xlfn.ISOWEEKNUM(Tableau2[[#This Row],[Date réelle]])&gt;9,"","0")&amp;_xlfn.ISOWEEKNUM(Tableau2[[#This Row],[Date réelle]])</f>
        <v>16S06</v>
      </c>
      <c r="C864" s="32">
        <f>IF(F864&lt;&gt;"",VLOOKUP('Données brutes'!G864,Tableau1[[Forfait]:[PV ]],2,FALSE)*'Données brutes'!H864)</f>
        <v>3</v>
      </c>
      <c r="D864" s="15">
        <f>INT(Tableau2[[#This Row],[Date de clôture ]])</f>
        <v>42408</v>
      </c>
      <c r="E864" s="118">
        <v>42408</v>
      </c>
      <c r="F864" s="5">
        <v>556405376</v>
      </c>
      <c r="G864" s="4" t="s">
        <v>43</v>
      </c>
      <c r="H864" s="2">
        <v>1</v>
      </c>
    </row>
    <row r="865" spans="1:8" x14ac:dyDescent="0.25">
      <c r="A865" s="23" t="str">
        <f>(YEAR(Tableau2[[#This Row],[Date réelle]])-2000)&amp;"_"&amp;IF(MONTH(Tableau2[[#This Row],[Date réelle]])&gt;9,"","0")&amp;MONTH(Tableau2[[#This Row],[Date réelle]])</f>
        <v>16_02</v>
      </c>
      <c r="B865" s="23" t="str">
        <f>(YEAR(Tableau2[[#This Row],[Date réelle]])-2000)&amp;"S"&amp;IF(_xlfn.ISOWEEKNUM(Tableau2[[#This Row],[Date réelle]])&gt;9,"","0")&amp;_xlfn.ISOWEEKNUM(Tableau2[[#This Row],[Date réelle]])</f>
        <v>16S06</v>
      </c>
      <c r="C865" s="32">
        <f>IF(F865&lt;&gt;"",VLOOKUP('Données brutes'!G865,Tableau1[[Forfait]:[PV ]],2,FALSE)*'Données brutes'!H865)</f>
        <v>3.4</v>
      </c>
      <c r="D865" s="15">
        <f>INT(Tableau2[[#This Row],[Date de clôture ]])</f>
        <v>42408</v>
      </c>
      <c r="E865" s="118">
        <v>42408</v>
      </c>
      <c r="F865" s="5">
        <v>556405376</v>
      </c>
      <c r="G865" s="4" t="s">
        <v>49</v>
      </c>
      <c r="H865" s="2">
        <v>1</v>
      </c>
    </row>
    <row r="866" spans="1:8" x14ac:dyDescent="0.25">
      <c r="A866" s="23" t="str">
        <f>(YEAR(Tableau2[[#This Row],[Date réelle]])-2000)&amp;"_"&amp;IF(MONTH(Tableau2[[#This Row],[Date réelle]])&gt;9,"","0")&amp;MONTH(Tableau2[[#This Row],[Date réelle]])</f>
        <v>16_02</v>
      </c>
      <c r="B866" s="23" t="str">
        <f>(YEAR(Tableau2[[#This Row],[Date réelle]])-2000)&amp;"S"&amp;IF(_xlfn.ISOWEEKNUM(Tableau2[[#This Row],[Date réelle]])&gt;9,"","0")&amp;_xlfn.ISOWEEKNUM(Tableau2[[#This Row],[Date réelle]])</f>
        <v>16S06</v>
      </c>
      <c r="C866" s="32">
        <f>IF(F866&lt;&gt;"",VLOOKUP('Données brutes'!G866,Tableau1[[Forfait]:[PV ]],2,FALSE)*'Données brutes'!H866)</f>
        <v>2.5</v>
      </c>
      <c r="D866" s="15">
        <f>INT(Tableau2[[#This Row],[Date de clôture ]])</f>
        <v>42408</v>
      </c>
      <c r="E866" s="118">
        <v>42408</v>
      </c>
      <c r="F866" s="5">
        <v>556405376</v>
      </c>
      <c r="G866" s="4" t="s">
        <v>58</v>
      </c>
      <c r="H866" s="2">
        <v>1</v>
      </c>
    </row>
    <row r="867" spans="1:8" x14ac:dyDescent="0.25">
      <c r="A867" s="23" t="str">
        <f>(YEAR(Tableau2[[#This Row],[Date réelle]])-2000)&amp;"_"&amp;IF(MONTH(Tableau2[[#This Row],[Date réelle]])&gt;9,"","0")&amp;MONTH(Tableau2[[#This Row],[Date réelle]])</f>
        <v>16_02</v>
      </c>
      <c r="B867" s="23" t="str">
        <f>(YEAR(Tableau2[[#This Row],[Date réelle]])-2000)&amp;"S"&amp;IF(_xlfn.ISOWEEKNUM(Tableau2[[#This Row],[Date réelle]])&gt;9,"","0")&amp;_xlfn.ISOWEEKNUM(Tableau2[[#This Row],[Date réelle]])</f>
        <v>16S06</v>
      </c>
      <c r="C867" s="32">
        <f>IF(F867&lt;&gt;"",VLOOKUP('Données brutes'!G867,Tableau1[[Forfait]:[PV ]],2,FALSE)*'Données brutes'!H867)</f>
        <v>34</v>
      </c>
      <c r="D867" s="15">
        <f>INT(Tableau2[[#This Row],[Date de clôture ]])</f>
        <v>42408</v>
      </c>
      <c r="E867" s="118">
        <v>42408</v>
      </c>
      <c r="F867" s="5">
        <v>556405376</v>
      </c>
      <c r="G867" s="4" t="s">
        <v>64</v>
      </c>
      <c r="H867" s="2">
        <v>1</v>
      </c>
    </row>
    <row r="868" spans="1:8" x14ac:dyDescent="0.25">
      <c r="A868" s="123" t="str">
        <f>(YEAR(Tableau2[[#This Row],[Date réelle]])-2000)&amp;"_"&amp;IF(MONTH(Tableau2[[#This Row],[Date réelle]])&gt;9,"","0")&amp;MONTH(Tableau2[[#This Row],[Date réelle]])</f>
        <v>16_02</v>
      </c>
      <c r="B868" s="123" t="str">
        <f>(YEAR(Tableau2[[#This Row],[Date réelle]])-2000)&amp;"S"&amp;IF(_xlfn.ISOWEEKNUM(Tableau2[[#This Row],[Date réelle]])&gt;9,"","0")&amp;_xlfn.ISOWEEKNUM(Tableau2[[#This Row],[Date réelle]])</f>
        <v>16S06</v>
      </c>
      <c r="C868" s="124">
        <f>IF(F868&lt;&gt;"",VLOOKUP('Données brutes'!G868,Tableau1[[Forfait]:[PV ]],2,FALSE)*'Données brutes'!H868)</f>
        <v>56</v>
      </c>
      <c r="D868" s="125">
        <f>INT(Tableau2[[#This Row],[Date de clôture ]])</f>
        <v>42408</v>
      </c>
      <c r="E868" s="118">
        <v>42408</v>
      </c>
      <c r="F868" s="128">
        <v>556753049</v>
      </c>
      <c r="G868" s="126" t="s">
        <v>17</v>
      </c>
      <c r="H868" s="127">
        <v>1</v>
      </c>
    </row>
    <row r="869" spans="1:8" x14ac:dyDescent="0.25">
      <c r="A869" s="123" t="str">
        <f>(YEAR(Tableau2[[#This Row],[Date réelle]])-2000)&amp;"_"&amp;IF(MONTH(Tableau2[[#This Row],[Date réelle]])&gt;9,"","0")&amp;MONTH(Tableau2[[#This Row],[Date réelle]])</f>
        <v>16_02</v>
      </c>
      <c r="B869" s="123" t="str">
        <f>(YEAR(Tableau2[[#This Row],[Date réelle]])-2000)&amp;"S"&amp;IF(_xlfn.ISOWEEKNUM(Tableau2[[#This Row],[Date réelle]])&gt;9,"","0")&amp;_xlfn.ISOWEEKNUM(Tableau2[[#This Row],[Date réelle]])</f>
        <v>16S06</v>
      </c>
      <c r="C869" s="124">
        <f>IF(F869&lt;&gt;"",VLOOKUP('Données brutes'!G869,Tableau1[[Forfait]:[PV ]],2,FALSE)*'Données brutes'!H869)</f>
        <v>3</v>
      </c>
      <c r="D869" s="125">
        <f>INT(Tableau2[[#This Row],[Date de clôture ]])</f>
        <v>42408</v>
      </c>
      <c r="E869" s="118">
        <v>42408</v>
      </c>
      <c r="F869" s="128">
        <v>556753049</v>
      </c>
      <c r="G869" s="126" t="s">
        <v>43</v>
      </c>
      <c r="H869" s="127">
        <v>1</v>
      </c>
    </row>
    <row r="870" spans="1:8" x14ac:dyDescent="0.25">
      <c r="A870" s="123" t="str">
        <f>(YEAR(Tableau2[[#This Row],[Date réelle]])-2000)&amp;"_"&amp;IF(MONTH(Tableau2[[#This Row],[Date réelle]])&gt;9,"","0")&amp;MONTH(Tableau2[[#This Row],[Date réelle]])</f>
        <v>16_02</v>
      </c>
      <c r="B870" s="123" t="str">
        <f>(YEAR(Tableau2[[#This Row],[Date réelle]])-2000)&amp;"S"&amp;IF(_xlfn.ISOWEEKNUM(Tableau2[[#This Row],[Date réelle]])&gt;9,"","0")&amp;_xlfn.ISOWEEKNUM(Tableau2[[#This Row],[Date réelle]])</f>
        <v>16S06</v>
      </c>
      <c r="C870" s="124">
        <f>IF(F870&lt;&gt;"",VLOOKUP('Données brutes'!G870,Tableau1[[Forfait]:[PV ]],2,FALSE)*'Données brutes'!H870)</f>
        <v>3.4</v>
      </c>
      <c r="D870" s="125">
        <f>INT(Tableau2[[#This Row],[Date de clôture ]])</f>
        <v>42408</v>
      </c>
      <c r="E870" s="118">
        <v>42408</v>
      </c>
      <c r="F870" s="128">
        <v>556753049</v>
      </c>
      <c r="G870" s="126" t="s">
        <v>49</v>
      </c>
      <c r="H870" s="127">
        <v>1</v>
      </c>
    </row>
    <row r="871" spans="1:8" x14ac:dyDescent="0.25">
      <c r="A871" s="123" t="str">
        <f>(YEAR(Tableau2[[#This Row],[Date réelle]])-2000)&amp;"_"&amp;IF(MONTH(Tableau2[[#This Row],[Date réelle]])&gt;9,"","0")&amp;MONTH(Tableau2[[#This Row],[Date réelle]])</f>
        <v>16_02</v>
      </c>
      <c r="B871" s="123" t="str">
        <f>(YEAR(Tableau2[[#This Row],[Date réelle]])-2000)&amp;"S"&amp;IF(_xlfn.ISOWEEKNUM(Tableau2[[#This Row],[Date réelle]])&gt;9,"","0")&amp;_xlfn.ISOWEEKNUM(Tableau2[[#This Row],[Date réelle]])</f>
        <v>16S06</v>
      </c>
      <c r="C871" s="124">
        <f>IF(F871&lt;&gt;"",VLOOKUP('Données brutes'!G871,Tableau1[[Forfait]:[PV ]],2,FALSE)*'Données brutes'!H871)</f>
        <v>34</v>
      </c>
      <c r="D871" s="125">
        <f>INT(Tableau2[[#This Row],[Date de clôture ]])</f>
        <v>42408</v>
      </c>
      <c r="E871" s="118">
        <v>42408</v>
      </c>
      <c r="F871" s="128">
        <v>556753049</v>
      </c>
      <c r="G871" s="126" t="s">
        <v>64</v>
      </c>
      <c r="H871" s="127">
        <v>1</v>
      </c>
    </row>
    <row r="872" spans="1:8" x14ac:dyDescent="0.25">
      <c r="A872" s="123" t="str">
        <f>(YEAR(Tableau2[[#This Row],[Date réelle]])-2000)&amp;"_"&amp;IF(MONTH(Tableau2[[#This Row],[Date réelle]])&gt;9,"","0")&amp;MONTH(Tableau2[[#This Row],[Date réelle]])</f>
        <v>16_02</v>
      </c>
      <c r="B872" s="123" t="str">
        <f>(YEAR(Tableau2[[#This Row],[Date réelle]])-2000)&amp;"S"&amp;IF(_xlfn.ISOWEEKNUM(Tableau2[[#This Row],[Date réelle]])&gt;9,"","0")&amp;_xlfn.ISOWEEKNUM(Tableau2[[#This Row],[Date réelle]])</f>
        <v>16S06</v>
      </c>
      <c r="C872" s="124">
        <f>IF(F872&lt;&gt;"",VLOOKUP('Données brutes'!G872,Tableau1[[Forfait]:[PV ]],2,FALSE)*'Données brutes'!H872)</f>
        <v>56</v>
      </c>
      <c r="D872" s="125">
        <f>INT(Tableau2[[#This Row],[Date de clôture ]])</f>
        <v>42409</v>
      </c>
      <c r="E872" s="129">
        <v>42409</v>
      </c>
      <c r="F872" s="128">
        <v>556749817</v>
      </c>
      <c r="G872" s="126" t="s">
        <v>17</v>
      </c>
      <c r="H872" s="127">
        <v>1</v>
      </c>
    </row>
    <row r="873" spans="1:8" x14ac:dyDescent="0.25">
      <c r="A873" s="123" t="str">
        <f>(YEAR(Tableau2[[#This Row],[Date réelle]])-2000)&amp;"_"&amp;IF(MONTH(Tableau2[[#This Row],[Date réelle]])&gt;9,"","0")&amp;MONTH(Tableau2[[#This Row],[Date réelle]])</f>
        <v>16_02</v>
      </c>
      <c r="B873" s="123" t="str">
        <f>(YEAR(Tableau2[[#This Row],[Date réelle]])-2000)&amp;"S"&amp;IF(_xlfn.ISOWEEKNUM(Tableau2[[#This Row],[Date réelle]])&gt;9,"","0")&amp;_xlfn.ISOWEEKNUM(Tableau2[[#This Row],[Date réelle]])</f>
        <v>16S06</v>
      </c>
      <c r="C873" s="124">
        <f>IF(F873&lt;&gt;"",VLOOKUP('Données brutes'!G873,Tableau1[[Forfait]:[PV ]],2,FALSE)*'Données brutes'!H873)</f>
        <v>3</v>
      </c>
      <c r="D873" s="125">
        <f>INT(Tableau2[[#This Row],[Date de clôture ]])</f>
        <v>42409</v>
      </c>
      <c r="E873" s="129">
        <v>42409</v>
      </c>
      <c r="F873" s="128">
        <v>556749817</v>
      </c>
      <c r="G873" s="126" t="s">
        <v>43</v>
      </c>
      <c r="H873" s="127">
        <v>1</v>
      </c>
    </row>
    <row r="874" spans="1:8" x14ac:dyDescent="0.25">
      <c r="A874" s="123" t="str">
        <f>(YEAR(Tableau2[[#This Row],[Date réelle]])-2000)&amp;"_"&amp;IF(MONTH(Tableau2[[#This Row],[Date réelle]])&gt;9,"","0")&amp;MONTH(Tableau2[[#This Row],[Date réelle]])</f>
        <v>16_02</v>
      </c>
      <c r="B874" s="123" t="str">
        <f>(YEAR(Tableau2[[#This Row],[Date réelle]])-2000)&amp;"S"&amp;IF(_xlfn.ISOWEEKNUM(Tableau2[[#This Row],[Date réelle]])&gt;9,"","0")&amp;_xlfn.ISOWEEKNUM(Tableau2[[#This Row],[Date réelle]])</f>
        <v>16S06</v>
      </c>
      <c r="C874" s="124">
        <f>IF(F874&lt;&gt;"",VLOOKUP('Données brutes'!G874,Tableau1[[Forfait]:[PV ]],2,FALSE)*'Données brutes'!H874)</f>
        <v>3.4</v>
      </c>
      <c r="D874" s="125">
        <f>INT(Tableau2[[#This Row],[Date de clôture ]])</f>
        <v>42409</v>
      </c>
      <c r="E874" s="129">
        <v>42409</v>
      </c>
      <c r="F874" s="128">
        <v>556749817</v>
      </c>
      <c r="G874" s="126" t="s">
        <v>49</v>
      </c>
      <c r="H874" s="127">
        <v>1</v>
      </c>
    </row>
    <row r="875" spans="1:8" x14ac:dyDescent="0.25">
      <c r="A875" s="123" t="str">
        <f>(YEAR(Tableau2[[#This Row],[Date réelle]])-2000)&amp;"_"&amp;IF(MONTH(Tableau2[[#This Row],[Date réelle]])&gt;9,"","0")&amp;MONTH(Tableau2[[#This Row],[Date réelle]])</f>
        <v>16_02</v>
      </c>
      <c r="B875" s="123" t="str">
        <f>(YEAR(Tableau2[[#This Row],[Date réelle]])-2000)&amp;"S"&amp;IF(_xlfn.ISOWEEKNUM(Tableau2[[#This Row],[Date réelle]])&gt;9,"","0")&amp;_xlfn.ISOWEEKNUM(Tableau2[[#This Row],[Date réelle]])</f>
        <v>16S06</v>
      </c>
      <c r="C875" s="124">
        <f>IF(F875&lt;&gt;"",VLOOKUP('Données brutes'!G875,Tableau1[[Forfait]:[PV ]],2,FALSE)*'Données brutes'!H875)</f>
        <v>34</v>
      </c>
      <c r="D875" s="125">
        <f>INT(Tableau2[[#This Row],[Date de clôture ]])</f>
        <v>42409</v>
      </c>
      <c r="E875" s="129">
        <v>42409</v>
      </c>
      <c r="F875" s="128">
        <v>556749817</v>
      </c>
      <c r="G875" s="126" t="s">
        <v>64</v>
      </c>
      <c r="H875" s="127">
        <v>1</v>
      </c>
    </row>
    <row r="876" spans="1:8" x14ac:dyDescent="0.25">
      <c r="A876" s="123" t="str">
        <f>(YEAR(Tableau2[[#This Row],[Date réelle]])-2000)&amp;"_"&amp;IF(MONTH(Tableau2[[#This Row],[Date réelle]])&gt;9,"","0")&amp;MONTH(Tableau2[[#This Row],[Date réelle]])</f>
        <v>16_02</v>
      </c>
      <c r="B876" s="123" t="str">
        <f>(YEAR(Tableau2[[#This Row],[Date réelle]])-2000)&amp;"S"&amp;IF(_xlfn.ISOWEEKNUM(Tableau2[[#This Row],[Date réelle]])&gt;9,"","0")&amp;_xlfn.ISOWEEKNUM(Tableau2[[#This Row],[Date réelle]])</f>
        <v>16S06</v>
      </c>
      <c r="C876" s="124">
        <f>IF(F876&lt;&gt;"",VLOOKUP('Données brutes'!G876,Tableau1[[Forfait]:[PV ]],2,FALSE)*'Données brutes'!H876)</f>
        <v>0</v>
      </c>
      <c r="D876" s="125">
        <f>INT(Tableau2[[#This Row],[Date de clôture ]])</f>
        <v>42409</v>
      </c>
      <c r="E876" s="129">
        <v>42409</v>
      </c>
      <c r="F876" s="128">
        <v>556749817</v>
      </c>
      <c r="G876" s="126" t="s">
        <v>73</v>
      </c>
      <c r="H876" s="127">
        <v>1</v>
      </c>
    </row>
    <row r="877" spans="1:8" x14ac:dyDescent="0.25">
      <c r="A877" s="123" t="str">
        <f>(YEAR(Tableau2[[#This Row],[Date réelle]])-2000)&amp;"_"&amp;IF(MONTH(Tableau2[[#This Row],[Date réelle]])&gt;9,"","0")&amp;MONTH(Tableau2[[#This Row],[Date réelle]])</f>
        <v>16_02</v>
      </c>
      <c r="B877" s="123" t="str">
        <f>(YEAR(Tableau2[[#This Row],[Date réelle]])-2000)&amp;"S"&amp;IF(_xlfn.ISOWEEKNUM(Tableau2[[#This Row],[Date réelle]])&gt;9,"","0")&amp;_xlfn.ISOWEEKNUM(Tableau2[[#This Row],[Date réelle]])</f>
        <v>16S06</v>
      </c>
      <c r="C877" s="124">
        <f>IF(F877&lt;&gt;"",VLOOKUP('Données brutes'!G877,Tableau1[[Forfait]:[PV ]],2,FALSE)*'Données brutes'!H877)</f>
        <v>56</v>
      </c>
      <c r="D877" s="125">
        <f>INT(Tableau2[[#This Row],[Date de clôture ]])</f>
        <v>42410</v>
      </c>
      <c r="E877" s="129">
        <v>42410</v>
      </c>
      <c r="F877" s="130">
        <v>556747922</v>
      </c>
      <c r="G877" s="126" t="s">
        <v>17</v>
      </c>
      <c r="H877" s="127">
        <v>1</v>
      </c>
    </row>
    <row r="878" spans="1:8" x14ac:dyDescent="0.25">
      <c r="A878" s="123" t="str">
        <f>(YEAR(Tableau2[[#This Row],[Date réelle]])-2000)&amp;"_"&amp;IF(MONTH(Tableau2[[#This Row],[Date réelle]])&gt;9,"","0")&amp;MONTH(Tableau2[[#This Row],[Date réelle]])</f>
        <v>16_02</v>
      </c>
      <c r="B878" s="123" t="str">
        <f>(YEAR(Tableau2[[#This Row],[Date réelle]])-2000)&amp;"S"&amp;IF(_xlfn.ISOWEEKNUM(Tableau2[[#This Row],[Date réelle]])&gt;9,"","0")&amp;_xlfn.ISOWEEKNUM(Tableau2[[#This Row],[Date réelle]])</f>
        <v>16S06</v>
      </c>
      <c r="C878" s="124">
        <f>IF(F878&lt;&gt;"",VLOOKUP('Données brutes'!G878,Tableau1[[Forfait]:[PV ]],2,FALSE)*'Données brutes'!H878)</f>
        <v>3</v>
      </c>
      <c r="D878" s="125">
        <f>INT(Tableau2[[#This Row],[Date de clôture ]])</f>
        <v>42410</v>
      </c>
      <c r="E878" s="129">
        <v>42410</v>
      </c>
      <c r="F878" s="130">
        <v>556747922</v>
      </c>
      <c r="G878" s="126" t="s">
        <v>43</v>
      </c>
      <c r="H878" s="127">
        <v>1</v>
      </c>
    </row>
    <row r="879" spans="1:8" x14ac:dyDescent="0.25">
      <c r="A879" s="123" t="str">
        <f>(YEAR(Tableau2[[#This Row],[Date réelle]])-2000)&amp;"_"&amp;IF(MONTH(Tableau2[[#This Row],[Date réelle]])&gt;9,"","0")&amp;MONTH(Tableau2[[#This Row],[Date réelle]])</f>
        <v>16_02</v>
      </c>
      <c r="B879" s="123" t="str">
        <f>(YEAR(Tableau2[[#This Row],[Date réelle]])-2000)&amp;"S"&amp;IF(_xlfn.ISOWEEKNUM(Tableau2[[#This Row],[Date réelle]])&gt;9,"","0")&amp;_xlfn.ISOWEEKNUM(Tableau2[[#This Row],[Date réelle]])</f>
        <v>16S06</v>
      </c>
      <c r="C879" s="124">
        <f>IF(F879&lt;&gt;"",VLOOKUP('Données brutes'!G879,Tableau1[[Forfait]:[PV ]],2,FALSE)*'Données brutes'!H879)</f>
        <v>3.4</v>
      </c>
      <c r="D879" s="125">
        <f>INT(Tableau2[[#This Row],[Date de clôture ]])</f>
        <v>42410</v>
      </c>
      <c r="E879" s="129">
        <v>42410</v>
      </c>
      <c r="F879" s="130">
        <v>556747922</v>
      </c>
      <c r="G879" s="126" t="s">
        <v>49</v>
      </c>
      <c r="H879" s="127">
        <v>1</v>
      </c>
    </row>
    <row r="880" spans="1:8" x14ac:dyDescent="0.25">
      <c r="A880" s="123" t="str">
        <f>(YEAR(Tableau2[[#This Row],[Date réelle]])-2000)&amp;"_"&amp;IF(MONTH(Tableau2[[#This Row],[Date réelle]])&gt;9,"","0")&amp;MONTH(Tableau2[[#This Row],[Date réelle]])</f>
        <v>16_02</v>
      </c>
      <c r="B880" s="123" t="str">
        <f>(YEAR(Tableau2[[#This Row],[Date réelle]])-2000)&amp;"S"&amp;IF(_xlfn.ISOWEEKNUM(Tableau2[[#This Row],[Date réelle]])&gt;9,"","0")&amp;_xlfn.ISOWEEKNUM(Tableau2[[#This Row],[Date réelle]])</f>
        <v>16S06</v>
      </c>
      <c r="C880" s="124">
        <f>IF(F880&lt;&gt;"",VLOOKUP('Données brutes'!G880,Tableau1[[Forfait]:[PV ]],2,FALSE)*'Données brutes'!H880)</f>
        <v>34</v>
      </c>
      <c r="D880" s="125">
        <f>INT(Tableau2[[#This Row],[Date de clôture ]])</f>
        <v>42410</v>
      </c>
      <c r="E880" s="129">
        <v>42410</v>
      </c>
      <c r="F880" s="130">
        <v>556747922</v>
      </c>
      <c r="G880" s="126" t="s">
        <v>64</v>
      </c>
      <c r="H880" s="127">
        <v>1</v>
      </c>
    </row>
    <row r="881" spans="1:8" x14ac:dyDescent="0.25">
      <c r="A881" s="123" t="str">
        <f>(YEAR(Tableau2[[#This Row],[Date réelle]])-2000)&amp;"_"&amp;IF(MONTH(Tableau2[[#This Row],[Date réelle]])&gt;9,"","0")&amp;MONTH(Tableau2[[#This Row],[Date réelle]])</f>
        <v>16_02</v>
      </c>
      <c r="B881" s="123" t="str">
        <f>(YEAR(Tableau2[[#This Row],[Date réelle]])-2000)&amp;"S"&amp;IF(_xlfn.ISOWEEKNUM(Tableau2[[#This Row],[Date réelle]])&gt;9,"","0")&amp;_xlfn.ISOWEEKNUM(Tableau2[[#This Row],[Date réelle]])</f>
        <v>16S06</v>
      </c>
      <c r="C881" s="124">
        <f>IF(F881&lt;&gt;"",VLOOKUP('Données brutes'!G881,Tableau1[[Forfait]:[PV ]],2,FALSE)*'Données brutes'!H881)</f>
        <v>0</v>
      </c>
      <c r="D881" s="125">
        <f>INT(Tableau2[[#This Row],[Date de clôture ]])</f>
        <v>42410</v>
      </c>
      <c r="E881" s="129">
        <v>42410</v>
      </c>
      <c r="F881" s="130">
        <v>556405962</v>
      </c>
      <c r="G881" s="126" t="s">
        <v>73</v>
      </c>
      <c r="H881" s="127">
        <v>1</v>
      </c>
    </row>
    <row r="882" spans="1:8" x14ac:dyDescent="0.25">
      <c r="A882" s="123" t="str">
        <f>(YEAR(Tableau2[[#This Row],[Date réelle]])-2000)&amp;"_"&amp;IF(MONTH(Tableau2[[#This Row],[Date réelle]])&gt;9,"","0")&amp;MONTH(Tableau2[[#This Row],[Date réelle]])</f>
        <v>16_02</v>
      </c>
      <c r="B882" s="123" t="str">
        <f>(YEAR(Tableau2[[#This Row],[Date réelle]])-2000)&amp;"S"&amp;IF(_xlfn.ISOWEEKNUM(Tableau2[[#This Row],[Date réelle]])&gt;9,"","0")&amp;_xlfn.ISOWEEKNUM(Tableau2[[#This Row],[Date réelle]])</f>
        <v>16S06</v>
      </c>
      <c r="C882" s="124">
        <f>IF(F882&lt;&gt;"",VLOOKUP('Données brutes'!G882,Tableau1[[Forfait]:[PV ]],2,FALSE)*'Données brutes'!H882)</f>
        <v>130</v>
      </c>
      <c r="D882" s="125">
        <f>INT(Tableau2[[#This Row],[Date de clôture ]])</f>
        <v>42410</v>
      </c>
      <c r="E882" s="129">
        <v>42410</v>
      </c>
      <c r="F882" s="128">
        <v>556856587</v>
      </c>
      <c r="G882" s="126" t="s">
        <v>21</v>
      </c>
      <c r="H882" s="127">
        <v>1</v>
      </c>
    </row>
    <row r="883" spans="1:8" x14ac:dyDescent="0.25">
      <c r="A883" s="123" t="str">
        <f>(YEAR(Tableau2[[#This Row],[Date réelle]])-2000)&amp;"_"&amp;IF(MONTH(Tableau2[[#This Row],[Date réelle]])&gt;9,"","0")&amp;MONTH(Tableau2[[#This Row],[Date réelle]])</f>
        <v>16_02</v>
      </c>
      <c r="B883" s="123" t="str">
        <f>(YEAR(Tableau2[[#This Row],[Date réelle]])-2000)&amp;"S"&amp;IF(_xlfn.ISOWEEKNUM(Tableau2[[#This Row],[Date réelle]])&gt;9,"","0")&amp;_xlfn.ISOWEEKNUM(Tableau2[[#This Row],[Date réelle]])</f>
        <v>16S06</v>
      </c>
      <c r="C883" s="124">
        <f>IF(F883&lt;&gt;"",VLOOKUP('Données brutes'!G883,Tableau1[[Forfait]:[PV ]],2,FALSE)*'Données brutes'!H883)</f>
        <v>3</v>
      </c>
      <c r="D883" s="125">
        <f>INT(Tableau2[[#This Row],[Date de clôture ]])</f>
        <v>42410</v>
      </c>
      <c r="E883" s="129">
        <v>42410</v>
      </c>
      <c r="F883" s="128">
        <v>556856587</v>
      </c>
      <c r="G883" s="126" t="s">
        <v>43</v>
      </c>
      <c r="H883" s="127">
        <v>1</v>
      </c>
    </row>
    <row r="884" spans="1:8" x14ac:dyDescent="0.25">
      <c r="A884" s="123" t="str">
        <f>(YEAR(Tableau2[[#This Row],[Date réelle]])-2000)&amp;"_"&amp;IF(MONTH(Tableau2[[#This Row],[Date réelle]])&gt;9,"","0")&amp;MONTH(Tableau2[[#This Row],[Date réelle]])</f>
        <v>16_02</v>
      </c>
      <c r="B884" s="123" t="str">
        <f>(YEAR(Tableau2[[#This Row],[Date réelle]])-2000)&amp;"S"&amp;IF(_xlfn.ISOWEEKNUM(Tableau2[[#This Row],[Date réelle]])&gt;9,"","0")&amp;_xlfn.ISOWEEKNUM(Tableau2[[#This Row],[Date réelle]])</f>
        <v>16S06</v>
      </c>
      <c r="C884" s="124">
        <f>IF(F884&lt;&gt;"",VLOOKUP('Données brutes'!G884,Tableau1[[Forfait]:[PV ]],2,FALSE)*'Données brutes'!H884)</f>
        <v>3.4</v>
      </c>
      <c r="D884" s="125">
        <f>INT(Tableau2[[#This Row],[Date de clôture ]])</f>
        <v>42410</v>
      </c>
      <c r="E884" s="129">
        <v>42410</v>
      </c>
      <c r="F884" s="128">
        <v>556856587</v>
      </c>
      <c r="G884" s="126" t="s">
        <v>49</v>
      </c>
      <c r="H884" s="127">
        <v>1</v>
      </c>
    </row>
    <row r="885" spans="1:8" x14ac:dyDescent="0.25">
      <c r="A885" s="123" t="str">
        <f>(YEAR(Tableau2[[#This Row],[Date réelle]])-2000)&amp;"_"&amp;IF(MONTH(Tableau2[[#This Row],[Date réelle]])&gt;9,"","0")&amp;MONTH(Tableau2[[#This Row],[Date réelle]])</f>
        <v>16_02</v>
      </c>
      <c r="B885" s="123" t="str">
        <f>(YEAR(Tableau2[[#This Row],[Date réelle]])-2000)&amp;"S"&amp;IF(_xlfn.ISOWEEKNUM(Tableau2[[#This Row],[Date réelle]])&gt;9,"","0")&amp;_xlfn.ISOWEEKNUM(Tableau2[[#This Row],[Date réelle]])</f>
        <v>16S06</v>
      </c>
      <c r="C885" s="124">
        <f>IF(F885&lt;&gt;"",VLOOKUP('Données brutes'!G885,Tableau1[[Forfait]:[PV ]],2,FALSE)*'Données brutes'!H885)</f>
        <v>80</v>
      </c>
      <c r="D885" s="125">
        <f>INT(Tableau2[[#This Row],[Date de clôture ]])</f>
        <v>42410</v>
      </c>
      <c r="E885" s="129">
        <v>42410</v>
      </c>
      <c r="F885" s="128">
        <v>556856587</v>
      </c>
      <c r="G885" s="126" t="s">
        <v>56</v>
      </c>
      <c r="H885" s="127">
        <v>1</v>
      </c>
    </row>
    <row r="886" spans="1:8" x14ac:dyDescent="0.25">
      <c r="A886" s="123" t="str">
        <f>(YEAR(Tableau2[[#This Row],[Date réelle]])-2000)&amp;"_"&amp;IF(MONTH(Tableau2[[#This Row],[Date réelle]])&gt;9,"","0")&amp;MONTH(Tableau2[[#This Row],[Date réelle]])</f>
        <v>16_02</v>
      </c>
      <c r="B886" s="123" t="str">
        <f>(YEAR(Tableau2[[#This Row],[Date réelle]])-2000)&amp;"S"&amp;IF(_xlfn.ISOWEEKNUM(Tableau2[[#This Row],[Date réelle]])&gt;9,"","0")&amp;_xlfn.ISOWEEKNUM(Tableau2[[#This Row],[Date réelle]])</f>
        <v>16S06</v>
      </c>
      <c r="C886" s="124">
        <f>IF(F886&lt;&gt;"",VLOOKUP('Données brutes'!G886,Tableau1[[Forfait]:[PV ]],2,FALSE)*'Données brutes'!H886)</f>
        <v>5</v>
      </c>
      <c r="D886" s="125">
        <f>INT(Tableau2[[#This Row],[Date de clôture ]])</f>
        <v>42410</v>
      </c>
      <c r="E886" s="129">
        <v>42410</v>
      </c>
      <c r="F886" s="128">
        <v>556856587</v>
      </c>
      <c r="G886" s="126" t="s">
        <v>58</v>
      </c>
      <c r="H886" s="127">
        <v>2</v>
      </c>
    </row>
    <row r="887" spans="1:8" x14ac:dyDescent="0.25">
      <c r="A887" s="123" t="str">
        <f>(YEAR(Tableau2[[#This Row],[Date réelle]])-2000)&amp;"_"&amp;IF(MONTH(Tableau2[[#This Row],[Date réelle]])&gt;9,"","0")&amp;MONTH(Tableau2[[#This Row],[Date réelle]])</f>
        <v>16_02</v>
      </c>
      <c r="B887" s="123" t="str">
        <f>(YEAR(Tableau2[[#This Row],[Date réelle]])-2000)&amp;"S"&amp;IF(_xlfn.ISOWEEKNUM(Tableau2[[#This Row],[Date réelle]])&gt;9,"","0")&amp;_xlfn.ISOWEEKNUM(Tableau2[[#This Row],[Date réelle]])</f>
        <v>16S06</v>
      </c>
      <c r="C887" s="124">
        <f>IF(F887&lt;&gt;"",VLOOKUP('Données brutes'!G887,Tableau1[[Forfait]:[PV ]],2,FALSE)*'Données brutes'!H887)</f>
        <v>34</v>
      </c>
      <c r="D887" s="125">
        <f>INT(Tableau2[[#This Row],[Date de clôture ]])</f>
        <v>42410</v>
      </c>
      <c r="E887" s="129">
        <v>42410</v>
      </c>
      <c r="F887" s="128">
        <v>556856587</v>
      </c>
      <c r="G887" s="126" t="s">
        <v>64</v>
      </c>
      <c r="H887" s="127">
        <v>1</v>
      </c>
    </row>
    <row r="888" spans="1:8" x14ac:dyDescent="0.25">
      <c r="A888" s="123" t="str">
        <f>(YEAR(Tableau2[[#This Row],[Date réelle]])-2000)&amp;"_"&amp;IF(MONTH(Tableau2[[#This Row],[Date réelle]])&gt;9,"","0")&amp;MONTH(Tableau2[[#This Row],[Date réelle]])</f>
        <v>16_02</v>
      </c>
      <c r="B888" s="123" t="str">
        <f>(YEAR(Tableau2[[#This Row],[Date réelle]])-2000)&amp;"S"&amp;IF(_xlfn.ISOWEEKNUM(Tableau2[[#This Row],[Date réelle]])&gt;9,"","0")&amp;_xlfn.ISOWEEKNUM(Tableau2[[#This Row],[Date réelle]])</f>
        <v>16S06</v>
      </c>
      <c r="C888" s="124">
        <f>IF(F888&lt;&gt;"",VLOOKUP('Données brutes'!G888,Tableau1[[Forfait]:[PV ]],2,FALSE)*'Données brutes'!H888)</f>
        <v>130</v>
      </c>
      <c r="D888" s="125">
        <f>INT(Tableau2[[#This Row],[Date de clôture ]])</f>
        <v>42410</v>
      </c>
      <c r="E888" s="129">
        <v>42410</v>
      </c>
      <c r="F888" s="130">
        <v>556327639</v>
      </c>
      <c r="G888" s="126" t="s">
        <v>21</v>
      </c>
      <c r="H888" s="127">
        <v>1</v>
      </c>
    </row>
    <row r="889" spans="1:8" x14ac:dyDescent="0.25">
      <c r="A889" s="123" t="str">
        <f>(YEAR(Tableau2[[#This Row],[Date réelle]])-2000)&amp;"_"&amp;IF(MONTH(Tableau2[[#This Row],[Date réelle]])&gt;9,"","0")&amp;MONTH(Tableau2[[#This Row],[Date réelle]])</f>
        <v>16_02</v>
      </c>
      <c r="B889" s="123" t="str">
        <f>(YEAR(Tableau2[[#This Row],[Date réelle]])-2000)&amp;"S"&amp;IF(_xlfn.ISOWEEKNUM(Tableau2[[#This Row],[Date réelle]])&gt;9,"","0")&amp;_xlfn.ISOWEEKNUM(Tableau2[[#This Row],[Date réelle]])</f>
        <v>16S06</v>
      </c>
      <c r="C889" s="124">
        <f>IF(F889&lt;&gt;"",VLOOKUP('Données brutes'!G889,Tableau1[[Forfait]:[PV ]],2,FALSE)*'Données brutes'!H889)</f>
        <v>3</v>
      </c>
      <c r="D889" s="125">
        <f>INT(Tableau2[[#This Row],[Date de clôture ]])</f>
        <v>42410</v>
      </c>
      <c r="E889" s="129">
        <v>42410</v>
      </c>
      <c r="F889" s="130">
        <v>556327639</v>
      </c>
      <c r="G889" s="126" t="s">
        <v>43</v>
      </c>
      <c r="H889" s="127">
        <v>1</v>
      </c>
    </row>
    <row r="890" spans="1:8" x14ac:dyDescent="0.25">
      <c r="A890" s="123" t="str">
        <f>(YEAR(Tableau2[[#This Row],[Date réelle]])-2000)&amp;"_"&amp;IF(MONTH(Tableau2[[#This Row],[Date réelle]])&gt;9,"","0")&amp;MONTH(Tableau2[[#This Row],[Date réelle]])</f>
        <v>16_02</v>
      </c>
      <c r="B890" s="123" t="str">
        <f>(YEAR(Tableau2[[#This Row],[Date réelle]])-2000)&amp;"S"&amp;IF(_xlfn.ISOWEEKNUM(Tableau2[[#This Row],[Date réelle]])&gt;9,"","0")&amp;_xlfn.ISOWEEKNUM(Tableau2[[#This Row],[Date réelle]])</f>
        <v>16S06</v>
      </c>
      <c r="C890" s="124">
        <f>IF(F890&lt;&gt;"",VLOOKUP('Données brutes'!G890,Tableau1[[Forfait]:[PV ]],2,FALSE)*'Données brutes'!H890)</f>
        <v>3.4</v>
      </c>
      <c r="D890" s="125">
        <f>INT(Tableau2[[#This Row],[Date de clôture ]])</f>
        <v>42410</v>
      </c>
      <c r="E890" s="129">
        <v>42410</v>
      </c>
      <c r="F890" s="130">
        <v>556327639</v>
      </c>
      <c r="G890" s="126" t="s">
        <v>49</v>
      </c>
      <c r="H890" s="127">
        <v>1</v>
      </c>
    </row>
    <row r="891" spans="1:8" x14ac:dyDescent="0.25">
      <c r="A891" s="123" t="str">
        <f>(YEAR(Tableau2[[#This Row],[Date réelle]])-2000)&amp;"_"&amp;IF(MONTH(Tableau2[[#This Row],[Date réelle]])&gt;9,"","0")&amp;MONTH(Tableau2[[#This Row],[Date réelle]])</f>
        <v>16_02</v>
      </c>
      <c r="B891" s="123" t="str">
        <f>(YEAR(Tableau2[[#This Row],[Date réelle]])-2000)&amp;"S"&amp;IF(_xlfn.ISOWEEKNUM(Tableau2[[#This Row],[Date réelle]])&gt;9,"","0")&amp;_xlfn.ISOWEEKNUM(Tableau2[[#This Row],[Date réelle]])</f>
        <v>16S06</v>
      </c>
      <c r="C891" s="124">
        <f>IF(F891&lt;&gt;"",VLOOKUP('Données brutes'!G891,Tableau1[[Forfait]:[PV ]],2,FALSE)*'Données brutes'!H891)</f>
        <v>80</v>
      </c>
      <c r="D891" s="125">
        <f>INT(Tableau2[[#This Row],[Date de clôture ]])</f>
        <v>42410</v>
      </c>
      <c r="E891" s="129">
        <v>42410</v>
      </c>
      <c r="F891" s="130">
        <v>556327639</v>
      </c>
      <c r="G891" s="126" t="s">
        <v>56</v>
      </c>
      <c r="H891" s="127">
        <v>1</v>
      </c>
    </row>
    <row r="892" spans="1:8" x14ac:dyDescent="0.25">
      <c r="A892" s="123" t="str">
        <f>(YEAR(Tableau2[[#This Row],[Date réelle]])-2000)&amp;"_"&amp;IF(MONTH(Tableau2[[#This Row],[Date réelle]])&gt;9,"","0")&amp;MONTH(Tableau2[[#This Row],[Date réelle]])</f>
        <v>16_02</v>
      </c>
      <c r="B892" s="123" t="str">
        <f>(YEAR(Tableau2[[#This Row],[Date réelle]])-2000)&amp;"S"&amp;IF(_xlfn.ISOWEEKNUM(Tableau2[[#This Row],[Date réelle]])&gt;9,"","0")&amp;_xlfn.ISOWEEKNUM(Tableau2[[#This Row],[Date réelle]])</f>
        <v>16S06</v>
      </c>
      <c r="C892" s="124">
        <f>IF(F892&lt;&gt;"",VLOOKUP('Données brutes'!G892,Tableau1[[Forfait]:[PV ]],2,FALSE)*'Données brutes'!H892)</f>
        <v>2.5</v>
      </c>
      <c r="D892" s="125">
        <f>INT(Tableau2[[#This Row],[Date de clôture ]])</f>
        <v>42410</v>
      </c>
      <c r="E892" s="129">
        <v>42410</v>
      </c>
      <c r="F892" s="130">
        <v>556327639</v>
      </c>
      <c r="G892" s="126" t="s">
        <v>58</v>
      </c>
      <c r="H892" s="127">
        <v>1</v>
      </c>
    </row>
    <row r="893" spans="1:8" x14ac:dyDescent="0.25">
      <c r="A893" s="123" t="str">
        <f>(YEAR(Tableau2[[#This Row],[Date réelle]])-2000)&amp;"_"&amp;IF(MONTH(Tableau2[[#This Row],[Date réelle]])&gt;9,"","0")&amp;MONTH(Tableau2[[#This Row],[Date réelle]])</f>
        <v>16_02</v>
      </c>
      <c r="B893" s="123" t="str">
        <f>(YEAR(Tableau2[[#This Row],[Date réelle]])-2000)&amp;"S"&amp;IF(_xlfn.ISOWEEKNUM(Tableau2[[#This Row],[Date réelle]])&gt;9,"","0")&amp;_xlfn.ISOWEEKNUM(Tableau2[[#This Row],[Date réelle]])</f>
        <v>16S06</v>
      </c>
      <c r="C893" s="124">
        <f>IF(F893&lt;&gt;"",VLOOKUP('Données brutes'!G893,Tableau1[[Forfait]:[PV ]],2,FALSE)*'Données brutes'!H893)</f>
        <v>34</v>
      </c>
      <c r="D893" s="125">
        <f>INT(Tableau2[[#This Row],[Date de clôture ]])</f>
        <v>42410</v>
      </c>
      <c r="E893" s="129">
        <v>42410</v>
      </c>
      <c r="F893" s="130">
        <v>556327639</v>
      </c>
      <c r="G893" s="126" t="s">
        <v>64</v>
      </c>
      <c r="H893" s="127">
        <v>1</v>
      </c>
    </row>
    <row r="894" spans="1:8" x14ac:dyDescent="0.25">
      <c r="A894" s="123" t="str">
        <f>(YEAR(Tableau2[[#This Row],[Date réelle]])-2000)&amp;"_"&amp;IF(MONTH(Tableau2[[#This Row],[Date réelle]])&gt;9,"","0")&amp;MONTH(Tableau2[[#This Row],[Date réelle]])</f>
        <v>16_02</v>
      </c>
      <c r="B894" s="123" t="str">
        <f>(YEAR(Tableau2[[#This Row],[Date réelle]])-2000)&amp;"S"&amp;IF(_xlfn.ISOWEEKNUM(Tableau2[[#This Row],[Date réelle]])&gt;9,"","0")&amp;_xlfn.ISOWEEKNUM(Tableau2[[#This Row],[Date réelle]])</f>
        <v>16S06</v>
      </c>
      <c r="C894" s="124">
        <f>IF(F894&lt;&gt;"",VLOOKUP('Données brutes'!G894,Tableau1[[Forfait]:[PV ]],2,FALSE)*'Données brutes'!H894)</f>
        <v>56</v>
      </c>
      <c r="D894" s="125">
        <f>INT(Tableau2[[#This Row],[Date de clôture ]])</f>
        <v>42410</v>
      </c>
      <c r="E894" s="129">
        <v>42410</v>
      </c>
      <c r="F894" s="128">
        <v>556849304</v>
      </c>
      <c r="G894" s="126" t="s">
        <v>17</v>
      </c>
      <c r="H894" s="127">
        <v>1</v>
      </c>
    </row>
    <row r="895" spans="1:8" x14ac:dyDescent="0.25">
      <c r="A895" s="123" t="str">
        <f>(YEAR(Tableau2[[#This Row],[Date réelle]])-2000)&amp;"_"&amp;IF(MONTH(Tableau2[[#This Row],[Date réelle]])&gt;9,"","0")&amp;MONTH(Tableau2[[#This Row],[Date réelle]])</f>
        <v>16_02</v>
      </c>
      <c r="B895" s="123" t="str">
        <f>(YEAR(Tableau2[[#This Row],[Date réelle]])-2000)&amp;"S"&amp;IF(_xlfn.ISOWEEKNUM(Tableau2[[#This Row],[Date réelle]])&gt;9,"","0")&amp;_xlfn.ISOWEEKNUM(Tableau2[[#This Row],[Date réelle]])</f>
        <v>16S06</v>
      </c>
      <c r="C895" s="124">
        <f>IF(F895&lt;&gt;"",VLOOKUP('Données brutes'!G895,Tableau1[[Forfait]:[PV ]],2,FALSE)*'Données brutes'!H895)</f>
        <v>3</v>
      </c>
      <c r="D895" s="125">
        <f>INT(Tableau2[[#This Row],[Date de clôture ]])</f>
        <v>42410</v>
      </c>
      <c r="E895" s="129">
        <v>42410</v>
      </c>
      <c r="F895" s="128">
        <v>556849304</v>
      </c>
      <c r="G895" s="126" t="s">
        <v>43</v>
      </c>
      <c r="H895" s="127">
        <v>1</v>
      </c>
    </row>
    <row r="896" spans="1:8" x14ac:dyDescent="0.25">
      <c r="A896" s="123" t="str">
        <f>(YEAR(Tableau2[[#This Row],[Date réelle]])-2000)&amp;"_"&amp;IF(MONTH(Tableau2[[#This Row],[Date réelle]])&gt;9,"","0")&amp;MONTH(Tableau2[[#This Row],[Date réelle]])</f>
        <v>16_02</v>
      </c>
      <c r="B896" s="123" t="str">
        <f>(YEAR(Tableau2[[#This Row],[Date réelle]])-2000)&amp;"S"&amp;IF(_xlfn.ISOWEEKNUM(Tableau2[[#This Row],[Date réelle]])&gt;9,"","0")&amp;_xlfn.ISOWEEKNUM(Tableau2[[#This Row],[Date réelle]])</f>
        <v>16S06</v>
      </c>
      <c r="C896" s="124">
        <f>IF(F896&lt;&gt;"",VLOOKUP('Données brutes'!G896,Tableau1[[Forfait]:[PV ]],2,FALSE)*'Données brutes'!H896)</f>
        <v>3.4</v>
      </c>
      <c r="D896" s="125">
        <f>INT(Tableau2[[#This Row],[Date de clôture ]])</f>
        <v>42410</v>
      </c>
      <c r="E896" s="129">
        <v>42410</v>
      </c>
      <c r="F896" s="128">
        <v>556849304</v>
      </c>
      <c r="G896" s="126" t="s">
        <v>49</v>
      </c>
      <c r="H896" s="127">
        <v>1</v>
      </c>
    </row>
    <row r="897" spans="1:8" x14ac:dyDescent="0.25">
      <c r="A897" s="123" t="str">
        <f>(YEAR(Tableau2[[#This Row],[Date réelle]])-2000)&amp;"_"&amp;IF(MONTH(Tableau2[[#This Row],[Date réelle]])&gt;9,"","0")&amp;MONTH(Tableau2[[#This Row],[Date réelle]])</f>
        <v>16_02</v>
      </c>
      <c r="B897" s="123" t="str">
        <f>(YEAR(Tableau2[[#This Row],[Date réelle]])-2000)&amp;"S"&amp;IF(_xlfn.ISOWEEKNUM(Tableau2[[#This Row],[Date réelle]])&gt;9,"","0")&amp;_xlfn.ISOWEEKNUM(Tableau2[[#This Row],[Date réelle]])</f>
        <v>16S06</v>
      </c>
      <c r="C897" s="124">
        <f>IF(F897&lt;&gt;"",VLOOKUP('Données brutes'!G897,Tableau1[[Forfait]:[PV ]],2,FALSE)*'Données brutes'!H897)</f>
        <v>80</v>
      </c>
      <c r="D897" s="125">
        <f>INT(Tableau2[[#This Row],[Date de clôture ]])</f>
        <v>42410</v>
      </c>
      <c r="E897" s="129">
        <v>42410</v>
      </c>
      <c r="F897" s="128">
        <v>556849304</v>
      </c>
      <c r="G897" s="126" t="s">
        <v>56</v>
      </c>
      <c r="H897" s="127">
        <v>1</v>
      </c>
    </row>
    <row r="898" spans="1:8" x14ac:dyDescent="0.25">
      <c r="A898" s="123" t="str">
        <f>(YEAR(Tableau2[[#This Row],[Date réelle]])-2000)&amp;"_"&amp;IF(MONTH(Tableau2[[#This Row],[Date réelle]])&gt;9,"","0")&amp;MONTH(Tableau2[[#This Row],[Date réelle]])</f>
        <v>16_02</v>
      </c>
      <c r="B898" s="123" t="str">
        <f>(YEAR(Tableau2[[#This Row],[Date réelle]])-2000)&amp;"S"&amp;IF(_xlfn.ISOWEEKNUM(Tableau2[[#This Row],[Date réelle]])&gt;9,"","0")&amp;_xlfn.ISOWEEKNUM(Tableau2[[#This Row],[Date réelle]])</f>
        <v>16S06</v>
      </c>
      <c r="C898" s="124">
        <f>IF(F898&lt;&gt;"",VLOOKUP('Données brutes'!G898,Tableau1[[Forfait]:[PV ]],2,FALSE)*'Données brutes'!H898)</f>
        <v>2.5</v>
      </c>
      <c r="D898" s="125">
        <f>INT(Tableau2[[#This Row],[Date de clôture ]])</f>
        <v>42410</v>
      </c>
      <c r="E898" s="129">
        <v>42410</v>
      </c>
      <c r="F898" s="128">
        <v>556849304</v>
      </c>
      <c r="G898" s="126" t="s">
        <v>58</v>
      </c>
      <c r="H898" s="127">
        <v>1</v>
      </c>
    </row>
    <row r="899" spans="1:8" x14ac:dyDescent="0.25">
      <c r="A899" s="123" t="str">
        <f>(YEAR(Tableau2[[#This Row],[Date réelle]])-2000)&amp;"_"&amp;IF(MONTH(Tableau2[[#This Row],[Date réelle]])&gt;9,"","0")&amp;MONTH(Tableau2[[#This Row],[Date réelle]])</f>
        <v>16_02</v>
      </c>
      <c r="B899" s="123" t="str">
        <f>(YEAR(Tableau2[[#This Row],[Date réelle]])-2000)&amp;"S"&amp;IF(_xlfn.ISOWEEKNUM(Tableau2[[#This Row],[Date réelle]])&gt;9,"","0")&amp;_xlfn.ISOWEEKNUM(Tableau2[[#This Row],[Date réelle]])</f>
        <v>16S06</v>
      </c>
      <c r="C899" s="124">
        <f>IF(F899&lt;&gt;"",VLOOKUP('Données brutes'!G899,Tableau1[[Forfait]:[PV ]],2,FALSE)*'Données brutes'!H899)</f>
        <v>34</v>
      </c>
      <c r="D899" s="125">
        <f>INT(Tableau2[[#This Row],[Date de clôture ]])</f>
        <v>42410</v>
      </c>
      <c r="E899" s="129">
        <v>42410</v>
      </c>
      <c r="F899" s="128">
        <v>556849304</v>
      </c>
      <c r="G899" s="126" t="s">
        <v>64</v>
      </c>
      <c r="H899" s="127">
        <v>1</v>
      </c>
    </row>
    <row r="900" spans="1:8" x14ac:dyDescent="0.25">
      <c r="A900" s="123" t="str">
        <f>(YEAR(Tableau2[[#This Row],[Date réelle]])-2000)&amp;"_"&amp;IF(MONTH(Tableau2[[#This Row],[Date réelle]])&gt;9,"","0")&amp;MONTH(Tableau2[[#This Row],[Date réelle]])</f>
        <v>16_02</v>
      </c>
      <c r="B900" s="123" t="str">
        <f>(YEAR(Tableau2[[#This Row],[Date réelle]])-2000)&amp;"S"&amp;IF(_xlfn.ISOWEEKNUM(Tableau2[[#This Row],[Date réelle]])&gt;9,"","0")&amp;_xlfn.ISOWEEKNUM(Tableau2[[#This Row],[Date réelle]])</f>
        <v>16S06</v>
      </c>
      <c r="C900" s="124">
        <f>IF(F900&lt;&gt;"",VLOOKUP('Données brutes'!G900,Tableau1[[Forfait]:[PV ]],2,FALSE)*'Données brutes'!H900)</f>
        <v>56</v>
      </c>
      <c r="D900" s="125">
        <f>INT(Tableau2[[#This Row],[Date de clôture ]])</f>
        <v>42410</v>
      </c>
      <c r="E900" s="129">
        <v>42410</v>
      </c>
      <c r="F900" s="128">
        <v>556856547</v>
      </c>
      <c r="G900" s="126" t="s">
        <v>17</v>
      </c>
      <c r="H900" s="127">
        <v>1</v>
      </c>
    </row>
    <row r="901" spans="1:8" x14ac:dyDescent="0.25">
      <c r="A901" s="123" t="str">
        <f>(YEAR(Tableau2[[#This Row],[Date réelle]])-2000)&amp;"_"&amp;IF(MONTH(Tableau2[[#This Row],[Date réelle]])&gt;9,"","0")&amp;MONTH(Tableau2[[#This Row],[Date réelle]])</f>
        <v>16_02</v>
      </c>
      <c r="B901" s="123" t="str">
        <f>(YEAR(Tableau2[[#This Row],[Date réelle]])-2000)&amp;"S"&amp;IF(_xlfn.ISOWEEKNUM(Tableau2[[#This Row],[Date réelle]])&gt;9,"","0")&amp;_xlfn.ISOWEEKNUM(Tableau2[[#This Row],[Date réelle]])</f>
        <v>16S06</v>
      </c>
      <c r="C901" s="124">
        <f>IF(F901&lt;&gt;"",VLOOKUP('Données brutes'!G901,Tableau1[[Forfait]:[PV ]],2,FALSE)*'Données brutes'!H901)</f>
        <v>3</v>
      </c>
      <c r="D901" s="125">
        <f>INT(Tableau2[[#This Row],[Date de clôture ]])</f>
        <v>42410</v>
      </c>
      <c r="E901" s="129">
        <v>42410</v>
      </c>
      <c r="F901" s="128">
        <v>556856547</v>
      </c>
      <c r="G901" s="126" t="s">
        <v>43</v>
      </c>
      <c r="H901" s="127">
        <v>1</v>
      </c>
    </row>
    <row r="902" spans="1:8" x14ac:dyDescent="0.25">
      <c r="A902" s="123" t="str">
        <f>(YEAR(Tableau2[[#This Row],[Date réelle]])-2000)&amp;"_"&amp;IF(MONTH(Tableau2[[#This Row],[Date réelle]])&gt;9,"","0")&amp;MONTH(Tableau2[[#This Row],[Date réelle]])</f>
        <v>16_02</v>
      </c>
      <c r="B902" s="123" t="str">
        <f>(YEAR(Tableau2[[#This Row],[Date réelle]])-2000)&amp;"S"&amp;IF(_xlfn.ISOWEEKNUM(Tableau2[[#This Row],[Date réelle]])&gt;9,"","0")&amp;_xlfn.ISOWEEKNUM(Tableau2[[#This Row],[Date réelle]])</f>
        <v>16S06</v>
      </c>
      <c r="C902" s="124">
        <f>IF(F902&lt;&gt;"",VLOOKUP('Données brutes'!G902,Tableau1[[Forfait]:[PV ]],2,FALSE)*'Données brutes'!H902)</f>
        <v>3.4</v>
      </c>
      <c r="D902" s="125">
        <f>INT(Tableau2[[#This Row],[Date de clôture ]])</f>
        <v>42410</v>
      </c>
      <c r="E902" s="129">
        <v>42410</v>
      </c>
      <c r="F902" s="128">
        <v>556856547</v>
      </c>
      <c r="G902" s="126" t="s">
        <v>49</v>
      </c>
      <c r="H902" s="127">
        <v>1</v>
      </c>
    </row>
    <row r="903" spans="1:8" x14ac:dyDescent="0.25">
      <c r="A903" s="123" t="str">
        <f>(YEAR(Tableau2[[#This Row],[Date réelle]])-2000)&amp;"_"&amp;IF(MONTH(Tableau2[[#This Row],[Date réelle]])&gt;9,"","0")&amp;MONTH(Tableau2[[#This Row],[Date réelle]])</f>
        <v>16_02</v>
      </c>
      <c r="B903" s="123" t="str">
        <f>(YEAR(Tableau2[[#This Row],[Date réelle]])-2000)&amp;"S"&amp;IF(_xlfn.ISOWEEKNUM(Tableau2[[#This Row],[Date réelle]])&gt;9,"","0")&amp;_xlfn.ISOWEEKNUM(Tableau2[[#This Row],[Date réelle]])</f>
        <v>16S06</v>
      </c>
      <c r="C903" s="124">
        <f>IF(F903&lt;&gt;"",VLOOKUP('Données brutes'!G903,Tableau1[[Forfait]:[PV ]],2,FALSE)*'Données brutes'!H903)</f>
        <v>34</v>
      </c>
      <c r="D903" s="125">
        <f>INT(Tableau2[[#This Row],[Date de clôture ]])</f>
        <v>42410</v>
      </c>
      <c r="E903" s="129">
        <v>42410</v>
      </c>
      <c r="F903" s="128">
        <v>556856547</v>
      </c>
      <c r="G903" s="126" t="s">
        <v>64</v>
      </c>
      <c r="H903" s="127">
        <v>1</v>
      </c>
    </row>
    <row r="904" spans="1:8" x14ac:dyDescent="0.25">
      <c r="A904" s="123" t="str">
        <f>(YEAR(Tableau2[[#This Row],[Date réelle]])-2000)&amp;"_"&amp;IF(MONTH(Tableau2[[#This Row],[Date réelle]])&gt;9,"","0")&amp;MONTH(Tableau2[[#This Row],[Date réelle]])</f>
        <v>16_02</v>
      </c>
      <c r="B904" s="123" t="str">
        <f>(YEAR(Tableau2[[#This Row],[Date réelle]])-2000)&amp;"S"&amp;IF(_xlfn.ISOWEEKNUM(Tableau2[[#This Row],[Date réelle]])&gt;9,"","0")&amp;_xlfn.ISOWEEKNUM(Tableau2[[#This Row],[Date réelle]])</f>
        <v>16S06</v>
      </c>
      <c r="C904" s="124">
        <f>IF(F904&lt;&gt;"",VLOOKUP('Données brutes'!G904,Tableau1[[Forfait]:[PV ]],2,FALSE)*'Données brutes'!H904)</f>
        <v>0</v>
      </c>
      <c r="D904" s="125">
        <f>INT(Tableau2[[#This Row],[Date de clôture ]])</f>
        <v>42411</v>
      </c>
      <c r="E904" s="129">
        <v>42411</v>
      </c>
      <c r="F904" s="130">
        <v>556405332</v>
      </c>
      <c r="G904" s="126" t="s">
        <v>73</v>
      </c>
      <c r="H904" s="127">
        <v>1</v>
      </c>
    </row>
    <row r="905" spans="1:8" x14ac:dyDescent="0.25">
      <c r="A905" s="123" t="str">
        <f>(YEAR(Tableau2[[#This Row],[Date réelle]])-2000)&amp;"_"&amp;IF(MONTH(Tableau2[[#This Row],[Date réelle]])&gt;9,"","0")&amp;MONTH(Tableau2[[#This Row],[Date réelle]])</f>
        <v>16_02</v>
      </c>
      <c r="B905" s="123" t="str">
        <f>(YEAR(Tableau2[[#This Row],[Date réelle]])-2000)&amp;"S"&amp;IF(_xlfn.ISOWEEKNUM(Tableau2[[#This Row],[Date réelle]])&gt;9,"","0")&amp;_xlfn.ISOWEEKNUM(Tableau2[[#This Row],[Date réelle]])</f>
        <v>16S07</v>
      </c>
      <c r="C905" s="124">
        <f>IF(F905&lt;&gt;"",VLOOKUP('Données brutes'!G905,Tableau1[[Forfait]:[PV ]],2,FALSE)*'Données brutes'!H905)</f>
        <v>56</v>
      </c>
      <c r="D905" s="125">
        <f>INT(Tableau2[[#This Row],[Date de clôture ]])</f>
        <v>42416</v>
      </c>
      <c r="E905" s="129">
        <v>42416</v>
      </c>
      <c r="F905" s="130">
        <v>556400652</v>
      </c>
      <c r="G905" s="126" t="s">
        <v>17</v>
      </c>
      <c r="H905" s="127">
        <v>1</v>
      </c>
    </row>
    <row r="906" spans="1:8" x14ac:dyDescent="0.25">
      <c r="A906" s="123" t="str">
        <f>(YEAR(Tableau2[[#This Row],[Date réelle]])-2000)&amp;"_"&amp;IF(MONTH(Tableau2[[#This Row],[Date réelle]])&gt;9,"","0")&amp;MONTH(Tableau2[[#This Row],[Date réelle]])</f>
        <v>16_02</v>
      </c>
      <c r="B906" s="123" t="str">
        <f>(YEAR(Tableau2[[#This Row],[Date réelle]])-2000)&amp;"S"&amp;IF(_xlfn.ISOWEEKNUM(Tableau2[[#This Row],[Date réelle]])&gt;9,"","0")&amp;_xlfn.ISOWEEKNUM(Tableau2[[#This Row],[Date réelle]])</f>
        <v>16S07</v>
      </c>
      <c r="C906" s="124">
        <f>IF(F906&lt;&gt;"",VLOOKUP('Données brutes'!G906,Tableau1[[Forfait]:[PV ]],2,FALSE)*'Données brutes'!H906)</f>
        <v>3</v>
      </c>
      <c r="D906" s="125">
        <f>INT(Tableau2[[#This Row],[Date de clôture ]])</f>
        <v>42416</v>
      </c>
      <c r="E906" s="129">
        <v>42416</v>
      </c>
      <c r="F906" s="130">
        <v>556400652</v>
      </c>
      <c r="G906" s="126" t="s">
        <v>43</v>
      </c>
      <c r="H906" s="127">
        <v>1</v>
      </c>
    </row>
    <row r="907" spans="1:8" x14ac:dyDescent="0.25">
      <c r="A907" s="123" t="str">
        <f>(YEAR(Tableau2[[#This Row],[Date réelle]])-2000)&amp;"_"&amp;IF(MONTH(Tableau2[[#This Row],[Date réelle]])&gt;9,"","0")&amp;MONTH(Tableau2[[#This Row],[Date réelle]])</f>
        <v>16_02</v>
      </c>
      <c r="B907" s="123" t="str">
        <f>(YEAR(Tableau2[[#This Row],[Date réelle]])-2000)&amp;"S"&amp;IF(_xlfn.ISOWEEKNUM(Tableau2[[#This Row],[Date réelle]])&gt;9,"","0")&amp;_xlfn.ISOWEEKNUM(Tableau2[[#This Row],[Date réelle]])</f>
        <v>16S07</v>
      </c>
      <c r="C907" s="124">
        <f>IF(F907&lt;&gt;"",VLOOKUP('Données brutes'!G907,Tableau1[[Forfait]:[PV ]],2,FALSE)*'Données brutes'!H907)</f>
        <v>3.4</v>
      </c>
      <c r="D907" s="125">
        <f>INT(Tableau2[[#This Row],[Date de clôture ]])</f>
        <v>42416</v>
      </c>
      <c r="E907" s="129">
        <v>42416</v>
      </c>
      <c r="F907" s="130">
        <v>556400652</v>
      </c>
      <c r="G907" s="126" t="s">
        <v>49</v>
      </c>
      <c r="H907" s="127">
        <v>1</v>
      </c>
    </row>
    <row r="908" spans="1:8" x14ac:dyDescent="0.25">
      <c r="A908" s="123" t="str">
        <f>(YEAR(Tableau2[[#This Row],[Date réelle]])-2000)&amp;"_"&amp;IF(MONTH(Tableau2[[#This Row],[Date réelle]])&gt;9,"","0")&amp;MONTH(Tableau2[[#This Row],[Date réelle]])</f>
        <v>16_02</v>
      </c>
      <c r="B908" s="123" t="str">
        <f>(YEAR(Tableau2[[#This Row],[Date réelle]])-2000)&amp;"S"&amp;IF(_xlfn.ISOWEEKNUM(Tableau2[[#This Row],[Date réelle]])&gt;9,"","0")&amp;_xlfn.ISOWEEKNUM(Tableau2[[#This Row],[Date réelle]])</f>
        <v>16S07</v>
      </c>
      <c r="C908" s="124">
        <f>IF(F908&lt;&gt;"",VLOOKUP('Données brutes'!G908,Tableau1[[Forfait]:[PV ]],2,FALSE)*'Données brutes'!H908)</f>
        <v>2.5</v>
      </c>
      <c r="D908" s="125">
        <f>INT(Tableau2[[#This Row],[Date de clôture ]])</f>
        <v>42416</v>
      </c>
      <c r="E908" s="129">
        <v>42416</v>
      </c>
      <c r="F908" s="130">
        <v>556400652</v>
      </c>
      <c r="G908" s="126" t="s">
        <v>58</v>
      </c>
      <c r="H908" s="127">
        <v>1</v>
      </c>
    </row>
    <row r="909" spans="1:8" x14ac:dyDescent="0.25">
      <c r="A909" s="123" t="str">
        <f>(YEAR(Tableau2[[#This Row],[Date réelle]])-2000)&amp;"_"&amp;IF(MONTH(Tableau2[[#This Row],[Date réelle]])&gt;9,"","0")&amp;MONTH(Tableau2[[#This Row],[Date réelle]])</f>
        <v>16_02</v>
      </c>
      <c r="B909" s="123" t="str">
        <f>(YEAR(Tableau2[[#This Row],[Date réelle]])-2000)&amp;"S"&amp;IF(_xlfn.ISOWEEKNUM(Tableau2[[#This Row],[Date réelle]])&gt;9,"","0")&amp;_xlfn.ISOWEEKNUM(Tableau2[[#This Row],[Date réelle]])</f>
        <v>16S07</v>
      </c>
      <c r="C909" s="124">
        <f>IF(F909&lt;&gt;"",VLOOKUP('Données brutes'!G909,Tableau1[[Forfait]:[PV ]],2,FALSE)*'Données brutes'!H909)</f>
        <v>34</v>
      </c>
      <c r="D909" s="125">
        <f>INT(Tableau2[[#This Row],[Date de clôture ]])</f>
        <v>42416</v>
      </c>
      <c r="E909" s="129">
        <v>42416</v>
      </c>
      <c r="F909" s="130">
        <v>556400652</v>
      </c>
      <c r="G909" s="126" t="s">
        <v>64</v>
      </c>
      <c r="H909" s="127">
        <v>1</v>
      </c>
    </row>
    <row r="910" spans="1:8" x14ac:dyDescent="0.25">
      <c r="A910" s="123" t="str">
        <f>(YEAR(Tableau2[[#This Row],[Date réelle]])-2000)&amp;"_"&amp;IF(MONTH(Tableau2[[#This Row],[Date réelle]])&gt;9,"","0")&amp;MONTH(Tableau2[[#This Row],[Date réelle]])</f>
        <v>16_02</v>
      </c>
      <c r="B910" s="123" t="str">
        <f>(YEAR(Tableau2[[#This Row],[Date réelle]])-2000)&amp;"S"&amp;IF(_xlfn.ISOWEEKNUM(Tableau2[[#This Row],[Date réelle]])&gt;9,"","0")&amp;_xlfn.ISOWEEKNUM(Tableau2[[#This Row],[Date réelle]])</f>
        <v>16S07</v>
      </c>
      <c r="C910" s="124">
        <f>IF(F910&lt;&gt;"",VLOOKUP('Données brutes'!G910,Tableau1[[Forfait]:[PV ]],2,FALSE)*'Données brutes'!H910)</f>
        <v>3</v>
      </c>
      <c r="D910" s="125">
        <f>INT(Tableau2[[#This Row],[Date de clôture ]])</f>
        <v>42416</v>
      </c>
      <c r="E910" s="129">
        <v>42416</v>
      </c>
      <c r="F910" s="128">
        <v>556859530</v>
      </c>
      <c r="G910" s="126" t="s">
        <v>43</v>
      </c>
      <c r="H910" s="127">
        <v>1</v>
      </c>
    </row>
    <row r="911" spans="1:8" x14ac:dyDescent="0.25">
      <c r="A911" s="123" t="str">
        <f>(YEAR(Tableau2[[#This Row],[Date réelle]])-2000)&amp;"_"&amp;IF(MONTH(Tableau2[[#This Row],[Date réelle]])&gt;9,"","0")&amp;MONTH(Tableau2[[#This Row],[Date réelle]])</f>
        <v>16_02</v>
      </c>
      <c r="B911" s="123" t="str">
        <f>(YEAR(Tableau2[[#This Row],[Date réelle]])-2000)&amp;"S"&amp;IF(_xlfn.ISOWEEKNUM(Tableau2[[#This Row],[Date réelle]])&gt;9,"","0")&amp;_xlfn.ISOWEEKNUM(Tableau2[[#This Row],[Date réelle]])</f>
        <v>16S07</v>
      </c>
      <c r="C911" s="124">
        <f>IF(F911&lt;&gt;"",VLOOKUP('Données brutes'!G911,Tableau1[[Forfait]:[PV ]],2,FALSE)*'Données brutes'!H911)</f>
        <v>3.4</v>
      </c>
      <c r="D911" s="125">
        <f>INT(Tableau2[[#This Row],[Date de clôture ]])</f>
        <v>42416</v>
      </c>
      <c r="E911" s="129">
        <v>42416</v>
      </c>
      <c r="F911" s="128">
        <v>556859530</v>
      </c>
      <c r="G911" s="126" t="s">
        <v>49</v>
      </c>
      <c r="H911" s="127">
        <v>1</v>
      </c>
    </row>
    <row r="912" spans="1:8" x14ac:dyDescent="0.25">
      <c r="A912" s="123" t="str">
        <f>(YEAR(Tableau2[[#This Row],[Date réelle]])-2000)&amp;"_"&amp;IF(MONTH(Tableau2[[#This Row],[Date réelle]])&gt;9,"","0")&amp;MONTH(Tableau2[[#This Row],[Date réelle]])</f>
        <v>16_02</v>
      </c>
      <c r="B912" s="123" t="str">
        <f>(YEAR(Tableau2[[#This Row],[Date réelle]])-2000)&amp;"S"&amp;IF(_xlfn.ISOWEEKNUM(Tableau2[[#This Row],[Date réelle]])&gt;9,"","0")&amp;_xlfn.ISOWEEKNUM(Tableau2[[#This Row],[Date réelle]])</f>
        <v>16S07</v>
      </c>
      <c r="C912" s="124">
        <f>IF(F912&lt;&gt;"",VLOOKUP('Données brutes'!G912,Tableau1[[Forfait]:[PV ]],2,FALSE)*'Données brutes'!H912)</f>
        <v>3</v>
      </c>
      <c r="D912" s="125">
        <f>INT(Tableau2[[#This Row],[Date de clôture ]])</f>
        <v>42416</v>
      </c>
      <c r="E912" s="129">
        <v>42416</v>
      </c>
      <c r="F912" s="128">
        <v>556218901</v>
      </c>
      <c r="G912" s="126" t="s">
        <v>43</v>
      </c>
      <c r="H912" s="127">
        <v>1</v>
      </c>
    </row>
    <row r="913" spans="1:8" x14ac:dyDescent="0.25">
      <c r="A913" s="123" t="str">
        <f>(YEAR(Tableau2[[#This Row],[Date réelle]])-2000)&amp;"_"&amp;IF(MONTH(Tableau2[[#This Row],[Date réelle]])&gt;9,"","0")&amp;MONTH(Tableau2[[#This Row],[Date réelle]])</f>
        <v>16_02</v>
      </c>
      <c r="B913" s="123" t="str">
        <f>(YEAR(Tableau2[[#This Row],[Date réelle]])-2000)&amp;"S"&amp;IF(_xlfn.ISOWEEKNUM(Tableau2[[#This Row],[Date réelle]])&gt;9,"","0")&amp;_xlfn.ISOWEEKNUM(Tableau2[[#This Row],[Date réelle]])</f>
        <v>16S07</v>
      </c>
      <c r="C913" s="124">
        <f>IF(F913&lt;&gt;"",VLOOKUP('Données brutes'!G913,Tableau1[[Forfait]:[PV ]],2,FALSE)*'Données brutes'!H913)</f>
        <v>3.4</v>
      </c>
      <c r="D913" s="125">
        <f>INT(Tableau2[[#This Row],[Date de clôture ]])</f>
        <v>42416</v>
      </c>
      <c r="E913" s="129">
        <v>42416</v>
      </c>
      <c r="F913" s="128">
        <v>556218901</v>
      </c>
      <c r="G913" s="126" t="s">
        <v>49</v>
      </c>
      <c r="H913" s="127">
        <v>1</v>
      </c>
    </row>
    <row r="914" spans="1:8" x14ac:dyDescent="0.25">
      <c r="A914" s="123" t="str">
        <f>(YEAR(Tableau2[[#This Row],[Date réelle]])-2000)&amp;"_"&amp;IF(MONTH(Tableau2[[#This Row],[Date réelle]])&gt;9,"","0")&amp;MONTH(Tableau2[[#This Row],[Date réelle]])</f>
        <v>16_02</v>
      </c>
      <c r="B914" s="123" t="str">
        <f>(YEAR(Tableau2[[#This Row],[Date réelle]])-2000)&amp;"S"&amp;IF(_xlfn.ISOWEEKNUM(Tableau2[[#This Row],[Date réelle]])&gt;9,"","0")&amp;_xlfn.ISOWEEKNUM(Tableau2[[#This Row],[Date réelle]])</f>
        <v>16S07</v>
      </c>
      <c r="C914" s="124">
        <f>IF(F914&lt;&gt;"",VLOOKUP('Données brutes'!G914,Tableau1[[Forfait]:[PV ]],2,FALSE)*'Données brutes'!H914)</f>
        <v>56</v>
      </c>
      <c r="D914" s="125">
        <f>INT(Tableau2[[#This Row],[Date de clôture ]])</f>
        <v>42416</v>
      </c>
      <c r="E914" s="129">
        <v>42416</v>
      </c>
      <c r="F914" s="130">
        <v>556400920</v>
      </c>
      <c r="G914" s="126" t="s">
        <v>17</v>
      </c>
      <c r="H914" s="127">
        <v>1</v>
      </c>
    </row>
    <row r="915" spans="1:8" x14ac:dyDescent="0.25">
      <c r="A915" s="123" t="str">
        <f>(YEAR(Tableau2[[#This Row],[Date réelle]])-2000)&amp;"_"&amp;IF(MONTH(Tableau2[[#This Row],[Date réelle]])&gt;9,"","0")&amp;MONTH(Tableau2[[#This Row],[Date réelle]])</f>
        <v>16_02</v>
      </c>
      <c r="B915" s="123" t="str">
        <f>(YEAR(Tableau2[[#This Row],[Date réelle]])-2000)&amp;"S"&amp;IF(_xlfn.ISOWEEKNUM(Tableau2[[#This Row],[Date réelle]])&gt;9,"","0")&amp;_xlfn.ISOWEEKNUM(Tableau2[[#This Row],[Date réelle]])</f>
        <v>16S07</v>
      </c>
      <c r="C915" s="124">
        <f>IF(F915&lt;&gt;"",VLOOKUP('Données brutes'!G915,Tableau1[[Forfait]:[PV ]],2,FALSE)*'Données brutes'!H915)</f>
        <v>3</v>
      </c>
      <c r="D915" s="125">
        <f>INT(Tableau2[[#This Row],[Date de clôture ]])</f>
        <v>42416</v>
      </c>
      <c r="E915" s="129">
        <v>42416</v>
      </c>
      <c r="F915" s="130">
        <v>556400920</v>
      </c>
      <c r="G915" s="126" t="s">
        <v>43</v>
      </c>
      <c r="H915" s="127">
        <v>1</v>
      </c>
    </row>
    <row r="916" spans="1:8" x14ac:dyDescent="0.25">
      <c r="A916" s="123" t="str">
        <f>(YEAR(Tableau2[[#This Row],[Date réelle]])-2000)&amp;"_"&amp;IF(MONTH(Tableau2[[#This Row],[Date réelle]])&gt;9,"","0")&amp;MONTH(Tableau2[[#This Row],[Date réelle]])</f>
        <v>16_02</v>
      </c>
      <c r="B916" s="123" t="str">
        <f>(YEAR(Tableau2[[#This Row],[Date réelle]])-2000)&amp;"S"&amp;IF(_xlfn.ISOWEEKNUM(Tableau2[[#This Row],[Date réelle]])&gt;9,"","0")&amp;_xlfn.ISOWEEKNUM(Tableau2[[#This Row],[Date réelle]])</f>
        <v>16S07</v>
      </c>
      <c r="C916" s="124">
        <f>IF(F916&lt;&gt;"",VLOOKUP('Données brutes'!G916,Tableau1[[Forfait]:[PV ]],2,FALSE)*'Données brutes'!H916)</f>
        <v>3.4</v>
      </c>
      <c r="D916" s="125">
        <f>INT(Tableau2[[#This Row],[Date de clôture ]])</f>
        <v>42416</v>
      </c>
      <c r="E916" s="129">
        <v>42416</v>
      </c>
      <c r="F916" s="130">
        <v>556400920</v>
      </c>
      <c r="G916" s="126" t="s">
        <v>49</v>
      </c>
      <c r="H916" s="127">
        <v>1</v>
      </c>
    </row>
    <row r="917" spans="1:8" x14ac:dyDescent="0.25">
      <c r="A917" s="123" t="str">
        <f>(YEAR(Tableau2[[#This Row],[Date réelle]])-2000)&amp;"_"&amp;IF(MONTH(Tableau2[[#This Row],[Date réelle]])&gt;9,"","0")&amp;MONTH(Tableau2[[#This Row],[Date réelle]])</f>
        <v>16_02</v>
      </c>
      <c r="B917" s="123" t="str">
        <f>(YEAR(Tableau2[[#This Row],[Date réelle]])-2000)&amp;"S"&amp;IF(_xlfn.ISOWEEKNUM(Tableau2[[#This Row],[Date réelle]])&gt;9,"","0")&amp;_xlfn.ISOWEEKNUM(Tableau2[[#This Row],[Date réelle]])</f>
        <v>16S07</v>
      </c>
      <c r="C917" s="124">
        <f>IF(F917&lt;&gt;"",VLOOKUP('Données brutes'!G917,Tableau1[[Forfait]:[PV ]],2,FALSE)*'Données brutes'!H917)</f>
        <v>2.5</v>
      </c>
      <c r="D917" s="125">
        <f>INT(Tableau2[[#This Row],[Date de clôture ]])</f>
        <v>42416</v>
      </c>
      <c r="E917" s="129">
        <v>42416</v>
      </c>
      <c r="F917" s="130">
        <v>556400920</v>
      </c>
      <c r="G917" s="126" t="s">
        <v>58</v>
      </c>
      <c r="H917" s="127">
        <v>1</v>
      </c>
    </row>
    <row r="918" spans="1:8" x14ac:dyDescent="0.25">
      <c r="A918" s="123" t="str">
        <f>(YEAR(Tableau2[[#This Row],[Date réelle]])-2000)&amp;"_"&amp;IF(MONTH(Tableau2[[#This Row],[Date réelle]])&gt;9,"","0")&amp;MONTH(Tableau2[[#This Row],[Date réelle]])</f>
        <v>16_02</v>
      </c>
      <c r="B918" s="123" t="str">
        <f>(YEAR(Tableau2[[#This Row],[Date réelle]])-2000)&amp;"S"&amp;IF(_xlfn.ISOWEEKNUM(Tableau2[[#This Row],[Date réelle]])&gt;9,"","0")&amp;_xlfn.ISOWEEKNUM(Tableau2[[#This Row],[Date réelle]])</f>
        <v>16S07</v>
      </c>
      <c r="C918" s="124">
        <f>IF(F918&lt;&gt;"",VLOOKUP('Données brutes'!G918,Tableau1[[Forfait]:[PV ]],2,FALSE)*'Données brutes'!H918)</f>
        <v>34</v>
      </c>
      <c r="D918" s="125">
        <f>INT(Tableau2[[#This Row],[Date de clôture ]])</f>
        <v>42416</v>
      </c>
      <c r="E918" s="129">
        <v>42416</v>
      </c>
      <c r="F918" s="130">
        <v>556400920</v>
      </c>
      <c r="G918" s="126" t="s">
        <v>64</v>
      </c>
      <c r="H918" s="127">
        <v>1</v>
      </c>
    </row>
    <row r="919" spans="1:8" x14ac:dyDescent="0.25">
      <c r="A919" s="123" t="str">
        <f>(YEAR(Tableau2[[#This Row],[Date réelle]])-2000)&amp;"_"&amp;IF(MONTH(Tableau2[[#This Row],[Date réelle]])&gt;9,"","0")&amp;MONTH(Tableau2[[#This Row],[Date réelle]])</f>
        <v>16_02</v>
      </c>
      <c r="B919" s="123" t="str">
        <f>(YEAR(Tableau2[[#This Row],[Date réelle]])-2000)&amp;"S"&amp;IF(_xlfn.ISOWEEKNUM(Tableau2[[#This Row],[Date réelle]])&gt;9,"","0")&amp;_xlfn.ISOWEEKNUM(Tableau2[[#This Row],[Date réelle]])</f>
        <v>16S07</v>
      </c>
      <c r="C919" s="124">
        <f>IF(F919&lt;&gt;"",VLOOKUP('Données brutes'!G919,Tableau1[[Forfait]:[PV ]],2,FALSE)*'Données brutes'!H919)</f>
        <v>130</v>
      </c>
      <c r="D919" s="125">
        <f>INT(Tableau2[[#This Row],[Date de clôture ]])</f>
        <v>42416</v>
      </c>
      <c r="E919" s="129">
        <v>42416</v>
      </c>
      <c r="F919" s="130">
        <v>556400684</v>
      </c>
      <c r="G919" s="126" t="s">
        <v>21</v>
      </c>
      <c r="H919" s="127">
        <v>1</v>
      </c>
    </row>
    <row r="920" spans="1:8" x14ac:dyDescent="0.25">
      <c r="A920" s="123" t="str">
        <f>(YEAR(Tableau2[[#This Row],[Date réelle]])-2000)&amp;"_"&amp;IF(MONTH(Tableau2[[#This Row],[Date réelle]])&gt;9,"","0")&amp;MONTH(Tableau2[[#This Row],[Date réelle]])</f>
        <v>16_02</v>
      </c>
      <c r="B920" s="123" t="str">
        <f>(YEAR(Tableau2[[#This Row],[Date réelle]])-2000)&amp;"S"&amp;IF(_xlfn.ISOWEEKNUM(Tableau2[[#This Row],[Date réelle]])&gt;9,"","0")&amp;_xlfn.ISOWEEKNUM(Tableau2[[#This Row],[Date réelle]])</f>
        <v>16S07</v>
      </c>
      <c r="C920" s="124">
        <f>IF(F920&lt;&gt;"",VLOOKUP('Données brutes'!G920,Tableau1[[Forfait]:[PV ]],2,FALSE)*'Données brutes'!H920)</f>
        <v>3</v>
      </c>
      <c r="D920" s="125">
        <f>INT(Tableau2[[#This Row],[Date de clôture ]])</f>
        <v>42416</v>
      </c>
      <c r="E920" s="129">
        <v>42416</v>
      </c>
      <c r="F920" s="130">
        <v>556400684</v>
      </c>
      <c r="G920" s="126" t="s">
        <v>43</v>
      </c>
      <c r="H920" s="127">
        <v>1</v>
      </c>
    </row>
    <row r="921" spans="1:8" x14ac:dyDescent="0.25">
      <c r="A921" s="123" t="str">
        <f>(YEAR(Tableau2[[#This Row],[Date réelle]])-2000)&amp;"_"&amp;IF(MONTH(Tableau2[[#This Row],[Date réelle]])&gt;9,"","0")&amp;MONTH(Tableau2[[#This Row],[Date réelle]])</f>
        <v>16_02</v>
      </c>
      <c r="B921" s="123" t="str">
        <f>(YEAR(Tableau2[[#This Row],[Date réelle]])-2000)&amp;"S"&amp;IF(_xlfn.ISOWEEKNUM(Tableau2[[#This Row],[Date réelle]])&gt;9,"","0")&amp;_xlfn.ISOWEEKNUM(Tableau2[[#This Row],[Date réelle]])</f>
        <v>16S07</v>
      </c>
      <c r="C921" s="124">
        <f>IF(F921&lt;&gt;"",VLOOKUP('Données brutes'!G921,Tableau1[[Forfait]:[PV ]],2,FALSE)*'Données brutes'!H921)</f>
        <v>3.4</v>
      </c>
      <c r="D921" s="125">
        <f>INT(Tableau2[[#This Row],[Date de clôture ]])</f>
        <v>42416</v>
      </c>
      <c r="E921" s="129">
        <v>42416</v>
      </c>
      <c r="F921" s="130">
        <v>556400684</v>
      </c>
      <c r="G921" s="126" t="s">
        <v>49</v>
      </c>
      <c r="H921" s="127">
        <v>1</v>
      </c>
    </row>
    <row r="922" spans="1:8" x14ac:dyDescent="0.25">
      <c r="A922" s="123" t="str">
        <f>(YEAR(Tableau2[[#This Row],[Date réelle]])-2000)&amp;"_"&amp;IF(MONTH(Tableau2[[#This Row],[Date réelle]])&gt;9,"","0")&amp;MONTH(Tableau2[[#This Row],[Date réelle]])</f>
        <v>16_02</v>
      </c>
      <c r="B922" s="123" t="str">
        <f>(YEAR(Tableau2[[#This Row],[Date réelle]])-2000)&amp;"S"&amp;IF(_xlfn.ISOWEEKNUM(Tableau2[[#This Row],[Date réelle]])&gt;9,"","0")&amp;_xlfn.ISOWEEKNUM(Tableau2[[#This Row],[Date réelle]])</f>
        <v>16S07</v>
      </c>
      <c r="C922" s="124">
        <f>IF(F922&lt;&gt;"",VLOOKUP('Données brutes'!G922,Tableau1[[Forfait]:[PV ]],2,FALSE)*'Données brutes'!H922)</f>
        <v>2.5</v>
      </c>
      <c r="D922" s="125">
        <f>INT(Tableau2[[#This Row],[Date de clôture ]])</f>
        <v>42416</v>
      </c>
      <c r="E922" s="129">
        <v>42416</v>
      </c>
      <c r="F922" s="130">
        <v>556400684</v>
      </c>
      <c r="G922" s="126" t="s">
        <v>58</v>
      </c>
      <c r="H922" s="127">
        <v>1</v>
      </c>
    </row>
    <row r="923" spans="1:8" x14ac:dyDescent="0.25">
      <c r="A923" s="123" t="str">
        <f>(YEAR(Tableau2[[#This Row],[Date réelle]])-2000)&amp;"_"&amp;IF(MONTH(Tableau2[[#This Row],[Date réelle]])&gt;9,"","0")&amp;MONTH(Tableau2[[#This Row],[Date réelle]])</f>
        <v>16_02</v>
      </c>
      <c r="B923" s="123" t="str">
        <f>(YEAR(Tableau2[[#This Row],[Date réelle]])-2000)&amp;"S"&amp;IF(_xlfn.ISOWEEKNUM(Tableau2[[#This Row],[Date réelle]])&gt;9,"","0")&amp;_xlfn.ISOWEEKNUM(Tableau2[[#This Row],[Date réelle]])</f>
        <v>16S07</v>
      </c>
      <c r="C923" s="124">
        <f>IF(F923&lt;&gt;"",VLOOKUP('Données brutes'!G923,Tableau1[[Forfait]:[PV ]],2,FALSE)*'Données brutes'!H923)</f>
        <v>34</v>
      </c>
      <c r="D923" s="125">
        <f>INT(Tableau2[[#This Row],[Date de clôture ]])</f>
        <v>42416</v>
      </c>
      <c r="E923" s="129">
        <v>42416</v>
      </c>
      <c r="F923" s="130">
        <v>556400684</v>
      </c>
      <c r="G923" s="126" t="s">
        <v>64</v>
      </c>
      <c r="H923" s="127">
        <v>1</v>
      </c>
    </row>
    <row r="924" spans="1:8" x14ac:dyDescent="0.25">
      <c r="A924" s="123" t="str">
        <f>(YEAR(Tableau2[[#This Row],[Date réelle]])-2000)&amp;"_"&amp;IF(MONTH(Tableau2[[#This Row],[Date réelle]])&gt;9,"","0")&amp;MONTH(Tableau2[[#This Row],[Date réelle]])</f>
        <v>16_02</v>
      </c>
      <c r="B924" s="123" t="str">
        <f>(YEAR(Tableau2[[#This Row],[Date réelle]])-2000)&amp;"S"&amp;IF(_xlfn.ISOWEEKNUM(Tableau2[[#This Row],[Date réelle]])&gt;9,"","0")&amp;_xlfn.ISOWEEKNUM(Tableau2[[#This Row],[Date réelle]])</f>
        <v>16S07</v>
      </c>
      <c r="C924" s="124">
        <f>IF(F924&lt;&gt;"",VLOOKUP('Données brutes'!G924,Tableau1[[Forfait]:[PV ]],2,FALSE)*'Données brutes'!H924)</f>
        <v>3</v>
      </c>
      <c r="D924" s="125">
        <f>INT(Tableau2[[#This Row],[Date de clôture ]])</f>
        <v>42416</v>
      </c>
      <c r="E924" s="129">
        <v>42416</v>
      </c>
      <c r="F924" s="128">
        <v>556859320</v>
      </c>
      <c r="G924" s="126" t="s">
        <v>43</v>
      </c>
      <c r="H924" s="127">
        <v>1</v>
      </c>
    </row>
    <row r="925" spans="1:8" x14ac:dyDescent="0.25">
      <c r="A925" s="123" t="str">
        <f>(YEAR(Tableau2[[#This Row],[Date réelle]])-2000)&amp;"_"&amp;IF(MONTH(Tableau2[[#This Row],[Date réelle]])&gt;9,"","0")&amp;MONTH(Tableau2[[#This Row],[Date réelle]])</f>
        <v>16_02</v>
      </c>
      <c r="B925" s="123" t="str">
        <f>(YEAR(Tableau2[[#This Row],[Date réelle]])-2000)&amp;"S"&amp;IF(_xlfn.ISOWEEKNUM(Tableau2[[#This Row],[Date réelle]])&gt;9,"","0")&amp;_xlfn.ISOWEEKNUM(Tableau2[[#This Row],[Date réelle]])</f>
        <v>16S07</v>
      </c>
      <c r="C925" s="124">
        <f>IF(F925&lt;&gt;"",VLOOKUP('Données brutes'!G925,Tableau1[[Forfait]:[PV ]],2,FALSE)*'Données brutes'!H925)</f>
        <v>3.4</v>
      </c>
      <c r="D925" s="125">
        <f>INT(Tableau2[[#This Row],[Date de clôture ]])</f>
        <v>42416</v>
      </c>
      <c r="E925" s="129">
        <v>42416</v>
      </c>
      <c r="F925" s="128">
        <v>556859320</v>
      </c>
      <c r="G925" s="126" t="s">
        <v>49</v>
      </c>
      <c r="H925" s="127">
        <v>1</v>
      </c>
    </row>
    <row r="926" spans="1:8" x14ac:dyDescent="0.25">
      <c r="A926" s="123" t="str">
        <f>(YEAR(Tableau2[[#This Row],[Date réelle]])-2000)&amp;"_"&amp;IF(MONTH(Tableau2[[#This Row],[Date réelle]])&gt;9,"","0")&amp;MONTH(Tableau2[[#This Row],[Date réelle]])</f>
        <v>16_02</v>
      </c>
      <c r="B926" s="123" t="str">
        <f>(YEAR(Tableau2[[#This Row],[Date réelle]])-2000)&amp;"S"&amp;IF(_xlfn.ISOWEEKNUM(Tableau2[[#This Row],[Date réelle]])&gt;9,"","0")&amp;_xlfn.ISOWEEKNUM(Tableau2[[#This Row],[Date réelle]])</f>
        <v>16S07</v>
      </c>
      <c r="C926" s="124">
        <f>IF(F926&lt;&gt;"",VLOOKUP('Données brutes'!G926,Tableau1[[Forfait]:[PV ]],2,FALSE)*'Données brutes'!H926)</f>
        <v>3</v>
      </c>
      <c r="D926" s="125">
        <f>INT(Tableau2[[#This Row],[Date de clôture ]])</f>
        <v>42417</v>
      </c>
      <c r="E926" s="129">
        <v>42417</v>
      </c>
      <c r="F926" s="128">
        <v>556749719</v>
      </c>
      <c r="G926" s="126" t="s">
        <v>43</v>
      </c>
      <c r="H926" s="127">
        <v>1</v>
      </c>
    </row>
    <row r="927" spans="1:8" x14ac:dyDescent="0.25">
      <c r="A927" s="123" t="str">
        <f>(YEAR(Tableau2[[#This Row],[Date réelle]])-2000)&amp;"_"&amp;IF(MONTH(Tableau2[[#This Row],[Date réelle]])&gt;9,"","0")&amp;MONTH(Tableau2[[#This Row],[Date réelle]])</f>
        <v>16_02</v>
      </c>
      <c r="B927" s="123" t="str">
        <f>(YEAR(Tableau2[[#This Row],[Date réelle]])-2000)&amp;"S"&amp;IF(_xlfn.ISOWEEKNUM(Tableau2[[#This Row],[Date réelle]])&gt;9,"","0")&amp;_xlfn.ISOWEEKNUM(Tableau2[[#This Row],[Date réelle]])</f>
        <v>16S07</v>
      </c>
      <c r="C927" s="124">
        <f>IF(F927&lt;&gt;"",VLOOKUP('Données brutes'!G927,Tableau1[[Forfait]:[PV ]],2,FALSE)*'Données brutes'!H927)</f>
        <v>3.4</v>
      </c>
      <c r="D927" s="125">
        <f>INT(Tableau2[[#This Row],[Date de clôture ]])</f>
        <v>42417</v>
      </c>
      <c r="E927" s="129">
        <v>42417</v>
      </c>
      <c r="F927" s="128">
        <v>556749719</v>
      </c>
      <c r="G927" s="126" t="s">
        <v>49</v>
      </c>
      <c r="H927" s="127">
        <v>1</v>
      </c>
    </row>
    <row r="928" spans="1:8" x14ac:dyDescent="0.25">
      <c r="A928" s="123" t="str">
        <f>(YEAR(Tableau2[[#This Row],[Date réelle]])-2000)&amp;"_"&amp;IF(MONTH(Tableau2[[#This Row],[Date réelle]])&gt;9,"","0")&amp;MONTH(Tableau2[[#This Row],[Date réelle]])</f>
        <v>16_02</v>
      </c>
      <c r="B928" s="123" t="str">
        <f>(YEAR(Tableau2[[#This Row],[Date réelle]])-2000)&amp;"S"&amp;IF(_xlfn.ISOWEEKNUM(Tableau2[[#This Row],[Date réelle]])&gt;9,"","0")&amp;_xlfn.ISOWEEKNUM(Tableau2[[#This Row],[Date réelle]])</f>
        <v>16S07</v>
      </c>
      <c r="C928" s="124">
        <f>IF(F928&lt;&gt;"",VLOOKUP('Données brutes'!G928,Tableau1[[Forfait]:[PV ]],2,FALSE)*'Données brutes'!H928)</f>
        <v>3</v>
      </c>
      <c r="D928" s="125">
        <f>INT(Tableau2[[#This Row],[Date de clôture ]])</f>
        <v>42417</v>
      </c>
      <c r="E928" s="129">
        <v>42417</v>
      </c>
      <c r="F928" s="128">
        <v>556320948</v>
      </c>
      <c r="G928" s="126" t="s">
        <v>43</v>
      </c>
      <c r="H928" s="127">
        <v>1</v>
      </c>
    </row>
    <row r="929" spans="1:8" x14ac:dyDescent="0.25">
      <c r="A929" s="123" t="str">
        <f>(YEAR(Tableau2[[#This Row],[Date réelle]])-2000)&amp;"_"&amp;IF(MONTH(Tableau2[[#This Row],[Date réelle]])&gt;9,"","0")&amp;MONTH(Tableau2[[#This Row],[Date réelle]])</f>
        <v>16_02</v>
      </c>
      <c r="B929" s="123" t="str">
        <f>(YEAR(Tableau2[[#This Row],[Date réelle]])-2000)&amp;"S"&amp;IF(_xlfn.ISOWEEKNUM(Tableau2[[#This Row],[Date réelle]])&gt;9,"","0")&amp;_xlfn.ISOWEEKNUM(Tableau2[[#This Row],[Date réelle]])</f>
        <v>16S07</v>
      </c>
      <c r="C929" s="124">
        <f>IF(F929&lt;&gt;"",VLOOKUP('Données brutes'!G929,Tableau1[[Forfait]:[PV ]],2,FALSE)*'Données brutes'!H929)</f>
        <v>3.4</v>
      </c>
      <c r="D929" s="125">
        <f>INT(Tableau2[[#This Row],[Date de clôture ]])</f>
        <v>42417</v>
      </c>
      <c r="E929" s="129">
        <v>42417</v>
      </c>
      <c r="F929" s="128">
        <v>556320948</v>
      </c>
      <c r="G929" s="126" t="s">
        <v>49</v>
      </c>
      <c r="H929" s="127">
        <v>1</v>
      </c>
    </row>
    <row r="930" spans="1:8" x14ac:dyDescent="0.25">
      <c r="A930" s="123" t="str">
        <f>(YEAR(Tableau2[[#This Row],[Date réelle]])-2000)&amp;"_"&amp;IF(MONTH(Tableau2[[#This Row],[Date réelle]])&gt;9,"","0")&amp;MONTH(Tableau2[[#This Row],[Date réelle]])</f>
        <v>16_02</v>
      </c>
      <c r="B930" s="123" t="str">
        <f>(YEAR(Tableau2[[#This Row],[Date réelle]])-2000)&amp;"S"&amp;IF(_xlfn.ISOWEEKNUM(Tableau2[[#This Row],[Date réelle]])&gt;9,"","0")&amp;_xlfn.ISOWEEKNUM(Tableau2[[#This Row],[Date réelle]])</f>
        <v>16S07</v>
      </c>
      <c r="C930" s="124">
        <f>IF(F930&lt;&gt;"",VLOOKUP('Données brutes'!G930,Tableau1[[Forfait]:[PV ]],2,FALSE)*'Données brutes'!H930)</f>
        <v>56</v>
      </c>
      <c r="D930" s="125">
        <f>INT(Tableau2[[#This Row],[Date de clôture ]])</f>
        <v>42417</v>
      </c>
      <c r="E930" s="129">
        <v>42417</v>
      </c>
      <c r="F930" s="130">
        <v>556320635</v>
      </c>
      <c r="G930" s="126" t="s">
        <v>17</v>
      </c>
      <c r="H930" s="127">
        <v>1</v>
      </c>
    </row>
    <row r="931" spans="1:8" x14ac:dyDescent="0.25">
      <c r="A931" s="123" t="str">
        <f>(YEAR(Tableau2[[#This Row],[Date réelle]])-2000)&amp;"_"&amp;IF(MONTH(Tableau2[[#This Row],[Date réelle]])&gt;9,"","0")&amp;MONTH(Tableau2[[#This Row],[Date réelle]])</f>
        <v>16_02</v>
      </c>
      <c r="B931" s="123" t="str">
        <f>(YEAR(Tableau2[[#This Row],[Date réelle]])-2000)&amp;"S"&amp;IF(_xlfn.ISOWEEKNUM(Tableau2[[#This Row],[Date réelle]])&gt;9,"","0")&amp;_xlfn.ISOWEEKNUM(Tableau2[[#This Row],[Date réelle]])</f>
        <v>16S07</v>
      </c>
      <c r="C931" s="124">
        <f>IF(F931&lt;&gt;"",VLOOKUP('Données brutes'!G931,Tableau1[[Forfait]:[PV ]],2,FALSE)*'Données brutes'!H931)</f>
        <v>3</v>
      </c>
      <c r="D931" s="125">
        <f>INT(Tableau2[[#This Row],[Date de clôture ]])</f>
        <v>42417</v>
      </c>
      <c r="E931" s="129">
        <v>42417</v>
      </c>
      <c r="F931" s="130">
        <v>556320635</v>
      </c>
      <c r="G931" s="126" t="s">
        <v>43</v>
      </c>
      <c r="H931" s="127">
        <v>1</v>
      </c>
    </row>
    <row r="932" spans="1:8" x14ac:dyDescent="0.25">
      <c r="A932" s="123" t="str">
        <f>(YEAR(Tableau2[[#This Row],[Date réelle]])-2000)&amp;"_"&amp;IF(MONTH(Tableau2[[#This Row],[Date réelle]])&gt;9,"","0")&amp;MONTH(Tableau2[[#This Row],[Date réelle]])</f>
        <v>16_02</v>
      </c>
      <c r="B932" s="123" t="str">
        <f>(YEAR(Tableau2[[#This Row],[Date réelle]])-2000)&amp;"S"&amp;IF(_xlfn.ISOWEEKNUM(Tableau2[[#This Row],[Date réelle]])&gt;9,"","0")&amp;_xlfn.ISOWEEKNUM(Tableau2[[#This Row],[Date réelle]])</f>
        <v>16S07</v>
      </c>
      <c r="C932" s="124">
        <f>IF(F932&lt;&gt;"",VLOOKUP('Données brutes'!G932,Tableau1[[Forfait]:[PV ]],2,FALSE)*'Données brutes'!H932)</f>
        <v>3.4</v>
      </c>
      <c r="D932" s="125">
        <f>INT(Tableau2[[#This Row],[Date de clôture ]])</f>
        <v>42417</v>
      </c>
      <c r="E932" s="129">
        <v>42417</v>
      </c>
      <c r="F932" s="130">
        <v>556320635</v>
      </c>
      <c r="G932" s="126" t="s">
        <v>49</v>
      </c>
      <c r="H932" s="127">
        <v>1</v>
      </c>
    </row>
    <row r="933" spans="1:8" x14ac:dyDescent="0.25">
      <c r="A933" s="123" t="str">
        <f>(YEAR(Tableau2[[#This Row],[Date réelle]])-2000)&amp;"_"&amp;IF(MONTH(Tableau2[[#This Row],[Date réelle]])&gt;9,"","0")&amp;MONTH(Tableau2[[#This Row],[Date réelle]])</f>
        <v>16_02</v>
      </c>
      <c r="B933" s="123" t="str">
        <f>(YEAR(Tableau2[[#This Row],[Date réelle]])-2000)&amp;"S"&amp;IF(_xlfn.ISOWEEKNUM(Tableau2[[#This Row],[Date réelle]])&gt;9,"","0")&amp;_xlfn.ISOWEEKNUM(Tableau2[[#This Row],[Date réelle]])</f>
        <v>16S07</v>
      </c>
      <c r="C933" s="124">
        <f>IF(F933&lt;&gt;"",VLOOKUP('Données brutes'!G933,Tableau1[[Forfait]:[PV ]],2,FALSE)*'Données brutes'!H933)</f>
        <v>2.5</v>
      </c>
      <c r="D933" s="125">
        <f>INT(Tableau2[[#This Row],[Date de clôture ]])</f>
        <v>42417</v>
      </c>
      <c r="E933" s="129">
        <v>42417</v>
      </c>
      <c r="F933" s="130">
        <v>556320635</v>
      </c>
      <c r="G933" s="126" t="s">
        <v>58</v>
      </c>
      <c r="H933" s="127">
        <v>1</v>
      </c>
    </row>
    <row r="934" spans="1:8" x14ac:dyDescent="0.25">
      <c r="A934" s="123" t="str">
        <f>(YEAR(Tableau2[[#This Row],[Date réelle]])-2000)&amp;"_"&amp;IF(MONTH(Tableau2[[#This Row],[Date réelle]])&gt;9,"","0")&amp;MONTH(Tableau2[[#This Row],[Date réelle]])</f>
        <v>16_02</v>
      </c>
      <c r="B934" s="123" t="str">
        <f>(YEAR(Tableau2[[#This Row],[Date réelle]])-2000)&amp;"S"&amp;IF(_xlfn.ISOWEEKNUM(Tableau2[[#This Row],[Date réelle]])&gt;9,"","0")&amp;_xlfn.ISOWEEKNUM(Tableau2[[#This Row],[Date réelle]])</f>
        <v>16S07</v>
      </c>
      <c r="C934" s="124">
        <f>IF(F934&lt;&gt;"",VLOOKUP('Données brutes'!G934,Tableau1[[Forfait]:[PV ]],2,FALSE)*'Données brutes'!H934)</f>
        <v>34</v>
      </c>
      <c r="D934" s="125">
        <f>INT(Tableau2[[#This Row],[Date de clôture ]])</f>
        <v>42417</v>
      </c>
      <c r="E934" s="129">
        <v>42417</v>
      </c>
      <c r="F934" s="130">
        <v>556320635</v>
      </c>
      <c r="G934" s="126" t="s">
        <v>64</v>
      </c>
      <c r="H934" s="127">
        <v>1</v>
      </c>
    </row>
    <row r="935" spans="1:8" x14ac:dyDescent="0.25">
      <c r="A935" s="123" t="str">
        <f>(YEAR(Tableau2[[#This Row],[Date réelle]])-2000)&amp;"_"&amp;IF(MONTH(Tableau2[[#This Row],[Date réelle]])&gt;9,"","0")&amp;MONTH(Tableau2[[#This Row],[Date réelle]])</f>
        <v>16_02</v>
      </c>
      <c r="B935" s="123" t="str">
        <f>(YEAR(Tableau2[[#This Row],[Date réelle]])-2000)&amp;"S"&amp;IF(_xlfn.ISOWEEKNUM(Tableau2[[#This Row],[Date réelle]])&gt;9,"","0")&amp;_xlfn.ISOWEEKNUM(Tableau2[[#This Row],[Date réelle]])</f>
        <v>16S07</v>
      </c>
      <c r="C935" s="124">
        <f>IF(F935&lt;&gt;"",VLOOKUP('Données brutes'!G935,Tableau1[[Forfait]:[PV ]],2,FALSE)*'Données brutes'!H935)</f>
        <v>56</v>
      </c>
      <c r="D935" s="125">
        <f>INT(Tableau2[[#This Row],[Date de clôture ]])</f>
        <v>42417</v>
      </c>
      <c r="E935" s="129">
        <v>42417</v>
      </c>
      <c r="F935" s="130">
        <v>556402514</v>
      </c>
      <c r="G935" s="126" t="s">
        <v>17</v>
      </c>
      <c r="H935" s="127">
        <v>1</v>
      </c>
    </row>
    <row r="936" spans="1:8" x14ac:dyDescent="0.25">
      <c r="A936" s="123" t="str">
        <f>(YEAR(Tableau2[[#This Row],[Date réelle]])-2000)&amp;"_"&amp;IF(MONTH(Tableau2[[#This Row],[Date réelle]])&gt;9,"","0")&amp;MONTH(Tableau2[[#This Row],[Date réelle]])</f>
        <v>16_02</v>
      </c>
      <c r="B936" s="123" t="str">
        <f>(YEAR(Tableau2[[#This Row],[Date réelle]])-2000)&amp;"S"&amp;IF(_xlfn.ISOWEEKNUM(Tableau2[[#This Row],[Date réelle]])&gt;9,"","0")&amp;_xlfn.ISOWEEKNUM(Tableau2[[#This Row],[Date réelle]])</f>
        <v>16S07</v>
      </c>
      <c r="C936" s="124">
        <f>IF(F936&lt;&gt;"",VLOOKUP('Données brutes'!G936,Tableau1[[Forfait]:[PV ]],2,FALSE)*'Données brutes'!H936)</f>
        <v>3</v>
      </c>
      <c r="D936" s="125">
        <f>INT(Tableau2[[#This Row],[Date de clôture ]])</f>
        <v>42417</v>
      </c>
      <c r="E936" s="129">
        <v>42417</v>
      </c>
      <c r="F936" s="130">
        <v>556402514</v>
      </c>
      <c r="G936" s="126" t="s">
        <v>43</v>
      </c>
      <c r="H936" s="127">
        <v>1</v>
      </c>
    </row>
    <row r="937" spans="1:8" x14ac:dyDescent="0.25">
      <c r="A937" s="123" t="str">
        <f>(YEAR(Tableau2[[#This Row],[Date réelle]])-2000)&amp;"_"&amp;IF(MONTH(Tableau2[[#This Row],[Date réelle]])&gt;9,"","0")&amp;MONTH(Tableau2[[#This Row],[Date réelle]])</f>
        <v>16_02</v>
      </c>
      <c r="B937" s="123" t="str">
        <f>(YEAR(Tableau2[[#This Row],[Date réelle]])-2000)&amp;"S"&amp;IF(_xlfn.ISOWEEKNUM(Tableau2[[#This Row],[Date réelle]])&gt;9,"","0")&amp;_xlfn.ISOWEEKNUM(Tableau2[[#This Row],[Date réelle]])</f>
        <v>16S07</v>
      </c>
      <c r="C937" s="124">
        <f>IF(F937&lt;&gt;"",VLOOKUP('Données brutes'!G937,Tableau1[[Forfait]:[PV ]],2,FALSE)*'Données brutes'!H937)</f>
        <v>3.4</v>
      </c>
      <c r="D937" s="125">
        <f>INT(Tableau2[[#This Row],[Date de clôture ]])</f>
        <v>42417</v>
      </c>
      <c r="E937" s="129">
        <v>42417</v>
      </c>
      <c r="F937" s="130">
        <v>556402514</v>
      </c>
      <c r="G937" s="126" t="s">
        <v>49</v>
      </c>
      <c r="H937" s="127">
        <v>1</v>
      </c>
    </row>
    <row r="938" spans="1:8" x14ac:dyDescent="0.25">
      <c r="A938" s="123" t="str">
        <f>(YEAR(Tableau2[[#This Row],[Date réelle]])-2000)&amp;"_"&amp;IF(MONTH(Tableau2[[#This Row],[Date réelle]])&gt;9,"","0")&amp;MONTH(Tableau2[[#This Row],[Date réelle]])</f>
        <v>16_02</v>
      </c>
      <c r="B938" s="123" t="str">
        <f>(YEAR(Tableau2[[#This Row],[Date réelle]])-2000)&amp;"S"&amp;IF(_xlfn.ISOWEEKNUM(Tableau2[[#This Row],[Date réelle]])&gt;9,"","0")&amp;_xlfn.ISOWEEKNUM(Tableau2[[#This Row],[Date réelle]])</f>
        <v>16S07</v>
      </c>
      <c r="C938" s="124">
        <f>IF(F938&lt;&gt;"",VLOOKUP('Données brutes'!G938,Tableau1[[Forfait]:[PV ]],2,FALSE)*'Données brutes'!H938)</f>
        <v>2.5</v>
      </c>
      <c r="D938" s="125">
        <f>INT(Tableau2[[#This Row],[Date de clôture ]])</f>
        <v>42417</v>
      </c>
      <c r="E938" s="129">
        <v>42417</v>
      </c>
      <c r="F938" s="130">
        <v>556402514</v>
      </c>
      <c r="G938" s="126" t="s">
        <v>58</v>
      </c>
      <c r="H938" s="127">
        <v>1</v>
      </c>
    </row>
    <row r="939" spans="1:8" x14ac:dyDescent="0.25">
      <c r="A939" s="123" t="str">
        <f>(YEAR(Tableau2[[#This Row],[Date réelle]])-2000)&amp;"_"&amp;IF(MONTH(Tableau2[[#This Row],[Date réelle]])&gt;9,"","0")&amp;MONTH(Tableau2[[#This Row],[Date réelle]])</f>
        <v>16_02</v>
      </c>
      <c r="B939" s="123" t="str">
        <f>(YEAR(Tableau2[[#This Row],[Date réelle]])-2000)&amp;"S"&amp;IF(_xlfn.ISOWEEKNUM(Tableau2[[#This Row],[Date réelle]])&gt;9,"","0")&amp;_xlfn.ISOWEEKNUM(Tableau2[[#This Row],[Date réelle]])</f>
        <v>16S07</v>
      </c>
      <c r="C939" s="124">
        <f>IF(F939&lt;&gt;"",VLOOKUP('Données brutes'!G939,Tableau1[[Forfait]:[PV ]],2,FALSE)*'Données brutes'!H939)</f>
        <v>34</v>
      </c>
      <c r="D939" s="125">
        <f>INT(Tableau2[[#This Row],[Date de clôture ]])</f>
        <v>42417</v>
      </c>
      <c r="E939" s="129">
        <v>42417</v>
      </c>
      <c r="F939" s="130">
        <v>556402514</v>
      </c>
      <c r="G939" s="126" t="s">
        <v>64</v>
      </c>
      <c r="H939" s="127">
        <v>1</v>
      </c>
    </row>
    <row r="940" spans="1:8" x14ac:dyDescent="0.25">
      <c r="A940" s="123" t="str">
        <f>(YEAR(Tableau2[[#This Row],[Date réelle]])-2000)&amp;"_"&amp;IF(MONTH(Tableau2[[#This Row],[Date réelle]])&gt;9,"","0")&amp;MONTH(Tableau2[[#This Row],[Date réelle]])</f>
        <v>16_02</v>
      </c>
      <c r="B940" s="123" t="str">
        <f>(YEAR(Tableau2[[#This Row],[Date réelle]])-2000)&amp;"S"&amp;IF(_xlfn.ISOWEEKNUM(Tableau2[[#This Row],[Date réelle]])&gt;9,"","0")&amp;_xlfn.ISOWEEKNUM(Tableau2[[#This Row],[Date réelle]])</f>
        <v>16S07</v>
      </c>
      <c r="C940" s="124">
        <f>IF(F940&lt;&gt;"",VLOOKUP('Données brutes'!G940,Tableau1[[Forfait]:[PV ]],2,FALSE)*'Données brutes'!H940)</f>
        <v>56</v>
      </c>
      <c r="D940" s="125">
        <f>INT(Tableau2[[#This Row],[Date de clôture ]])</f>
        <v>42418</v>
      </c>
      <c r="E940" s="129">
        <v>42418</v>
      </c>
      <c r="F940" s="128">
        <v>556870274</v>
      </c>
      <c r="G940" s="126" t="s">
        <v>17</v>
      </c>
      <c r="H940" s="127">
        <v>1</v>
      </c>
    </row>
    <row r="941" spans="1:8" x14ac:dyDescent="0.25">
      <c r="A941" s="123" t="str">
        <f>(YEAR(Tableau2[[#This Row],[Date réelle]])-2000)&amp;"_"&amp;IF(MONTH(Tableau2[[#This Row],[Date réelle]])&gt;9,"","0")&amp;MONTH(Tableau2[[#This Row],[Date réelle]])</f>
        <v>16_02</v>
      </c>
      <c r="B941" s="123" t="str">
        <f>(YEAR(Tableau2[[#This Row],[Date réelle]])-2000)&amp;"S"&amp;IF(_xlfn.ISOWEEKNUM(Tableau2[[#This Row],[Date réelle]])&gt;9,"","0")&amp;_xlfn.ISOWEEKNUM(Tableau2[[#This Row],[Date réelle]])</f>
        <v>16S07</v>
      </c>
      <c r="C941" s="124">
        <f>IF(F941&lt;&gt;"",VLOOKUP('Données brutes'!G941,Tableau1[[Forfait]:[PV ]],2,FALSE)*'Données brutes'!H941)</f>
        <v>3</v>
      </c>
      <c r="D941" s="125">
        <f>INT(Tableau2[[#This Row],[Date de clôture ]])</f>
        <v>42418</v>
      </c>
      <c r="E941" s="129">
        <v>42418</v>
      </c>
      <c r="F941" s="128">
        <v>556870274</v>
      </c>
      <c r="G941" s="126" t="s">
        <v>43</v>
      </c>
      <c r="H941" s="127">
        <v>1</v>
      </c>
    </row>
    <row r="942" spans="1:8" x14ac:dyDescent="0.25">
      <c r="A942" s="123" t="str">
        <f>(YEAR(Tableau2[[#This Row],[Date réelle]])-2000)&amp;"_"&amp;IF(MONTH(Tableau2[[#This Row],[Date réelle]])&gt;9,"","0")&amp;MONTH(Tableau2[[#This Row],[Date réelle]])</f>
        <v>16_02</v>
      </c>
      <c r="B942" s="123" t="str">
        <f>(YEAR(Tableau2[[#This Row],[Date réelle]])-2000)&amp;"S"&amp;IF(_xlfn.ISOWEEKNUM(Tableau2[[#This Row],[Date réelle]])&gt;9,"","0")&amp;_xlfn.ISOWEEKNUM(Tableau2[[#This Row],[Date réelle]])</f>
        <v>16S07</v>
      </c>
      <c r="C942" s="124">
        <f>IF(F942&lt;&gt;"",VLOOKUP('Données brutes'!G942,Tableau1[[Forfait]:[PV ]],2,FALSE)*'Données brutes'!H942)</f>
        <v>3.4</v>
      </c>
      <c r="D942" s="125">
        <f>INT(Tableau2[[#This Row],[Date de clôture ]])</f>
        <v>42418</v>
      </c>
      <c r="E942" s="129">
        <v>42418</v>
      </c>
      <c r="F942" s="128">
        <v>556870274</v>
      </c>
      <c r="G942" s="126" t="s">
        <v>49</v>
      </c>
      <c r="H942" s="127">
        <v>1</v>
      </c>
    </row>
    <row r="943" spans="1:8" x14ac:dyDescent="0.25">
      <c r="A943" s="123" t="str">
        <f>(YEAR(Tableau2[[#This Row],[Date réelle]])-2000)&amp;"_"&amp;IF(MONTH(Tableau2[[#This Row],[Date réelle]])&gt;9,"","0")&amp;MONTH(Tableau2[[#This Row],[Date réelle]])</f>
        <v>16_02</v>
      </c>
      <c r="B943" s="123" t="str">
        <f>(YEAR(Tableau2[[#This Row],[Date réelle]])-2000)&amp;"S"&amp;IF(_xlfn.ISOWEEKNUM(Tableau2[[#This Row],[Date réelle]])&gt;9,"","0")&amp;_xlfn.ISOWEEKNUM(Tableau2[[#This Row],[Date réelle]])</f>
        <v>16S07</v>
      </c>
      <c r="C943" s="124">
        <f>IF(F943&lt;&gt;"",VLOOKUP('Données brutes'!G943,Tableau1[[Forfait]:[PV ]],2,FALSE)*'Données brutes'!H943)</f>
        <v>2.5</v>
      </c>
      <c r="D943" s="125">
        <f>INT(Tableau2[[#This Row],[Date de clôture ]])</f>
        <v>42418</v>
      </c>
      <c r="E943" s="129">
        <v>42418</v>
      </c>
      <c r="F943" s="128">
        <v>556870274</v>
      </c>
      <c r="G943" s="126" t="s">
        <v>58</v>
      </c>
      <c r="H943" s="127">
        <v>1</v>
      </c>
    </row>
    <row r="944" spans="1:8" x14ac:dyDescent="0.25">
      <c r="A944" s="123" t="str">
        <f>(YEAR(Tableau2[[#This Row],[Date réelle]])-2000)&amp;"_"&amp;IF(MONTH(Tableau2[[#This Row],[Date réelle]])&gt;9,"","0")&amp;MONTH(Tableau2[[#This Row],[Date réelle]])</f>
        <v>16_02</v>
      </c>
      <c r="B944" s="123" t="str">
        <f>(YEAR(Tableau2[[#This Row],[Date réelle]])-2000)&amp;"S"&amp;IF(_xlfn.ISOWEEKNUM(Tableau2[[#This Row],[Date réelle]])&gt;9,"","0")&amp;_xlfn.ISOWEEKNUM(Tableau2[[#This Row],[Date réelle]])</f>
        <v>16S07</v>
      </c>
      <c r="C944" s="124">
        <f>IF(F944&lt;&gt;"",VLOOKUP('Données brutes'!G944,Tableau1[[Forfait]:[PV ]],2,FALSE)*'Données brutes'!H944)</f>
        <v>34</v>
      </c>
      <c r="D944" s="125">
        <f>INT(Tableau2[[#This Row],[Date de clôture ]])</f>
        <v>42418</v>
      </c>
      <c r="E944" s="129">
        <v>42418</v>
      </c>
      <c r="F944" s="128">
        <v>556870274</v>
      </c>
      <c r="G944" s="126" t="s">
        <v>64</v>
      </c>
      <c r="H944" s="127">
        <v>1</v>
      </c>
    </row>
    <row r="945" spans="1:8" x14ac:dyDescent="0.25">
      <c r="A945" s="123" t="str">
        <f>(YEAR(Tableau2[[#This Row],[Date réelle]])-2000)&amp;"_"&amp;IF(MONTH(Tableau2[[#This Row],[Date réelle]])&gt;9,"","0")&amp;MONTH(Tableau2[[#This Row],[Date réelle]])</f>
        <v>16_02</v>
      </c>
      <c r="B945" s="123" t="str">
        <f>(YEAR(Tableau2[[#This Row],[Date réelle]])-2000)&amp;"S"&amp;IF(_xlfn.ISOWEEKNUM(Tableau2[[#This Row],[Date réelle]])&gt;9,"","0")&amp;_xlfn.ISOWEEKNUM(Tableau2[[#This Row],[Date réelle]])</f>
        <v>16S07</v>
      </c>
      <c r="C945" s="124">
        <f>IF(F945&lt;&gt;"",VLOOKUP('Données brutes'!G945,Tableau1[[Forfait]:[PV ]],2,FALSE)*'Données brutes'!H945)</f>
        <v>56</v>
      </c>
      <c r="D945" s="125">
        <f>INT(Tableau2[[#This Row],[Date de clôture ]])</f>
        <v>42418</v>
      </c>
      <c r="E945" s="129">
        <v>42418</v>
      </c>
      <c r="F945" s="128">
        <v>556856244</v>
      </c>
      <c r="G945" s="126" t="s">
        <v>17</v>
      </c>
      <c r="H945" s="127">
        <v>1</v>
      </c>
    </row>
    <row r="946" spans="1:8" x14ac:dyDescent="0.25">
      <c r="A946" s="123" t="str">
        <f>(YEAR(Tableau2[[#This Row],[Date réelle]])-2000)&amp;"_"&amp;IF(MONTH(Tableau2[[#This Row],[Date réelle]])&gt;9,"","0")&amp;MONTH(Tableau2[[#This Row],[Date réelle]])</f>
        <v>16_02</v>
      </c>
      <c r="B946" s="123" t="str">
        <f>(YEAR(Tableau2[[#This Row],[Date réelle]])-2000)&amp;"S"&amp;IF(_xlfn.ISOWEEKNUM(Tableau2[[#This Row],[Date réelle]])&gt;9,"","0")&amp;_xlfn.ISOWEEKNUM(Tableau2[[#This Row],[Date réelle]])</f>
        <v>16S07</v>
      </c>
      <c r="C946" s="124">
        <f>IF(F946&lt;&gt;"",VLOOKUP('Données brutes'!G946,Tableau1[[Forfait]:[PV ]],2,FALSE)*'Données brutes'!H946)</f>
        <v>3</v>
      </c>
      <c r="D946" s="125">
        <f>INT(Tableau2[[#This Row],[Date de clôture ]])</f>
        <v>42418</v>
      </c>
      <c r="E946" s="129">
        <v>42418</v>
      </c>
      <c r="F946" s="128">
        <v>556856244</v>
      </c>
      <c r="G946" s="126" t="s">
        <v>43</v>
      </c>
      <c r="H946" s="127">
        <v>1</v>
      </c>
    </row>
    <row r="947" spans="1:8" x14ac:dyDescent="0.25">
      <c r="A947" s="123" t="str">
        <f>(YEAR(Tableau2[[#This Row],[Date réelle]])-2000)&amp;"_"&amp;IF(MONTH(Tableau2[[#This Row],[Date réelle]])&gt;9,"","0")&amp;MONTH(Tableau2[[#This Row],[Date réelle]])</f>
        <v>16_02</v>
      </c>
      <c r="B947" s="123" t="str">
        <f>(YEAR(Tableau2[[#This Row],[Date réelle]])-2000)&amp;"S"&amp;IF(_xlfn.ISOWEEKNUM(Tableau2[[#This Row],[Date réelle]])&gt;9,"","0")&amp;_xlfn.ISOWEEKNUM(Tableau2[[#This Row],[Date réelle]])</f>
        <v>16S07</v>
      </c>
      <c r="C947" s="124">
        <f>IF(F947&lt;&gt;"",VLOOKUP('Données brutes'!G947,Tableau1[[Forfait]:[PV ]],2,FALSE)*'Données brutes'!H947)</f>
        <v>3.4</v>
      </c>
      <c r="D947" s="125">
        <f>INT(Tableau2[[#This Row],[Date de clôture ]])</f>
        <v>42418</v>
      </c>
      <c r="E947" s="129">
        <v>42418</v>
      </c>
      <c r="F947" s="128">
        <v>556856244</v>
      </c>
      <c r="G947" s="126" t="s">
        <v>49</v>
      </c>
      <c r="H947" s="127">
        <v>1</v>
      </c>
    </row>
    <row r="948" spans="1:8" x14ac:dyDescent="0.25">
      <c r="A948" s="123" t="str">
        <f>(YEAR(Tableau2[[#This Row],[Date réelle]])-2000)&amp;"_"&amp;IF(MONTH(Tableau2[[#This Row],[Date réelle]])&gt;9,"","0")&amp;MONTH(Tableau2[[#This Row],[Date réelle]])</f>
        <v>16_02</v>
      </c>
      <c r="B948" s="123" t="str">
        <f>(YEAR(Tableau2[[#This Row],[Date réelle]])-2000)&amp;"S"&amp;IF(_xlfn.ISOWEEKNUM(Tableau2[[#This Row],[Date réelle]])&gt;9,"","0")&amp;_xlfn.ISOWEEKNUM(Tableau2[[#This Row],[Date réelle]])</f>
        <v>16S07</v>
      </c>
      <c r="C948" s="124">
        <f>IF(F948&lt;&gt;"",VLOOKUP('Données brutes'!G948,Tableau1[[Forfait]:[PV ]],2,FALSE)*'Données brutes'!H948)</f>
        <v>2.5</v>
      </c>
      <c r="D948" s="125">
        <f>INT(Tableau2[[#This Row],[Date de clôture ]])</f>
        <v>42418</v>
      </c>
      <c r="E948" s="129">
        <v>42418</v>
      </c>
      <c r="F948" s="128">
        <v>556856244</v>
      </c>
      <c r="G948" s="126" t="s">
        <v>58</v>
      </c>
      <c r="H948" s="127">
        <v>1</v>
      </c>
    </row>
    <row r="949" spans="1:8" x14ac:dyDescent="0.25">
      <c r="A949" s="123" t="str">
        <f>(YEAR(Tableau2[[#This Row],[Date réelle]])-2000)&amp;"_"&amp;IF(MONTH(Tableau2[[#This Row],[Date réelle]])&gt;9,"","0")&amp;MONTH(Tableau2[[#This Row],[Date réelle]])</f>
        <v>16_02</v>
      </c>
      <c r="B949" s="123" t="str">
        <f>(YEAR(Tableau2[[#This Row],[Date réelle]])-2000)&amp;"S"&amp;IF(_xlfn.ISOWEEKNUM(Tableau2[[#This Row],[Date réelle]])&gt;9,"","0")&amp;_xlfn.ISOWEEKNUM(Tableau2[[#This Row],[Date réelle]])</f>
        <v>16S07</v>
      </c>
      <c r="C949" s="124">
        <f>IF(F949&lt;&gt;"",VLOOKUP('Données brutes'!G949,Tableau1[[Forfait]:[PV ]],2,FALSE)*'Données brutes'!H949)</f>
        <v>34</v>
      </c>
      <c r="D949" s="125">
        <f>INT(Tableau2[[#This Row],[Date de clôture ]])</f>
        <v>42418</v>
      </c>
      <c r="E949" s="129">
        <v>42418</v>
      </c>
      <c r="F949" s="128">
        <v>556856244</v>
      </c>
      <c r="G949" s="126" t="s">
        <v>64</v>
      </c>
      <c r="H949" s="127">
        <v>1</v>
      </c>
    </row>
    <row r="950" spans="1:8" x14ac:dyDescent="0.25">
      <c r="A950" s="123" t="str">
        <f>(YEAR(Tableau2[[#This Row],[Date réelle]])-2000)&amp;"_"&amp;IF(MONTH(Tableau2[[#This Row],[Date réelle]])&gt;9,"","0")&amp;MONTH(Tableau2[[#This Row],[Date réelle]])</f>
        <v>16_02</v>
      </c>
      <c r="B950" s="123" t="str">
        <f>(YEAR(Tableau2[[#This Row],[Date réelle]])-2000)&amp;"S"&amp;IF(_xlfn.ISOWEEKNUM(Tableau2[[#This Row],[Date réelle]])&gt;9,"","0")&amp;_xlfn.ISOWEEKNUM(Tableau2[[#This Row],[Date réelle]])</f>
        <v>16S07</v>
      </c>
      <c r="C950" s="124">
        <f>IF(F950&lt;&gt;"",VLOOKUP('Données brutes'!G950,Tableau1[[Forfait]:[PV ]],2,FALSE)*'Données brutes'!H950)</f>
        <v>0</v>
      </c>
      <c r="D950" s="125">
        <f>INT(Tableau2[[#This Row],[Date de clôture ]])</f>
        <v>42418</v>
      </c>
      <c r="E950" s="129">
        <v>42418</v>
      </c>
      <c r="F950" s="128">
        <v>556856244</v>
      </c>
      <c r="G950" s="126" t="s">
        <v>73</v>
      </c>
      <c r="H950" s="127">
        <v>1</v>
      </c>
    </row>
    <row r="951" spans="1:8" x14ac:dyDescent="0.25">
      <c r="A951" s="123" t="str">
        <f>(YEAR(Tableau2[[#This Row],[Date réelle]])-2000)&amp;"_"&amp;IF(MONTH(Tableau2[[#This Row],[Date réelle]])&gt;9,"","0")&amp;MONTH(Tableau2[[#This Row],[Date réelle]])</f>
        <v>16_02</v>
      </c>
      <c r="B951" s="123" t="str">
        <f>(YEAR(Tableau2[[#This Row],[Date réelle]])-2000)&amp;"S"&amp;IF(_xlfn.ISOWEEKNUM(Tableau2[[#This Row],[Date réelle]])&gt;9,"","0")&amp;_xlfn.ISOWEEKNUM(Tableau2[[#This Row],[Date réelle]])</f>
        <v>16S07</v>
      </c>
      <c r="C951" s="124">
        <f>IF(F951&lt;&gt;"",VLOOKUP('Données brutes'!G951,Tableau1[[Forfait]:[PV ]],2,FALSE)*'Données brutes'!H951)</f>
        <v>0</v>
      </c>
      <c r="D951" s="125">
        <f>INT(Tableau2[[#This Row],[Date de clôture ]])</f>
        <v>42418</v>
      </c>
      <c r="E951" s="129">
        <v>42418</v>
      </c>
      <c r="F951" s="130">
        <v>556862240</v>
      </c>
      <c r="G951" s="126" t="s">
        <v>73</v>
      </c>
      <c r="H951" s="127">
        <v>1</v>
      </c>
    </row>
    <row r="952" spans="1:8" x14ac:dyDescent="0.25">
      <c r="A952" s="123" t="str">
        <f>(YEAR(Tableau2[[#This Row],[Date réelle]])-2000)&amp;"_"&amp;IF(MONTH(Tableau2[[#This Row],[Date réelle]])&gt;9,"","0")&amp;MONTH(Tableau2[[#This Row],[Date réelle]])</f>
        <v>16_02</v>
      </c>
      <c r="B952" s="123" t="str">
        <f>(YEAR(Tableau2[[#This Row],[Date réelle]])-2000)&amp;"S"&amp;IF(_xlfn.ISOWEEKNUM(Tableau2[[#This Row],[Date réelle]])&gt;9,"","0")&amp;_xlfn.ISOWEEKNUM(Tableau2[[#This Row],[Date réelle]])</f>
        <v>16S07</v>
      </c>
      <c r="C952" s="124">
        <f>IF(F952&lt;&gt;"",VLOOKUP('Données brutes'!G952,Tableau1[[Forfait]:[PV ]],2,FALSE)*'Données brutes'!H952)</f>
        <v>56</v>
      </c>
      <c r="D952" s="125">
        <f>INT(Tableau2[[#This Row],[Date de clôture ]])</f>
        <v>42418</v>
      </c>
      <c r="E952" s="129">
        <v>42418</v>
      </c>
      <c r="F952" s="130">
        <v>556216601</v>
      </c>
      <c r="G952" s="126" t="s">
        <v>17</v>
      </c>
      <c r="H952" s="127">
        <v>1</v>
      </c>
    </row>
    <row r="953" spans="1:8" x14ac:dyDescent="0.25">
      <c r="A953" s="123" t="str">
        <f>(YEAR(Tableau2[[#This Row],[Date réelle]])-2000)&amp;"_"&amp;IF(MONTH(Tableau2[[#This Row],[Date réelle]])&gt;9,"","0")&amp;MONTH(Tableau2[[#This Row],[Date réelle]])</f>
        <v>16_02</v>
      </c>
      <c r="B953" s="123" t="str">
        <f>(YEAR(Tableau2[[#This Row],[Date réelle]])-2000)&amp;"S"&amp;IF(_xlfn.ISOWEEKNUM(Tableau2[[#This Row],[Date réelle]])&gt;9,"","0")&amp;_xlfn.ISOWEEKNUM(Tableau2[[#This Row],[Date réelle]])</f>
        <v>16S07</v>
      </c>
      <c r="C953" s="124">
        <f>IF(F953&lt;&gt;"",VLOOKUP('Données brutes'!G953,Tableau1[[Forfait]:[PV ]],2,FALSE)*'Données brutes'!H953)</f>
        <v>3</v>
      </c>
      <c r="D953" s="125">
        <f>INT(Tableau2[[#This Row],[Date de clôture ]])</f>
        <v>42418</v>
      </c>
      <c r="E953" s="129">
        <v>42418</v>
      </c>
      <c r="F953" s="130">
        <v>556216601</v>
      </c>
      <c r="G953" s="126" t="s">
        <v>43</v>
      </c>
      <c r="H953" s="127">
        <v>1</v>
      </c>
    </row>
    <row r="954" spans="1:8" x14ac:dyDescent="0.25">
      <c r="A954" s="123" t="str">
        <f>(YEAR(Tableau2[[#This Row],[Date réelle]])-2000)&amp;"_"&amp;IF(MONTH(Tableau2[[#This Row],[Date réelle]])&gt;9,"","0")&amp;MONTH(Tableau2[[#This Row],[Date réelle]])</f>
        <v>16_02</v>
      </c>
      <c r="B954" s="123" t="str">
        <f>(YEAR(Tableau2[[#This Row],[Date réelle]])-2000)&amp;"S"&amp;IF(_xlfn.ISOWEEKNUM(Tableau2[[#This Row],[Date réelle]])&gt;9,"","0")&amp;_xlfn.ISOWEEKNUM(Tableau2[[#This Row],[Date réelle]])</f>
        <v>16S07</v>
      </c>
      <c r="C954" s="124">
        <f>IF(F954&lt;&gt;"",VLOOKUP('Données brutes'!G954,Tableau1[[Forfait]:[PV ]],2,FALSE)*'Données brutes'!H954)</f>
        <v>3.4</v>
      </c>
      <c r="D954" s="125">
        <f>INT(Tableau2[[#This Row],[Date de clôture ]])</f>
        <v>42418</v>
      </c>
      <c r="E954" s="129">
        <v>42418</v>
      </c>
      <c r="F954" s="130">
        <v>556216601</v>
      </c>
      <c r="G954" s="126" t="s">
        <v>49</v>
      </c>
      <c r="H954" s="127">
        <v>1</v>
      </c>
    </row>
    <row r="955" spans="1:8" x14ac:dyDescent="0.25">
      <c r="A955" s="123" t="str">
        <f>(YEAR(Tableau2[[#This Row],[Date réelle]])-2000)&amp;"_"&amp;IF(MONTH(Tableau2[[#This Row],[Date réelle]])&gt;9,"","0")&amp;MONTH(Tableau2[[#This Row],[Date réelle]])</f>
        <v>16_02</v>
      </c>
      <c r="B955" s="123" t="str">
        <f>(YEAR(Tableau2[[#This Row],[Date réelle]])-2000)&amp;"S"&amp;IF(_xlfn.ISOWEEKNUM(Tableau2[[#This Row],[Date réelle]])&gt;9,"","0")&amp;_xlfn.ISOWEEKNUM(Tableau2[[#This Row],[Date réelle]])</f>
        <v>16S07</v>
      </c>
      <c r="C955" s="124">
        <f>IF(F955&lt;&gt;"",VLOOKUP('Données brutes'!G955,Tableau1[[Forfait]:[PV ]],2,FALSE)*'Données brutes'!H955)</f>
        <v>2.5</v>
      </c>
      <c r="D955" s="125">
        <f>INT(Tableau2[[#This Row],[Date de clôture ]])</f>
        <v>42418</v>
      </c>
      <c r="E955" s="129">
        <v>42418</v>
      </c>
      <c r="F955" s="130">
        <v>556216601</v>
      </c>
      <c r="G955" s="126" t="s">
        <v>58</v>
      </c>
      <c r="H955" s="127">
        <v>1</v>
      </c>
    </row>
    <row r="956" spans="1:8" x14ac:dyDescent="0.25">
      <c r="A956" s="123" t="str">
        <f>(YEAR(Tableau2[[#This Row],[Date réelle]])-2000)&amp;"_"&amp;IF(MONTH(Tableau2[[#This Row],[Date réelle]])&gt;9,"","0")&amp;MONTH(Tableau2[[#This Row],[Date réelle]])</f>
        <v>16_02</v>
      </c>
      <c r="B956" s="123" t="str">
        <f>(YEAR(Tableau2[[#This Row],[Date réelle]])-2000)&amp;"S"&amp;IF(_xlfn.ISOWEEKNUM(Tableau2[[#This Row],[Date réelle]])&gt;9,"","0")&amp;_xlfn.ISOWEEKNUM(Tableau2[[#This Row],[Date réelle]])</f>
        <v>16S07</v>
      </c>
      <c r="C956" s="124">
        <f>IF(F956&lt;&gt;"",VLOOKUP('Données brutes'!G956,Tableau1[[Forfait]:[PV ]],2,FALSE)*'Données brutes'!H956)</f>
        <v>34</v>
      </c>
      <c r="D956" s="125">
        <f>INT(Tableau2[[#This Row],[Date de clôture ]])</f>
        <v>42418</v>
      </c>
      <c r="E956" s="129">
        <v>42418</v>
      </c>
      <c r="F956" s="130">
        <v>556216601</v>
      </c>
      <c r="G956" s="126" t="s">
        <v>64</v>
      </c>
      <c r="H956" s="127">
        <v>1</v>
      </c>
    </row>
    <row r="957" spans="1:8" x14ac:dyDescent="0.25">
      <c r="A957" s="123" t="str">
        <f>(YEAR(Tableau2[[#This Row],[Date réelle]])-2000)&amp;"_"&amp;IF(MONTH(Tableau2[[#This Row],[Date réelle]])&gt;9,"","0")&amp;MONTH(Tableau2[[#This Row],[Date réelle]])</f>
        <v>16_02</v>
      </c>
      <c r="B957" s="123" t="str">
        <f>(YEAR(Tableau2[[#This Row],[Date réelle]])-2000)&amp;"S"&amp;IF(_xlfn.ISOWEEKNUM(Tableau2[[#This Row],[Date réelle]])&gt;9,"","0")&amp;_xlfn.ISOWEEKNUM(Tableau2[[#This Row],[Date réelle]])</f>
        <v>16S07</v>
      </c>
      <c r="C957" s="124">
        <f>IF(F957&lt;&gt;"",VLOOKUP('Données brutes'!G957,Tableau1[[Forfait]:[PV ]],2,FALSE)*'Données brutes'!H957)</f>
        <v>56</v>
      </c>
      <c r="D957" s="125">
        <f>INT(Tableau2[[#This Row],[Date de clôture ]])</f>
        <v>42419</v>
      </c>
      <c r="E957" s="129">
        <v>42419</v>
      </c>
      <c r="F957" s="128">
        <v>556875479</v>
      </c>
      <c r="G957" s="126" t="s">
        <v>17</v>
      </c>
      <c r="H957" s="127">
        <v>1</v>
      </c>
    </row>
    <row r="958" spans="1:8" x14ac:dyDescent="0.25">
      <c r="A958" s="123" t="str">
        <f>(YEAR(Tableau2[[#This Row],[Date réelle]])-2000)&amp;"_"&amp;IF(MONTH(Tableau2[[#This Row],[Date réelle]])&gt;9,"","0")&amp;MONTH(Tableau2[[#This Row],[Date réelle]])</f>
        <v>16_02</v>
      </c>
      <c r="B958" s="123" t="str">
        <f>(YEAR(Tableau2[[#This Row],[Date réelle]])-2000)&amp;"S"&amp;IF(_xlfn.ISOWEEKNUM(Tableau2[[#This Row],[Date réelle]])&gt;9,"","0")&amp;_xlfn.ISOWEEKNUM(Tableau2[[#This Row],[Date réelle]])</f>
        <v>16S07</v>
      </c>
      <c r="C958" s="124">
        <f>IF(F958&lt;&gt;"",VLOOKUP('Données brutes'!G958,Tableau1[[Forfait]:[PV ]],2,FALSE)*'Données brutes'!H958)</f>
        <v>3</v>
      </c>
      <c r="D958" s="125">
        <f>INT(Tableau2[[#This Row],[Date de clôture ]])</f>
        <v>42419</v>
      </c>
      <c r="E958" s="129">
        <v>42419</v>
      </c>
      <c r="F958" s="128">
        <v>556875479</v>
      </c>
      <c r="G958" s="126" t="s">
        <v>43</v>
      </c>
      <c r="H958" s="127">
        <v>1</v>
      </c>
    </row>
    <row r="959" spans="1:8" x14ac:dyDescent="0.25">
      <c r="A959" s="123" t="str">
        <f>(YEAR(Tableau2[[#This Row],[Date réelle]])-2000)&amp;"_"&amp;IF(MONTH(Tableau2[[#This Row],[Date réelle]])&gt;9,"","0")&amp;MONTH(Tableau2[[#This Row],[Date réelle]])</f>
        <v>16_02</v>
      </c>
      <c r="B959" s="123" t="str">
        <f>(YEAR(Tableau2[[#This Row],[Date réelle]])-2000)&amp;"S"&amp;IF(_xlfn.ISOWEEKNUM(Tableau2[[#This Row],[Date réelle]])&gt;9,"","0")&amp;_xlfn.ISOWEEKNUM(Tableau2[[#This Row],[Date réelle]])</f>
        <v>16S07</v>
      </c>
      <c r="C959" s="124">
        <f>IF(F959&lt;&gt;"",VLOOKUP('Données brutes'!G959,Tableau1[[Forfait]:[PV ]],2,FALSE)*'Données brutes'!H959)</f>
        <v>3.4</v>
      </c>
      <c r="D959" s="125">
        <f>INT(Tableau2[[#This Row],[Date de clôture ]])</f>
        <v>42419</v>
      </c>
      <c r="E959" s="129">
        <v>42419</v>
      </c>
      <c r="F959" s="128">
        <v>556875479</v>
      </c>
      <c r="G959" s="126" t="s">
        <v>49</v>
      </c>
      <c r="H959" s="127">
        <v>1</v>
      </c>
    </row>
    <row r="960" spans="1:8" x14ac:dyDescent="0.25">
      <c r="A960" s="123" t="str">
        <f>(YEAR(Tableau2[[#This Row],[Date réelle]])-2000)&amp;"_"&amp;IF(MONTH(Tableau2[[#This Row],[Date réelle]])&gt;9,"","0")&amp;MONTH(Tableau2[[#This Row],[Date réelle]])</f>
        <v>16_02</v>
      </c>
      <c r="B960" s="123" t="str">
        <f>(YEAR(Tableau2[[#This Row],[Date réelle]])-2000)&amp;"S"&amp;IF(_xlfn.ISOWEEKNUM(Tableau2[[#This Row],[Date réelle]])&gt;9,"","0")&amp;_xlfn.ISOWEEKNUM(Tableau2[[#This Row],[Date réelle]])</f>
        <v>16S07</v>
      </c>
      <c r="C960" s="124">
        <f>IF(F960&lt;&gt;"",VLOOKUP('Données brutes'!G960,Tableau1[[Forfait]:[PV ]],2,FALSE)*'Données brutes'!H960)</f>
        <v>2.5</v>
      </c>
      <c r="D960" s="125">
        <f>INT(Tableau2[[#This Row],[Date de clôture ]])</f>
        <v>42419</v>
      </c>
      <c r="E960" s="129">
        <v>42419</v>
      </c>
      <c r="F960" s="128">
        <v>556875479</v>
      </c>
      <c r="G960" s="126" t="s">
        <v>58</v>
      </c>
      <c r="H960" s="127">
        <v>1</v>
      </c>
    </row>
    <row r="961" spans="1:8" x14ac:dyDescent="0.25">
      <c r="A961" s="123" t="str">
        <f>(YEAR(Tableau2[[#This Row],[Date réelle]])-2000)&amp;"_"&amp;IF(MONTH(Tableau2[[#This Row],[Date réelle]])&gt;9,"","0")&amp;MONTH(Tableau2[[#This Row],[Date réelle]])</f>
        <v>16_02</v>
      </c>
      <c r="B961" s="123" t="str">
        <f>(YEAR(Tableau2[[#This Row],[Date réelle]])-2000)&amp;"S"&amp;IF(_xlfn.ISOWEEKNUM(Tableau2[[#This Row],[Date réelle]])&gt;9,"","0")&amp;_xlfn.ISOWEEKNUM(Tableau2[[#This Row],[Date réelle]])</f>
        <v>16S07</v>
      </c>
      <c r="C961" s="124">
        <f>IF(F961&lt;&gt;"",VLOOKUP('Données brutes'!G961,Tableau1[[Forfait]:[PV ]],2,FALSE)*'Données brutes'!H961)</f>
        <v>34</v>
      </c>
      <c r="D961" s="125">
        <f>INT(Tableau2[[#This Row],[Date de clôture ]])</f>
        <v>42419</v>
      </c>
      <c r="E961" s="129">
        <v>42419</v>
      </c>
      <c r="F961" s="128">
        <v>556875479</v>
      </c>
      <c r="G961" s="126" t="s">
        <v>64</v>
      </c>
      <c r="H961" s="127">
        <v>1</v>
      </c>
    </row>
    <row r="962" spans="1:8" x14ac:dyDescent="0.25">
      <c r="A962" s="123" t="str">
        <f>(YEAR(Tableau2[[#This Row],[Date réelle]])-2000)&amp;"_"&amp;IF(MONTH(Tableau2[[#This Row],[Date réelle]])&gt;9,"","0")&amp;MONTH(Tableau2[[#This Row],[Date réelle]])</f>
        <v>16_02</v>
      </c>
      <c r="B962" s="123" t="str">
        <f>(YEAR(Tableau2[[#This Row],[Date réelle]])-2000)&amp;"S"&amp;IF(_xlfn.ISOWEEKNUM(Tableau2[[#This Row],[Date réelle]])&gt;9,"","0")&amp;_xlfn.ISOWEEKNUM(Tableau2[[#This Row],[Date réelle]])</f>
        <v>16S07</v>
      </c>
      <c r="C962" s="124">
        <f>IF(F962&lt;&gt;"",VLOOKUP('Données brutes'!G962,Tableau1[[Forfait]:[PV ]],2,FALSE)*'Données brutes'!H962)</f>
        <v>56</v>
      </c>
      <c r="D962" s="125">
        <f>INT(Tableau2[[#This Row],[Date de clôture ]])</f>
        <v>42419</v>
      </c>
      <c r="E962" s="129">
        <v>42419</v>
      </c>
      <c r="F962" s="128">
        <v>556870627</v>
      </c>
      <c r="G962" s="126" t="s">
        <v>17</v>
      </c>
      <c r="H962" s="127">
        <v>1</v>
      </c>
    </row>
    <row r="963" spans="1:8" x14ac:dyDescent="0.25">
      <c r="A963" s="123" t="str">
        <f>(YEAR(Tableau2[[#This Row],[Date réelle]])-2000)&amp;"_"&amp;IF(MONTH(Tableau2[[#This Row],[Date réelle]])&gt;9,"","0")&amp;MONTH(Tableau2[[#This Row],[Date réelle]])</f>
        <v>16_02</v>
      </c>
      <c r="B963" s="123" t="str">
        <f>(YEAR(Tableau2[[#This Row],[Date réelle]])-2000)&amp;"S"&amp;IF(_xlfn.ISOWEEKNUM(Tableau2[[#This Row],[Date réelle]])&gt;9,"","0")&amp;_xlfn.ISOWEEKNUM(Tableau2[[#This Row],[Date réelle]])</f>
        <v>16S07</v>
      </c>
      <c r="C963" s="124">
        <f>IF(F963&lt;&gt;"",VLOOKUP('Données brutes'!G963,Tableau1[[Forfait]:[PV ]],2,FALSE)*'Données brutes'!H963)</f>
        <v>3</v>
      </c>
      <c r="D963" s="125">
        <f>INT(Tableau2[[#This Row],[Date de clôture ]])</f>
        <v>42419</v>
      </c>
      <c r="E963" s="129">
        <v>42419</v>
      </c>
      <c r="F963" s="128">
        <v>556870627</v>
      </c>
      <c r="G963" s="126" t="s">
        <v>43</v>
      </c>
      <c r="H963" s="127">
        <v>1</v>
      </c>
    </row>
    <row r="964" spans="1:8" x14ac:dyDescent="0.25">
      <c r="A964" s="123" t="str">
        <f>(YEAR(Tableau2[[#This Row],[Date réelle]])-2000)&amp;"_"&amp;IF(MONTH(Tableau2[[#This Row],[Date réelle]])&gt;9,"","0")&amp;MONTH(Tableau2[[#This Row],[Date réelle]])</f>
        <v>16_02</v>
      </c>
      <c r="B964" s="123" t="str">
        <f>(YEAR(Tableau2[[#This Row],[Date réelle]])-2000)&amp;"S"&amp;IF(_xlfn.ISOWEEKNUM(Tableau2[[#This Row],[Date réelle]])&gt;9,"","0")&amp;_xlfn.ISOWEEKNUM(Tableau2[[#This Row],[Date réelle]])</f>
        <v>16S07</v>
      </c>
      <c r="C964" s="124">
        <f>IF(F964&lt;&gt;"",VLOOKUP('Données brutes'!G964,Tableau1[[Forfait]:[PV ]],2,FALSE)*'Données brutes'!H964)</f>
        <v>3.4</v>
      </c>
      <c r="D964" s="125">
        <f>INT(Tableau2[[#This Row],[Date de clôture ]])</f>
        <v>42419</v>
      </c>
      <c r="E964" s="129">
        <v>42419</v>
      </c>
      <c r="F964" s="128">
        <v>556870627</v>
      </c>
      <c r="G964" s="126" t="s">
        <v>49</v>
      </c>
      <c r="H964" s="127">
        <v>1</v>
      </c>
    </row>
    <row r="965" spans="1:8" x14ac:dyDescent="0.25">
      <c r="A965" s="123" t="str">
        <f>(YEAR(Tableau2[[#This Row],[Date réelle]])-2000)&amp;"_"&amp;IF(MONTH(Tableau2[[#This Row],[Date réelle]])&gt;9,"","0")&amp;MONTH(Tableau2[[#This Row],[Date réelle]])</f>
        <v>16_02</v>
      </c>
      <c r="B965" s="123" t="str">
        <f>(YEAR(Tableau2[[#This Row],[Date réelle]])-2000)&amp;"S"&amp;IF(_xlfn.ISOWEEKNUM(Tableau2[[#This Row],[Date réelle]])&gt;9,"","0")&amp;_xlfn.ISOWEEKNUM(Tableau2[[#This Row],[Date réelle]])</f>
        <v>16S07</v>
      </c>
      <c r="C965" s="124">
        <f>IF(F965&lt;&gt;"",VLOOKUP('Données brutes'!G965,Tableau1[[Forfait]:[PV ]],2,FALSE)*'Données brutes'!H965)</f>
        <v>34</v>
      </c>
      <c r="D965" s="125">
        <f>INT(Tableau2[[#This Row],[Date de clôture ]])</f>
        <v>42419</v>
      </c>
      <c r="E965" s="129">
        <v>42419</v>
      </c>
      <c r="F965" s="128">
        <v>556870627</v>
      </c>
      <c r="G965" s="126" t="s">
        <v>64</v>
      </c>
      <c r="H965" s="127">
        <v>1</v>
      </c>
    </row>
    <row r="966" spans="1:8" x14ac:dyDescent="0.25">
      <c r="A966" s="123" t="str">
        <f>(YEAR(Tableau2[[#This Row],[Date réelle]])-2000)&amp;"_"&amp;IF(MONTH(Tableau2[[#This Row],[Date réelle]])&gt;9,"","0")&amp;MONTH(Tableau2[[#This Row],[Date réelle]])</f>
        <v>16_02</v>
      </c>
      <c r="B966" s="123" t="str">
        <f>(YEAR(Tableau2[[#This Row],[Date réelle]])-2000)&amp;"S"&amp;IF(_xlfn.ISOWEEKNUM(Tableau2[[#This Row],[Date réelle]])&gt;9,"","0")&amp;_xlfn.ISOWEEKNUM(Tableau2[[#This Row],[Date réelle]])</f>
        <v>16S07</v>
      </c>
      <c r="C966" s="124">
        <f>IF(F966&lt;&gt;"",VLOOKUP('Données brutes'!G966,Tableau1[[Forfait]:[PV ]],2,FALSE)*'Données brutes'!H966)</f>
        <v>3</v>
      </c>
      <c r="D966" s="125">
        <f>INT(Tableau2[[#This Row],[Date de clôture ]])</f>
        <v>42419</v>
      </c>
      <c r="E966" s="129">
        <v>42419</v>
      </c>
      <c r="F966" s="128">
        <v>556522594</v>
      </c>
      <c r="G966" s="126" t="s">
        <v>43</v>
      </c>
      <c r="H966" s="127">
        <v>1</v>
      </c>
    </row>
    <row r="967" spans="1:8" x14ac:dyDescent="0.25">
      <c r="A967" s="123" t="str">
        <f>(YEAR(Tableau2[[#This Row],[Date réelle]])-2000)&amp;"_"&amp;IF(MONTH(Tableau2[[#This Row],[Date réelle]])&gt;9,"","0")&amp;MONTH(Tableau2[[#This Row],[Date réelle]])</f>
        <v>16_02</v>
      </c>
      <c r="B967" s="123" t="str">
        <f>(YEAR(Tableau2[[#This Row],[Date réelle]])-2000)&amp;"S"&amp;IF(_xlfn.ISOWEEKNUM(Tableau2[[#This Row],[Date réelle]])&gt;9,"","0")&amp;_xlfn.ISOWEEKNUM(Tableau2[[#This Row],[Date réelle]])</f>
        <v>16S07</v>
      </c>
      <c r="C967" s="124">
        <f>IF(F967&lt;&gt;"",VLOOKUP('Données brutes'!G967,Tableau1[[Forfait]:[PV ]],2,FALSE)*'Données brutes'!H967)</f>
        <v>3.4</v>
      </c>
      <c r="D967" s="125">
        <f>INT(Tableau2[[#This Row],[Date de clôture ]])</f>
        <v>42419</v>
      </c>
      <c r="E967" s="129">
        <v>42419</v>
      </c>
      <c r="F967" s="128">
        <v>556522594</v>
      </c>
      <c r="G967" s="126" t="s">
        <v>49</v>
      </c>
      <c r="H967" s="127">
        <v>1</v>
      </c>
    </row>
    <row r="968" spans="1:8" x14ac:dyDescent="0.25">
      <c r="A968" s="123" t="str">
        <f>(YEAR(Tableau2[[#This Row],[Date réelle]])-2000)&amp;"_"&amp;IF(MONTH(Tableau2[[#This Row],[Date réelle]])&gt;9,"","0")&amp;MONTH(Tableau2[[#This Row],[Date réelle]])</f>
        <v>16_02</v>
      </c>
      <c r="B968" s="123" t="str">
        <f>(YEAR(Tableau2[[#This Row],[Date réelle]])-2000)&amp;"S"&amp;IF(_xlfn.ISOWEEKNUM(Tableau2[[#This Row],[Date réelle]])&gt;9,"","0")&amp;_xlfn.ISOWEEKNUM(Tableau2[[#This Row],[Date réelle]])</f>
        <v>16S07</v>
      </c>
      <c r="C968" s="124">
        <f>IF(F968&lt;&gt;"",VLOOKUP('Données brutes'!G968,Tableau1[[Forfait]:[PV ]],2,FALSE)*'Données brutes'!H968)</f>
        <v>56</v>
      </c>
      <c r="D968" s="125">
        <f>INT(Tableau2[[#This Row],[Date de clôture ]])</f>
        <v>42419</v>
      </c>
      <c r="E968" s="129">
        <v>42419</v>
      </c>
      <c r="F968" s="130">
        <v>556675250</v>
      </c>
      <c r="G968" s="126" t="s">
        <v>17</v>
      </c>
      <c r="H968" s="127">
        <v>1</v>
      </c>
    </row>
    <row r="969" spans="1:8" x14ac:dyDescent="0.25">
      <c r="A969" s="123" t="str">
        <f>(YEAR(Tableau2[[#This Row],[Date réelle]])-2000)&amp;"_"&amp;IF(MONTH(Tableau2[[#This Row],[Date réelle]])&gt;9,"","0")&amp;MONTH(Tableau2[[#This Row],[Date réelle]])</f>
        <v>16_02</v>
      </c>
      <c r="B969" s="123" t="str">
        <f>(YEAR(Tableau2[[#This Row],[Date réelle]])-2000)&amp;"S"&amp;IF(_xlfn.ISOWEEKNUM(Tableau2[[#This Row],[Date réelle]])&gt;9,"","0")&amp;_xlfn.ISOWEEKNUM(Tableau2[[#This Row],[Date réelle]])</f>
        <v>16S07</v>
      </c>
      <c r="C969" s="124">
        <f>IF(F969&lt;&gt;"",VLOOKUP('Données brutes'!G969,Tableau1[[Forfait]:[PV ]],2,FALSE)*'Données brutes'!H969)</f>
        <v>3</v>
      </c>
      <c r="D969" s="125">
        <f>INT(Tableau2[[#This Row],[Date de clôture ]])</f>
        <v>42419</v>
      </c>
      <c r="E969" s="129">
        <v>42419</v>
      </c>
      <c r="F969" s="130">
        <v>556675250</v>
      </c>
      <c r="G969" s="126" t="s">
        <v>43</v>
      </c>
      <c r="H969" s="127">
        <v>1</v>
      </c>
    </row>
    <row r="970" spans="1:8" x14ac:dyDescent="0.25">
      <c r="A970" s="123" t="str">
        <f>(YEAR(Tableau2[[#This Row],[Date réelle]])-2000)&amp;"_"&amp;IF(MONTH(Tableau2[[#This Row],[Date réelle]])&gt;9,"","0")&amp;MONTH(Tableau2[[#This Row],[Date réelle]])</f>
        <v>16_02</v>
      </c>
      <c r="B970" s="123" t="str">
        <f>(YEAR(Tableau2[[#This Row],[Date réelle]])-2000)&amp;"S"&amp;IF(_xlfn.ISOWEEKNUM(Tableau2[[#This Row],[Date réelle]])&gt;9,"","0")&amp;_xlfn.ISOWEEKNUM(Tableau2[[#This Row],[Date réelle]])</f>
        <v>16S07</v>
      </c>
      <c r="C970" s="124">
        <f>IF(F970&lt;&gt;"",VLOOKUP('Données brutes'!G970,Tableau1[[Forfait]:[PV ]],2,FALSE)*'Données brutes'!H970)</f>
        <v>3.4</v>
      </c>
      <c r="D970" s="125">
        <f>INT(Tableau2[[#This Row],[Date de clôture ]])</f>
        <v>42419</v>
      </c>
      <c r="E970" s="129">
        <v>42419</v>
      </c>
      <c r="F970" s="130">
        <v>556675250</v>
      </c>
      <c r="G970" s="126" t="s">
        <v>49</v>
      </c>
      <c r="H970" s="127">
        <v>1</v>
      </c>
    </row>
    <row r="971" spans="1:8" x14ac:dyDescent="0.25">
      <c r="A971" s="123" t="str">
        <f>(YEAR(Tableau2[[#This Row],[Date réelle]])-2000)&amp;"_"&amp;IF(MONTH(Tableau2[[#This Row],[Date réelle]])&gt;9,"","0")&amp;MONTH(Tableau2[[#This Row],[Date réelle]])</f>
        <v>16_02</v>
      </c>
      <c r="B971" s="123" t="str">
        <f>(YEAR(Tableau2[[#This Row],[Date réelle]])-2000)&amp;"S"&amp;IF(_xlfn.ISOWEEKNUM(Tableau2[[#This Row],[Date réelle]])&gt;9,"","0")&amp;_xlfn.ISOWEEKNUM(Tableau2[[#This Row],[Date réelle]])</f>
        <v>16S07</v>
      </c>
      <c r="C971" s="124">
        <f>IF(F971&lt;&gt;"",VLOOKUP('Données brutes'!G971,Tableau1[[Forfait]:[PV ]],2,FALSE)*'Données brutes'!H971)</f>
        <v>2.5</v>
      </c>
      <c r="D971" s="125">
        <f>INT(Tableau2[[#This Row],[Date de clôture ]])</f>
        <v>42419</v>
      </c>
      <c r="E971" s="129">
        <v>42419</v>
      </c>
      <c r="F971" s="130">
        <v>556675250</v>
      </c>
      <c r="G971" s="126" t="s">
        <v>58</v>
      </c>
      <c r="H971" s="127">
        <v>1</v>
      </c>
    </row>
    <row r="972" spans="1:8" x14ac:dyDescent="0.25">
      <c r="A972" s="123" t="str">
        <f>(YEAR(Tableau2[[#This Row],[Date réelle]])-2000)&amp;"_"&amp;IF(MONTH(Tableau2[[#This Row],[Date réelle]])&gt;9,"","0")&amp;MONTH(Tableau2[[#This Row],[Date réelle]])</f>
        <v>16_02</v>
      </c>
      <c r="B972" s="123" t="str">
        <f>(YEAR(Tableau2[[#This Row],[Date réelle]])-2000)&amp;"S"&amp;IF(_xlfn.ISOWEEKNUM(Tableau2[[#This Row],[Date réelle]])&gt;9,"","0")&amp;_xlfn.ISOWEEKNUM(Tableau2[[#This Row],[Date réelle]])</f>
        <v>16S07</v>
      </c>
      <c r="C972" s="124">
        <f>IF(F972&lt;&gt;"",VLOOKUP('Données brutes'!G972,Tableau1[[Forfait]:[PV ]],2,FALSE)*'Données brutes'!H972)</f>
        <v>34</v>
      </c>
      <c r="D972" s="125">
        <f>INT(Tableau2[[#This Row],[Date de clôture ]])</f>
        <v>42419</v>
      </c>
      <c r="E972" s="129">
        <v>42419</v>
      </c>
      <c r="F972" s="130">
        <v>556675250</v>
      </c>
      <c r="G972" s="126" t="s">
        <v>64</v>
      </c>
      <c r="H972" s="127">
        <v>1</v>
      </c>
    </row>
    <row r="973" spans="1:8" x14ac:dyDescent="0.25">
      <c r="A973" s="123" t="str">
        <f>(YEAR(Tableau2[[#This Row],[Date réelle]])-2000)&amp;"_"&amp;IF(MONTH(Tableau2[[#This Row],[Date réelle]])&gt;9,"","0")&amp;MONTH(Tableau2[[#This Row],[Date réelle]])</f>
        <v>16_02</v>
      </c>
      <c r="B973" s="123" t="str">
        <f>(YEAR(Tableau2[[#This Row],[Date réelle]])-2000)&amp;"S"&amp;IF(_xlfn.ISOWEEKNUM(Tableau2[[#This Row],[Date réelle]])&gt;9,"","0")&amp;_xlfn.ISOWEEKNUM(Tableau2[[#This Row],[Date réelle]])</f>
        <v>16S07</v>
      </c>
      <c r="C973" s="124">
        <f>IF(F973&lt;&gt;"",VLOOKUP('Données brutes'!G973,Tableau1[[Forfait]:[PV ]],2,FALSE)*'Données brutes'!H973)</f>
        <v>56</v>
      </c>
      <c r="D973" s="125">
        <f>INT(Tableau2[[#This Row],[Date de clôture ]])</f>
        <v>42419</v>
      </c>
      <c r="E973" s="129">
        <v>42419</v>
      </c>
      <c r="F973" s="130">
        <v>556863826</v>
      </c>
      <c r="G973" s="126" t="s">
        <v>17</v>
      </c>
      <c r="H973" s="127">
        <v>1</v>
      </c>
    </row>
    <row r="974" spans="1:8" x14ac:dyDescent="0.25">
      <c r="A974" s="123" t="str">
        <f>(YEAR(Tableau2[[#This Row],[Date réelle]])-2000)&amp;"_"&amp;IF(MONTH(Tableau2[[#This Row],[Date réelle]])&gt;9,"","0")&amp;MONTH(Tableau2[[#This Row],[Date réelle]])</f>
        <v>16_02</v>
      </c>
      <c r="B974" s="123" t="str">
        <f>(YEAR(Tableau2[[#This Row],[Date réelle]])-2000)&amp;"S"&amp;IF(_xlfn.ISOWEEKNUM(Tableau2[[#This Row],[Date réelle]])&gt;9,"","0")&amp;_xlfn.ISOWEEKNUM(Tableau2[[#This Row],[Date réelle]])</f>
        <v>16S07</v>
      </c>
      <c r="C974" s="124">
        <f>IF(F974&lt;&gt;"",VLOOKUP('Données brutes'!G974,Tableau1[[Forfait]:[PV ]],2,FALSE)*'Données brutes'!H974)</f>
        <v>3</v>
      </c>
      <c r="D974" s="125">
        <f>INT(Tableau2[[#This Row],[Date de clôture ]])</f>
        <v>42419</v>
      </c>
      <c r="E974" s="129">
        <v>42419</v>
      </c>
      <c r="F974" s="130">
        <v>556863826</v>
      </c>
      <c r="G974" s="126" t="s">
        <v>43</v>
      </c>
      <c r="H974" s="127">
        <v>1</v>
      </c>
    </row>
    <row r="975" spans="1:8" x14ac:dyDescent="0.25">
      <c r="A975" s="123" t="str">
        <f>(YEAR(Tableau2[[#This Row],[Date réelle]])-2000)&amp;"_"&amp;IF(MONTH(Tableau2[[#This Row],[Date réelle]])&gt;9,"","0")&amp;MONTH(Tableau2[[#This Row],[Date réelle]])</f>
        <v>16_02</v>
      </c>
      <c r="B975" s="123" t="str">
        <f>(YEAR(Tableau2[[#This Row],[Date réelle]])-2000)&amp;"S"&amp;IF(_xlfn.ISOWEEKNUM(Tableau2[[#This Row],[Date réelle]])&gt;9,"","0")&amp;_xlfn.ISOWEEKNUM(Tableau2[[#This Row],[Date réelle]])</f>
        <v>16S07</v>
      </c>
      <c r="C975" s="124">
        <f>IF(F975&lt;&gt;"",VLOOKUP('Données brutes'!G975,Tableau1[[Forfait]:[PV ]],2,FALSE)*'Données brutes'!H975)</f>
        <v>3.4</v>
      </c>
      <c r="D975" s="125">
        <f>INT(Tableau2[[#This Row],[Date de clôture ]])</f>
        <v>42419</v>
      </c>
      <c r="E975" s="129">
        <v>42419</v>
      </c>
      <c r="F975" s="130">
        <v>556863826</v>
      </c>
      <c r="G975" s="126" t="s">
        <v>49</v>
      </c>
      <c r="H975" s="127">
        <v>1</v>
      </c>
    </row>
    <row r="976" spans="1:8" x14ac:dyDescent="0.25">
      <c r="A976" s="123" t="str">
        <f>(YEAR(Tableau2[[#This Row],[Date réelle]])-2000)&amp;"_"&amp;IF(MONTH(Tableau2[[#This Row],[Date réelle]])&gt;9,"","0")&amp;MONTH(Tableau2[[#This Row],[Date réelle]])</f>
        <v>16_02</v>
      </c>
      <c r="B976" s="123" t="str">
        <f>(YEAR(Tableau2[[#This Row],[Date réelle]])-2000)&amp;"S"&amp;IF(_xlfn.ISOWEEKNUM(Tableau2[[#This Row],[Date réelle]])&gt;9,"","0")&amp;_xlfn.ISOWEEKNUM(Tableau2[[#This Row],[Date réelle]])</f>
        <v>16S07</v>
      </c>
      <c r="C976" s="124">
        <f>IF(F976&lt;&gt;"",VLOOKUP('Données brutes'!G976,Tableau1[[Forfait]:[PV ]],2,FALSE)*'Données brutes'!H976)</f>
        <v>2.5</v>
      </c>
      <c r="D976" s="125">
        <f>INT(Tableau2[[#This Row],[Date de clôture ]])</f>
        <v>42419</v>
      </c>
      <c r="E976" s="129">
        <v>42419</v>
      </c>
      <c r="F976" s="130">
        <v>556863826</v>
      </c>
      <c r="G976" s="126" t="s">
        <v>58</v>
      </c>
      <c r="H976" s="127">
        <v>1</v>
      </c>
    </row>
    <row r="977" spans="1:8" x14ac:dyDescent="0.25">
      <c r="A977" s="123" t="str">
        <f>(YEAR(Tableau2[[#This Row],[Date réelle]])-2000)&amp;"_"&amp;IF(MONTH(Tableau2[[#This Row],[Date réelle]])&gt;9,"","0")&amp;MONTH(Tableau2[[#This Row],[Date réelle]])</f>
        <v>16_02</v>
      </c>
      <c r="B977" s="123" t="str">
        <f>(YEAR(Tableau2[[#This Row],[Date réelle]])-2000)&amp;"S"&amp;IF(_xlfn.ISOWEEKNUM(Tableau2[[#This Row],[Date réelle]])&gt;9,"","0")&amp;_xlfn.ISOWEEKNUM(Tableau2[[#This Row],[Date réelle]])</f>
        <v>16S07</v>
      </c>
      <c r="C977" s="124">
        <f>IF(F977&lt;&gt;"",VLOOKUP('Données brutes'!G977,Tableau1[[Forfait]:[PV ]],2,FALSE)*'Données brutes'!H977)</f>
        <v>34</v>
      </c>
      <c r="D977" s="125">
        <f>INT(Tableau2[[#This Row],[Date de clôture ]])</f>
        <v>42419</v>
      </c>
      <c r="E977" s="129">
        <v>42419</v>
      </c>
      <c r="F977" s="130">
        <v>556863826</v>
      </c>
      <c r="G977" s="126" t="s">
        <v>64</v>
      </c>
      <c r="H977" s="127">
        <v>1</v>
      </c>
    </row>
    <row r="978" spans="1:8" x14ac:dyDescent="0.25">
      <c r="A978" s="123" t="str">
        <f>(YEAR(Tableau2[[#This Row],[Date réelle]])-2000)&amp;"_"&amp;IF(MONTH(Tableau2[[#This Row],[Date réelle]])&gt;9,"","0")&amp;MONTH(Tableau2[[#This Row],[Date réelle]])</f>
        <v>16_02</v>
      </c>
      <c r="B978" s="123" t="str">
        <f>(YEAR(Tableau2[[#This Row],[Date réelle]])-2000)&amp;"S"&amp;IF(_xlfn.ISOWEEKNUM(Tableau2[[#This Row],[Date réelle]])&gt;9,"","0")&amp;_xlfn.ISOWEEKNUM(Tableau2[[#This Row],[Date réelle]])</f>
        <v>16S07</v>
      </c>
      <c r="C978" s="124">
        <f>IF(F978&lt;&gt;"",VLOOKUP('Données brutes'!G978,Tableau1[[Forfait]:[PV ]],2,FALSE)*'Données brutes'!H978)</f>
        <v>56</v>
      </c>
      <c r="D978" s="125">
        <f>INT(Tableau2[[#This Row],[Date de clôture ]])</f>
        <v>42420</v>
      </c>
      <c r="E978" s="129">
        <v>42420</v>
      </c>
      <c r="F978" s="130">
        <v>556887348</v>
      </c>
      <c r="G978" s="126" t="s">
        <v>17</v>
      </c>
      <c r="H978" s="127">
        <v>1</v>
      </c>
    </row>
    <row r="979" spans="1:8" x14ac:dyDescent="0.25">
      <c r="A979" s="123" t="str">
        <f>(YEAR(Tableau2[[#This Row],[Date réelle]])-2000)&amp;"_"&amp;IF(MONTH(Tableau2[[#This Row],[Date réelle]])&gt;9,"","0")&amp;MONTH(Tableau2[[#This Row],[Date réelle]])</f>
        <v>16_02</v>
      </c>
      <c r="B979" s="123" t="str">
        <f>(YEAR(Tableau2[[#This Row],[Date réelle]])-2000)&amp;"S"&amp;IF(_xlfn.ISOWEEKNUM(Tableau2[[#This Row],[Date réelle]])&gt;9,"","0")&amp;_xlfn.ISOWEEKNUM(Tableau2[[#This Row],[Date réelle]])</f>
        <v>16S07</v>
      </c>
      <c r="C979" s="124">
        <f>IF(F979&lt;&gt;"",VLOOKUP('Données brutes'!G979,Tableau1[[Forfait]:[PV ]],2,FALSE)*'Données brutes'!H979)</f>
        <v>3</v>
      </c>
      <c r="D979" s="125">
        <f>INT(Tableau2[[#This Row],[Date de clôture ]])</f>
        <v>42420</v>
      </c>
      <c r="E979" s="129">
        <v>42420</v>
      </c>
      <c r="F979" s="130">
        <v>556887348</v>
      </c>
      <c r="G979" s="126" t="s">
        <v>43</v>
      </c>
      <c r="H979" s="127">
        <v>1</v>
      </c>
    </row>
    <row r="980" spans="1:8" x14ac:dyDescent="0.25">
      <c r="A980" s="123" t="str">
        <f>(YEAR(Tableau2[[#This Row],[Date réelle]])-2000)&amp;"_"&amp;IF(MONTH(Tableau2[[#This Row],[Date réelle]])&gt;9,"","0")&amp;MONTH(Tableau2[[#This Row],[Date réelle]])</f>
        <v>16_02</v>
      </c>
      <c r="B980" s="123" t="str">
        <f>(YEAR(Tableau2[[#This Row],[Date réelle]])-2000)&amp;"S"&amp;IF(_xlfn.ISOWEEKNUM(Tableau2[[#This Row],[Date réelle]])&gt;9,"","0")&amp;_xlfn.ISOWEEKNUM(Tableau2[[#This Row],[Date réelle]])</f>
        <v>16S07</v>
      </c>
      <c r="C980" s="124">
        <f>IF(F980&lt;&gt;"",VLOOKUP('Données brutes'!G980,Tableau1[[Forfait]:[PV ]],2,FALSE)*'Données brutes'!H980)</f>
        <v>3.4</v>
      </c>
      <c r="D980" s="125">
        <f>INT(Tableau2[[#This Row],[Date de clôture ]])</f>
        <v>42420</v>
      </c>
      <c r="E980" s="129">
        <v>42420</v>
      </c>
      <c r="F980" s="130">
        <v>556887348</v>
      </c>
      <c r="G980" s="126" t="s">
        <v>49</v>
      </c>
      <c r="H980" s="127">
        <v>1</v>
      </c>
    </row>
    <row r="981" spans="1:8" x14ac:dyDescent="0.25">
      <c r="A981" s="123" t="str">
        <f>(YEAR(Tableau2[[#This Row],[Date réelle]])-2000)&amp;"_"&amp;IF(MONTH(Tableau2[[#This Row],[Date réelle]])&gt;9,"","0")&amp;MONTH(Tableau2[[#This Row],[Date réelle]])</f>
        <v>16_02</v>
      </c>
      <c r="B981" s="123" t="str">
        <f>(YEAR(Tableau2[[#This Row],[Date réelle]])-2000)&amp;"S"&amp;IF(_xlfn.ISOWEEKNUM(Tableau2[[#This Row],[Date réelle]])&gt;9,"","0")&amp;_xlfn.ISOWEEKNUM(Tableau2[[#This Row],[Date réelle]])</f>
        <v>16S07</v>
      </c>
      <c r="C981" s="124">
        <f>IF(F981&lt;&gt;"",VLOOKUP('Données brutes'!G981,Tableau1[[Forfait]:[PV ]],2,FALSE)*'Données brutes'!H981)</f>
        <v>2.5</v>
      </c>
      <c r="D981" s="125">
        <f>INT(Tableau2[[#This Row],[Date de clôture ]])</f>
        <v>42420</v>
      </c>
      <c r="E981" s="129">
        <v>42420</v>
      </c>
      <c r="F981" s="130">
        <v>556887348</v>
      </c>
      <c r="G981" s="126" t="s">
        <v>58</v>
      </c>
      <c r="H981" s="127">
        <v>1</v>
      </c>
    </row>
    <row r="982" spans="1:8" x14ac:dyDescent="0.25">
      <c r="A982" s="123" t="str">
        <f>(YEAR(Tableau2[[#This Row],[Date réelle]])-2000)&amp;"_"&amp;IF(MONTH(Tableau2[[#This Row],[Date réelle]])&gt;9,"","0")&amp;MONTH(Tableau2[[#This Row],[Date réelle]])</f>
        <v>16_02</v>
      </c>
      <c r="B982" s="123" t="str">
        <f>(YEAR(Tableau2[[#This Row],[Date réelle]])-2000)&amp;"S"&amp;IF(_xlfn.ISOWEEKNUM(Tableau2[[#This Row],[Date réelle]])&gt;9,"","0")&amp;_xlfn.ISOWEEKNUM(Tableau2[[#This Row],[Date réelle]])</f>
        <v>16S07</v>
      </c>
      <c r="C982" s="124">
        <f>IF(F982&lt;&gt;"",VLOOKUP('Données brutes'!G982,Tableau1[[Forfait]:[PV ]],2,FALSE)*'Données brutes'!H982)</f>
        <v>34</v>
      </c>
      <c r="D982" s="125">
        <f>INT(Tableau2[[#This Row],[Date de clôture ]])</f>
        <v>42420</v>
      </c>
      <c r="E982" s="129">
        <v>42420</v>
      </c>
      <c r="F982" s="130">
        <v>556887348</v>
      </c>
      <c r="G982" s="126" t="s">
        <v>64</v>
      </c>
      <c r="H982" s="127">
        <v>1</v>
      </c>
    </row>
    <row r="983" spans="1:8" x14ac:dyDescent="0.25">
      <c r="A983" s="123" t="str">
        <f>(YEAR(Tableau2[[#This Row],[Date réelle]])-2000)&amp;"_"&amp;IF(MONTH(Tableau2[[#This Row],[Date réelle]])&gt;9,"","0")&amp;MONTH(Tableau2[[#This Row],[Date réelle]])</f>
        <v>16_02</v>
      </c>
      <c r="B983" s="123" t="str">
        <f>(YEAR(Tableau2[[#This Row],[Date réelle]])-2000)&amp;"S"&amp;IF(_xlfn.ISOWEEKNUM(Tableau2[[#This Row],[Date réelle]])&gt;9,"","0")&amp;_xlfn.ISOWEEKNUM(Tableau2[[#This Row],[Date réelle]])</f>
        <v>16S07</v>
      </c>
      <c r="C983" s="124">
        <f>IF(F983&lt;&gt;"",VLOOKUP('Données brutes'!G983,Tableau1[[Forfait]:[PV ]],2,FALSE)*'Données brutes'!H983)</f>
        <v>56</v>
      </c>
      <c r="D983" s="125">
        <f>INT(Tableau2[[#This Row],[Date de clôture ]])</f>
        <v>42420</v>
      </c>
      <c r="E983" s="129">
        <v>42420</v>
      </c>
      <c r="F983" s="130">
        <v>556859306</v>
      </c>
      <c r="G983" s="126" t="s">
        <v>17</v>
      </c>
      <c r="H983" s="127">
        <v>1</v>
      </c>
    </row>
    <row r="984" spans="1:8" x14ac:dyDescent="0.25">
      <c r="A984" s="123" t="str">
        <f>(YEAR(Tableau2[[#This Row],[Date réelle]])-2000)&amp;"_"&amp;IF(MONTH(Tableau2[[#This Row],[Date réelle]])&gt;9,"","0")&amp;MONTH(Tableau2[[#This Row],[Date réelle]])</f>
        <v>16_02</v>
      </c>
      <c r="B984" s="123" t="str">
        <f>(YEAR(Tableau2[[#This Row],[Date réelle]])-2000)&amp;"S"&amp;IF(_xlfn.ISOWEEKNUM(Tableau2[[#This Row],[Date réelle]])&gt;9,"","0")&amp;_xlfn.ISOWEEKNUM(Tableau2[[#This Row],[Date réelle]])</f>
        <v>16S07</v>
      </c>
      <c r="C984" s="124">
        <f>IF(F984&lt;&gt;"",VLOOKUP('Données brutes'!G984,Tableau1[[Forfait]:[PV ]],2,FALSE)*'Données brutes'!H984)</f>
        <v>3</v>
      </c>
      <c r="D984" s="125">
        <f>INT(Tableau2[[#This Row],[Date de clôture ]])</f>
        <v>42420</v>
      </c>
      <c r="E984" s="129">
        <v>42420</v>
      </c>
      <c r="F984" s="130">
        <v>556859306</v>
      </c>
      <c r="G984" s="126" t="s">
        <v>43</v>
      </c>
      <c r="H984" s="127">
        <v>1</v>
      </c>
    </row>
    <row r="985" spans="1:8" x14ac:dyDescent="0.25">
      <c r="A985" s="123" t="str">
        <f>(YEAR(Tableau2[[#This Row],[Date réelle]])-2000)&amp;"_"&amp;IF(MONTH(Tableau2[[#This Row],[Date réelle]])&gt;9,"","0")&amp;MONTH(Tableau2[[#This Row],[Date réelle]])</f>
        <v>16_02</v>
      </c>
      <c r="B985" s="123" t="str">
        <f>(YEAR(Tableau2[[#This Row],[Date réelle]])-2000)&amp;"S"&amp;IF(_xlfn.ISOWEEKNUM(Tableau2[[#This Row],[Date réelle]])&gt;9,"","0")&amp;_xlfn.ISOWEEKNUM(Tableau2[[#This Row],[Date réelle]])</f>
        <v>16S07</v>
      </c>
      <c r="C985" s="124">
        <f>IF(F985&lt;&gt;"",VLOOKUP('Données brutes'!G985,Tableau1[[Forfait]:[PV ]],2,FALSE)*'Données brutes'!H985)</f>
        <v>3.4</v>
      </c>
      <c r="D985" s="125">
        <f>INT(Tableau2[[#This Row],[Date de clôture ]])</f>
        <v>42420</v>
      </c>
      <c r="E985" s="129">
        <v>42420</v>
      </c>
      <c r="F985" s="130">
        <v>556859306</v>
      </c>
      <c r="G985" s="126" t="s">
        <v>49</v>
      </c>
      <c r="H985" s="127">
        <v>1</v>
      </c>
    </row>
    <row r="986" spans="1:8" x14ac:dyDescent="0.25">
      <c r="A986" s="123" t="str">
        <f>(YEAR(Tableau2[[#This Row],[Date réelle]])-2000)&amp;"_"&amp;IF(MONTH(Tableau2[[#This Row],[Date réelle]])&gt;9,"","0")&amp;MONTH(Tableau2[[#This Row],[Date réelle]])</f>
        <v>16_02</v>
      </c>
      <c r="B986" s="123" t="str">
        <f>(YEAR(Tableau2[[#This Row],[Date réelle]])-2000)&amp;"S"&amp;IF(_xlfn.ISOWEEKNUM(Tableau2[[#This Row],[Date réelle]])&gt;9,"","0")&amp;_xlfn.ISOWEEKNUM(Tableau2[[#This Row],[Date réelle]])</f>
        <v>16S07</v>
      </c>
      <c r="C986" s="124">
        <f>IF(F986&lt;&gt;"",VLOOKUP('Données brutes'!G986,Tableau1[[Forfait]:[PV ]],2,FALSE)*'Données brutes'!H986)</f>
        <v>2.5</v>
      </c>
      <c r="D986" s="125">
        <f>INT(Tableau2[[#This Row],[Date de clôture ]])</f>
        <v>42420</v>
      </c>
      <c r="E986" s="129">
        <v>42420</v>
      </c>
      <c r="F986" s="130">
        <v>556859306</v>
      </c>
      <c r="G986" s="126" t="s">
        <v>58</v>
      </c>
      <c r="H986" s="127">
        <v>1</v>
      </c>
    </row>
    <row r="987" spans="1:8" x14ac:dyDescent="0.25">
      <c r="A987" s="123" t="str">
        <f>(YEAR(Tableau2[[#This Row],[Date réelle]])-2000)&amp;"_"&amp;IF(MONTH(Tableau2[[#This Row],[Date réelle]])&gt;9,"","0")&amp;MONTH(Tableau2[[#This Row],[Date réelle]])</f>
        <v>16_02</v>
      </c>
      <c r="B987" s="123" t="str">
        <f>(YEAR(Tableau2[[#This Row],[Date réelle]])-2000)&amp;"S"&amp;IF(_xlfn.ISOWEEKNUM(Tableau2[[#This Row],[Date réelle]])&gt;9,"","0")&amp;_xlfn.ISOWEEKNUM(Tableau2[[#This Row],[Date réelle]])</f>
        <v>16S07</v>
      </c>
      <c r="C987" s="124">
        <f>IF(F987&lt;&gt;"",VLOOKUP('Données brutes'!G987,Tableau1[[Forfait]:[PV ]],2,FALSE)*'Données brutes'!H987)</f>
        <v>34</v>
      </c>
      <c r="D987" s="125">
        <f>INT(Tableau2[[#This Row],[Date de clôture ]])</f>
        <v>42420</v>
      </c>
      <c r="E987" s="129">
        <v>42420</v>
      </c>
      <c r="F987" s="130">
        <v>556859306</v>
      </c>
      <c r="G987" s="126" t="s">
        <v>64</v>
      </c>
      <c r="H987" s="127">
        <v>1</v>
      </c>
    </row>
    <row r="988" spans="1:8" x14ac:dyDescent="0.25">
      <c r="A988" s="123" t="str">
        <f>(YEAR(Tableau2[[#This Row],[Date réelle]])-2000)&amp;"_"&amp;IF(MONTH(Tableau2[[#This Row],[Date réelle]])&gt;9,"","0")&amp;MONTH(Tableau2[[#This Row],[Date réelle]])</f>
        <v>16_02</v>
      </c>
      <c r="B988" s="123" t="str">
        <f>(YEAR(Tableau2[[#This Row],[Date réelle]])-2000)&amp;"S"&amp;IF(_xlfn.ISOWEEKNUM(Tableau2[[#This Row],[Date réelle]])&gt;9,"","0")&amp;_xlfn.ISOWEEKNUM(Tableau2[[#This Row],[Date réelle]])</f>
        <v>16S08</v>
      </c>
      <c r="C988" s="124">
        <f>IF(F988&lt;&gt;"",VLOOKUP('Données brutes'!G988,Tableau1[[Forfait]:[PV ]],2,FALSE)*'Données brutes'!H988)</f>
        <v>56</v>
      </c>
      <c r="D988" s="125">
        <f>INT(Tableau2[[#This Row],[Date de clôture ]])</f>
        <v>42422</v>
      </c>
      <c r="E988" s="129">
        <v>42422</v>
      </c>
      <c r="F988" s="128">
        <v>556753630</v>
      </c>
      <c r="G988" s="126" t="s">
        <v>17</v>
      </c>
      <c r="H988" s="127">
        <v>1</v>
      </c>
    </row>
    <row r="989" spans="1:8" x14ac:dyDescent="0.25">
      <c r="A989" s="123" t="str">
        <f>(YEAR(Tableau2[[#This Row],[Date réelle]])-2000)&amp;"_"&amp;IF(MONTH(Tableau2[[#This Row],[Date réelle]])&gt;9,"","0")&amp;MONTH(Tableau2[[#This Row],[Date réelle]])</f>
        <v>16_02</v>
      </c>
      <c r="B989" s="123" t="str">
        <f>(YEAR(Tableau2[[#This Row],[Date réelle]])-2000)&amp;"S"&amp;IF(_xlfn.ISOWEEKNUM(Tableau2[[#This Row],[Date réelle]])&gt;9,"","0")&amp;_xlfn.ISOWEEKNUM(Tableau2[[#This Row],[Date réelle]])</f>
        <v>16S08</v>
      </c>
      <c r="C989" s="124">
        <f>IF(F989&lt;&gt;"",VLOOKUP('Données brutes'!G989,Tableau1[[Forfait]:[PV ]],2,FALSE)*'Données brutes'!H989)</f>
        <v>3</v>
      </c>
      <c r="D989" s="125">
        <f>INT(Tableau2[[#This Row],[Date de clôture ]])</f>
        <v>42422</v>
      </c>
      <c r="E989" s="129">
        <v>42422</v>
      </c>
      <c r="F989" s="128">
        <v>556753630</v>
      </c>
      <c r="G989" s="126" t="s">
        <v>43</v>
      </c>
      <c r="H989" s="127">
        <v>1</v>
      </c>
    </row>
    <row r="990" spans="1:8" x14ac:dyDescent="0.25">
      <c r="A990" s="123" t="str">
        <f>(YEAR(Tableau2[[#This Row],[Date réelle]])-2000)&amp;"_"&amp;IF(MONTH(Tableau2[[#This Row],[Date réelle]])&gt;9,"","0")&amp;MONTH(Tableau2[[#This Row],[Date réelle]])</f>
        <v>16_02</v>
      </c>
      <c r="B990" s="123" t="str">
        <f>(YEAR(Tableau2[[#This Row],[Date réelle]])-2000)&amp;"S"&amp;IF(_xlfn.ISOWEEKNUM(Tableau2[[#This Row],[Date réelle]])&gt;9,"","0")&amp;_xlfn.ISOWEEKNUM(Tableau2[[#This Row],[Date réelle]])</f>
        <v>16S08</v>
      </c>
      <c r="C990" s="124">
        <f>IF(F990&lt;&gt;"",VLOOKUP('Données brutes'!G990,Tableau1[[Forfait]:[PV ]],2,FALSE)*'Données brutes'!H990)</f>
        <v>3.4</v>
      </c>
      <c r="D990" s="125">
        <f>INT(Tableau2[[#This Row],[Date de clôture ]])</f>
        <v>42422</v>
      </c>
      <c r="E990" s="129">
        <v>42422</v>
      </c>
      <c r="F990" s="128">
        <v>556753630</v>
      </c>
      <c r="G990" s="126" t="s">
        <v>49</v>
      </c>
      <c r="H990" s="127">
        <v>1</v>
      </c>
    </row>
    <row r="991" spans="1:8" x14ac:dyDescent="0.25">
      <c r="A991" s="123" t="str">
        <f>(YEAR(Tableau2[[#This Row],[Date réelle]])-2000)&amp;"_"&amp;IF(MONTH(Tableau2[[#This Row],[Date réelle]])&gt;9,"","0")&amp;MONTH(Tableau2[[#This Row],[Date réelle]])</f>
        <v>16_02</v>
      </c>
      <c r="B991" s="123" t="str">
        <f>(YEAR(Tableau2[[#This Row],[Date réelle]])-2000)&amp;"S"&amp;IF(_xlfn.ISOWEEKNUM(Tableau2[[#This Row],[Date réelle]])&gt;9,"","0")&amp;_xlfn.ISOWEEKNUM(Tableau2[[#This Row],[Date réelle]])</f>
        <v>16S08</v>
      </c>
      <c r="C991" s="124">
        <f>IF(F991&lt;&gt;"",VLOOKUP('Données brutes'!G991,Tableau1[[Forfait]:[PV ]],2,FALSE)*'Données brutes'!H991)</f>
        <v>2.5</v>
      </c>
      <c r="D991" s="125">
        <f>INT(Tableau2[[#This Row],[Date de clôture ]])</f>
        <v>42422</v>
      </c>
      <c r="E991" s="129">
        <v>42422</v>
      </c>
      <c r="F991" s="128">
        <v>556753630</v>
      </c>
      <c r="G991" s="126" t="s">
        <v>58</v>
      </c>
      <c r="H991" s="127">
        <v>1</v>
      </c>
    </row>
    <row r="992" spans="1:8" x14ac:dyDescent="0.25">
      <c r="A992" s="123" t="str">
        <f>(YEAR(Tableau2[[#This Row],[Date réelle]])-2000)&amp;"_"&amp;IF(MONTH(Tableau2[[#This Row],[Date réelle]])&gt;9,"","0")&amp;MONTH(Tableau2[[#This Row],[Date réelle]])</f>
        <v>16_02</v>
      </c>
      <c r="B992" s="123" t="str">
        <f>(YEAR(Tableau2[[#This Row],[Date réelle]])-2000)&amp;"S"&amp;IF(_xlfn.ISOWEEKNUM(Tableau2[[#This Row],[Date réelle]])&gt;9,"","0")&amp;_xlfn.ISOWEEKNUM(Tableau2[[#This Row],[Date réelle]])</f>
        <v>16S08</v>
      </c>
      <c r="C992" s="124">
        <f>IF(F992&lt;&gt;"",VLOOKUP('Données brutes'!G992,Tableau1[[Forfait]:[PV ]],2,FALSE)*'Données brutes'!H992)</f>
        <v>34</v>
      </c>
      <c r="D992" s="125">
        <f>INT(Tableau2[[#This Row],[Date de clôture ]])</f>
        <v>42422</v>
      </c>
      <c r="E992" s="129">
        <v>42422</v>
      </c>
      <c r="F992" s="128">
        <v>556753630</v>
      </c>
      <c r="G992" s="126" t="s">
        <v>64</v>
      </c>
      <c r="H992" s="127">
        <v>1</v>
      </c>
    </row>
    <row r="993" spans="1:8" x14ac:dyDescent="0.25">
      <c r="A993" s="123" t="str">
        <f>(YEAR(Tableau2[[#This Row],[Date réelle]])-2000)&amp;"_"&amp;IF(MONTH(Tableau2[[#This Row],[Date réelle]])&gt;9,"","0")&amp;MONTH(Tableau2[[#This Row],[Date réelle]])</f>
        <v>16_02</v>
      </c>
      <c r="B993" s="123" t="str">
        <f>(YEAR(Tableau2[[#This Row],[Date réelle]])-2000)&amp;"S"&amp;IF(_xlfn.ISOWEEKNUM(Tableau2[[#This Row],[Date réelle]])&gt;9,"","0")&amp;_xlfn.ISOWEEKNUM(Tableau2[[#This Row],[Date réelle]])</f>
        <v>16S08</v>
      </c>
      <c r="C993" s="124">
        <f>IF(F993&lt;&gt;"",VLOOKUP('Données brutes'!G993,Tableau1[[Forfait]:[PV ]],2,FALSE)*'Données brutes'!H993)</f>
        <v>3</v>
      </c>
      <c r="D993" s="125">
        <f>INT(Tableau2[[#This Row],[Date de clôture ]])</f>
        <v>42422</v>
      </c>
      <c r="E993" s="129">
        <v>42422</v>
      </c>
      <c r="F993" s="128">
        <v>556750449</v>
      </c>
      <c r="G993" s="126" t="s">
        <v>43</v>
      </c>
      <c r="H993" s="127">
        <v>1</v>
      </c>
    </row>
    <row r="994" spans="1:8" x14ac:dyDescent="0.25">
      <c r="A994" s="123" t="str">
        <f>(YEAR(Tableau2[[#This Row],[Date réelle]])-2000)&amp;"_"&amp;IF(MONTH(Tableau2[[#This Row],[Date réelle]])&gt;9,"","0")&amp;MONTH(Tableau2[[#This Row],[Date réelle]])</f>
        <v>16_02</v>
      </c>
      <c r="B994" s="123" t="str">
        <f>(YEAR(Tableau2[[#This Row],[Date réelle]])-2000)&amp;"S"&amp;IF(_xlfn.ISOWEEKNUM(Tableau2[[#This Row],[Date réelle]])&gt;9,"","0")&amp;_xlfn.ISOWEEKNUM(Tableau2[[#This Row],[Date réelle]])</f>
        <v>16S08</v>
      </c>
      <c r="C994" s="124">
        <f>IF(F994&lt;&gt;"",VLOOKUP('Données brutes'!G994,Tableau1[[Forfait]:[PV ]],2,FALSE)*'Données brutes'!H994)</f>
        <v>3.4</v>
      </c>
      <c r="D994" s="125">
        <f>INT(Tableau2[[#This Row],[Date de clôture ]])</f>
        <v>42422</v>
      </c>
      <c r="E994" s="129">
        <v>42422</v>
      </c>
      <c r="F994" s="128">
        <v>556750449</v>
      </c>
      <c r="G994" s="126" t="s">
        <v>49</v>
      </c>
      <c r="H994" s="127">
        <v>1</v>
      </c>
    </row>
    <row r="995" spans="1:8" x14ac:dyDescent="0.25">
      <c r="A995" s="123" t="str">
        <f>(YEAR(Tableau2[[#This Row],[Date réelle]])-2000)&amp;"_"&amp;IF(MONTH(Tableau2[[#This Row],[Date réelle]])&gt;9,"","0")&amp;MONTH(Tableau2[[#This Row],[Date réelle]])</f>
        <v>16_02</v>
      </c>
      <c r="B995" s="123" t="str">
        <f>(YEAR(Tableau2[[#This Row],[Date réelle]])-2000)&amp;"S"&amp;IF(_xlfn.ISOWEEKNUM(Tableau2[[#This Row],[Date réelle]])&gt;9,"","0")&amp;_xlfn.ISOWEEKNUM(Tableau2[[#This Row],[Date réelle]])</f>
        <v>16S08</v>
      </c>
      <c r="C995" s="124">
        <f>IF(F995&lt;&gt;"",VLOOKUP('Données brutes'!G995,Tableau1[[Forfait]:[PV ]],2,FALSE)*'Données brutes'!H995)</f>
        <v>3.4</v>
      </c>
      <c r="D995" s="125">
        <f>INT(Tableau2[[#This Row],[Date de clôture ]])</f>
        <v>42422</v>
      </c>
      <c r="E995" s="129">
        <v>42422</v>
      </c>
      <c r="F995" s="128">
        <v>556750449</v>
      </c>
      <c r="G995" s="126" t="s">
        <v>49</v>
      </c>
      <c r="H995" s="127">
        <v>1</v>
      </c>
    </row>
    <row r="996" spans="1:8" x14ac:dyDescent="0.25">
      <c r="A996" s="123" t="str">
        <f>(YEAR(Tableau2[[#This Row],[Date réelle]])-2000)&amp;"_"&amp;IF(MONTH(Tableau2[[#This Row],[Date réelle]])&gt;9,"","0")&amp;MONTH(Tableau2[[#This Row],[Date réelle]])</f>
        <v>16_02</v>
      </c>
      <c r="B996" s="123" t="str">
        <f>(YEAR(Tableau2[[#This Row],[Date réelle]])-2000)&amp;"S"&amp;IF(_xlfn.ISOWEEKNUM(Tableau2[[#This Row],[Date réelle]])&gt;9,"","0")&amp;_xlfn.ISOWEEKNUM(Tableau2[[#This Row],[Date réelle]])</f>
        <v>16S08</v>
      </c>
      <c r="C996" s="124">
        <f>IF(F996&lt;&gt;"",VLOOKUP('Données brutes'!G996,Tableau1[[Forfait]:[PV ]],2,FALSE)*'Données brutes'!H996)</f>
        <v>2.5</v>
      </c>
      <c r="D996" s="125">
        <f>INT(Tableau2[[#This Row],[Date de clôture ]])</f>
        <v>42422</v>
      </c>
      <c r="E996" s="129">
        <v>42422</v>
      </c>
      <c r="F996" s="128">
        <v>556750449</v>
      </c>
      <c r="G996" s="126" t="s">
        <v>58</v>
      </c>
      <c r="H996" s="127">
        <v>1</v>
      </c>
    </row>
    <row r="997" spans="1:8" x14ac:dyDescent="0.25">
      <c r="A997" s="123" t="str">
        <f>(YEAR(Tableau2[[#This Row],[Date réelle]])-2000)&amp;"_"&amp;IF(MONTH(Tableau2[[#This Row],[Date réelle]])&gt;9,"","0")&amp;MONTH(Tableau2[[#This Row],[Date réelle]])</f>
        <v>16_02</v>
      </c>
      <c r="B997" s="123" t="str">
        <f>(YEAR(Tableau2[[#This Row],[Date réelle]])-2000)&amp;"S"&amp;IF(_xlfn.ISOWEEKNUM(Tableau2[[#This Row],[Date réelle]])&gt;9,"","0")&amp;_xlfn.ISOWEEKNUM(Tableau2[[#This Row],[Date réelle]])</f>
        <v>16S08</v>
      </c>
      <c r="C997" s="124">
        <f>IF(F997&lt;&gt;"",VLOOKUP('Données brutes'!G997,Tableau1[[Forfait]:[PV ]],2,FALSE)*'Données brutes'!H997)</f>
        <v>34</v>
      </c>
      <c r="D997" s="125">
        <f>INT(Tableau2[[#This Row],[Date de clôture ]])</f>
        <v>42422</v>
      </c>
      <c r="E997" s="129">
        <v>42422</v>
      </c>
      <c r="F997" s="128">
        <v>556750449</v>
      </c>
      <c r="G997" s="126" t="s">
        <v>64</v>
      </c>
      <c r="H997" s="127">
        <v>1</v>
      </c>
    </row>
    <row r="998" spans="1:8" x14ac:dyDescent="0.25">
      <c r="A998" s="123" t="str">
        <f>(YEAR(Tableau2[[#This Row],[Date réelle]])-2000)&amp;"_"&amp;IF(MONTH(Tableau2[[#This Row],[Date réelle]])&gt;9,"","0")&amp;MONTH(Tableau2[[#This Row],[Date réelle]])</f>
        <v>16_02</v>
      </c>
      <c r="B998" s="123" t="str">
        <f>(YEAR(Tableau2[[#This Row],[Date réelle]])-2000)&amp;"S"&amp;IF(_xlfn.ISOWEEKNUM(Tableau2[[#This Row],[Date réelle]])&gt;9,"","0")&amp;_xlfn.ISOWEEKNUM(Tableau2[[#This Row],[Date réelle]])</f>
        <v>16S08</v>
      </c>
      <c r="C998" s="124">
        <f>IF(F998&lt;&gt;"",VLOOKUP('Données brutes'!G998,Tableau1[[Forfait]:[PV ]],2,FALSE)*'Données brutes'!H998)</f>
        <v>0</v>
      </c>
      <c r="D998" s="125">
        <f>INT(Tableau2[[#This Row],[Date de clôture ]])</f>
        <v>42422</v>
      </c>
      <c r="E998" s="129">
        <v>42422</v>
      </c>
      <c r="F998" s="130">
        <v>556400454</v>
      </c>
      <c r="G998" s="126" t="s">
        <v>73</v>
      </c>
      <c r="H998" s="127">
        <v>1</v>
      </c>
    </row>
    <row r="999" spans="1:8" x14ac:dyDescent="0.25">
      <c r="A999" s="123" t="str">
        <f>(YEAR(Tableau2[[#This Row],[Date réelle]])-2000)&amp;"_"&amp;IF(MONTH(Tableau2[[#This Row],[Date réelle]])&gt;9,"","0")&amp;MONTH(Tableau2[[#This Row],[Date réelle]])</f>
        <v>16_02</v>
      </c>
      <c r="B999" s="123" t="str">
        <f>(YEAR(Tableau2[[#This Row],[Date réelle]])-2000)&amp;"S"&amp;IF(_xlfn.ISOWEEKNUM(Tableau2[[#This Row],[Date réelle]])&gt;9,"","0")&amp;_xlfn.ISOWEEKNUM(Tableau2[[#This Row],[Date réelle]])</f>
        <v>16S08</v>
      </c>
      <c r="C999" s="124">
        <f>IF(F999&lt;&gt;"",VLOOKUP('Données brutes'!G999,Tableau1[[Forfait]:[PV ]],2,FALSE)*'Données brutes'!H999)</f>
        <v>56</v>
      </c>
      <c r="D999" s="125">
        <f>INT(Tableau2[[#This Row],[Date de clôture ]])</f>
        <v>42422</v>
      </c>
      <c r="E999" s="129">
        <v>42422</v>
      </c>
      <c r="F999" s="130">
        <v>556402329</v>
      </c>
      <c r="G999" s="126" t="s">
        <v>17</v>
      </c>
      <c r="H999" s="127">
        <v>1</v>
      </c>
    </row>
    <row r="1000" spans="1:8" x14ac:dyDescent="0.25">
      <c r="A1000" s="123" t="str">
        <f>(YEAR(Tableau2[[#This Row],[Date réelle]])-2000)&amp;"_"&amp;IF(MONTH(Tableau2[[#This Row],[Date réelle]])&gt;9,"","0")&amp;MONTH(Tableau2[[#This Row],[Date réelle]])</f>
        <v>16_02</v>
      </c>
      <c r="B1000" s="123" t="str">
        <f>(YEAR(Tableau2[[#This Row],[Date réelle]])-2000)&amp;"S"&amp;IF(_xlfn.ISOWEEKNUM(Tableau2[[#This Row],[Date réelle]])&gt;9,"","0")&amp;_xlfn.ISOWEEKNUM(Tableau2[[#This Row],[Date réelle]])</f>
        <v>16S08</v>
      </c>
      <c r="C1000" s="124">
        <f>IF(F1000&lt;&gt;"",VLOOKUP('Données brutes'!G1000,Tableau1[[Forfait]:[PV ]],2,FALSE)*'Données brutes'!H1000)</f>
        <v>3</v>
      </c>
      <c r="D1000" s="125">
        <f>INT(Tableau2[[#This Row],[Date de clôture ]])</f>
        <v>42422</v>
      </c>
      <c r="E1000" s="129">
        <v>42422</v>
      </c>
      <c r="F1000" s="130">
        <v>556402329</v>
      </c>
      <c r="G1000" s="126" t="s">
        <v>43</v>
      </c>
      <c r="H1000" s="127">
        <v>1</v>
      </c>
    </row>
    <row r="1001" spans="1:8" x14ac:dyDescent="0.25">
      <c r="A1001" s="123" t="str">
        <f>(YEAR(Tableau2[[#This Row],[Date réelle]])-2000)&amp;"_"&amp;IF(MONTH(Tableau2[[#This Row],[Date réelle]])&gt;9,"","0")&amp;MONTH(Tableau2[[#This Row],[Date réelle]])</f>
        <v>16_02</v>
      </c>
      <c r="B1001" s="123" t="str">
        <f>(YEAR(Tableau2[[#This Row],[Date réelle]])-2000)&amp;"S"&amp;IF(_xlfn.ISOWEEKNUM(Tableau2[[#This Row],[Date réelle]])&gt;9,"","0")&amp;_xlfn.ISOWEEKNUM(Tableau2[[#This Row],[Date réelle]])</f>
        <v>16S08</v>
      </c>
      <c r="C1001" s="124">
        <f>IF(F1001&lt;&gt;"",VLOOKUP('Données brutes'!G1001,Tableau1[[Forfait]:[PV ]],2,FALSE)*'Données brutes'!H1001)</f>
        <v>3.4</v>
      </c>
      <c r="D1001" s="125">
        <f>INT(Tableau2[[#This Row],[Date de clôture ]])</f>
        <v>42422</v>
      </c>
      <c r="E1001" s="129">
        <v>42422</v>
      </c>
      <c r="F1001" s="130">
        <v>556402329</v>
      </c>
      <c r="G1001" s="126" t="s">
        <v>49</v>
      </c>
      <c r="H1001" s="127">
        <v>1</v>
      </c>
    </row>
    <row r="1002" spans="1:8" x14ac:dyDescent="0.25">
      <c r="A1002" s="123" t="str">
        <f>(YEAR(Tableau2[[#This Row],[Date réelle]])-2000)&amp;"_"&amp;IF(MONTH(Tableau2[[#This Row],[Date réelle]])&gt;9,"","0")&amp;MONTH(Tableau2[[#This Row],[Date réelle]])</f>
        <v>16_02</v>
      </c>
      <c r="B1002" s="123" t="str">
        <f>(YEAR(Tableau2[[#This Row],[Date réelle]])-2000)&amp;"S"&amp;IF(_xlfn.ISOWEEKNUM(Tableau2[[#This Row],[Date réelle]])&gt;9,"","0")&amp;_xlfn.ISOWEEKNUM(Tableau2[[#This Row],[Date réelle]])</f>
        <v>16S08</v>
      </c>
      <c r="C1002" s="124">
        <f>IF(F1002&lt;&gt;"",VLOOKUP('Données brutes'!G1002,Tableau1[[Forfait]:[PV ]],2,FALSE)*'Données brutes'!H1002)</f>
        <v>34</v>
      </c>
      <c r="D1002" s="125">
        <f>INT(Tableau2[[#This Row],[Date de clôture ]])</f>
        <v>42422</v>
      </c>
      <c r="E1002" s="129">
        <v>42422</v>
      </c>
      <c r="F1002" s="130">
        <v>556402329</v>
      </c>
      <c r="G1002" s="126" t="s">
        <v>64</v>
      </c>
      <c r="H1002" s="127">
        <v>1</v>
      </c>
    </row>
    <row r="1003" spans="1:8" x14ac:dyDescent="0.25">
      <c r="A1003" s="123" t="str">
        <f>(YEAR(Tableau2[[#This Row],[Date réelle]])-2000)&amp;"_"&amp;IF(MONTH(Tableau2[[#This Row],[Date réelle]])&gt;9,"","0")&amp;MONTH(Tableau2[[#This Row],[Date réelle]])</f>
        <v>16_02</v>
      </c>
      <c r="B1003" s="123" t="str">
        <f>(YEAR(Tableau2[[#This Row],[Date réelle]])-2000)&amp;"S"&amp;IF(_xlfn.ISOWEEKNUM(Tableau2[[#This Row],[Date réelle]])&gt;9,"","0")&amp;_xlfn.ISOWEEKNUM(Tableau2[[#This Row],[Date réelle]])</f>
        <v>16S08</v>
      </c>
      <c r="C1003" s="124">
        <f>IF(F1003&lt;&gt;"",VLOOKUP('Données brutes'!G1003,Tableau1[[Forfait]:[PV ]],2,FALSE)*'Données brutes'!H1003)</f>
        <v>56</v>
      </c>
      <c r="D1003" s="125">
        <f>INT(Tableau2[[#This Row],[Date de clôture ]])</f>
        <v>42423</v>
      </c>
      <c r="E1003" s="129">
        <v>42423</v>
      </c>
      <c r="F1003" s="128">
        <v>556884652</v>
      </c>
      <c r="G1003" s="126" t="s">
        <v>17</v>
      </c>
      <c r="H1003" s="127">
        <v>1</v>
      </c>
    </row>
    <row r="1004" spans="1:8" x14ac:dyDescent="0.25">
      <c r="A1004" s="123" t="str">
        <f>(YEAR(Tableau2[[#This Row],[Date réelle]])-2000)&amp;"_"&amp;IF(MONTH(Tableau2[[#This Row],[Date réelle]])&gt;9,"","0")&amp;MONTH(Tableau2[[#This Row],[Date réelle]])</f>
        <v>16_02</v>
      </c>
      <c r="B1004" s="123" t="str">
        <f>(YEAR(Tableau2[[#This Row],[Date réelle]])-2000)&amp;"S"&amp;IF(_xlfn.ISOWEEKNUM(Tableau2[[#This Row],[Date réelle]])&gt;9,"","0")&amp;_xlfn.ISOWEEKNUM(Tableau2[[#This Row],[Date réelle]])</f>
        <v>16S08</v>
      </c>
      <c r="C1004" s="124">
        <f>IF(F1004&lt;&gt;"",VLOOKUP('Données brutes'!G1004,Tableau1[[Forfait]:[PV ]],2,FALSE)*'Données brutes'!H1004)</f>
        <v>3</v>
      </c>
      <c r="D1004" s="125">
        <f>INT(Tableau2[[#This Row],[Date de clôture ]])</f>
        <v>42423</v>
      </c>
      <c r="E1004" s="129">
        <v>42423</v>
      </c>
      <c r="F1004" s="128">
        <v>556884652</v>
      </c>
      <c r="G1004" s="126" t="s">
        <v>43</v>
      </c>
      <c r="H1004" s="127">
        <v>1</v>
      </c>
    </row>
    <row r="1005" spans="1:8" x14ac:dyDescent="0.25">
      <c r="A1005" s="123" t="str">
        <f>(YEAR(Tableau2[[#This Row],[Date réelle]])-2000)&amp;"_"&amp;IF(MONTH(Tableau2[[#This Row],[Date réelle]])&gt;9,"","0")&amp;MONTH(Tableau2[[#This Row],[Date réelle]])</f>
        <v>16_02</v>
      </c>
      <c r="B1005" s="123" t="str">
        <f>(YEAR(Tableau2[[#This Row],[Date réelle]])-2000)&amp;"S"&amp;IF(_xlfn.ISOWEEKNUM(Tableau2[[#This Row],[Date réelle]])&gt;9,"","0")&amp;_xlfn.ISOWEEKNUM(Tableau2[[#This Row],[Date réelle]])</f>
        <v>16S08</v>
      </c>
      <c r="C1005" s="124">
        <f>IF(F1005&lt;&gt;"",VLOOKUP('Données brutes'!G1005,Tableau1[[Forfait]:[PV ]],2,FALSE)*'Données brutes'!H1005)</f>
        <v>3.4</v>
      </c>
      <c r="D1005" s="125">
        <f>INT(Tableau2[[#This Row],[Date de clôture ]])</f>
        <v>42423</v>
      </c>
      <c r="E1005" s="129">
        <v>42423</v>
      </c>
      <c r="F1005" s="128">
        <v>556884652</v>
      </c>
      <c r="G1005" s="126" t="s">
        <v>49</v>
      </c>
      <c r="H1005" s="127">
        <v>1</v>
      </c>
    </row>
    <row r="1006" spans="1:8" x14ac:dyDescent="0.25">
      <c r="A1006" s="123" t="str">
        <f>(YEAR(Tableau2[[#This Row],[Date réelle]])-2000)&amp;"_"&amp;IF(MONTH(Tableau2[[#This Row],[Date réelle]])&gt;9,"","0")&amp;MONTH(Tableau2[[#This Row],[Date réelle]])</f>
        <v>16_02</v>
      </c>
      <c r="B1006" s="123" t="str">
        <f>(YEAR(Tableau2[[#This Row],[Date réelle]])-2000)&amp;"S"&amp;IF(_xlfn.ISOWEEKNUM(Tableau2[[#This Row],[Date réelle]])&gt;9,"","0")&amp;_xlfn.ISOWEEKNUM(Tableau2[[#This Row],[Date réelle]])</f>
        <v>16S08</v>
      </c>
      <c r="C1006" s="124">
        <f>IF(F1006&lt;&gt;"",VLOOKUP('Données brutes'!G1006,Tableau1[[Forfait]:[PV ]],2,FALSE)*'Données brutes'!H1006)</f>
        <v>34</v>
      </c>
      <c r="D1006" s="125">
        <f>INT(Tableau2[[#This Row],[Date de clôture ]])</f>
        <v>42423</v>
      </c>
      <c r="E1006" s="129">
        <v>42423</v>
      </c>
      <c r="F1006" s="128">
        <v>556884652</v>
      </c>
      <c r="G1006" s="126" t="s">
        <v>64</v>
      </c>
      <c r="H1006" s="127">
        <v>1</v>
      </c>
    </row>
    <row r="1007" spans="1:8" x14ac:dyDescent="0.25">
      <c r="A1007" s="123" t="str">
        <f>(YEAR(Tableau2[[#This Row],[Date réelle]])-2000)&amp;"_"&amp;IF(MONTH(Tableau2[[#This Row],[Date réelle]])&gt;9,"","0")&amp;MONTH(Tableau2[[#This Row],[Date réelle]])</f>
        <v>16_02</v>
      </c>
      <c r="B1007" s="123" t="str">
        <f>(YEAR(Tableau2[[#This Row],[Date réelle]])-2000)&amp;"S"&amp;IF(_xlfn.ISOWEEKNUM(Tableau2[[#This Row],[Date réelle]])&gt;9,"","0")&amp;_xlfn.ISOWEEKNUM(Tableau2[[#This Row],[Date réelle]])</f>
        <v>16S08</v>
      </c>
      <c r="C1007" s="124">
        <f>IF(F1007&lt;&gt;"",VLOOKUP('Données brutes'!G1007,Tableau1[[Forfait]:[PV ]],2,FALSE)*'Données brutes'!H1007)</f>
        <v>56</v>
      </c>
      <c r="D1007" s="125">
        <f>INT(Tableau2[[#This Row],[Date de clôture ]])</f>
        <v>42423</v>
      </c>
      <c r="E1007" s="129">
        <v>42423</v>
      </c>
      <c r="F1007" s="128">
        <v>556878983</v>
      </c>
      <c r="G1007" s="126" t="s">
        <v>17</v>
      </c>
      <c r="H1007" s="127">
        <v>1</v>
      </c>
    </row>
    <row r="1008" spans="1:8" x14ac:dyDescent="0.25">
      <c r="A1008" s="123" t="str">
        <f>(YEAR(Tableau2[[#This Row],[Date réelle]])-2000)&amp;"_"&amp;IF(MONTH(Tableau2[[#This Row],[Date réelle]])&gt;9,"","0")&amp;MONTH(Tableau2[[#This Row],[Date réelle]])</f>
        <v>16_02</v>
      </c>
      <c r="B1008" s="123" t="str">
        <f>(YEAR(Tableau2[[#This Row],[Date réelle]])-2000)&amp;"S"&amp;IF(_xlfn.ISOWEEKNUM(Tableau2[[#This Row],[Date réelle]])&gt;9,"","0")&amp;_xlfn.ISOWEEKNUM(Tableau2[[#This Row],[Date réelle]])</f>
        <v>16S08</v>
      </c>
      <c r="C1008" s="124">
        <f>IF(F1008&lt;&gt;"",VLOOKUP('Données brutes'!G1008,Tableau1[[Forfait]:[PV ]],2,FALSE)*'Données brutes'!H1008)</f>
        <v>3</v>
      </c>
      <c r="D1008" s="125">
        <f>INT(Tableau2[[#This Row],[Date de clôture ]])</f>
        <v>42423</v>
      </c>
      <c r="E1008" s="129">
        <v>42423</v>
      </c>
      <c r="F1008" s="128">
        <v>556878983</v>
      </c>
      <c r="G1008" s="126" t="s">
        <v>43</v>
      </c>
      <c r="H1008" s="127">
        <v>1</v>
      </c>
    </row>
    <row r="1009" spans="1:8" x14ac:dyDescent="0.25">
      <c r="A1009" s="123" t="str">
        <f>(YEAR(Tableau2[[#This Row],[Date réelle]])-2000)&amp;"_"&amp;IF(MONTH(Tableau2[[#This Row],[Date réelle]])&gt;9,"","0")&amp;MONTH(Tableau2[[#This Row],[Date réelle]])</f>
        <v>16_02</v>
      </c>
      <c r="B1009" s="123" t="str">
        <f>(YEAR(Tableau2[[#This Row],[Date réelle]])-2000)&amp;"S"&amp;IF(_xlfn.ISOWEEKNUM(Tableau2[[#This Row],[Date réelle]])&gt;9,"","0")&amp;_xlfn.ISOWEEKNUM(Tableau2[[#This Row],[Date réelle]])</f>
        <v>16S08</v>
      </c>
      <c r="C1009" s="124">
        <f>IF(F1009&lt;&gt;"",VLOOKUP('Données brutes'!G1009,Tableau1[[Forfait]:[PV ]],2,FALSE)*'Données brutes'!H1009)</f>
        <v>3.4</v>
      </c>
      <c r="D1009" s="125">
        <f>INT(Tableau2[[#This Row],[Date de clôture ]])</f>
        <v>42423</v>
      </c>
      <c r="E1009" s="129">
        <v>42423</v>
      </c>
      <c r="F1009" s="128">
        <v>556878983</v>
      </c>
      <c r="G1009" s="126" t="s">
        <v>49</v>
      </c>
      <c r="H1009" s="127">
        <v>1</v>
      </c>
    </row>
    <row r="1010" spans="1:8" x14ac:dyDescent="0.25">
      <c r="A1010" s="123" t="str">
        <f>(YEAR(Tableau2[[#This Row],[Date réelle]])-2000)&amp;"_"&amp;IF(MONTH(Tableau2[[#This Row],[Date réelle]])&gt;9,"","0")&amp;MONTH(Tableau2[[#This Row],[Date réelle]])</f>
        <v>16_02</v>
      </c>
      <c r="B1010" s="123" t="str">
        <f>(YEAR(Tableau2[[#This Row],[Date réelle]])-2000)&amp;"S"&amp;IF(_xlfn.ISOWEEKNUM(Tableau2[[#This Row],[Date réelle]])&gt;9,"","0")&amp;_xlfn.ISOWEEKNUM(Tableau2[[#This Row],[Date réelle]])</f>
        <v>16S08</v>
      </c>
      <c r="C1010" s="124">
        <f>IF(F1010&lt;&gt;"",VLOOKUP('Données brutes'!G1010,Tableau1[[Forfait]:[PV ]],2,FALSE)*'Données brutes'!H1010)</f>
        <v>80</v>
      </c>
      <c r="D1010" s="125">
        <f>INT(Tableau2[[#This Row],[Date de clôture ]])</f>
        <v>42423</v>
      </c>
      <c r="E1010" s="129">
        <v>42423</v>
      </c>
      <c r="F1010" s="128">
        <v>556878983</v>
      </c>
      <c r="G1010" s="126" t="s">
        <v>56</v>
      </c>
      <c r="H1010" s="127">
        <v>1</v>
      </c>
    </row>
    <row r="1011" spans="1:8" x14ac:dyDescent="0.25">
      <c r="A1011" s="123" t="str">
        <f>(YEAR(Tableau2[[#This Row],[Date réelle]])-2000)&amp;"_"&amp;IF(MONTH(Tableau2[[#This Row],[Date réelle]])&gt;9,"","0")&amp;MONTH(Tableau2[[#This Row],[Date réelle]])</f>
        <v>16_02</v>
      </c>
      <c r="B1011" s="123" t="str">
        <f>(YEAR(Tableau2[[#This Row],[Date réelle]])-2000)&amp;"S"&amp;IF(_xlfn.ISOWEEKNUM(Tableau2[[#This Row],[Date réelle]])&gt;9,"","0")&amp;_xlfn.ISOWEEKNUM(Tableau2[[#This Row],[Date réelle]])</f>
        <v>16S08</v>
      </c>
      <c r="C1011" s="124">
        <f>IF(F1011&lt;&gt;"",VLOOKUP('Données brutes'!G1011,Tableau1[[Forfait]:[PV ]],2,FALSE)*'Données brutes'!H1011)</f>
        <v>2.5</v>
      </c>
      <c r="D1011" s="125">
        <f>INT(Tableau2[[#This Row],[Date de clôture ]])</f>
        <v>42423</v>
      </c>
      <c r="E1011" s="129">
        <v>42423</v>
      </c>
      <c r="F1011" s="128">
        <v>556878983</v>
      </c>
      <c r="G1011" s="126" t="s">
        <v>58</v>
      </c>
      <c r="H1011" s="127">
        <v>1</v>
      </c>
    </row>
    <row r="1012" spans="1:8" x14ac:dyDescent="0.25">
      <c r="A1012" s="123" t="str">
        <f>(YEAR(Tableau2[[#This Row],[Date réelle]])-2000)&amp;"_"&amp;IF(MONTH(Tableau2[[#This Row],[Date réelle]])&gt;9,"","0")&amp;MONTH(Tableau2[[#This Row],[Date réelle]])</f>
        <v>16_02</v>
      </c>
      <c r="B1012" s="123" t="str">
        <f>(YEAR(Tableau2[[#This Row],[Date réelle]])-2000)&amp;"S"&amp;IF(_xlfn.ISOWEEKNUM(Tableau2[[#This Row],[Date réelle]])&gt;9,"","0")&amp;_xlfn.ISOWEEKNUM(Tableau2[[#This Row],[Date réelle]])</f>
        <v>16S08</v>
      </c>
      <c r="C1012" s="124">
        <f>IF(F1012&lt;&gt;"",VLOOKUP('Données brutes'!G1012,Tableau1[[Forfait]:[PV ]],2,FALSE)*'Données brutes'!H1012)</f>
        <v>34</v>
      </c>
      <c r="D1012" s="125">
        <f>INT(Tableau2[[#This Row],[Date de clôture ]])</f>
        <v>42423</v>
      </c>
      <c r="E1012" s="129">
        <v>42423</v>
      </c>
      <c r="F1012" s="128">
        <v>556878983</v>
      </c>
      <c r="G1012" s="126" t="s">
        <v>64</v>
      </c>
      <c r="H1012" s="127">
        <v>1</v>
      </c>
    </row>
    <row r="1013" spans="1:8" x14ac:dyDescent="0.25">
      <c r="A1013" s="123" t="str">
        <f>(YEAR(Tableau2[[#This Row],[Date réelle]])-2000)&amp;"_"&amp;IF(MONTH(Tableau2[[#This Row],[Date réelle]])&gt;9,"","0")&amp;MONTH(Tableau2[[#This Row],[Date réelle]])</f>
        <v>16_02</v>
      </c>
      <c r="B1013" s="123" t="str">
        <f>(YEAR(Tableau2[[#This Row],[Date réelle]])-2000)&amp;"S"&amp;IF(_xlfn.ISOWEEKNUM(Tableau2[[#This Row],[Date réelle]])&gt;9,"","0")&amp;_xlfn.ISOWEEKNUM(Tableau2[[#This Row],[Date réelle]])</f>
        <v>16S08</v>
      </c>
      <c r="C1013" s="124">
        <f>IF(F1013&lt;&gt;"",VLOOKUP('Données brutes'!G1013,Tableau1[[Forfait]:[PV ]],2,FALSE)*'Données brutes'!H1013)</f>
        <v>56</v>
      </c>
      <c r="D1013" s="125">
        <f>INT(Tableau2[[#This Row],[Date de clôture ]])</f>
        <v>42423</v>
      </c>
      <c r="E1013" s="129">
        <v>42423</v>
      </c>
      <c r="F1013" s="130">
        <v>556860994</v>
      </c>
      <c r="G1013" s="126" t="s">
        <v>17</v>
      </c>
      <c r="H1013" s="127">
        <v>1</v>
      </c>
    </row>
    <row r="1014" spans="1:8" x14ac:dyDescent="0.25">
      <c r="A1014" s="123" t="str">
        <f>(YEAR(Tableau2[[#This Row],[Date réelle]])-2000)&amp;"_"&amp;IF(MONTH(Tableau2[[#This Row],[Date réelle]])&gt;9,"","0")&amp;MONTH(Tableau2[[#This Row],[Date réelle]])</f>
        <v>16_02</v>
      </c>
      <c r="B1014" s="123" t="str">
        <f>(YEAR(Tableau2[[#This Row],[Date réelle]])-2000)&amp;"S"&amp;IF(_xlfn.ISOWEEKNUM(Tableau2[[#This Row],[Date réelle]])&gt;9,"","0")&amp;_xlfn.ISOWEEKNUM(Tableau2[[#This Row],[Date réelle]])</f>
        <v>16S08</v>
      </c>
      <c r="C1014" s="124">
        <f>IF(F1014&lt;&gt;"",VLOOKUP('Données brutes'!G1014,Tableau1[[Forfait]:[PV ]],2,FALSE)*'Données brutes'!H1014)</f>
        <v>3</v>
      </c>
      <c r="D1014" s="125">
        <f>INT(Tableau2[[#This Row],[Date de clôture ]])</f>
        <v>42423</v>
      </c>
      <c r="E1014" s="129">
        <v>42423</v>
      </c>
      <c r="F1014" s="130">
        <v>556860994</v>
      </c>
      <c r="G1014" s="126" t="s">
        <v>43</v>
      </c>
      <c r="H1014" s="127">
        <v>1</v>
      </c>
    </row>
    <row r="1015" spans="1:8" x14ac:dyDescent="0.25">
      <c r="A1015" s="123" t="str">
        <f>(YEAR(Tableau2[[#This Row],[Date réelle]])-2000)&amp;"_"&amp;IF(MONTH(Tableau2[[#This Row],[Date réelle]])&gt;9,"","0")&amp;MONTH(Tableau2[[#This Row],[Date réelle]])</f>
        <v>16_02</v>
      </c>
      <c r="B1015" s="123" t="str">
        <f>(YEAR(Tableau2[[#This Row],[Date réelle]])-2000)&amp;"S"&amp;IF(_xlfn.ISOWEEKNUM(Tableau2[[#This Row],[Date réelle]])&gt;9,"","0")&amp;_xlfn.ISOWEEKNUM(Tableau2[[#This Row],[Date réelle]])</f>
        <v>16S08</v>
      </c>
      <c r="C1015" s="124">
        <f>IF(F1015&lt;&gt;"",VLOOKUP('Données brutes'!G1015,Tableau1[[Forfait]:[PV ]],2,FALSE)*'Données brutes'!H1015)</f>
        <v>3.4</v>
      </c>
      <c r="D1015" s="125">
        <f>INT(Tableau2[[#This Row],[Date de clôture ]])</f>
        <v>42423</v>
      </c>
      <c r="E1015" s="129">
        <v>42423</v>
      </c>
      <c r="F1015" s="130">
        <v>556860994</v>
      </c>
      <c r="G1015" s="126" t="s">
        <v>49</v>
      </c>
      <c r="H1015" s="127">
        <v>1</v>
      </c>
    </row>
    <row r="1016" spans="1:8" x14ac:dyDescent="0.25">
      <c r="A1016" s="123" t="str">
        <f>(YEAR(Tableau2[[#This Row],[Date réelle]])-2000)&amp;"_"&amp;IF(MONTH(Tableau2[[#This Row],[Date réelle]])&gt;9,"","0")&amp;MONTH(Tableau2[[#This Row],[Date réelle]])</f>
        <v>16_02</v>
      </c>
      <c r="B1016" s="123" t="str">
        <f>(YEAR(Tableau2[[#This Row],[Date réelle]])-2000)&amp;"S"&amp;IF(_xlfn.ISOWEEKNUM(Tableau2[[#This Row],[Date réelle]])&gt;9,"","0")&amp;_xlfn.ISOWEEKNUM(Tableau2[[#This Row],[Date réelle]])</f>
        <v>16S08</v>
      </c>
      <c r="C1016" s="124">
        <f>IF(F1016&lt;&gt;"",VLOOKUP('Données brutes'!G1016,Tableau1[[Forfait]:[PV ]],2,FALSE)*'Données brutes'!H1016)</f>
        <v>10</v>
      </c>
      <c r="D1016" s="125">
        <f>INT(Tableau2[[#This Row],[Date de clôture ]])</f>
        <v>42423</v>
      </c>
      <c r="E1016" s="129">
        <v>42423</v>
      </c>
      <c r="F1016" s="130">
        <v>556860994</v>
      </c>
      <c r="G1016" s="126" t="s">
        <v>58</v>
      </c>
      <c r="H1016" s="127">
        <v>4</v>
      </c>
    </row>
    <row r="1017" spans="1:8" x14ac:dyDescent="0.25">
      <c r="A1017" s="123" t="str">
        <f>(YEAR(Tableau2[[#This Row],[Date réelle]])-2000)&amp;"_"&amp;IF(MONTH(Tableau2[[#This Row],[Date réelle]])&gt;9,"","0")&amp;MONTH(Tableau2[[#This Row],[Date réelle]])</f>
        <v>16_02</v>
      </c>
      <c r="B1017" s="123" t="str">
        <f>(YEAR(Tableau2[[#This Row],[Date réelle]])-2000)&amp;"S"&amp;IF(_xlfn.ISOWEEKNUM(Tableau2[[#This Row],[Date réelle]])&gt;9,"","0")&amp;_xlfn.ISOWEEKNUM(Tableau2[[#This Row],[Date réelle]])</f>
        <v>16S08</v>
      </c>
      <c r="C1017" s="124">
        <f>IF(F1017&lt;&gt;"",VLOOKUP('Données brutes'!G1017,Tableau1[[Forfait]:[PV ]],2,FALSE)*'Données brutes'!H1017)</f>
        <v>34</v>
      </c>
      <c r="D1017" s="125">
        <f>INT(Tableau2[[#This Row],[Date de clôture ]])</f>
        <v>42423</v>
      </c>
      <c r="E1017" s="129">
        <v>42423</v>
      </c>
      <c r="F1017" s="130">
        <v>556860994</v>
      </c>
      <c r="G1017" s="126" t="s">
        <v>64</v>
      </c>
      <c r="H1017" s="127">
        <v>1</v>
      </c>
    </row>
    <row r="1018" spans="1:8" x14ac:dyDescent="0.25">
      <c r="A1018" s="123" t="str">
        <f>(YEAR(Tableau2[[#This Row],[Date réelle]])-2000)&amp;"_"&amp;IF(MONTH(Tableau2[[#This Row],[Date réelle]])&gt;9,"","0")&amp;MONTH(Tableau2[[#This Row],[Date réelle]])</f>
        <v>16_02</v>
      </c>
      <c r="B1018" s="123" t="str">
        <f>(YEAR(Tableau2[[#This Row],[Date réelle]])-2000)&amp;"S"&amp;IF(_xlfn.ISOWEEKNUM(Tableau2[[#This Row],[Date réelle]])&gt;9,"","0")&amp;_xlfn.ISOWEEKNUM(Tableau2[[#This Row],[Date réelle]])</f>
        <v>16S08</v>
      </c>
      <c r="C1018" s="124">
        <f>IF(F1018&lt;&gt;"",VLOOKUP('Données brutes'!G1018,Tableau1[[Forfait]:[PV ]],2,FALSE)*'Données brutes'!H1018)</f>
        <v>0</v>
      </c>
      <c r="D1018" s="125">
        <f>INT(Tableau2[[#This Row],[Date de clôture ]])</f>
        <v>42424</v>
      </c>
      <c r="E1018" s="129">
        <v>42424</v>
      </c>
      <c r="F1018" s="128">
        <v>556864018</v>
      </c>
      <c r="G1018" s="126" t="s">
        <v>73</v>
      </c>
      <c r="H1018" s="127">
        <v>1</v>
      </c>
    </row>
    <row r="1019" spans="1:8" x14ac:dyDescent="0.25">
      <c r="A1019" s="123" t="str">
        <f>(YEAR(Tableau2[[#This Row],[Date réelle]])-2000)&amp;"_"&amp;IF(MONTH(Tableau2[[#This Row],[Date réelle]])&gt;9,"","0")&amp;MONTH(Tableau2[[#This Row],[Date réelle]])</f>
        <v>16_02</v>
      </c>
      <c r="B1019" s="123" t="str">
        <f>(YEAR(Tableau2[[#This Row],[Date réelle]])-2000)&amp;"S"&amp;IF(_xlfn.ISOWEEKNUM(Tableau2[[#This Row],[Date réelle]])&gt;9,"","0")&amp;_xlfn.ISOWEEKNUM(Tableau2[[#This Row],[Date réelle]])</f>
        <v>16S08</v>
      </c>
      <c r="C1019" s="124">
        <f>IF(F1019&lt;&gt;"",VLOOKUP('Données brutes'!G1019,Tableau1[[Forfait]:[PV ]],2,FALSE)*'Données brutes'!H1019)</f>
        <v>56</v>
      </c>
      <c r="D1019" s="125">
        <f>INT(Tableau2[[#This Row],[Date de clôture ]])</f>
        <v>42424</v>
      </c>
      <c r="E1019" s="129">
        <v>42424</v>
      </c>
      <c r="F1019" s="128">
        <v>556884642</v>
      </c>
      <c r="G1019" s="126" t="s">
        <v>17</v>
      </c>
      <c r="H1019" s="127">
        <v>1</v>
      </c>
    </row>
    <row r="1020" spans="1:8" x14ac:dyDescent="0.25">
      <c r="A1020" s="123" t="str">
        <f>(YEAR(Tableau2[[#This Row],[Date réelle]])-2000)&amp;"_"&amp;IF(MONTH(Tableau2[[#This Row],[Date réelle]])&gt;9,"","0")&amp;MONTH(Tableau2[[#This Row],[Date réelle]])</f>
        <v>16_02</v>
      </c>
      <c r="B1020" s="123" t="str">
        <f>(YEAR(Tableau2[[#This Row],[Date réelle]])-2000)&amp;"S"&amp;IF(_xlfn.ISOWEEKNUM(Tableau2[[#This Row],[Date réelle]])&gt;9,"","0")&amp;_xlfn.ISOWEEKNUM(Tableau2[[#This Row],[Date réelle]])</f>
        <v>16S08</v>
      </c>
      <c r="C1020" s="124">
        <f>IF(F1020&lt;&gt;"",VLOOKUP('Données brutes'!G1020,Tableau1[[Forfait]:[PV ]],2,FALSE)*'Données brutes'!H1020)</f>
        <v>3</v>
      </c>
      <c r="D1020" s="125">
        <f>INT(Tableau2[[#This Row],[Date de clôture ]])</f>
        <v>42424</v>
      </c>
      <c r="E1020" s="129">
        <v>42424</v>
      </c>
      <c r="F1020" s="128">
        <v>556884642</v>
      </c>
      <c r="G1020" s="126" t="s">
        <v>43</v>
      </c>
      <c r="H1020" s="127">
        <v>1</v>
      </c>
    </row>
    <row r="1021" spans="1:8" x14ac:dyDescent="0.25">
      <c r="A1021" s="123" t="str">
        <f>(YEAR(Tableau2[[#This Row],[Date réelle]])-2000)&amp;"_"&amp;IF(MONTH(Tableau2[[#This Row],[Date réelle]])&gt;9,"","0")&amp;MONTH(Tableau2[[#This Row],[Date réelle]])</f>
        <v>16_02</v>
      </c>
      <c r="B1021" s="123" t="str">
        <f>(YEAR(Tableau2[[#This Row],[Date réelle]])-2000)&amp;"S"&amp;IF(_xlfn.ISOWEEKNUM(Tableau2[[#This Row],[Date réelle]])&gt;9,"","0")&amp;_xlfn.ISOWEEKNUM(Tableau2[[#This Row],[Date réelle]])</f>
        <v>16S08</v>
      </c>
      <c r="C1021" s="124">
        <f>IF(F1021&lt;&gt;"",VLOOKUP('Données brutes'!G1021,Tableau1[[Forfait]:[PV ]],2,FALSE)*'Données brutes'!H1021)</f>
        <v>3.4</v>
      </c>
      <c r="D1021" s="125">
        <f>INT(Tableau2[[#This Row],[Date de clôture ]])</f>
        <v>42424</v>
      </c>
      <c r="E1021" s="129">
        <v>42424</v>
      </c>
      <c r="F1021" s="128">
        <v>556884642</v>
      </c>
      <c r="G1021" s="126" t="s">
        <v>49</v>
      </c>
      <c r="H1021" s="127">
        <v>1</v>
      </c>
    </row>
    <row r="1022" spans="1:8" x14ac:dyDescent="0.25">
      <c r="A1022" s="123" t="str">
        <f>(YEAR(Tableau2[[#This Row],[Date réelle]])-2000)&amp;"_"&amp;IF(MONTH(Tableau2[[#This Row],[Date réelle]])&gt;9,"","0")&amp;MONTH(Tableau2[[#This Row],[Date réelle]])</f>
        <v>16_02</v>
      </c>
      <c r="B1022" s="123" t="str">
        <f>(YEAR(Tableau2[[#This Row],[Date réelle]])-2000)&amp;"S"&amp;IF(_xlfn.ISOWEEKNUM(Tableau2[[#This Row],[Date réelle]])&gt;9,"","0")&amp;_xlfn.ISOWEEKNUM(Tableau2[[#This Row],[Date réelle]])</f>
        <v>16S08</v>
      </c>
      <c r="C1022" s="124">
        <f>IF(F1022&lt;&gt;"",VLOOKUP('Données brutes'!G1022,Tableau1[[Forfait]:[PV ]],2,FALSE)*'Données brutes'!H1022)</f>
        <v>34</v>
      </c>
      <c r="D1022" s="125">
        <f>INT(Tableau2[[#This Row],[Date de clôture ]])</f>
        <v>42424</v>
      </c>
      <c r="E1022" s="129">
        <v>42424</v>
      </c>
      <c r="F1022" s="128">
        <v>556884642</v>
      </c>
      <c r="G1022" s="126" t="s">
        <v>64</v>
      </c>
      <c r="H1022" s="127">
        <v>1</v>
      </c>
    </row>
    <row r="1023" spans="1:8" x14ac:dyDescent="0.25">
      <c r="A1023" s="123" t="str">
        <f>(YEAR(Tableau2[[#This Row],[Date réelle]])-2000)&amp;"_"&amp;IF(MONTH(Tableau2[[#This Row],[Date réelle]])&gt;9,"","0")&amp;MONTH(Tableau2[[#This Row],[Date réelle]])</f>
        <v>16_02</v>
      </c>
      <c r="B1023" s="123" t="str">
        <f>(YEAR(Tableau2[[#This Row],[Date réelle]])-2000)&amp;"S"&amp;IF(_xlfn.ISOWEEKNUM(Tableau2[[#This Row],[Date réelle]])&gt;9,"","0")&amp;_xlfn.ISOWEEKNUM(Tableau2[[#This Row],[Date réelle]])</f>
        <v>16S08</v>
      </c>
      <c r="C1023" s="124">
        <f>IF(F1023&lt;&gt;"",VLOOKUP('Données brutes'!G1023,Tableau1[[Forfait]:[PV ]],2,FALSE)*'Données brutes'!H1023)</f>
        <v>130</v>
      </c>
      <c r="D1023" s="125">
        <f>INT(Tableau2[[#This Row],[Date de clôture ]])</f>
        <v>42424</v>
      </c>
      <c r="E1023" s="129">
        <v>42424</v>
      </c>
      <c r="F1023" s="130">
        <v>556918485</v>
      </c>
      <c r="G1023" s="126" t="s">
        <v>21</v>
      </c>
      <c r="H1023" s="127">
        <v>1</v>
      </c>
    </row>
    <row r="1024" spans="1:8" x14ac:dyDescent="0.25">
      <c r="A1024" s="123" t="str">
        <f>(YEAR(Tableau2[[#This Row],[Date réelle]])-2000)&amp;"_"&amp;IF(MONTH(Tableau2[[#This Row],[Date réelle]])&gt;9,"","0")&amp;MONTH(Tableau2[[#This Row],[Date réelle]])</f>
        <v>16_02</v>
      </c>
      <c r="B1024" s="123" t="str">
        <f>(YEAR(Tableau2[[#This Row],[Date réelle]])-2000)&amp;"S"&amp;IF(_xlfn.ISOWEEKNUM(Tableau2[[#This Row],[Date réelle]])&gt;9,"","0")&amp;_xlfn.ISOWEEKNUM(Tableau2[[#This Row],[Date réelle]])</f>
        <v>16S08</v>
      </c>
      <c r="C1024" s="124">
        <f>IF(F1024&lt;&gt;"",VLOOKUP('Données brutes'!G1024,Tableau1[[Forfait]:[PV ]],2,FALSE)*'Données brutes'!H1024)</f>
        <v>3</v>
      </c>
      <c r="D1024" s="125">
        <f>INT(Tableau2[[#This Row],[Date de clôture ]])</f>
        <v>42424</v>
      </c>
      <c r="E1024" s="129">
        <v>42424</v>
      </c>
      <c r="F1024" s="130">
        <v>556918485</v>
      </c>
      <c r="G1024" s="126" t="s">
        <v>43</v>
      </c>
      <c r="H1024" s="127">
        <v>1</v>
      </c>
    </row>
    <row r="1025" spans="1:8" x14ac:dyDescent="0.25">
      <c r="A1025" s="123" t="str">
        <f>(YEAR(Tableau2[[#This Row],[Date réelle]])-2000)&amp;"_"&amp;IF(MONTH(Tableau2[[#This Row],[Date réelle]])&gt;9,"","0")&amp;MONTH(Tableau2[[#This Row],[Date réelle]])</f>
        <v>16_02</v>
      </c>
      <c r="B1025" s="123" t="str">
        <f>(YEAR(Tableau2[[#This Row],[Date réelle]])-2000)&amp;"S"&amp;IF(_xlfn.ISOWEEKNUM(Tableau2[[#This Row],[Date réelle]])&gt;9,"","0")&amp;_xlfn.ISOWEEKNUM(Tableau2[[#This Row],[Date réelle]])</f>
        <v>16S08</v>
      </c>
      <c r="C1025" s="124">
        <f>IF(F1025&lt;&gt;"",VLOOKUP('Données brutes'!G1025,Tableau1[[Forfait]:[PV ]],2,FALSE)*'Données brutes'!H1025)</f>
        <v>3.4</v>
      </c>
      <c r="D1025" s="125">
        <f>INT(Tableau2[[#This Row],[Date de clôture ]])</f>
        <v>42424</v>
      </c>
      <c r="E1025" s="129">
        <v>42424</v>
      </c>
      <c r="F1025" s="130">
        <v>556918485</v>
      </c>
      <c r="G1025" s="126" t="s">
        <v>49</v>
      </c>
      <c r="H1025" s="127">
        <v>1</v>
      </c>
    </row>
    <row r="1026" spans="1:8" x14ac:dyDescent="0.25">
      <c r="A1026" s="123" t="str">
        <f>(YEAR(Tableau2[[#This Row],[Date réelle]])-2000)&amp;"_"&amp;IF(MONTH(Tableau2[[#This Row],[Date réelle]])&gt;9,"","0")&amp;MONTH(Tableau2[[#This Row],[Date réelle]])</f>
        <v>16_02</v>
      </c>
      <c r="B1026" s="123" t="str">
        <f>(YEAR(Tableau2[[#This Row],[Date réelle]])-2000)&amp;"S"&amp;IF(_xlfn.ISOWEEKNUM(Tableau2[[#This Row],[Date réelle]])&gt;9,"","0")&amp;_xlfn.ISOWEEKNUM(Tableau2[[#This Row],[Date réelle]])</f>
        <v>16S08</v>
      </c>
      <c r="C1026" s="124">
        <f>IF(F1026&lt;&gt;"",VLOOKUP('Données brutes'!G1026,Tableau1[[Forfait]:[PV ]],2,FALSE)*'Données brutes'!H1026)</f>
        <v>80</v>
      </c>
      <c r="D1026" s="125">
        <f>INT(Tableau2[[#This Row],[Date de clôture ]])</f>
        <v>42424</v>
      </c>
      <c r="E1026" s="129">
        <v>42424</v>
      </c>
      <c r="F1026" s="130">
        <v>556918485</v>
      </c>
      <c r="G1026" s="126" t="s">
        <v>56</v>
      </c>
      <c r="H1026" s="127">
        <v>1</v>
      </c>
    </row>
    <row r="1027" spans="1:8" x14ac:dyDescent="0.25">
      <c r="A1027" s="123" t="str">
        <f>(YEAR(Tableau2[[#This Row],[Date réelle]])-2000)&amp;"_"&amp;IF(MONTH(Tableau2[[#This Row],[Date réelle]])&gt;9,"","0")&amp;MONTH(Tableau2[[#This Row],[Date réelle]])</f>
        <v>16_02</v>
      </c>
      <c r="B1027" s="123" t="str">
        <f>(YEAR(Tableau2[[#This Row],[Date réelle]])-2000)&amp;"S"&amp;IF(_xlfn.ISOWEEKNUM(Tableau2[[#This Row],[Date réelle]])&gt;9,"","0")&amp;_xlfn.ISOWEEKNUM(Tableau2[[#This Row],[Date réelle]])</f>
        <v>16S08</v>
      </c>
      <c r="C1027" s="124">
        <f>IF(F1027&lt;&gt;"",VLOOKUP('Données brutes'!G1027,Tableau1[[Forfait]:[PV ]],2,FALSE)*'Données brutes'!H1027)</f>
        <v>2.5</v>
      </c>
      <c r="D1027" s="125">
        <f>INT(Tableau2[[#This Row],[Date de clôture ]])</f>
        <v>42424</v>
      </c>
      <c r="E1027" s="129">
        <v>42424</v>
      </c>
      <c r="F1027" s="130">
        <v>556918485</v>
      </c>
      <c r="G1027" s="126" t="s">
        <v>58</v>
      </c>
      <c r="H1027" s="127">
        <v>1</v>
      </c>
    </row>
    <row r="1028" spans="1:8" x14ac:dyDescent="0.25">
      <c r="A1028" s="123" t="str">
        <f>(YEAR(Tableau2[[#This Row],[Date réelle]])-2000)&amp;"_"&amp;IF(MONTH(Tableau2[[#This Row],[Date réelle]])&gt;9,"","0")&amp;MONTH(Tableau2[[#This Row],[Date réelle]])</f>
        <v>16_02</v>
      </c>
      <c r="B1028" s="123" t="str">
        <f>(YEAR(Tableau2[[#This Row],[Date réelle]])-2000)&amp;"S"&amp;IF(_xlfn.ISOWEEKNUM(Tableau2[[#This Row],[Date réelle]])&gt;9,"","0")&amp;_xlfn.ISOWEEKNUM(Tableau2[[#This Row],[Date réelle]])</f>
        <v>16S08</v>
      </c>
      <c r="C1028" s="124">
        <f>IF(F1028&lt;&gt;"",VLOOKUP('Données brutes'!G1028,Tableau1[[Forfait]:[PV ]],2,FALSE)*'Données brutes'!H1028)</f>
        <v>34</v>
      </c>
      <c r="D1028" s="125">
        <f>INT(Tableau2[[#This Row],[Date de clôture ]])</f>
        <v>42424</v>
      </c>
      <c r="E1028" s="129">
        <v>42424</v>
      </c>
      <c r="F1028" s="130">
        <v>556918485</v>
      </c>
      <c r="G1028" s="126" t="s">
        <v>64</v>
      </c>
      <c r="H1028" s="127">
        <v>1</v>
      </c>
    </row>
    <row r="1029" spans="1:8" x14ac:dyDescent="0.25">
      <c r="A1029" s="123" t="str">
        <f>(YEAR(Tableau2[[#This Row],[Date réelle]])-2000)&amp;"_"&amp;IF(MONTH(Tableau2[[#This Row],[Date réelle]])&gt;9,"","0")&amp;MONTH(Tableau2[[#This Row],[Date réelle]])</f>
        <v>16_02</v>
      </c>
      <c r="B1029" s="123" t="str">
        <f>(YEAR(Tableau2[[#This Row],[Date réelle]])-2000)&amp;"S"&amp;IF(_xlfn.ISOWEEKNUM(Tableau2[[#This Row],[Date réelle]])&gt;9,"","0")&amp;_xlfn.ISOWEEKNUM(Tableau2[[#This Row],[Date réelle]])</f>
        <v>16S08</v>
      </c>
      <c r="C1029" s="124">
        <f>IF(F1029&lt;&gt;"",VLOOKUP('Données brutes'!G1029,Tableau1[[Forfait]:[PV ]],2,FALSE)*'Données brutes'!H1029)</f>
        <v>56</v>
      </c>
      <c r="D1029" s="125">
        <f>INT(Tableau2[[#This Row],[Date de clôture ]])</f>
        <v>42424</v>
      </c>
      <c r="E1029" s="129">
        <v>42424</v>
      </c>
      <c r="F1029" s="130">
        <v>556855393</v>
      </c>
      <c r="G1029" s="126" t="s">
        <v>17</v>
      </c>
      <c r="H1029" s="127">
        <v>1</v>
      </c>
    </row>
    <row r="1030" spans="1:8" x14ac:dyDescent="0.25">
      <c r="A1030" s="123" t="str">
        <f>(YEAR(Tableau2[[#This Row],[Date réelle]])-2000)&amp;"_"&amp;IF(MONTH(Tableau2[[#This Row],[Date réelle]])&gt;9,"","0")&amp;MONTH(Tableau2[[#This Row],[Date réelle]])</f>
        <v>16_02</v>
      </c>
      <c r="B1030" s="123" t="str">
        <f>(YEAR(Tableau2[[#This Row],[Date réelle]])-2000)&amp;"S"&amp;IF(_xlfn.ISOWEEKNUM(Tableau2[[#This Row],[Date réelle]])&gt;9,"","0")&amp;_xlfn.ISOWEEKNUM(Tableau2[[#This Row],[Date réelle]])</f>
        <v>16S08</v>
      </c>
      <c r="C1030" s="124">
        <f>IF(F1030&lt;&gt;"",VLOOKUP('Données brutes'!G1030,Tableau1[[Forfait]:[PV ]],2,FALSE)*'Données brutes'!H1030)</f>
        <v>3</v>
      </c>
      <c r="D1030" s="125">
        <f>INT(Tableau2[[#This Row],[Date de clôture ]])</f>
        <v>42424</v>
      </c>
      <c r="E1030" s="129">
        <v>42424</v>
      </c>
      <c r="F1030" s="130">
        <v>556855393</v>
      </c>
      <c r="G1030" s="126" t="s">
        <v>43</v>
      </c>
      <c r="H1030" s="127">
        <v>1</v>
      </c>
    </row>
    <row r="1031" spans="1:8" x14ac:dyDescent="0.25">
      <c r="A1031" s="123" t="str">
        <f>(YEAR(Tableau2[[#This Row],[Date réelle]])-2000)&amp;"_"&amp;IF(MONTH(Tableau2[[#This Row],[Date réelle]])&gt;9,"","0")&amp;MONTH(Tableau2[[#This Row],[Date réelle]])</f>
        <v>16_02</v>
      </c>
      <c r="B1031" s="123" t="str">
        <f>(YEAR(Tableau2[[#This Row],[Date réelle]])-2000)&amp;"S"&amp;IF(_xlfn.ISOWEEKNUM(Tableau2[[#This Row],[Date réelle]])&gt;9,"","0")&amp;_xlfn.ISOWEEKNUM(Tableau2[[#This Row],[Date réelle]])</f>
        <v>16S08</v>
      </c>
      <c r="C1031" s="124">
        <f>IF(F1031&lt;&gt;"",VLOOKUP('Données brutes'!G1031,Tableau1[[Forfait]:[PV ]],2,FALSE)*'Données brutes'!H1031)</f>
        <v>3.4</v>
      </c>
      <c r="D1031" s="125">
        <f>INT(Tableau2[[#This Row],[Date de clôture ]])</f>
        <v>42424</v>
      </c>
      <c r="E1031" s="129">
        <v>42424</v>
      </c>
      <c r="F1031" s="130">
        <v>556855393</v>
      </c>
      <c r="G1031" s="126" t="s">
        <v>49</v>
      </c>
      <c r="H1031" s="127">
        <v>1</v>
      </c>
    </row>
    <row r="1032" spans="1:8" x14ac:dyDescent="0.25">
      <c r="A1032" s="123" t="str">
        <f>(YEAR(Tableau2[[#This Row],[Date réelle]])-2000)&amp;"_"&amp;IF(MONTH(Tableau2[[#This Row],[Date réelle]])&gt;9,"","0")&amp;MONTH(Tableau2[[#This Row],[Date réelle]])</f>
        <v>16_02</v>
      </c>
      <c r="B1032" s="123" t="str">
        <f>(YEAR(Tableau2[[#This Row],[Date réelle]])-2000)&amp;"S"&amp;IF(_xlfn.ISOWEEKNUM(Tableau2[[#This Row],[Date réelle]])&gt;9,"","0")&amp;_xlfn.ISOWEEKNUM(Tableau2[[#This Row],[Date réelle]])</f>
        <v>16S08</v>
      </c>
      <c r="C1032" s="124">
        <f>IF(F1032&lt;&gt;"",VLOOKUP('Données brutes'!G1032,Tableau1[[Forfait]:[PV ]],2,FALSE)*'Données brutes'!H1032)</f>
        <v>2.5</v>
      </c>
      <c r="D1032" s="125">
        <f>INT(Tableau2[[#This Row],[Date de clôture ]])</f>
        <v>42424</v>
      </c>
      <c r="E1032" s="129">
        <v>42424</v>
      </c>
      <c r="F1032" s="130">
        <v>556855393</v>
      </c>
      <c r="G1032" s="126" t="s">
        <v>58</v>
      </c>
      <c r="H1032" s="127">
        <v>1</v>
      </c>
    </row>
    <row r="1033" spans="1:8" x14ac:dyDescent="0.25">
      <c r="A1033" s="123" t="str">
        <f>(YEAR(Tableau2[[#This Row],[Date réelle]])-2000)&amp;"_"&amp;IF(MONTH(Tableau2[[#This Row],[Date réelle]])&gt;9,"","0")&amp;MONTH(Tableau2[[#This Row],[Date réelle]])</f>
        <v>16_02</v>
      </c>
      <c r="B1033" s="123" t="str">
        <f>(YEAR(Tableau2[[#This Row],[Date réelle]])-2000)&amp;"S"&amp;IF(_xlfn.ISOWEEKNUM(Tableau2[[#This Row],[Date réelle]])&gt;9,"","0")&amp;_xlfn.ISOWEEKNUM(Tableau2[[#This Row],[Date réelle]])</f>
        <v>16S08</v>
      </c>
      <c r="C1033" s="124">
        <f>IF(F1033&lt;&gt;"",VLOOKUP('Données brutes'!G1033,Tableau1[[Forfait]:[PV ]],2,FALSE)*'Données brutes'!H1033)</f>
        <v>34</v>
      </c>
      <c r="D1033" s="125">
        <f>INT(Tableau2[[#This Row],[Date de clôture ]])</f>
        <v>42424</v>
      </c>
      <c r="E1033" s="129">
        <v>42424</v>
      </c>
      <c r="F1033" s="130">
        <v>556855393</v>
      </c>
      <c r="G1033" s="126" t="s">
        <v>64</v>
      </c>
      <c r="H1033" s="127">
        <v>1</v>
      </c>
    </row>
    <row r="1034" spans="1:8" x14ac:dyDescent="0.25">
      <c r="A1034" s="123" t="str">
        <f>(YEAR(Tableau2[[#This Row],[Date réelle]])-2000)&amp;"_"&amp;IF(MONTH(Tableau2[[#This Row],[Date réelle]])&gt;9,"","0")&amp;MONTH(Tableau2[[#This Row],[Date réelle]])</f>
        <v>16_02</v>
      </c>
      <c r="B1034" s="123" t="str">
        <f>(YEAR(Tableau2[[#This Row],[Date réelle]])-2000)&amp;"S"&amp;IF(_xlfn.ISOWEEKNUM(Tableau2[[#This Row],[Date réelle]])&gt;9,"","0")&amp;_xlfn.ISOWEEKNUM(Tableau2[[#This Row],[Date réelle]])</f>
        <v>16S08</v>
      </c>
      <c r="C1034" s="124">
        <f>IF(F1034&lt;&gt;"",VLOOKUP('Données brutes'!G1034,Tableau1[[Forfait]:[PV ]],2,FALSE)*'Données brutes'!H1034)</f>
        <v>56</v>
      </c>
      <c r="D1034" s="125">
        <f>INT(Tableau2[[#This Row],[Date de clôture ]])</f>
        <v>42425</v>
      </c>
      <c r="E1034" s="129">
        <v>42425</v>
      </c>
      <c r="F1034" s="128">
        <v>556919041</v>
      </c>
      <c r="G1034" s="126" t="s">
        <v>17</v>
      </c>
      <c r="H1034" s="127">
        <v>1</v>
      </c>
    </row>
    <row r="1035" spans="1:8" x14ac:dyDescent="0.25">
      <c r="A1035" s="123" t="str">
        <f>(YEAR(Tableau2[[#This Row],[Date réelle]])-2000)&amp;"_"&amp;IF(MONTH(Tableau2[[#This Row],[Date réelle]])&gt;9,"","0")&amp;MONTH(Tableau2[[#This Row],[Date réelle]])</f>
        <v>16_02</v>
      </c>
      <c r="B1035" s="123" t="str">
        <f>(YEAR(Tableau2[[#This Row],[Date réelle]])-2000)&amp;"S"&amp;IF(_xlfn.ISOWEEKNUM(Tableau2[[#This Row],[Date réelle]])&gt;9,"","0")&amp;_xlfn.ISOWEEKNUM(Tableau2[[#This Row],[Date réelle]])</f>
        <v>16S08</v>
      </c>
      <c r="C1035" s="124">
        <f>IF(F1035&lt;&gt;"",VLOOKUP('Données brutes'!G1035,Tableau1[[Forfait]:[PV ]],2,FALSE)*'Données brutes'!H1035)</f>
        <v>3</v>
      </c>
      <c r="D1035" s="125">
        <f>INT(Tableau2[[#This Row],[Date de clôture ]])</f>
        <v>42425</v>
      </c>
      <c r="E1035" s="129">
        <v>42425</v>
      </c>
      <c r="F1035" s="128">
        <v>556919041</v>
      </c>
      <c r="G1035" s="126" t="s">
        <v>43</v>
      </c>
      <c r="H1035" s="127">
        <v>1</v>
      </c>
    </row>
    <row r="1036" spans="1:8" x14ac:dyDescent="0.25">
      <c r="A1036" s="123" t="str">
        <f>(YEAR(Tableau2[[#This Row],[Date réelle]])-2000)&amp;"_"&amp;IF(MONTH(Tableau2[[#This Row],[Date réelle]])&gt;9,"","0")&amp;MONTH(Tableau2[[#This Row],[Date réelle]])</f>
        <v>16_02</v>
      </c>
      <c r="B1036" s="123" t="str">
        <f>(YEAR(Tableau2[[#This Row],[Date réelle]])-2000)&amp;"S"&amp;IF(_xlfn.ISOWEEKNUM(Tableau2[[#This Row],[Date réelle]])&gt;9,"","0")&amp;_xlfn.ISOWEEKNUM(Tableau2[[#This Row],[Date réelle]])</f>
        <v>16S08</v>
      </c>
      <c r="C1036" s="124">
        <f>IF(F1036&lt;&gt;"",VLOOKUP('Données brutes'!G1036,Tableau1[[Forfait]:[PV ]],2,FALSE)*'Données brutes'!H1036)</f>
        <v>3.4</v>
      </c>
      <c r="D1036" s="125">
        <f>INT(Tableau2[[#This Row],[Date de clôture ]])</f>
        <v>42425</v>
      </c>
      <c r="E1036" s="129">
        <v>42425</v>
      </c>
      <c r="F1036" s="128">
        <v>556919041</v>
      </c>
      <c r="G1036" s="126" t="s">
        <v>49</v>
      </c>
      <c r="H1036" s="127">
        <v>1</v>
      </c>
    </row>
    <row r="1037" spans="1:8" x14ac:dyDescent="0.25">
      <c r="A1037" s="123" t="str">
        <f>(YEAR(Tableau2[[#This Row],[Date réelle]])-2000)&amp;"_"&amp;IF(MONTH(Tableau2[[#This Row],[Date réelle]])&gt;9,"","0")&amp;MONTH(Tableau2[[#This Row],[Date réelle]])</f>
        <v>16_02</v>
      </c>
      <c r="B1037" s="123" t="str">
        <f>(YEAR(Tableau2[[#This Row],[Date réelle]])-2000)&amp;"S"&amp;IF(_xlfn.ISOWEEKNUM(Tableau2[[#This Row],[Date réelle]])&gt;9,"","0")&amp;_xlfn.ISOWEEKNUM(Tableau2[[#This Row],[Date réelle]])</f>
        <v>16S08</v>
      </c>
      <c r="C1037" s="124">
        <f>IF(F1037&lt;&gt;"",VLOOKUP('Données brutes'!G1037,Tableau1[[Forfait]:[PV ]],2,FALSE)*'Données brutes'!H1037)</f>
        <v>2.5</v>
      </c>
      <c r="D1037" s="125">
        <f>INT(Tableau2[[#This Row],[Date de clôture ]])</f>
        <v>42425</v>
      </c>
      <c r="E1037" s="129">
        <v>42425</v>
      </c>
      <c r="F1037" s="128">
        <v>556919041</v>
      </c>
      <c r="G1037" s="126" t="s">
        <v>58</v>
      </c>
      <c r="H1037" s="127">
        <v>1</v>
      </c>
    </row>
    <row r="1038" spans="1:8" x14ac:dyDescent="0.25">
      <c r="A1038" s="123" t="str">
        <f>(YEAR(Tableau2[[#This Row],[Date réelle]])-2000)&amp;"_"&amp;IF(MONTH(Tableau2[[#This Row],[Date réelle]])&gt;9,"","0")&amp;MONTH(Tableau2[[#This Row],[Date réelle]])</f>
        <v>16_02</v>
      </c>
      <c r="B1038" s="123" t="str">
        <f>(YEAR(Tableau2[[#This Row],[Date réelle]])-2000)&amp;"S"&amp;IF(_xlfn.ISOWEEKNUM(Tableau2[[#This Row],[Date réelle]])&gt;9,"","0")&amp;_xlfn.ISOWEEKNUM(Tableau2[[#This Row],[Date réelle]])</f>
        <v>16S08</v>
      </c>
      <c r="C1038" s="124">
        <f>IF(F1038&lt;&gt;"",VLOOKUP('Données brutes'!G1038,Tableau1[[Forfait]:[PV ]],2,FALSE)*'Données brutes'!H1038)</f>
        <v>34</v>
      </c>
      <c r="D1038" s="125">
        <f>INT(Tableau2[[#This Row],[Date de clôture ]])</f>
        <v>42425</v>
      </c>
      <c r="E1038" s="129">
        <v>42425</v>
      </c>
      <c r="F1038" s="128">
        <v>556919041</v>
      </c>
      <c r="G1038" s="126" t="s">
        <v>64</v>
      </c>
      <c r="H1038" s="127">
        <v>1</v>
      </c>
    </row>
    <row r="1039" spans="1:8" x14ac:dyDescent="0.25">
      <c r="A1039" s="123" t="str">
        <f>(YEAR(Tableau2[[#This Row],[Date réelle]])-2000)&amp;"_"&amp;IF(MONTH(Tableau2[[#This Row],[Date réelle]])&gt;9,"","0")&amp;MONTH(Tableau2[[#This Row],[Date réelle]])</f>
        <v>16_02</v>
      </c>
      <c r="B1039" s="123" t="str">
        <f>(YEAR(Tableau2[[#This Row],[Date réelle]])-2000)&amp;"S"&amp;IF(_xlfn.ISOWEEKNUM(Tableau2[[#This Row],[Date réelle]])&gt;9,"","0")&amp;_xlfn.ISOWEEKNUM(Tableau2[[#This Row],[Date réelle]])</f>
        <v>16S08</v>
      </c>
      <c r="C1039" s="124">
        <f>IF(F1039&lt;&gt;"",VLOOKUP('Données brutes'!G1039,Tableau1[[Forfait]:[PV ]],2,FALSE)*'Données brutes'!H1039)</f>
        <v>0</v>
      </c>
      <c r="D1039" s="125">
        <f>INT(Tableau2[[#This Row],[Date de clôture ]])</f>
        <v>42425</v>
      </c>
      <c r="E1039" s="129">
        <v>42425</v>
      </c>
      <c r="F1039" s="128">
        <v>556891266</v>
      </c>
      <c r="G1039" s="126" t="s">
        <v>73</v>
      </c>
      <c r="H1039" s="127">
        <v>1</v>
      </c>
    </row>
    <row r="1040" spans="1:8" x14ac:dyDescent="0.25">
      <c r="A1040" s="123" t="str">
        <f>(YEAR(Tableau2[[#This Row],[Date réelle]])-2000)&amp;"_"&amp;IF(MONTH(Tableau2[[#This Row],[Date réelle]])&gt;9,"","0")&amp;MONTH(Tableau2[[#This Row],[Date réelle]])</f>
        <v>16_02</v>
      </c>
      <c r="B1040" s="123" t="str">
        <f>(YEAR(Tableau2[[#This Row],[Date réelle]])-2000)&amp;"S"&amp;IF(_xlfn.ISOWEEKNUM(Tableau2[[#This Row],[Date réelle]])&gt;9,"","0")&amp;_xlfn.ISOWEEKNUM(Tableau2[[#This Row],[Date réelle]])</f>
        <v>16S08</v>
      </c>
      <c r="C1040" s="124">
        <f>IF(F1040&lt;&gt;"",VLOOKUP('Données brutes'!G1040,Tableau1[[Forfait]:[PV ]],2,FALSE)*'Données brutes'!H1040)</f>
        <v>56</v>
      </c>
      <c r="D1040" s="125">
        <f>INT(Tableau2[[#This Row],[Date de clôture ]])</f>
        <v>42425</v>
      </c>
      <c r="E1040" s="129">
        <v>42425</v>
      </c>
      <c r="F1040" s="130">
        <v>556678903</v>
      </c>
      <c r="G1040" s="126" t="s">
        <v>17</v>
      </c>
      <c r="H1040" s="127">
        <v>1</v>
      </c>
    </row>
    <row r="1041" spans="1:8" x14ac:dyDescent="0.25">
      <c r="A1041" s="123" t="str">
        <f>(YEAR(Tableau2[[#This Row],[Date réelle]])-2000)&amp;"_"&amp;IF(MONTH(Tableau2[[#This Row],[Date réelle]])&gt;9,"","0")&amp;MONTH(Tableau2[[#This Row],[Date réelle]])</f>
        <v>16_02</v>
      </c>
      <c r="B1041" s="123" t="str">
        <f>(YEAR(Tableau2[[#This Row],[Date réelle]])-2000)&amp;"S"&amp;IF(_xlfn.ISOWEEKNUM(Tableau2[[#This Row],[Date réelle]])&gt;9,"","0")&amp;_xlfn.ISOWEEKNUM(Tableau2[[#This Row],[Date réelle]])</f>
        <v>16S08</v>
      </c>
      <c r="C1041" s="124">
        <f>IF(F1041&lt;&gt;"",VLOOKUP('Données brutes'!G1041,Tableau1[[Forfait]:[PV ]],2,FALSE)*'Données brutes'!H1041)</f>
        <v>3</v>
      </c>
      <c r="D1041" s="125">
        <f>INT(Tableau2[[#This Row],[Date de clôture ]])</f>
        <v>42425</v>
      </c>
      <c r="E1041" s="129">
        <v>42425</v>
      </c>
      <c r="F1041" s="130">
        <v>556678903</v>
      </c>
      <c r="G1041" s="126" t="s">
        <v>43</v>
      </c>
      <c r="H1041" s="127">
        <v>1</v>
      </c>
    </row>
    <row r="1042" spans="1:8" x14ac:dyDescent="0.25">
      <c r="A1042" s="123" t="str">
        <f>(YEAR(Tableau2[[#This Row],[Date réelle]])-2000)&amp;"_"&amp;IF(MONTH(Tableau2[[#This Row],[Date réelle]])&gt;9,"","0")&amp;MONTH(Tableau2[[#This Row],[Date réelle]])</f>
        <v>16_02</v>
      </c>
      <c r="B1042" s="123" t="str">
        <f>(YEAR(Tableau2[[#This Row],[Date réelle]])-2000)&amp;"S"&amp;IF(_xlfn.ISOWEEKNUM(Tableau2[[#This Row],[Date réelle]])&gt;9,"","0")&amp;_xlfn.ISOWEEKNUM(Tableau2[[#This Row],[Date réelle]])</f>
        <v>16S08</v>
      </c>
      <c r="C1042" s="124">
        <f>IF(F1042&lt;&gt;"",VLOOKUP('Données brutes'!G1042,Tableau1[[Forfait]:[PV ]],2,FALSE)*'Données brutes'!H1042)</f>
        <v>3.4</v>
      </c>
      <c r="D1042" s="125">
        <f>INT(Tableau2[[#This Row],[Date de clôture ]])</f>
        <v>42425</v>
      </c>
      <c r="E1042" s="129">
        <v>42425</v>
      </c>
      <c r="F1042" s="130">
        <v>556678903</v>
      </c>
      <c r="G1042" s="126" t="s">
        <v>49</v>
      </c>
      <c r="H1042" s="127">
        <v>1</v>
      </c>
    </row>
    <row r="1043" spans="1:8" x14ac:dyDescent="0.25">
      <c r="A1043" s="123" t="str">
        <f>(YEAR(Tableau2[[#This Row],[Date réelle]])-2000)&amp;"_"&amp;IF(MONTH(Tableau2[[#This Row],[Date réelle]])&gt;9,"","0")&amp;MONTH(Tableau2[[#This Row],[Date réelle]])</f>
        <v>16_02</v>
      </c>
      <c r="B1043" s="123" t="str">
        <f>(YEAR(Tableau2[[#This Row],[Date réelle]])-2000)&amp;"S"&amp;IF(_xlfn.ISOWEEKNUM(Tableau2[[#This Row],[Date réelle]])&gt;9,"","0")&amp;_xlfn.ISOWEEKNUM(Tableau2[[#This Row],[Date réelle]])</f>
        <v>16S08</v>
      </c>
      <c r="C1043" s="124">
        <f>IF(F1043&lt;&gt;"",VLOOKUP('Données brutes'!G1043,Tableau1[[Forfait]:[PV ]],2,FALSE)*'Données brutes'!H1043)</f>
        <v>2.5</v>
      </c>
      <c r="D1043" s="125">
        <f>INT(Tableau2[[#This Row],[Date de clôture ]])</f>
        <v>42425</v>
      </c>
      <c r="E1043" s="129">
        <v>42425</v>
      </c>
      <c r="F1043" s="130">
        <v>556678903</v>
      </c>
      <c r="G1043" s="126" t="s">
        <v>58</v>
      </c>
      <c r="H1043" s="127">
        <v>1</v>
      </c>
    </row>
    <row r="1044" spans="1:8" x14ac:dyDescent="0.25">
      <c r="A1044" s="123" t="str">
        <f>(YEAR(Tableau2[[#This Row],[Date réelle]])-2000)&amp;"_"&amp;IF(MONTH(Tableau2[[#This Row],[Date réelle]])&gt;9,"","0")&amp;MONTH(Tableau2[[#This Row],[Date réelle]])</f>
        <v>16_02</v>
      </c>
      <c r="B1044" s="123" t="str">
        <f>(YEAR(Tableau2[[#This Row],[Date réelle]])-2000)&amp;"S"&amp;IF(_xlfn.ISOWEEKNUM(Tableau2[[#This Row],[Date réelle]])&gt;9,"","0")&amp;_xlfn.ISOWEEKNUM(Tableau2[[#This Row],[Date réelle]])</f>
        <v>16S08</v>
      </c>
      <c r="C1044" s="124">
        <f>IF(F1044&lt;&gt;"",VLOOKUP('Données brutes'!G1044,Tableau1[[Forfait]:[PV ]],2,FALSE)*'Données brutes'!H1044)</f>
        <v>34</v>
      </c>
      <c r="D1044" s="125">
        <f>INT(Tableau2[[#This Row],[Date de clôture ]])</f>
        <v>42425</v>
      </c>
      <c r="E1044" s="129">
        <v>42425</v>
      </c>
      <c r="F1044" s="130">
        <v>556678903</v>
      </c>
      <c r="G1044" s="126" t="s">
        <v>64</v>
      </c>
      <c r="H1044" s="127">
        <v>1</v>
      </c>
    </row>
    <row r="1045" spans="1:8" x14ac:dyDescent="0.25">
      <c r="A1045" s="123" t="str">
        <f>(YEAR(Tableau2[[#This Row],[Date réelle]])-2000)&amp;"_"&amp;IF(MONTH(Tableau2[[#This Row],[Date réelle]])&gt;9,"","0")&amp;MONTH(Tableau2[[#This Row],[Date réelle]])</f>
        <v>16_02</v>
      </c>
      <c r="B1045" s="123" t="str">
        <f>(YEAR(Tableau2[[#This Row],[Date réelle]])-2000)&amp;"S"&amp;IF(_xlfn.ISOWEEKNUM(Tableau2[[#This Row],[Date réelle]])&gt;9,"","0")&amp;_xlfn.ISOWEEKNUM(Tableau2[[#This Row],[Date réelle]])</f>
        <v>16S08</v>
      </c>
      <c r="C1045" s="124">
        <f>IF(F1045&lt;&gt;"",VLOOKUP('Données brutes'!G1045,Tableau1[[Forfait]:[PV ]],2,FALSE)*'Données brutes'!H1045)</f>
        <v>56</v>
      </c>
      <c r="D1045" s="125">
        <f>INT(Tableau2[[#This Row],[Date de clôture ]])</f>
        <v>42425</v>
      </c>
      <c r="E1045" s="129">
        <v>42425</v>
      </c>
      <c r="F1045" s="130">
        <v>556861925</v>
      </c>
      <c r="G1045" s="126" t="s">
        <v>17</v>
      </c>
      <c r="H1045" s="127">
        <v>1</v>
      </c>
    </row>
    <row r="1046" spans="1:8" x14ac:dyDescent="0.25">
      <c r="A1046" s="123" t="str">
        <f>(YEAR(Tableau2[[#This Row],[Date réelle]])-2000)&amp;"_"&amp;IF(MONTH(Tableau2[[#This Row],[Date réelle]])&gt;9,"","0")&amp;MONTH(Tableau2[[#This Row],[Date réelle]])</f>
        <v>16_02</v>
      </c>
      <c r="B1046" s="123" t="str">
        <f>(YEAR(Tableau2[[#This Row],[Date réelle]])-2000)&amp;"S"&amp;IF(_xlfn.ISOWEEKNUM(Tableau2[[#This Row],[Date réelle]])&gt;9,"","0")&amp;_xlfn.ISOWEEKNUM(Tableau2[[#This Row],[Date réelle]])</f>
        <v>16S08</v>
      </c>
      <c r="C1046" s="124">
        <f>IF(F1046&lt;&gt;"",VLOOKUP('Données brutes'!G1046,Tableau1[[Forfait]:[PV ]],2,FALSE)*'Données brutes'!H1046)</f>
        <v>3</v>
      </c>
      <c r="D1046" s="125">
        <f>INT(Tableau2[[#This Row],[Date de clôture ]])</f>
        <v>42425</v>
      </c>
      <c r="E1046" s="129">
        <v>42425</v>
      </c>
      <c r="F1046" s="130">
        <v>556861925</v>
      </c>
      <c r="G1046" s="126" t="s">
        <v>43</v>
      </c>
      <c r="H1046" s="127">
        <v>1</v>
      </c>
    </row>
    <row r="1047" spans="1:8" x14ac:dyDescent="0.25">
      <c r="A1047" s="123" t="str">
        <f>(YEAR(Tableau2[[#This Row],[Date réelle]])-2000)&amp;"_"&amp;IF(MONTH(Tableau2[[#This Row],[Date réelle]])&gt;9,"","0")&amp;MONTH(Tableau2[[#This Row],[Date réelle]])</f>
        <v>16_02</v>
      </c>
      <c r="B1047" s="123" t="str">
        <f>(YEAR(Tableau2[[#This Row],[Date réelle]])-2000)&amp;"S"&amp;IF(_xlfn.ISOWEEKNUM(Tableau2[[#This Row],[Date réelle]])&gt;9,"","0")&amp;_xlfn.ISOWEEKNUM(Tableau2[[#This Row],[Date réelle]])</f>
        <v>16S08</v>
      </c>
      <c r="C1047" s="124">
        <f>IF(F1047&lt;&gt;"",VLOOKUP('Données brutes'!G1047,Tableau1[[Forfait]:[PV ]],2,FALSE)*'Données brutes'!H1047)</f>
        <v>3.4</v>
      </c>
      <c r="D1047" s="125">
        <f>INT(Tableau2[[#This Row],[Date de clôture ]])</f>
        <v>42425</v>
      </c>
      <c r="E1047" s="129">
        <v>42425</v>
      </c>
      <c r="F1047" s="130">
        <v>556861925</v>
      </c>
      <c r="G1047" s="126" t="s">
        <v>49</v>
      </c>
      <c r="H1047" s="127">
        <v>1</v>
      </c>
    </row>
    <row r="1048" spans="1:8" x14ac:dyDescent="0.25">
      <c r="A1048" s="123" t="str">
        <f>(YEAR(Tableau2[[#This Row],[Date réelle]])-2000)&amp;"_"&amp;IF(MONTH(Tableau2[[#This Row],[Date réelle]])&gt;9,"","0")&amp;MONTH(Tableau2[[#This Row],[Date réelle]])</f>
        <v>16_02</v>
      </c>
      <c r="B1048" s="123" t="str">
        <f>(YEAR(Tableau2[[#This Row],[Date réelle]])-2000)&amp;"S"&amp;IF(_xlfn.ISOWEEKNUM(Tableau2[[#This Row],[Date réelle]])&gt;9,"","0")&amp;_xlfn.ISOWEEKNUM(Tableau2[[#This Row],[Date réelle]])</f>
        <v>16S08</v>
      </c>
      <c r="C1048" s="124">
        <f>IF(F1048&lt;&gt;"",VLOOKUP('Données brutes'!G1048,Tableau1[[Forfait]:[PV ]],2,FALSE)*'Données brutes'!H1048)</f>
        <v>2.5</v>
      </c>
      <c r="D1048" s="125">
        <f>INT(Tableau2[[#This Row],[Date de clôture ]])</f>
        <v>42425</v>
      </c>
      <c r="E1048" s="129">
        <v>42425</v>
      </c>
      <c r="F1048" s="130">
        <v>556861925</v>
      </c>
      <c r="G1048" s="126" t="s">
        <v>58</v>
      </c>
      <c r="H1048" s="127">
        <v>1</v>
      </c>
    </row>
    <row r="1049" spans="1:8" x14ac:dyDescent="0.25">
      <c r="A1049" s="123" t="str">
        <f>(YEAR(Tableau2[[#This Row],[Date réelle]])-2000)&amp;"_"&amp;IF(MONTH(Tableau2[[#This Row],[Date réelle]])&gt;9,"","0")&amp;MONTH(Tableau2[[#This Row],[Date réelle]])</f>
        <v>16_02</v>
      </c>
      <c r="B1049" s="123" t="str">
        <f>(YEAR(Tableau2[[#This Row],[Date réelle]])-2000)&amp;"S"&amp;IF(_xlfn.ISOWEEKNUM(Tableau2[[#This Row],[Date réelle]])&gt;9,"","0")&amp;_xlfn.ISOWEEKNUM(Tableau2[[#This Row],[Date réelle]])</f>
        <v>16S08</v>
      </c>
      <c r="C1049" s="124">
        <f>IF(F1049&lt;&gt;"",VLOOKUP('Données brutes'!G1049,Tableau1[[Forfait]:[PV ]],2,FALSE)*'Données brutes'!H1049)</f>
        <v>34</v>
      </c>
      <c r="D1049" s="125">
        <f>INT(Tableau2[[#This Row],[Date de clôture ]])</f>
        <v>42425</v>
      </c>
      <c r="E1049" s="129">
        <v>42425</v>
      </c>
      <c r="F1049" s="130">
        <v>556861925</v>
      </c>
      <c r="G1049" s="126" t="s">
        <v>64</v>
      </c>
      <c r="H1049" s="127">
        <v>1</v>
      </c>
    </row>
    <row r="1050" spans="1:8" x14ac:dyDescent="0.25">
      <c r="A1050" s="123" t="str">
        <f>(YEAR(Tableau2[[#This Row],[Date réelle]])-2000)&amp;"_"&amp;IF(MONTH(Tableau2[[#This Row],[Date réelle]])&gt;9,"","0")&amp;MONTH(Tableau2[[#This Row],[Date réelle]])</f>
        <v>16_02</v>
      </c>
      <c r="B1050" s="123" t="str">
        <f>(YEAR(Tableau2[[#This Row],[Date réelle]])-2000)&amp;"S"&amp;IF(_xlfn.ISOWEEKNUM(Tableau2[[#This Row],[Date réelle]])&gt;9,"","0")&amp;_xlfn.ISOWEEKNUM(Tableau2[[#This Row],[Date réelle]])</f>
        <v>16S08</v>
      </c>
      <c r="C1050" s="124">
        <f>IF(F1050&lt;&gt;"",VLOOKUP('Données brutes'!G1050,Tableau1[[Forfait]:[PV ]],2,FALSE)*'Données brutes'!H1050)</f>
        <v>56</v>
      </c>
      <c r="D1050" s="125">
        <f>INT(Tableau2[[#This Row],[Date de clôture ]])</f>
        <v>42425</v>
      </c>
      <c r="E1050" s="129">
        <v>42425</v>
      </c>
      <c r="F1050" s="130">
        <v>556402573</v>
      </c>
      <c r="G1050" s="126" t="s">
        <v>17</v>
      </c>
      <c r="H1050" s="127">
        <v>1</v>
      </c>
    </row>
    <row r="1051" spans="1:8" x14ac:dyDescent="0.25">
      <c r="A1051" s="123" t="str">
        <f>(YEAR(Tableau2[[#This Row],[Date réelle]])-2000)&amp;"_"&amp;IF(MONTH(Tableau2[[#This Row],[Date réelle]])&gt;9,"","0")&amp;MONTH(Tableau2[[#This Row],[Date réelle]])</f>
        <v>16_02</v>
      </c>
      <c r="B1051" s="123" t="str">
        <f>(YEAR(Tableau2[[#This Row],[Date réelle]])-2000)&amp;"S"&amp;IF(_xlfn.ISOWEEKNUM(Tableau2[[#This Row],[Date réelle]])&gt;9,"","0")&amp;_xlfn.ISOWEEKNUM(Tableau2[[#This Row],[Date réelle]])</f>
        <v>16S08</v>
      </c>
      <c r="C1051" s="124">
        <f>IF(F1051&lt;&gt;"",VLOOKUP('Données brutes'!G1051,Tableau1[[Forfait]:[PV ]],2,FALSE)*'Données brutes'!H1051)</f>
        <v>3</v>
      </c>
      <c r="D1051" s="125">
        <f>INT(Tableau2[[#This Row],[Date de clôture ]])</f>
        <v>42425</v>
      </c>
      <c r="E1051" s="129">
        <v>42425</v>
      </c>
      <c r="F1051" s="130">
        <v>556402573</v>
      </c>
      <c r="G1051" s="126" t="s">
        <v>43</v>
      </c>
      <c r="H1051" s="127">
        <v>1</v>
      </c>
    </row>
    <row r="1052" spans="1:8" x14ac:dyDescent="0.25">
      <c r="A1052" s="123" t="str">
        <f>(YEAR(Tableau2[[#This Row],[Date réelle]])-2000)&amp;"_"&amp;IF(MONTH(Tableau2[[#This Row],[Date réelle]])&gt;9,"","0")&amp;MONTH(Tableau2[[#This Row],[Date réelle]])</f>
        <v>16_02</v>
      </c>
      <c r="B1052" s="123" t="str">
        <f>(YEAR(Tableau2[[#This Row],[Date réelle]])-2000)&amp;"S"&amp;IF(_xlfn.ISOWEEKNUM(Tableau2[[#This Row],[Date réelle]])&gt;9,"","0")&amp;_xlfn.ISOWEEKNUM(Tableau2[[#This Row],[Date réelle]])</f>
        <v>16S08</v>
      </c>
      <c r="C1052" s="124">
        <f>IF(F1052&lt;&gt;"",VLOOKUP('Données brutes'!G1052,Tableau1[[Forfait]:[PV ]],2,FALSE)*'Données brutes'!H1052)</f>
        <v>3.4</v>
      </c>
      <c r="D1052" s="125">
        <f>INT(Tableau2[[#This Row],[Date de clôture ]])</f>
        <v>42425</v>
      </c>
      <c r="E1052" s="129">
        <v>42425</v>
      </c>
      <c r="F1052" s="130">
        <v>556402573</v>
      </c>
      <c r="G1052" s="126" t="s">
        <v>49</v>
      </c>
      <c r="H1052" s="127">
        <v>1</v>
      </c>
    </row>
    <row r="1053" spans="1:8" x14ac:dyDescent="0.25">
      <c r="A1053" s="123" t="str">
        <f>(YEAR(Tableau2[[#This Row],[Date réelle]])-2000)&amp;"_"&amp;IF(MONTH(Tableau2[[#This Row],[Date réelle]])&gt;9,"","0")&amp;MONTH(Tableau2[[#This Row],[Date réelle]])</f>
        <v>16_02</v>
      </c>
      <c r="B1053" s="123" t="str">
        <f>(YEAR(Tableau2[[#This Row],[Date réelle]])-2000)&amp;"S"&amp;IF(_xlfn.ISOWEEKNUM(Tableau2[[#This Row],[Date réelle]])&gt;9,"","0")&amp;_xlfn.ISOWEEKNUM(Tableau2[[#This Row],[Date réelle]])</f>
        <v>16S08</v>
      </c>
      <c r="C1053" s="124">
        <f>IF(F1053&lt;&gt;"",VLOOKUP('Données brutes'!G1053,Tableau1[[Forfait]:[PV ]],2,FALSE)*'Données brutes'!H1053)</f>
        <v>2.5</v>
      </c>
      <c r="D1053" s="125">
        <f>INT(Tableau2[[#This Row],[Date de clôture ]])</f>
        <v>42425</v>
      </c>
      <c r="E1053" s="129">
        <v>42425</v>
      </c>
      <c r="F1053" s="130">
        <v>556402573</v>
      </c>
      <c r="G1053" s="126" t="s">
        <v>58</v>
      </c>
      <c r="H1053" s="127">
        <v>1</v>
      </c>
    </row>
    <row r="1054" spans="1:8" x14ac:dyDescent="0.25">
      <c r="A1054" s="123" t="str">
        <f>(YEAR(Tableau2[[#This Row],[Date réelle]])-2000)&amp;"_"&amp;IF(MONTH(Tableau2[[#This Row],[Date réelle]])&gt;9,"","0")&amp;MONTH(Tableau2[[#This Row],[Date réelle]])</f>
        <v>16_02</v>
      </c>
      <c r="B1054" s="123" t="str">
        <f>(YEAR(Tableau2[[#This Row],[Date réelle]])-2000)&amp;"S"&amp;IF(_xlfn.ISOWEEKNUM(Tableau2[[#This Row],[Date réelle]])&gt;9,"","0")&amp;_xlfn.ISOWEEKNUM(Tableau2[[#This Row],[Date réelle]])</f>
        <v>16S08</v>
      </c>
      <c r="C1054" s="124">
        <f>IF(F1054&lt;&gt;"",VLOOKUP('Données brutes'!G1054,Tableau1[[Forfait]:[PV ]],2,FALSE)*'Données brutes'!H1054)</f>
        <v>34</v>
      </c>
      <c r="D1054" s="125">
        <f>INT(Tableau2[[#This Row],[Date de clôture ]])</f>
        <v>42425</v>
      </c>
      <c r="E1054" s="129">
        <v>42425</v>
      </c>
      <c r="F1054" s="130">
        <v>556402573</v>
      </c>
      <c r="G1054" s="126" t="s">
        <v>64</v>
      </c>
      <c r="H1054" s="127">
        <v>1</v>
      </c>
    </row>
    <row r="1055" spans="1:8" x14ac:dyDescent="0.25">
      <c r="A1055" s="123" t="str">
        <f>(YEAR(Tableau2[[#This Row],[Date réelle]])-2000)&amp;"_"&amp;IF(MONTH(Tableau2[[#This Row],[Date réelle]])&gt;9,"","0")&amp;MONTH(Tableau2[[#This Row],[Date réelle]])</f>
        <v>16_02</v>
      </c>
      <c r="B1055" s="123" t="str">
        <f>(YEAR(Tableau2[[#This Row],[Date réelle]])-2000)&amp;"S"&amp;IF(_xlfn.ISOWEEKNUM(Tableau2[[#This Row],[Date réelle]])&gt;9,"","0")&amp;_xlfn.ISOWEEKNUM(Tableau2[[#This Row],[Date réelle]])</f>
        <v>16S08</v>
      </c>
      <c r="C1055" s="124">
        <f>IF(F1055&lt;&gt;"",VLOOKUP('Données brutes'!G1055,Tableau1[[Forfait]:[PV ]],2,FALSE)*'Données brutes'!H1055)</f>
        <v>3</v>
      </c>
      <c r="D1055" s="125">
        <f>INT(Tableau2[[#This Row],[Date de clôture ]])</f>
        <v>42426</v>
      </c>
      <c r="E1055" s="129">
        <v>42426</v>
      </c>
      <c r="F1055" s="128">
        <v>556926961</v>
      </c>
      <c r="G1055" s="126" t="s">
        <v>43</v>
      </c>
      <c r="H1055" s="127">
        <v>1</v>
      </c>
    </row>
    <row r="1056" spans="1:8" x14ac:dyDescent="0.25">
      <c r="A1056" s="123" t="str">
        <f>(YEAR(Tableau2[[#This Row],[Date réelle]])-2000)&amp;"_"&amp;IF(MONTH(Tableau2[[#This Row],[Date réelle]])&gt;9,"","0")&amp;MONTH(Tableau2[[#This Row],[Date réelle]])</f>
        <v>16_02</v>
      </c>
      <c r="B1056" s="123" t="str">
        <f>(YEAR(Tableau2[[#This Row],[Date réelle]])-2000)&amp;"S"&amp;IF(_xlfn.ISOWEEKNUM(Tableau2[[#This Row],[Date réelle]])&gt;9,"","0")&amp;_xlfn.ISOWEEKNUM(Tableau2[[#This Row],[Date réelle]])</f>
        <v>16S08</v>
      </c>
      <c r="C1056" s="124">
        <f>IF(F1056&lt;&gt;"",VLOOKUP('Données brutes'!G1056,Tableau1[[Forfait]:[PV ]],2,FALSE)*'Données brutes'!H1056)</f>
        <v>3.4</v>
      </c>
      <c r="D1056" s="125">
        <f>INT(Tableau2[[#This Row],[Date de clôture ]])</f>
        <v>42426</v>
      </c>
      <c r="E1056" s="129">
        <v>42426</v>
      </c>
      <c r="F1056" s="128">
        <v>556926961</v>
      </c>
      <c r="G1056" s="126" t="s">
        <v>49</v>
      </c>
      <c r="H1056" s="127">
        <v>1</v>
      </c>
    </row>
    <row r="1057" spans="1:8" x14ac:dyDescent="0.25">
      <c r="A1057" s="123" t="str">
        <f>(YEAR(Tableau2[[#This Row],[Date réelle]])-2000)&amp;"_"&amp;IF(MONTH(Tableau2[[#This Row],[Date réelle]])&gt;9,"","0")&amp;MONTH(Tableau2[[#This Row],[Date réelle]])</f>
        <v>16_02</v>
      </c>
      <c r="B1057" s="123" t="str">
        <f>(YEAR(Tableau2[[#This Row],[Date réelle]])-2000)&amp;"S"&amp;IF(_xlfn.ISOWEEKNUM(Tableau2[[#This Row],[Date réelle]])&gt;9,"","0")&amp;_xlfn.ISOWEEKNUM(Tableau2[[#This Row],[Date réelle]])</f>
        <v>16S08</v>
      </c>
      <c r="C1057" s="124">
        <f>IF(F1057&lt;&gt;"",VLOOKUP('Données brutes'!G1057,Tableau1[[Forfait]:[PV ]],2,FALSE)*'Données brutes'!H1057)</f>
        <v>56</v>
      </c>
      <c r="D1057" s="125">
        <f>INT(Tableau2[[#This Row],[Date de clôture ]])</f>
        <v>42426</v>
      </c>
      <c r="E1057" s="129">
        <v>42426</v>
      </c>
      <c r="F1057" s="130">
        <v>556409015</v>
      </c>
      <c r="G1057" s="126" t="s">
        <v>17</v>
      </c>
      <c r="H1057" s="127">
        <v>1</v>
      </c>
    </row>
    <row r="1058" spans="1:8" x14ac:dyDescent="0.25">
      <c r="A1058" s="123" t="str">
        <f>(YEAR(Tableau2[[#This Row],[Date réelle]])-2000)&amp;"_"&amp;IF(MONTH(Tableau2[[#This Row],[Date réelle]])&gt;9,"","0")&amp;MONTH(Tableau2[[#This Row],[Date réelle]])</f>
        <v>16_02</v>
      </c>
      <c r="B1058" s="123" t="str">
        <f>(YEAR(Tableau2[[#This Row],[Date réelle]])-2000)&amp;"S"&amp;IF(_xlfn.ISOWEEKNUM(Tableau2[[#This Row],[Date réelle]])&gt;9,"","0")&amp;_xlfn.ISOWEEKNUM(Tableau2[[#This Row],[Date réelle]])</f>
        <v>16S08</v>
      </c>
      <c r="C1058" s="124">
        <f>IF(F1058&lt;&gt;"",VLOOKUP('Données brutes'!G1058,Tableau1[[Forfait]:[PV ]],2,FALSE)*'Données brutes'!H1058)</f>
        <v>3</v>
      </c>
      <c r="D1058" s="125">
        <f>INT(Tableau2[[#This Row],[Date de clôture ]])</f>
        <v>42426</v>
      </c>
      <c r="E1058" s="129">
        <v>42426</v>
      </c>
      <c r="F1058" s="130">
        <v>556409015</v>
      </c>
      <c r="G1058" s="126" t="s">
        <v>43</v>
      </c>
      <c r="H1058" s="127">
        <v>1</v>
      </c>
    </row>
    <row r="1059" spans="1:8" x14ac:dyDescent="0.25">
      <c r="A1059" s="123" t="str">
        <f>(YEAR(Tableau2[[#This Row],[Date réelle]])-2000)&amp;"_"&amp;IF(MONTH(Tableau2[[#This Row],[Date réelle]])&gt;9,"","0")&amp;MONTH(Tableau2[[#This Row],[Date réelle]])</f>
        <v>16_02</v>
      </c>
      <c r="B1059" s="123" t="str">
        <f>(YEAR(Tableau2[[#This Row],[Date réelle]])-2000)&amp;"S"&amp;IF(_xlfn.ISOWEEKNUM(Tableau2[[#This Row],[Date réelle]])&gt;9,"","0")&amp;_xlfn.ISOWEEKNUM(Tableau2[[#This Row],[Date réelle]])</f>
        <v>16S08</v>
      </c>
      <c r="C1059" s="124">
        <f>IF(F1059&lt;&gt;"",VLOOKUP('Données brutes'!G1059,Tableau1[[Forfait]:[PV ]],2,FALSE)*'Données brutes'!H1059)</f>
        <v>3.4</v>
      </c>
      <c r="D1059" s="125">
        <f>INT(Tableau2[[#This Row],[Date de clôture ]])</f>
        <v>42426</v>
      </c>
      <c r="E1059" s="129">
        <v>42426</v>
      </c>
      <c r="F1059" s="130">
        <v>556409015</v>
      </c>
      <c r="G1059" s="126" t="s">
        <v>49</v>
      </c>
      <c r="H1059" s="127">
        <v>1</v>
      </c>
    </row>
    <row r="1060" spans="1:8" x14ac:dyDescent="0.25">
      <c r="A1060" s="123" t="str">
        <f>(YEAR(Tableau2[[#This Row],[Date réelle]])-2000)&amp;"_"&amp;IF(MONTH(Tableau2[[#This Row],[Date réelle]])&gt;9,"","0")&amp;MONTH(Tableau2[[#This Row],[Date réelle]])</f>
        <v>16_02</v>
      </c>
      <c r="B1060" s="123" t="str">
        <f>(YEAR(Tableau2[[#This Row],[Date réelle]])-2000)&amp;"S"&amp;IF(_xlfn.ISOWEEKNUM(Tableau2[[#This Row],[Date réelle]])&gt;9,"","0")&amp;_xlfn.ISOWEEKNUM(Tableau2[[#This Row],[Date réelle]])</f>
        <v>16S08</v>
      </c>
      <c r="C1060" s="124">
        <f>IF(F1060&lt;&gt;"",VLOOKUP('Données brutes'!G1060,Tableau1[[Forfait]:[PV ]],2,FALSE)*'Données brutes'!H1060)</f>
        <v>10</v>
      </c>
      <c r="D1060" s="125">
        <f>INT(Tableau2[[#This Row],[Date de clôture ]])</f>
        <v>42426</v>
      </c>
      <c r="E1060" s="129">
        <v>42426</v>
      </c>
      <c r="F1060" s="130">
        <v>556409015</v>
      </c>
      <c r="G1060" s="126" t="s">
        <v>58</v>
      </c>
      <c r="H1060" s="127">
        <v>4</v>
      </c>
    </row>
    <row r="1061" spans="1:8" x14ac:dyDescent="0.25">
      <c r="A1061" s="123" t="str">
        <f>(YEAR(Tableau2[[#This Row],[Date réelle]])-2000)&amp;"_"&amp;IF(MONTH(Tableau2[[#This Row],[Date réelle]])&gt;9,"","0")&amp;MONTH(Tableau2[[#This Row],[Date réelle]])</f>
        <v>16_02</v>
      </c>
      <c r="B1061" s="123" t="str">
        <f>(YEAR(Tableau2[[#This Row],[Date réelle]])-2000)&amp;"S"&amp;IF(_xlfn.ISOWEEKNUM(Tableau2[[#This Row],[Date réelle]])&gt;9,"","0")&amp;_xlfn.ISOWEEKNUM(Tableau2[[#This Row],[Date réelle]])</f>
        <v>16S08</v>
      </c>
      <c r="C1061" s="124">
        <f>IF(F1061&lt;&gt;"",VLOOKUP('Données brutes'!G1061,Tableau1[[Forfait]:[PV ]],2,FALSE)*'Données brutes'!H1061)</f>
        <v>34</v>
      </c>
      <c r="D1061" s="125">
        <f>INT(Tableau2[[#This Row],[Date de clôture ]])</f>
        <v>42426</v>
      </c>
      <c r="E1061" s="129">
        <v>42426</v>
      </c>
      <c r="F1061" s="130">
        <v>556409015</v>
      </c>
      <c r="G1061" s="126" t="s">
        <v>64</v>
      </c>
      <c r="H1061" s="127">
        <v>1</v>
      </c>
    </row>
    <row r="1062" spans="1:8" x14ac:dyDescent="0.25">
      <c r="A1062" s="123" t="str">
        <f>(YEAR(Tableau2[[#This Row],[Date réelle]])-2000)&amp;"_"&amp;IF(MONTH(Tableau2[[#This Row],[Date réelle]])&gt;9,"","0")&amp;MONTH(Tableau2[[#This Row],[Date réelle]])</f>
        <v>16_02</v>
      </c>
      <c r="B1062" s="123" t="str">
        <f>(YEAR(Tableau2[[#This Row],[Date réelle]])-2000)&amp;"S"&amp;IF(_xlfn.ISOWEEKNUM(Tableau2[[#This Row],[Date réelle]])&gt;9,"","0")&amp;_xlfn.ISOWEEKNUM(Tableau2[[#This Row],[Date réelle]])</f>
        <v>16S09</v>
      </c>
      <c r="C1062" s="124">
        <f>IF(F1062&lt;&gt;"",VLOOKUP('Données brutes'!G1062,Tableau1[[Forfait]:[PV ]],2,FALSE)*'Données brutes'!H1062)</f>
        <v>56</v>
      </c>
      <c r="D1062" s="125">
        <f>INT(Tableau2[[#This Row],[Date de clôture ]])</f>
        <v>42429</v>
      </c>
      <c r="E1062" s="129">
        <v>42429</v>
      </c>
      <c r="F1062" s="130">
        <v>556841274</v>
      </c>
      <c r="G1062" s="126" t="s">
        <v>17</v>
      </c>
      <c r="H1062" s="127">
        <v>1</v>
      </c>
    </row>
    <row r="1063" spans="1:8" x14ac:dyDescent="0.25">
      <c r="A1063" s="123" t="str">
        <f>(YEAR(Tableau2[[#This Row],[Date réelle]])-2000)&amp;"_"&amp;IF(MONTH(Tableau2[[#This Row],[Date réelle]])&gt;9,"","0")&amp;MONTH(Tableau2[[#This Row],[Date réelle]])</f>
        <v>16_02</v>
      </c>
      <c r="B1063" s="123" t="str">
        <f>(YEAR(Tableau2[[#This Row],[Date réelle]])-2000)&amp;"S"&amp;IF(_xlfn.ISOWEEKNUM(Tableau2[[#This Row],[Date réelle]])&gt;9,"","0")&amp;_xlfn.ISOWEEKNUM(Tableau2[[#This Row],[Date réelle]])</f>
        <v>16S09</v>
      </c>
      <c r="C1063" s="124">
        <f>IF(F1063&lt;&gt;"",VLOOKUP('Données brutes'!G1063,Tableau1[[Forfait]:[PV ]],2,FALSE)*'Données brutes'!H1063)</f>
        <v>3</v>
      </c>
      <c r="D1063" s="125">
        <f>INT(Tableau2[[#This Row],[Date de clôture ]])</f>
        <v>42429</v>
      </c>
      <c r="E1063" s="129">
        <v>42429</v>
      </c>
      <c r="F1063" s="130">
        <v>556841274</v>
      </c>
      <c r="G1063" s="126" t="s">
        <v>43</v>
      </c>
      <c r="H1063" s="127">
        <v>1</v>
      </c>
    </row>
    <row r="1064" spans="1:8" x14ac:dyDescent="0.25">
      <c r="A1064" s="123" t="str">
        <f>(YEAR(Tableau2[[#This Row],[Date réelle]])-2000)&amp;"_"&amp;IF(MONTH(Tableau2[[#This Row],[Date réelle]])&gt;9,"","0")&amp;MONTH(Tableau2[[#This Row],[Date réelle]])</f>
        <v>16_02</v>
      </c>
      <c r="B1064" s="123" t="str">
        <f>(YEAR(Tableau2[[#This Row],[Date réelle]])-2000)&amp;"S"&amp;IF(_xlfn.ISOWEEKNUM(Tableau2[[#This Row],[Date réelle]])&gt;9,"","0")&amp;_xlfn.ISOWEEKNUM(Tableau2[[#This Row],[Date réelle]])</f>
        <v>16S09</v>
      </c>
      <c r="C1064" s="124">
        <f>IF(F1064&lt;&gt;"",VLOOKUP('Données brutes'!G1064,Tableau1[[Forfait]:[PV ]],2,FALSE)*'Données brutes'!H1064)</f>
        <v>3.4</v>
      </c>
      <c r="D1064" s="125">
        <f>INT(Tableau2[[#This Row],[Date de clôture ]])</f>
        <v>42429</v>
      </c>
      <c r="E1064" s="129">
        <v>42429</v>
      </c>
      <c r="F1064" s="130">
        <v>556841274</v>
      </c>
      <c r="G1064" s="126" t="s">
        <v>49</v>
      </c>
      <c r="H1064" s="127">
        <v>1</v>
      </c>
    </row>
    <row r="1065" spans="1:8" x14ac:dyDescent="0.25">
      <c r="A1065" s="123" t="str">
        <f>(YEAR(Tableau2[[#This Row],[Date réelle]])-2000)&amp;"_"&amp;IF(MONTH(Tableau2[[#This Row],[Date réelle]])&gt;9,"","0")&amp;MONTH(Tableau2[[#This Row],[Date réelle]])</f>
        <v>16_02</v>
      </c>
      <c r="B1065" s="123" t="str">
        <f>(YEAR(Tableau2[[#This Row],[Date réelle]])-2000)&amp;"S"&amp;IF(_xlfn.ISOWEEKNUM(Tableau2[[#This Row],[Date réelle]])&gt;9,"","0")&amp;_xlfn.ISOWEEKNUM(Tableau2[[#This Row],[Date réelle]])</f>
        <v>16S09</v>
      </c>
      <c r="C1065" s="124">
        <f>IF(F1065&lt;&gt;"",VLOOKUP('Données brutes'!G1065,Tableau1[[Forfait]:[PV ]],2,FALSE)*'Données brutes'!H1065)</f>
        <v>2.5</v>
      </c>
      <c r="D1065" s="125">
        <f>INT(Tableau2[[#This Row],[Date de clôture ]])</f>
        <v>42429</v>
      </c>
      <c r="E1065" s="129">
        <v>42429</v>
      </c>
      <c r="F1065" s="130">
        <v>556841274</v>
      </c>
      <c r="G1065" s="126" t="s">
        <v>58</v>
      </c>
      <c r="H1065" s="127">
        <v>1</v>
      </c>
    </row>
    <row r="1066" spans="1:8" x14ac:dyDescent="0.25">
      <c r="A1066" s="123" t="str">
        <f>(YEAR(Tableau2[[#This Row],[Date réelle]])-2000)&amp;"_"&amp;IF(MONTH(Tableau2[[#This Row],[Date réelle]])&gt;9,"","0")&amp;MONTH(Tableau2[[#This Row],[Date réelle]])</f>
        <v>16_02</v>
      </c>
      <c r="B1066" s="123" t="str">
        <f>(YEAR(Tableau2[[#This Row],[Date réelle]])-2000)&amp;"S"&amp;IF(_xlfn.ISOWEEKNUM(Tableau2[[#This Row],[Date réelle]])&gt;9,"","0")&amp;_xlfn.ISOWEEKNUM(Tableau2[[#This Row],[Date réelle]])</f>
        <v>16S09</v>
      </c>
      <c r="C1066" s="124">
        <f>IF(F1066&lt;&gt;"",VLOOKUP('Données brutes'!G1066,Tableau1[[Forfait]:[PV ]],2,FALSE)*'Données brutes'!H1066)</f>
        <v>34</v>
      </c>
      <c r="D1066" s="125">
        <f>INT(Tableau2[[#This Row],[Date de clôture ]])</f>
        <v>42429</v>
      </c>
      <c r="E1066" s="129">
        <v>42429</v>
      </c>
      <c r="F1066" s="130">
        <v>556841274</v>
      </c>
      <c r="G1066" s="126" t="s">
        <v>64</v>
      </c>
      <c r="H1066" s="127">
        <v>1</v>
      </c>
    </row>
    <row r="1067" spans="1:8" x14ac:dyDescent="0.25">
      <c r="A1067" s="123" t="str">
        <f>(YEAR(Tableau2[[#This Row],[Date réelle]])-2000)&amp;"_"&amp;IF(MONTH(Tableau2[[#This Row],[Date réelle]])&gt;9,"","0")&amp;MONTH(Tableau2[[#This Row],[Date réelle]])</f>
        <v>16_02</v>
      </c>
      <c r="B1067" s="123" t="str">
        <f>(YEAR(Tableau2[[#This Row],[Date réelle]])-2000)&amp;"S"&amp;IF(_xlfn.ISOWEEKNUM(Tableau2[[#This Row],[Date réelle]])&gt;9,"","0")&amp;_xlfn.ISOWEEKNUM(Tableau2[[#This Row],[Date réelle]])</f>
        <v>16S09</v>
      </c>
      <c r="C1067" s="124">
        <f>IF(F1067&lt;&gt;"",VLOOKUP('Données brutes'!G1067,Tableau1[[Forfait]:[PV ]],2,FALSE)*'Données brutes'!H1067)</f>
        <v>0</v>
      </c>
      <c r="D1067" s="125">
        <f>INT(Tableau2[[#This Row],[Date de clôture ]])</f>
        <v>42429</v>
      </c>
      <c r="E1067" s="129">
        <v>42429</v>
      </c>
      <c r="F1067" s="130">
        <v>556409523</v>
      </c>
      <c r="G1067" s="126" t="s">
        <v>73</v>
      </c>
      <c r="H1067" s="127">
        <v>1</v>
      </c>
    </row>
    <row r="1068" spans="1:8" x14ac:dyDescent="0.25">
      <c r="A1068" s="123" t="str">
        <f>(YEAR(Tableau2[[#This Row],[Date réelle]])-2000)&amp;"_"&amp;IF(MONTH(Tableau2[[#This Row],[Date réelle]])&gt;9,"","0")&amp;MONTH(Tableau2[[#This Row],[Date réelle]])</f>
        <v>16_03</v>
      </c>
      <c r="B1068" s="123" t="str">
        <f>(YEAR(Tableau2[[#This Row],[Date réelle]])-2000)&amp;"S"&amp;IF(_xlfn.ISOWEEKNUM(Tableau2[[#This Row],[Date réelle]])&gt;9,"","0")&amp;_xlfn.ISOWEEKNUM(Tableau2[[#This Row],[Date réelle]])</f>
        <v>16S09</v>
      </c>
      <c r="C1068" s="124">
        <f>IF(F1068&lt;&gt;"",VLOOKUP('Données brutes'!G1068,Tableau1[[Forfait]:[PV ]],2,FALSE)*'Données brutes'!H1068)</f>
        <v>56</v>
      </c>
      <c r="D1068" s="125">
        <f>INT(Tableau2[[#This Row],[Date de clôture ]])</f>
        <v>42430</v>
      </c>
      <c r="E1068" s="129">
        <v>42430</v>
      </c>
      <c r="F1068" s="128">
        <v>557673623</v>
      </c>
      <c r="G1068" s="126" t="s">
        <v>17</v>
      </c>
      <c r="H1068" s="127">
        <v>1</v>
      </c>
    </row>
    <row r="1069" spans="1:8" x14ac:dyDescent="0.25">
      <c r="A1069" s="123" t="str">
        <f>(YEAR(Tableau2[[#This Row],[Date réelle]])-2000)&amp;"_"&amp;IF(MONTH(Tableau2[[#This Row],[Date réelle]])&gt;9,"","0")&amp;MONTH(Tableau2[[#This Row],[Date réelle]])</f>
        <v>16_03</v>
      </c>
      <c r="B1069" s="123" t="str">
        <f>(YEAR(Tableau2[[#This Row],[Date réelle]])-2000)&amp;"S"&amp;IF(_xlfn.ISOWEEKNUM(Tableau2[[#This Row],[Date réelle]])&gt;9,"","0")&amp;_xlfn.ISOWEEKNUM(Tableau2[[#This Row],[Date réelle]])</f>
        <v>16S09</v>
      </c>
      <c r="C1069" s="124">
        <f>IF(F1069&lt;&gt;"",VLOOKUP('Données brutes'!G1069,Tableau1[[Forfait]:[PV ]],2,FALSE)*'Données brutes'!H1069)</f>
        <v>3</v>
      </c>
      <c r="D1069" s="125">
        <f>INT(Tableau2[[#This Row],[Date de clôture ]])</f>
        <v>42430</v>
      </c>
      <c r="E1069" s="129">
        <v>42430</v>
      </c>
      <c r="F1069" s="128">
        <v>557673623</v>
      </c>
      <c r="G1069" s="126" t="s">
        <v>43</v>
      </c>
      <c r="H1069" s="127">
        <v>1</v>
      </c>
    </row>
    <row r="1070" spans="1:8" x14ac:dyDescent="0.25">
      <c r="A1070" s="123" t="str">
        <f>(YEAR(Tableau2[[#This Row],[Date réelle]])-2000)&amp;"_"&amp;IF(MONTH(Tableau2[[#This Row],[Date réelle]])&gt;9,"","0")&amp;MONTH(Tableau2[[#This Row],[Date réelle]])</f>
        <v>16_03</v>
      </c>
      <c r="B1070" s="123" t="str">
        <f>(YEAR(Tableau2[[#This Row],[Date réelle]])-2000)&amp;"S"&amp;IF(_xlfn.ISOWEEKNUM(Tableau2[[#This Row],[Date réelle]])&gt;9,"","0")&amp;_xlfn.ISOWEEKNUM(Tableau2[[#This Row],[Date réelle]])</f>
        <v>16S09</v>
      </c>
      <c r="C1070" s="124">
        <f>IF(F1070&lt;&gt;"",VLOOKUP('Données brutes'!G1070,Tableau1[[Forfait]:[PV ]],2,FALSE)*'Données brutes'!H1070)</f>
        <v>3.4</v>
      </c>
      <c r="D1070" s="125">
        <f>INT(Tableau2[[#This Row],[Date de clôture ]])</f>
        <v>42430</v>
      </c>
      <c r="E1070" s="129">
        <v>42430</v>
      </c>
      <c r="F1070" s="128">
        <v>557673623</v>
      </c>
      <c r="G1070" s="126" t="s">
        <v>49</v>
      </c>
      <c r="H1070" s="127">
        <v>1</v>
      </c>
    </row>
    <row r="1071" spans="1:8" x14ac:dyDescent="0.25">
      <c r="A1071" s="123" t="str">
        <f>(YEAR(Tableau2[[#This Row],[Date réelle]])-2000)&amp;"_"&amp;IF(MONTH(Tableau2[[#This Row],[Date réelle]])&gt;9,"","0")&amp;MONTH(Tableau2[[#This Row],[Date réelle]])</f>
        <v>16_03</v>
      </c>
      <c r="B1071" s="123" t="str">
        <f>(YEAR(Tableau2[[#This Row],[Date réelle]])-2000)&amp;"S"&amp;IF(_xlfn.ISOWEEKNUM(Tableau2[[#This Row],[Date réelle]])&gt;9,"","0")&amp;_xlfn.ISOWEEKNUM(Tableau2[[#This Row],[Date réelle]])</f>
        <v>16S09</v>
      </c>
      <c r="C1071" s="124">
        <f>IF(F1071&lt;&gt;"",VLOOKUP('Données brutes'!G1071,Tableau1[[Forfait]:[PV ]],2,FALSE)*'Données brutes'!H1071)</f>
        <v>34</v>
      </c>
      <c r="D1071" s="125">
        <f>INT(Tableau2[[#This Row],[Date de clôture ]])</f>
        <v>42430</v>
      </c>
      <c r="E1071" s="129">
        <v>42430</v>
      </c>
      <c r="F1071" s="128">
        <v>557673623</v>
      </c>
      <c r="G1071" s="126" t="s">
        <v>64</v>
      </c>
      <c r="H1071" s="127">
        <v>1</v>
      </c>
    </row>
    <row r="1072" spans="1:8" x14ac:dyDescent="0.25">
      <c r="A1072" s="123" t="str">
        <f>(YEAR(Tableau2[[#This Row],[Date réelle]])-2000)&amp;"_"&amp;IF(MONTH(Tableau2[[#This Row],[Date réelle]])&gt;9,"","0")&amp;MONTH(Tableau2[[#This Row],[Date réelle]])</f>
        <v>16_03</v>
      </c>
      <c r="B1072" s="123" t="str">
        <f>(YEAR(Tableau2[[#This Row],[Date réelle]])-2000)&amp;"S"&amp;IF(_xlfn.ISOWEEKNUM(Tableau2[[#This Row],[Date réelle]])&gt;9,"","0")&amp;_xlfn.ISOWEEKNUM(Tableau2[[#This Row],[Date réelle]])</f>
        <v>16S09</v>
      </c>
      <c r="C1072" s="124">
        <f>IF(F1072&lt;&gt;"",VLOOKUP('Données brutes'!G1072,Tableau1[[Forfait]:[PV ]],2,FALSE)*'Données brutes'!H1072)</f>
        <v>255</v>
      </c>
      <c r="D1072" s="125">
        <f>INT(Tableau2[[#This Row],[Date de clôture ]])</f>
        <v>42430</v>
      </c>
      <c r="E1072" s="129">
        <v>42430</v>
      </c>
      <c r="F1072" s="128">
        <v>556945152</v>
      </c>
      <c r="G1072" s="126" t="s">
        <v>5</v>
      </c>
      <c r="H1072" s="127">
        <v>1</v>
      </c>
    </row>
    <row r="1073" spans="1:8" x14ac:dyDescent="0.25">
      <c r="A1073" s="123" t="str">
        <f>(YEAR(Tableau2[[#This Row],[Date réelle]])-2000)&amp;"_"&amp;IF(MONTH(Tableau2[[#This Row],[Date réelle]])&gt;9,"","0")&amp;MONTH(Tableau2[[#This Row],[Date réelle]])</f>
        <v>16_03</v>
      </c>
      <c r="B1073" s="123" t="str">
        <f>(YEAR(Tableau2[[#This Row],[Date réelle]])-2000)&amp;"S"&amp;IF(_xlfn.ISOWEEKNUM(Tableau2[[#This Row],[Date réelle]])&gt;9,"","0")&amp;_xlfn.ISOWEEKNUM(Tableau2[[#This Row],[Date réelle]])</f>
        <v>16S09</v>
      </c>
      <c r="C1073" s="124">
        <f>IF(F1073&lt;&gt;"",VLOOKUP('Données brutes'!G1073,Tableau1[[Forfait]:[PV ]],2,FALSE)*'Données brutes'!H1073)</f>
        <v>3</v>
      </c>
      <c r="D1073" s="125">
        <f>INT(Tableau2[[#This Row],[Date de clôture ]])</f>
        <v>42430</v>
      </c>
      <c r="E1073" s="129">
        <v>42430</v>
      </c>
      <c r="F1073" s="128">
        <v>556945152</v>
      </c>
      <c r="G1073" s="126" t="s">
        <v>43</v>
      </c>
      <c r="H1073" s="127">
        <v>1</v>
      </c>
    </row>
    <row r="1074" spans="1:8" x14ac:dyDescent="0.25">
      <c r="A1074" s="123" t="str">
        <f>(YEAR(Tableau2[[#This Row],[Date réelle]])-2000)&amp;"_"&amp;IF(MONTH(Tableau2[[#This Row],[Date réelle]])&gt;9,"","0")&amp;MONTH(Tableau2[[#This Row],[Date réelle]])</f>
        <v>16_03</v>
      </c>
      <c r="B1074" s="123" t="str">
        <f>(YEAR(Tableau2[[#This Row],[Date réelle]])-2000)&amp;"S"&amp;IF(_xlfn.ISOWEEKNUM(Tableau2[[#This Row],[Date réelle]])&gt;9,"","0")&amp;_xlfn.ISOWEEKNUM(Tableau2[[#This Row],[Date réelle]])</f>
        <v>16S09</v>
      </c>
      <c r="C1074" s="124">
        <f>IF(F1074&lt;&gt;"",VLOOKUP('Données brutes'!G1074,Tableau1[[Forfait]:[PV ]],2,FALSE)*'Données brutes'!H1074)</f>
        <v>3.4</v>
      </c>
      <c r="D1074" s="125">
        <f>INT(Tableau2[[#This Row],[Date de clôture ]])</f>
        <v>42430</v>
      </c>
      <c r="E1074" s="129">
        <v>42430</v>
      </c>
      <c r="F1074" s="128">
        <v>556945152</v>
      </c>
      <c r="G1074" s="126" t="s">
        <v>49</v>
      </c>
      <c r="H1074" s="127">
        <v>1</v>
      </c>
    </row>
    <row r="1075" spans="1:8" x14ac:dyDescent="0.25">
      <c r="A1075" s="123" t="str">
        <f>(YEAR(Tableau2[[#This Row],[Date réelle]])-2000)&amp;"_"&amp;IF(MONTH(Tableau2[[#This Row],[Date réelle]])&gt;9,"","0")&amp;MONTH(Tableau2[[#This Row],[Date réelle]])</f>
        <v>16_03</v>
      </c>
      <c r="B1075" s="123" t="str">
        <f>(YEAR(Tableau2[[#This Row],[Date réelle]])-2000)&amp;"S"&amp;IF(_xlfn.ISOWEEKNUM(Tableau2[[#This Row],[Date réelle]])&gt;9,"","0")&amp;_xlfn.ISOWEEKNUM(Tableau2[[#This Row],[Date réelle]])</f>
        <v>16S09</v>
      </c>
      <c r="C1075" s="124">
        <f>IF(F1075&lt;&gt;"",VLOOKUP('Données brutes'!G1075,Tableau1[[Forfait]:[PV ]],2,FALSE)*'Données brutes'!H1075)</f>
        <v>2.5</v>
      </c>
      <c r="D1075" s="125">
        <f>INT(Tableau2[[#This Row],[Date de clôture ]])</f>
        <v>42430</v>
      </c>
      <c r="E1075" s="129">
        <v>42430</v>
      </c>
      <c r="F1075" s="128">
        <v>556945152</v>
      </c>
      <c r="G1075" s="126" t="s">
        <v>58</v>
      </c>
      <c r="H1075" s="127">
        <v>1</v>
      </c>
    </row>
    <row r="1076" spans="1:8" x14ac:dyDescent="0.25">
      <c r="A1076" s="123" t="str">
        <f>(YEAR(Tableau2[[#This Row],[Date réelle]])-2000)&amp;"_"&amp;IF(MONTH(Tableau2[[#This Row],[Date réelle]])&gt;9,"","0")&amp;MONTH(Tableau2[[#This Row],[Date réelle]])</f>
        <v>16_03</v>
      </c>
      <c r="B1076" s="123" t="str">
        <f>(YEAR(Tableau2[[#This Row],[Date réelle]])-2000)&amp;"S"&amp;IF(_xlfn.ISOWEEKNUM(Tableau2[[#This Row],[Date réelle]])&gt;9,"","0")&amp;_xlfn.ISOWEEKNUM(Tableau2[[#This Row],[Date réelle]])</f>
        <v>16S09</v>
      </c>
      <c r="C1076" s="124">
        <f>IF(F1076&lt;&gt;"",VLOOKUP('Données brutes'!G1076,Tableau1[[Forfait]:[PV ]],2,FALSE)*'Données brutes'!H1076)</f>
        <v>34</v>
      </c>
      <c r="D1076" s="125">
        <f>INT(Tableau2[[#This Row],[Date de clôture ]])</f>
        <v>42430</v>
      </c>
      <c r="E1076" s="129">
        <v>42430</v>
      </c>
      <c r="F1076" s="128">
        <v>556945152</v>
      </c>
      <c r="G1076" s="126" t="s">
        <v>64</v>
      </c>
      <c r="H1076" s="127">
        <v>1</v>
      </c>
    </row>
    <row r="1077" spans="1:8" x14ac:dyDescent="0.25">
      <c r="A1077" s="123" t="str">
        <f>(YEAR(Tableau2[[#This Row],[Date réelle]])-2000)&amp;"_"&amp;IF(MONTH(Tableau2[[#This Row],[Date réelle]])&gt;9,"","0")&amp;MONTH(Tableau2[[#This Row],[Date réelle]])</f>
        <v>16_03</v>
      </c>
      <c r="B1077" s="123" t="str">
        <f>(YEAR(Tableau2[[#This Row],[Date réelle]])-2000)&amp;"S"&amp;IF(_xlfn.ISOWEEKNUM(Tableau2[[#This Row],[Date réelle]])&gt;9,"","0")&amp;_xlfn.ISOWEEKNUM(Tableau2[[#This Row],[Date réelle]])</f>
        <v>16S09</v>
      </c>
      <c r="C1077" s="124">
        <f>IF(F1077&lt;&gt;"",VLOOKUP('Données brutes'!G1077,Tableau1[[Forfait]:[PV ]],2,FALSE)*'Données brutes'!H1077)</f>
        <v>56</v>
      </c>
      <c r="D1077" s="125">
        <f>INT(Tableau2[[#This Row],[Date de clôture ]])</f>
        <v>42430</v>
      </c>
      <c r="E1077" s="129">
        <v>42430</v>
      </c>
      <c r="F1077" s="130">
        <v>556405391</v>
      </c>
      <c r="G1077" s="126" t="s">
        <v>17</v>
      </c>
      <c r="H1077" s="127">
        <v>1</v>
      </c>
    </row>
    <row r="1078" spans="1:8" x14ac:dyDescent="0.25">
      <c r="A1078" s="123" t="str">
        <f>(YEAR(Tableau2[[#This Row],[Date réelle]])-2000)&amp;"_"&amp;IF(MONTH(Tableau2[[#This Row],[Date réelle]])&gt;9,"","0")&amp;MONTH(Tableau2[[#This Row],[Date réelle]])</f>
        <v>16_03</v>
      </c>
      <c r="B1078" s="123" t="str">
        <f>(YEAR(Tableau2[[#This Row],[Date réelle]])-2000)&amp;"S"&amp;IF(_xlfn.ISOWEEKNUM(Tableau2[[#This Row],[Date réelle]])&gt;9,"","0")&amp;_xlfn.ISOWEEKNUM(Tableau2[[#This Row],[Date réelle]])</f>
        <v>16S09</v>
      </c>
      <c r="C1078" s="124">
        <f>IF(F1078&lt;&gt;"",VLOOKUP('Données brutes'!G1078,Tableau1[[Forfait]:[PV ]],2,FALSE)*'Données brutes'!H1078)</f>
        <v>3</v>
      </c>
      <c r="D1078" s="125">
        <f>INT(Tableau2[[#This Row],[Date de clôture ]])</f>
        <v>42430</v>
      </c>
      <c r="E1078" s="129">
        <v>42430</v>
      </c>
      <c r="F1078" s="130">
        <v>556405391</v>
      </c>
      <c r="G1078" s="126" t="s">
        <v>43</v>
      </c>
      <c r="H1078" s="127">
        <v>1</v>
      </c>
    </row>
    <row r="1079" spans="1:8" x14ac:dyDescent="0.25">
      <c r="A1079" s="123" t="str">
        <f>(YEAR(Tableau2[[#This Row],[Date réelle]])-2000)&amp;"_"&amp;IF(MONTH(Tableau2[[#This Row],[Date réelle]])&gt;9,"","0")&amp;MONTH(Tableau2[[#This Row],[Date réelle]])</f>
        <v>16_03</v>
      </c>
      <c r="B1079" s="123" t="str">
        <f>(YEAR(Tableau2[[#This Row],[Date réelle]])-2000)&amp;"S"&amp;IF(_xlfn.ISOWEEKNUM(Tableau2[[#This Row],[Date réelle]])&gt;9,"","0")&amp;_xlfn.ISOWEEKNUM(Tableau2[[#This Row],[Date réelle]])</f>
        <v>16S09</v>
      </c>
      <c r="C1079" s="124">
        <f>IF(F1079&lt;&gt;"",VLOOKUP('Données brutes'!G1079,Tableau1[[Forfait]:[PV ]],2,FALSE)*'Données brutes'!H1079)</f>
        <v>3.4</v>
      </c>
      <c r="D1079" s="125">
        <f>INT(Tableau2[[#This Row],[Date de clôture ]])</f>
        <v>42430</v>
      </c>
      <c r="E1079" s="129">
        <v>42430</v>
      </c>
      <c r="F1079" s="130">
        <v>556405391</v>
      </c>
      <c r="G1079" s="126" t="s">
        <v>49</v>
      </c>
      <c r="H1079" s="127">
        <v>1</v>
      </c>
    </row>
    <row r="1080" spans="1:8" x14ac:dyDescent="0.25">
      <c r="A1080" s="123" t="str">
        <f>(YEAR(Tableau2[[#This Row],[Date réelle]])-2000)&amp;"_"&amp;IF(MONTH(Tableau2[[#This Row],[Date réelle]])&gt;9,"","0")&amp;MONTH(Tableau2[[#This Row],[Date réelle]])</f>
        <v>16_03</v>
      </c>
      <c r="B1080" s="123" t="str">
        <f>(YEAR(Tableau2[[#This Row],[Date réelle]])-2000)&amp;"S"&amp;IF(_xlfn.ISOWEEKNUM(Tableau2[[#This Row],[Date réelle]])&gt;9,"","0")&amp;_xlfn.ISOWEEKNUM(Tableau2[[#This Row],[Date réelle]])</f>
        <v>16S09</v>
      </c>
      <c r="C1080" s="124">
        <f>IF(F1080&lt;&gt;"",VLOOKUP('Données brutes'!G1080,Tableau1[[Forfait]:[PV ]],2,FALSE)*'Données brutes'!H1080)</f>
        <v>2.5</v>
      </c>
      <c r="D1080" s="125">
        <f>INT(Tableau2[[#This Row],[Date de clôture ]])</f>
        <v>42430</v>
      </c>
      <c r="E1080" s="129">
        <v>42430</v>
      </c>
      <c r="F1080" s="130">
        <v>556405391</v>
      </c>
      <c r="G1080" s="126" t="s">
        <v>58</v>
      </c>
      <c r="H1080" s="127">
        <v>1</v>
      </c>
    </row>
    <row r="1081" spans="1:8" x14ac:dyDescent="0.25">
      <c r="A1081" s="123" t="str">
        <f>(YEAR(Tableau2[[#This Row],[Date réelle]])-2000)&amp;"_"&amp;IF(MONTH(Tableau2[[#This Row],[Date réelle]])&gt;9,"","0")&amp;MONTH(Tableau2[[#This Row],[Date réelle]])</f>
        <v>16_03</v>
      </c>
      <c r="B1081" s="123" t="str">
        <f>(YEAR(Tableau2[[#This Row],[Date réelle]])-2000)&amp;"S"&amp;IF(_xlfn.ISOWEEKNUM(Tableau2[[#This Row],[Date réelle]])&gt;9,"","0")&amp;_xlfn.ISOWEEKNUM(Tableau2[[#This Row],[Date réelle]])</f>
        <v>16S09</v>
      </c>
      <c r="C1081" s="124">
        <f>IF(F1081&lt;&gt;"",VLOOKUP('Données brutes'!G1081,Tableau1[[Forfait]:[PV ]],2,FALSE)*'Données brutes'!H1081)</f>
        <v>34</v>
      </c>
      <c r="D1081" s="125">
        <f>INT(Tableau2[[#This Row],[Date de clôture ]])</f>
        <v>42430</v>
      </c>
      <c r="E1081" s="129">
        <v>42430</v>
      </c>
      <c r="F1081" s="130">
        <v>556405391</v>
      </c>
      <c r="G1081" s="126" t="s">
        <v>64</v>
      </c>
      <c r="H1081" s="127">
        <v>1</v>
      </c>
    </row>
    <row r="1082" spans="1:8" x14ac:dyDescent="0.25">
      <c r="A1082" s="123" t="str">
        <f>(YEAR(Tableau2[[#This Row],[Date réelle]])-2000)&amp;"_"&amp;IF(MONTH(Tableau2[[#This Row],[Date réelle]])&gt;9,"","0")&amp;MONTH(Tableau2[[#This Row],[Date réelle]])</f>
        <v>16_03</v>
      </c>
      <c r="B1082" s="123" t="str">
        <f>(YEAR(Tableau2[[#This Row],[Date réelle]])-2000)&amp;"S"&amp;IF(_xlfn.ISOWEEKNUM(Tableau2[[#This Row],[Date réelle]])&gt;9,"","0")&amp;_xlfn.ISOWEEKNUM(Tableau2[[#This Row],[Date réelle]])</f>
        <v>16S09</v>
      </c>
      <c r="C1082" s="124">
        <f>IF(F1082&lt;&gt;"",VLOOKUP('Données brutes'!G1082,Tableau1[[Forfait]:[PV ]],2,FALSE)*'Données brutes'!H1082)</f>
        <v>56</v>
      </c>
      <c r="D1082" s="125">
        <f>INT(Tableau2[[#This Row],[Date de clôture ]])</f>
        <v>42430</v>
      </c>
      <c r="E1082" s="129">
        <v>42430</v>
      </c>
      <c r="F1082" s="130">
        <v>556865797</v>
      </c>
      <c r="G1082" s="126" t="s">
        <v>17</v>
      </c>
      <c r="H1082" s="127">
        <v>1</v>
      </c>
    </row>
    <row r="1083" spans="1:8" x14ac:dyDescent="0.25">
      <c r="A1083" s="123" t="str">
        <f>(YEAR(Tableau2[[#This Row],[Date réelle]])-2000)&amp;"_"&amp;IF(MONTH(Tableau2[[#This Row],[Date réelle]])&gt;9,"","0")&amp;MONTH(Tableau2[[#This Row],[Date réelle]])</f>
        <v>16_03</v>
      </c>
      <c r="B1083" s="123" t="str">
        <f>(YEAR(Tableau2[[#This Row],[Date réelle]])-2000)&amp;"S"&amp;IF(_xlfn.ISOWEEKNUM(Tableau2[[#This Row],[Date réelle]])&gt;9,"","0")&amp;_xlfn.ISOWEEKNUM(Tableau2[[#This Row],[Date réelle]])</f>
        <v>16S09</v>
      </c>
      <c r="C1083" s="124">
        <f>IF(F1083&lt;&gt;"",VLOOKUP('Données brutes'!G1083,Tableau1[[Forfait]:[PV ]],2,FALSE)*'Données brutes'!H1083)</f>
        <v>3</v>
      </c>
      <c r="D1083" s="125">
        <f>INT(Tableau2[[#This Row],[Date de clôture ]])</f>
        <v>42430</v>
      </c>
      <c r="E1083" s="129">
        <v>42430</v>
      </c>
      <c r="F1083" s="130">
        <v>556865797</v>
      </c>
      <c r="G1083" s="126" t="s">
        <v>43</v>
      </c>
      <c r="H1083" s="127">
        <v>1</v>
      </c>
    </row>
    <row r="1084" spans="1:8" x14ac:dyDescent="0.25">
      <c r="A1084" s="123" t="str">
        <f>(YEAR(Tableau2[[#This Row],[Date réelle]])-2000)&amp;"_"&amp;IF(MONTH(Tableau2[[#This Row],[Date réelle]])&gt;9,"","0")&amp;MONTH(Tableau2[[#This Row],[Date réelle]])</f>
        <v>16_03</v>
      </c>
      <c r="B1084" s="123" t="str">
        <f>(YEAR(Tableau2[[#This Row],[Date réelle]])-2000)&amp;"S"&amp;IF(_xlfn.ISOWEEKNUM(Tableau2[[#This Row],[Date réelle]])&gt;9,"","0")&amp;_xlfn.ISOWEEKNUM(Tableau2[[#This Row],[Date réelle]])</f>
        <v>16S09</v>
      </c>
      <c r="C1084" s="124">
        <f>IF(F1084&lt;&gt;"",VLOOKUP('Données brutes'!G1084,Tableau1[[Forfait]:[PV ]],2,FALSE)*'Données brutes'!H1084)</f>
        <v>3.4</v>
      </c>
      <c r="D1084" s="125">
        <f>INT(Tableau2[[#This Row],[Date de clôture ]])</f>
        <v>42430</v>
      </c>
      <c r="E1084" s="129">
        <v>42430</v>
      </c>
      <c r="F1084" s="130">
        <v>556865797</v>
      </c>
      <c r="G1084" s="126" t="s">
        <v>49</v>
      </c>
      <c r="H1084" s="127">
        <v>1</v>
      </c>
    </row>
    <row r="1085" spans="1:8" x14ac:dyDescent="0.25">
      <c r="A1085" s="123" t="str">
        <f>(YEAR(Tableau2[[#This Row],[Date réelle]])-2000)&amp;"_"&amp;IF(MONTH(Tableau2[[#This Row],[Date réelle]])&gt;9,"","0")&amp;MONTH(Tableau2[[#This Row],[Date réelle]])</f>
        <v>16_03</v>
      </c>
      <c r="B1085" s="123" t="str">
        <f>(YEAR(Tableau2[[#This Row],[Date réelle]])-2000)&amp;"S"&amp;IF(_xlfn.ISOWEEKNUM(Tableau2[[#This Row],[Date réelle]])&gt;9,"","0")&amp;_xlfn.ISOWEEKNUM(Tableau2[[#This Row],[Date réelle]])</f>
        <v>16S09</v>
      </c>
      <c r="C1085" s="124">
        <f>IF(F1085&lt;&gt;"",VLOOKUP('Données brutes'!G1085,Tableau1[[Forfait]:[PV ]],2,FALSE)*'Données brutes'!H1085)</f>
        <v>2.5</v>
      </c>
      <c r="D1085" s="125">
        <f>INT(Tableau2[[#This Row],[Date de clôture ]])</f>
        <v>42430</v>
      </c>
      <c r="E1085" s="129">
        <v>42430</v>
      </c>
      <c r="F1085" s="130">
        <v>556865797</v>
      </c>
      <c r="G1085" s="126" t="s">
        <v>58</v>
      </c>
      <c r="H1085" s="127">
        <v>1</v>
      </c>
    </row>
    <row r="1086" spans="1:8" x14ac:dyDescent="0.25">
      <c r="A1086" s="123" t="str">
        <f>(YEAR(Tableau2[[#This Row],[Date réelle]])-2000)&amp;"_"&amp;IF(MONTH(Tableau2[[#This Row],[Date réelle]])&gt;9,"","0")&amp;MONTH(Tableau2[[#This Row],[Date réelle]])</f>
        <v>16_03</v>
      </c>
      <c r="B1086" s="123" t="str">
        <f>(YEAR(Tableau2[[#This Row],[Date réelle]])-2000)&amp;"S"&amp;IF(_xlfn.ISOWEEKNUM(Tableau2[[#This Row],[Date réelle]])&gt;9,"","0")&amp;_xlfn.ISOWEEKNUM(Tableau2[[#This Row],[Date réelle]])</f>
        <v>16S09</v>
      </c>
      <c r="C1086" s="124">
        <f>IF(F1086&lt;&gt;"",VLOOKUP('Données brutes'!G1086,Tableau1[[Forfait]:[PV ]],2,FALSE)*'Données brutes'!H1086)</f>
        <v>34</v>
      </c>
      <c r="D1086" s="125">
        <f>INT(Tableau2[[#This Row],[Date de clôture ]])</f>
        <v>42430</v>
      </c>
      <c r="E1086" s="129">
        <v>42430</v>
      </c>
      <c r="F1086" s="130">
        <v>556865797</v>
      </c>
      <c r="G1086" s="126" t="s">
        <v>64</v>
      </c>
      <c r="H1086" s="127">
        <v>1</v>
      </c>
    </row>
    <row r="1087" spans="1:8" x14ac:dyDescent="0.25">
      <c r="A1087" s="123" t="str">
        <f>(YEAR(Tableau2[[#This Row],[Date réelle]])-2000)&amp;"_"&amp;IF(MONTH(Tableau2[[#This Row],[Date réelle]])&gt;9,"","0")&amp;MONTH(Tableau2[[#This Row],[Date réelle]])</f>
        <v>16_03</v>
      </c>
      <c r="B1087" s="123" t="str">
        <f>(YEAR(Tableau2[[#This Row],[Date réelle]])-2000)&amp;"S"&amp;IF(_xlfn.ISOWEEKNUM(Tableau2[[#This Row],[Date réelle]])&gt;9,"","0")&amp;_xlfn.ISOWEEKNUM(Tableau2[[#This Row],[Date réelle]])</f>
        <v>16S09</v>
      </c>
      <c r="C1087" s="124">
        <f>IF(F1087&lt;&gt;"",VLOOKUP('Données brutes'!G1087,Tableau1[[Forfait]:[PV ]],2,FALSE)*'Données brutes'!H1087)</f>
        <v>3</v>
      </c>
      <c r="D1087" s="125">
        <f>INT(Tableau2[[#This Row],[Date de clôture ]])</f>
        <v>42431</v>
      </c>
      <c r="E1087" s="129">
        <v>42431</v>
      </c>
      <c r="F1087" s="128">
        <v>556878581</v>
      </c>
      <c r="G1087" s="126" t="s">
        <v>43</v>
      </c>
      <c r="H1087" s="127">
        <v>1</v>
      </c>
    </row>
    <row r="1088" spans="1:8" x14ac:dyDescent="0.25">
      <c r="A1088" s="123" t="str">
        <f>(YEAR(Tableau2[[#This Row],[Date réelle]])-2000)&amp;"_"&amp;IF(MONTH(Tableau2[[#This Row],[Date réelle]])&gt;9,"","0")&amp;MONTH(Tableau2[[#This Row],[Date réelle]])</f>
        <v>16_03</v>
      </c>
      <c r="B1088" s="123" t="str">
        <f>(YEAR(Tableau2[[#This Row],[Date réelle]])-2000)&amp;"S"&amp;IF(_xlfn.ISOWEEKNUM(Tableau2[[#This Row],[Date réelle]])&gt;9,"","0")&amp;_xlfn.ISOWEEKNUM(Tableau2[[#This Row],[Date réelle]])</f>
        <v>16S09</v>
      </c>
      <c r="C1088" s="124">
        <f>IF(F1088&lt;&gt;"",VLOOKUP('Données brutes'!G1088,Tableau1[[Forfait]:[PV ]],2,FALSE)*'Données brutes'!H1088)</f>
        <v>3.4</v>
      </c>
      <c r="D1088" s="125">
        <f>INT(Tableau2[[#This Row],[Date de clôture ]])</f>
        <v>42431</v>
      </c>
      <c r="E1088" s="129">
        <v>42431</v>
      </c>
      <c r="F1088" s="128">
        <v>556878581</v>
      </c>
      <c r="G1088" s="126" t="s">
        <v>49</v>
      </c>
      <c r="H1088" s="127">
        <v>1</v>
      </c>
    </row>
    <row r="1089" spans="1:8" x14ac:dyDescent="0.25">
      <c r="A1089" s="123" t="str">
        <f>(YEAR(Tableau2[[#This Row],[Date réelle]])-2000)&amp;"_"&amp;IF(MONTH(Tableau2[[#This Row],[Date réelle]])&gt;9,"","0")&amp;MONTH(Tableau2[[#This Row],[Date réelle]])</f>
        <v>16_03</v>
      </c>
      <c r="B1089" s="123" t="str">
        <f>(YEAR(Tableau2[[#This Row],[Date réelle]])-2000)&amp;"S"&amp;IF(_xlfn.ISOWEEKNUM(Tableau2[[#This Row],[Date réelle]])&gt;9,"","0")&amp;_xlfn.ISOWEEKNUM(Tableau2[[#This Row],[Date réelle]])</f>
        <v>16S09</v>
      </c>
      <c r="C1089" s="124">
        <f>IF(F1089&lt;&gt;"",VLOOKUP('Données brutes'!G1089,Tableau1[[Forfait]:[PV ]],2,FALSE)*'Données brutes'!H1089)</f>
        <v>56</v>
      </c>
      <c r="D1089" s="125">
        <f>INT(Tableau2[[#This Row],[Date de clôture ]])</f>
        <v>42431</v>
      </c>
      <c r="E1089" s="129">
        <v>42431</v>
      </c>
      <c r="F1089" s="128">
        <v>556864286</v>
      </c>
      <c r="G1089" s="126" t="s">
        <v>17</v>
      </c>
      <c r="H1089" s="127">
        <v>1</v>
      </c>
    </row>
    <row r="1090" spans="1:8" x14ac:dyDescent="0.25">
      <c r="A1090" s="123" t="str">
        <f>(YEAR(Tableau2[[#This Row],[Date réelle]])-2000)&amp;"_"&amp;IF(MONTH(Tableau2[[#This Row],[Date réelle]])&gt;9,"","0")&amp;MONTH(Tableau2[[#This Row],[Date réelle]])</f>
        <v>16_03</v>
      </c>
      <c r="B1090" s="123" t="str">
        <f>(YEAR(Tableau2[[#This Row],[Date réelle]])-2000)&amp;"S"&amp;IF(_xlfn.ISOWEEKNUM(Tableau2[[#This Row],[Date réelle]])&gt;9,"","0")&amp;_xlfn.ISOWEEKNUM(Tableau2[[#This Row],[Date réelle]])</f>
        <v>16S09</v>
      </c>
      <c r="C1090" s="124">
        <f>IF(F1090&lt;&gt;"",VLOOKUP('Données brutes'!G1090,Tableau1[[Forfait]:[PV ]],2,FALSE)*'Données brutes'!H1090)</f>
        <v>3</v>
      </c>
      <c r="D1090" s="125">
        <f>INT(Tableau2[[#This Row],[Date de clôture ]])</f>
        <v>42431</v>
      </c>
      <c r="E1090" s="129">
        <v>42431</v>
      </c>
      <c r="F1090" s="128">
        <v>556864286</v>
      </c>
      <c r="G1090" s="126" t="s">
        <v>43</v>
      </c>
      <c r="H1090" s="127">
        <v>1</v>
      </c>
    </row>
    <row r="1091" spans="1:8" x14ac:dyDescent="0.25">
      <c r="A1091" s="123" t="str">
        <f>(YEAR(Tableau2[[#This Row],[Date réelle]])-2000)&amp;"_"&amp;IF(MONTH(Tableau2[[#This Row],[Date réelle]])&gt;9,"","0")&amp;MONTH(Tableau2[[#This Row],[Date réelle]])</f>
        <v>16_03</v>
      </c>
      <c r="B1091" s="123" t="str">
        <f>(YEAR(Tableau2[[#This Row],[Date réelle]])-2000)&amp;"S"&amp;IF(_xlfn.ISOWEEKNUM(Tableau2[[#This Row],[Date réelle]])&gt;9,"","0")&amp;_xlfn.ISOWEEKNUM(Tableau2[[#This Row],[Date réelle]])</f>
        <v>16S09</v>
      </c>
      <c r="C1091" s="124">
        <f>IF(F1091&lt;&gt;"",VLOOKUP('Données brutes'!G1091,Tableau1[[Forfait]:[PV ]],2,FALSE)*'Données brutes'!H1091)</f>
        <v>3.4</v>
      </c>
      <c r="D1091" s="125">
        <f>INT(Tableau2[[#This Row],[Date de clôture ]])</f>
        <v>42431</v>
      </c>
      <c r="E1091" s="129">
        <v>42431</v>
      </c>
      <c r="F1091" s="128">
        <v>556864286</v>
      </c>
      <c r="G1091" s="126" t="s">
        <v>49</v>
      </c>
      <c r="H1091" s="127">
        <v>1</v>
      </c>
    </row>
    <row r="1092" spans="1:8" x14ac:dyDescent="0.25">
      <c r="A1092" s="123" t="str">
        <f>(YEAR(Tableau2[[#This Row],[Date réelle]])-2000)&amp;"_"&amp;IF(MONTH(Tableau2[[#This Row],[Date réelle]])&gt;9,"","0")&amp;MONTH(Tableau2[[#This Row],[Date réelle]])</f>
        <v>16_03</v>
      </c>
      <c r="B1092" s="123" t="str">
        <f>(YEAR(Tableau2[[#This Row],[Date réelle]])-2000)&amp;"S"&amp;IF(_xlfn.ISOWEEKNUM(Tableau2[[#This Row],[Date réelle]])&gt;9,"","0")&amp;_xlfn.ISOWEEKNUM(Tableau2[[#This Row],[Date réelle]])</f>
        <v>16S09</v>
      </c>
      <c r="C1092" s="124">
        <f>IF(F1092&lt;&gt;"",VLOOKUP('Données brutes'!G1092,Tableau1[[Forfait]:[PV ]],2,FALSE)*'Données brutes'!H1092)</f>
        <v>80</v>
      </c>
      <c r="D1092" s="125">
        <f>INT(Tableau2[[#This Row],[Date de clôture ]])</f>
        <v>42431</v>
      </c>
      <c r="E1092" s="129">
        <v>42431</v>
      </c>
      <c r="F1092" s="128">
        <v>556864286</v>
      </c>
      <c r="G1092" s="126" t="s">
        <v>56</v>
      </c>
      <c r="H1092" s="127">
        <v>1</v>
      </c>
    </row>
    <row r="1093" spans="1:8" x14ac:dyDescent="0.25">
      <c r="A1093" s="123" t="str">
        <f>(YEAR(Tableau2[[#This Row],[Date réelle]])-2000)&amp;"_"&amp;IF(MONTH(Tableau2[[#This Row],[Date réelle]])&gt;9,"","0")&amp;MONTH(Tableau2[[#This Row],[Date réelle]])</f>
        <v>16_03</v>
      </c>
      <c r="B1093" s="123" t="str">
        <f>(YEAR(Tableau2[[#This Row],[Date réelle]])-2000)&amp;"S"&amp;IF(_xlfn.ISOWEEKNUM(Tableau2[[#This Row],[Date réelle]])&gt;9,"","0")&amp;_xlfn.ISOWEEKNUM(Tableau2[[#This Row],[Date réelle]])</f>
        <v>16S09</v>
      </c>
      <c r="C1093" s="124">
        <f>IF(F1093&lt;&gt;"",VLOOKUP('Données brutes'!G1093,Tableau1[[Forfait]:[PV ]],2,FALSE)*'Données brutes'!H1093)</f>
        <v>2.5</v>
      </c>
      <c r="D1093" s="125">
        <f>INT(Tableau2[[#This Row],[Date de clôture ]])</f>
        <v>42431</v>
      </c>
      <c r="E1093" s="129">
        <v>42431</v>
      </c>
      <c r="F1093" s="128">
        <v>556864286</v>
      </c>
      <c r="G1093" s="126" t="s">
        <v>58</v>
      </c>
      <c r="H1093" s="127">
        <v>1</v>
      </c>
    </row>
    <row r="1094" spans="1:8" x14ac:dyDescent="0.25">
      <c r="A1094" s="123" t="str">
        <f>(YEAR(Tableau2[[#This Row],[Date réelle]])-2000)&amp;"_"&amp;IF(MONTH(Tableau2[[#This Row],[Date réelle]])&gt;9,"","0")&amp;MONTH(Tableau2[[#This Row],[Date réelle]])</f>
        <v>16_03</v>
      </c>
      <c r="B1094" s="123" t="str">
        <f>(YEAR(Tableau2[[#This Row],[Date réelle]])-2000)&amp;"S"&amp;IF(_xlfn.ISOWEEKNUM(Tableau2[[#This Row],[Date réelle]])&gt;9,"","0")&amp;_xlfn.ISOWEEKNUM(Tableau2[[#This Row],[Date réelle]])</f>
        <v>16S09</v>
      </c>
      <c r="C1094" s="124">
        <f>IF(F1094&lt;&gt;"",VLOOKUP('Données brutes'!G1094,Tableau1[[Forfait]:[PV ]],2,FALSE)*'Données brutes'!H1094)</f>
        <v>34</v>
      </c>
      <c r="D1094" s="125">
        <f>INT(Tableau2[[#This Row],[Date de clôture ]])</f>
        <v>42431</v>
      </c>
      <c r="E1094" s="129">
        <v>42431</v>
      </c>
      <c r="F1094" s="128">
        <v>556864286</v>
      </c>
      <c r="G1094" s="126" t="s">
        <v>64</v>
      </c>
      <c r="H1094" s="127">
        <v>1</v>
      </c>
    </row>
    <row r="1095" spans="1:8" x14ac:dyDescent="0.25">
      <c r="A1095" s="123" t="str">
        <f>(YEAR(Tableau2[[#This Row],[Date réelle]])-2000)&amp;"_"&amp;IF(MONTH(Tableau2[[#This Row],[Date réelle]])&gt;9,"","0")&amp;MONTH(Tableau2[[#This Row],[Date réelle]])</f>
        <v>16_03</v>
      </c>
      <c r="B1095" s="123" t="str">
        <f>(YEAR(Tableau2[[#This Row],[Date réelle]])-2000)&amp;"S"&amp;IF(_xlfn.ISOWEEKNUM(Tableau2[[#This Row],[Date réelle]])&gt;9,"","0")&amp;_xlfn.ISOWEEKNUM(Tableau2[[#This Row],[Date réelle]])</f>
        <v>16S09</v>
      </c>
      <c r="C1095" s="124">
        <f>IF(F1095&lt;&gt;"",VLOOKUP('Données brutes'!G1095,Tableau1[[Forfait]:[PV ]],2,FALSE)*'Données brutes'!H1095)</f>
        <v>56</v>
      </c>
      <c r="D1095" s="125">
        <f>INT(Tableau2[[#This Row],[Date de clôture ]])</f>
        <v>42431</v>
      </c>
      <c r="E1095" s="129">
        <v>42431</v>
      </c>
      <c r="F1095" s="131">
        <v>556863527</v>
      </c>
      <c r="G1095" s="126" t="s">
        <v>17</v>
      </c>
      <c r="H1095" s="127">
        <v>1</v>
      </c>
    </row>
    <row r="1096" spans="1:8" x14ac:dyDescent="0.25">
      <c r="A1096" s="123" t="str">
        <f>(YEAR(Tableau2[[#This Row],[Date réelle]])-2000)&amp;"_"&amp;IF(MONTH(Tableau2[[#This Row],[Date réelle]])&gt;9,"","0")&amp;MONTH(Tableau2[[#This Row],[Date réelle]])</f>
        <v>16_03</v>
      </c>
      <c r="B1096" s="123" t="str">
        <f>(YEAR(Tableau2[[#This Row],[Date réelle]])-2000)&amp;"S"&amp;IF(_xlfn.ISOWEEKNUM(Tableau2[[#This Row],[Date réelle]])&gt;9,"","0")&amp;_xlfn.ISOWEEKNUM(Tableau2[[#This Row],[Date réelle]])</f>
        <v>16S09</v>
      </c>
      <c r="C1096" s="124">
        <f>IF(F1096&lt;&gt;"",VLOOKUP('Données brutes'!G1096,Tableau1[[Forfait]:[PV ]],2,FALSE)*'Données brutes'!H1096)</f>
        <v>3</v>
      </c>
      <c r="D1096" s="125">
        <f>INT(Tableau2[[#This Row],[Date de clôture ]])</f>
        <v>42431</v>
      </c>
      <c r="E1096" s="129">
        <v>42431</v>
      </c>
      <c r="F1096" s="131">
        <v>556863527</v>
      </c>
      <c r="G1096" s="126" t="s">
        <v>43</v>
      </c>
      <c r="H1096" s="127">
        <v>1</v>
      </c>
    </row>
    <row r="1097" spans="1:8" x14ac:dyDescent="0.25">
      <c r="A1097" s="123" t="str">
        <f>(YEAR(Tableau2[[#This Row],[Date réelle]])-2000)&amp;"_"&amp;IF(MONTH(Tableau2[[#This Row],[Date réelle]])&gt;9,"","0")&amp;MONTH(Tableau2[[#This Row],[Date réelle]])</f>
        <v>16_03</v>
      </c>
      <c r="B1097" s="123" t="str">
        <f>(YEAR(Tableau2[[#This Row],[Date réelle]])-2000)&amp;"S"&amp;IF(_xlfn.ISOWEEKNUM(Tableau2[[#This Row],[Date réelle]])&gt;9,"","0")&amp;_xlfn.ISOWEEKNUM(Tableau2[[#This Row],[Date réelle]])</f>
        <v>16S09</v>
      </c>
      <c r="C1097" s="124">
        <f>IF(F1097&lt;&gt;"",VLOOKUP('Données brutes'!G1097,Tableau1[[Forfait]:[PV ]],2,FALSE)*'Données brutes'!H1097)</f>
        <v>3.4</v>
      </c>
      <c r="D1097" s="125">
        <f>INT(Tableau2[[#This Row],[Date de clôture ]])</f>
        <v>42431</v>
      </c>
      <c r="E1097" s="129">
        <v>42431</v>
      </c>
      <c r="F1097" s="131">
        <v>556863527</v>
      </c>
      <c r="G1097" s="126" t="s">
        <v>49</v>
      </c>
      <c r="H1097" s="127">
        <v>1</v>
      </c>
    </row>
    <row r="1098" spans="1:8" x14ac:dyDescent="0.25">
      <c r="A1098" s="123" t="str">
        <f>(YEAR(Tableau2[[#This Row],[Date réelle]])-2000)&amp;"_"&amp;IF(MONTH(Tableau2[[#This Row],[Date réelle]])&gt;9,"","0")&amp;MONTH(Tableau2[[#This Row],[Date réelle]])</f>
        <v>16_03</v>
      </c>
      <c r="B1098" s="123" t="str">
        <f>(YEAR(Tableau2[[#This Row],[Date réelle]])-2000)&amp;"S"&amp;IF(_xlfn.ISOWEEKNUM(Tableau2[[#This Row],[Date réelle]])&gt;9,"","0")&amp;_xlfn.ISOWEEKNUM(Tableau2[[#This Row],[Date réelle]])</f>
        <v>16S09</v>
      </c>
      <c r="C1098" s="124">
        <f>IF(F1098&lt;&gt;"",VLOOKUP('Données brutes'!G1098,Tableau1[[Forfait]:[PV ]],2,FALSE)*'Données brutes'!H1098)</f>
        <v>2.5</v>
      </c>
      <c r="D1098" s="125">
        <f>INT(Tableau2[[#This Row],[Date de clôture ]])</f>
        <v>42431</v>
      </c>
      <c r="E1098" s="129">
        <v>42431</v>
      </c>
      <c r="F1098" s="131">
        <v>556863527</v>
      </c>
      <c r="G1098" s="126" t="s">
        <v>58</v>
      </c>
      <c r="H1098" s="127">
        <v>1</v>
      </c>
    </row>
    <row r="1099" spans="1:8" x14ac:dyDescent="0.25">
      <c r="A1099" s="123" t="str">
        <f>(YEAR(Tableau2[[#This Row],[Date réelle]])-2000)&amp;"_"&amp;IF(MONTH(Tableau2[[#This Row],[Date réelle]])&gt;9,"","0")&amp;MONTH(Tableau2[[#This Row],[Date réelle]])</f>
        <v>16_03</v>
      </c>
      <c r="B1099" s="123" t="str">
        <f>(YEAR(Tableau2[[#This Row],[Date réelle]])-2000)&amp;"S"&amp;IF(_xlfn.ISOWEEKNUM(Tableau2[[#This Row],[Date réelle]])&gt;9,"","0")&amp;_xlfn.ISOWEEKNUM(Tableau2[[#This Row],[Date réelle]])</f>
        <v>16S09</v>
      </c>
      <c r="C1099" s="124">
        <f>IF(F1099&lt;&gt;"",VLOOKUP('Données brutes'!G1099,Tableau1[[Forfait]:[PV ]],2,FALSE)*'Données brutes'!H1099)</f>
        <v>34</v>
      </c>
      <c r="D1099" s="125">
        <f>INT(Tableau2[[#This Row],[Date de clôture ]])</f>
        <v>42431</v>
      </c>
      <c r="E1099" s="129">
        <v>42431</v>
      </c>
      <c r="F1099" s="131">
        <v>556863527</v>
      </c>
      <c r="G1099" s="126" t="s">
        <v>64</v>
      </c>
      <c r="H1099" s="127">
        <v>1</v>
      </c>
    </row>
    <row r="1100" spans="1:8" x14ac:dyDescent="0.25">
      <c r="A1100" s="123" t="str">
        <f>(YEAR(Tableau2[[#This Row],[Date réelle]])-2000)&amp;"_"&amp;IF(MONTH(Tableau2[[#This Row],[Date réelle]])&gt;9,"","0")&amp;MONTH(Tableau2[[#This Row],[Date réelle]])</f>
        <v>16_03</v>
      </c>
      <c r="B1100" s="123" t="str">
        <f>(YEAR(Tableau2[[#This Row],[Date réelle]])-2000)&amp;"S"&amp;IF(_xlfn.ISOWEEKNUM(Tableau2[[#This Row],[Date réelle]])&gt;9,"","0")&amp;_xlfn.ISOWEEKNUM(Tableau2[[#This Row],[Date réelle]])</f>
        <v>16S09</v>
      </c>
      <c r="C1100" s="124">
        <f>IF(F1100&lt;&gt;"",VLOOKUP('Données brutes'!G1100,Tableau1[[Forfait]:[PV ]],2,FALSE)*'Données brutes'!H1100)</f>
        <v>3</v>
      </c>
      <c r="D1100" s="125">
        <f>INT(Tableau2[[#This Row],[Date de clôture ]])</f>
        <v>42432</v>
      </c>
      <c r="E1100" s="129">
        <v>42432</v>
      </c>
      <c r="F1100" s="128">
        <v>556945121</v>
      </c>
      <c r="G1100" s="126" t="s">
        <v>43</v>
      </c>
      <c r="H1100" s="127">
        <v>1</v>
      </c>
    </row>
    <row r="1101" spans="1:8" x14ac:dyDescent="0.25">
      <c r="A1101" s="123" t="str">
        <f>(YEAR(Tableau2[[#This Row],[Date réelle]])-2000)&amp;"_"&amp;IF(MONTH(Tableau2[[#This Row],[Date réelle]])&gt;9,"","0")&amp;MONTH(Tableau2[[#This Row],[Date réelle]])</f>
        <v>16_03</v>
      </c>
      <c r="B1101" s="123" t="str">
        <f>(YEAR(Tableau2[[#This Row],[Date réelle]])-2000)&amp;"S"&amp;IF(_xlfn.ISOWEEKNUM(Tableau2[[#This Row],[Date réelle]])&gt;9,"","0")&amp;_xlfn.ISOWEEKNUM(Tableau2[[#This Row],[Date réelle]])</f>
        <v>16S09</v>
      </c>
      <c r="C1101" s="124">
        <f>IF(F1101&lt;&gt;"",VLOOKUP('Données brutes'!G1101,Tableau1[[Forfait]:[PV ]],2,FALSE)*'Données brutes'!H1101)</f>
        <v>3.4</v>
      </c>
      <c r="D1101" s="125">
        <f>INT(Tableau2[[#This Row],[Date de clôture ]])</f>
        <v>42432</v>
      </c>
      <c r="E1101" s="129">
        <v>42432</v>
      </c>
      <c r="F1101" s="128">
        <v>556945121</v>
      </c>
      <c r="G1101" s="126" t="s">
        <v>49</v>
      </c>
      <c r="H1101" s="127">
        <v>1</v>
      </c>
    </row>
    <row r="1102" spans="1:8" x14ac:dyDescent="0.25">
      <c r="A1102" s="123" t="str">
        <f>(YEAR(Tableau2[[#This Row],[Date réelle]])-2000)&amp;"_"&amp;IF(MONTH(Tableau2[[#This Row],[Date réelle]])&gt;9,"","0")&amp;MONTH(Tableau2[[#This Row],[Date réelle]])</f>
        <v>16_03</v>
      </c>
      <c r="B1102" s="123" t="str">
        <f>(YEAR(Tableau2[[#This Row],[Date réelle]])-2000)&amp;"S"&amp;IF(_xlfn.ISOWEEKNUM(Tableau2[[#This Row],[Date réelle]])&gt;9,"","0")&amp;_xlfn.ISOWEEKNUM(Tableau2[[#This Row],[Date réelle]])</f>
        <v>16S09</v>
      </c>
      <c r="C1102" s="124">
        <f>IF(F1102&lt;&gt;"",VLOOKUP('Données brutes'!G1102,Tableau1[[Forfait]:[PV ]],2,FALSE)*'Données brutes'!H1102)</f>
        <v>3</v>
      </c>
      <c r="D1102" s="125">
        <f>INT(Tableau2[[#This Row],[Date de clôture ]])</f>
        <v>42432</v>
      </c>
      <c r="E1102" s="129">
        <v>42432</v>
      </c>
      <c r="F1102" s="128">
        <v>556945806</v>
      </c>
      <c r="G1102" s="126" t="s">
        <v>43</v>
      </c>
      <c r="H1102" s="127">
        <v>1</v>
      </c>
    </row>
    <row r="1103" spans="1:8" x14ac:dyDescent="0.25">
      <c r="A1103" s="123" t="str">
        <f>(YEAR(Tableau2[[#This Row],[Date réelle]])-2000)&amp;"_"&amp;IF(MONTH(Tableau2[[#This Row],[Date réelle]])&gt;9,"","0")&amp;MONTH(Tableau2[[#This Row],[Date réelle]])</f>
        <v>16_03</v>
      </c>
      <c r="B1103" s="123" t="str">
        <f>(YEAR(Tableau2[[#This Row],[Date réelle]])-2000)&amp;"S"&amp;IF(_xlfn.ISOWEEKNUM(Tableau2[[#This Row],[Date réelle]])&gt;9,"","0")&amp;_xlfn.ISOWEEKNUM(Tableau2[[#This Row],[Date réelle]])</f>
        <v>16S09</v>
      </c>
      <c r="C1103" s="124">
        <f>IF(F1103&lt;&gt;"",VLOOKUP('Données brutes'!G1103,Tableau1[[Forfait]:[PV ]],2,FALSE)*'Données brutes'!H1103)</f>
        <v>3.4</v>
      </c>
      <c r="D1103" s="125">
        <f>INT(Tableau2[[#This Row],[Date de clôture ]])</f>
        <v>42432</v>
      </c>
      <c r="E1103" s="129">
        <v>42432</v>
      </c>
      <c r="F1103" s="128">
        <v>556945806</v>
      </c>
      <c r="G1103" s="126" t="s">
        <v>49</v>
      </c>
      <c r="H1103" s="127">
        <v>1</v>
      </c>
    </row>
    <row r="1104" spans="1:8" x14ac:dyDescent="0.25">
      <c r="A1104" s="123" t="str">
        <f>(YEAR(Tableau2[[#This Row],[Date réelle]])-2000)&amp;"_"&amp;IF(MONTH(Tableau2[[#This Row],[Date réelle]])&gt;9,"","0")&amp;MONTH(Tableau2[[#This Row],[Date réelle]])</f>
        <v>16_03</v>
      </c>
      <c r="B1104" s="123" t="str">
        <f>(YEAR(Tableau2[[#This Row],[Date réelle]])-2000)&amp;"S"&amp;IF(_xlfn.ISOWEEKNUM(Tableau2[[#This Row],[Date réelle]])&gt;9,"","0")&amp;_xlfn.ISOWEEKNUM(Tableau2[[#This Row],[Date réelle]])</f>
        <v>16S09</v>
      </c>
      <c r="C1104" s="124">
        <f>IF(F1104&lt;&gt;"",VLOOKUP('Données brutes'!G1104,Tableau1[[Forfait]:[PV ]],2,FALSE)*'Données brutes'!H1104)</f>
        <v>3</v>
      </c>
      <c r="D1104" s="125">
        <f>INT(Tableau2[[#This Row],[Date de clôture ]])</f>
        <v>42432</v>
      </c>
      <c r="E1104" s="129">
        <v>42432</v>
      </c>
      <c r="F1104" s="128">
        <v>556945072</v>
      </c>
      <c r="G1104" s="126" t="s">
        <v>43</v>
      </c>
      <c r="H1104" s="127">
        <v>1</v>
      </c>
    </row>
    <row r="1105" spans="1:8" x14ac:dyDescent="0.25">
      <c r="A1105" s="123" t="str">
        <f>(YEAR(Tableau2[[#This Row],[Date réelle]])-2000)&amp;"_"&amp;IF(MONTH(Tableau2[[#This Row],[Date réelle]])&gt;9,"","0")&amp;MONTH(Tableau2[[#This Row],[Date réelle]])</f>
        <v>16_03</v>
      </c>
      <c r="B1105" s="123" t="str">
        <f>(YEAR(Tableau2[[#This Row],[Date réelle]])-2000)&amp;"S"&amp;IF(_xlfn.ISOWEEKNUM(Tableau2[[#This Row],[Date réelle]])&gt;9,"","0")&amp;_xlfn.ISOWEEKNUM(Tableau2[[#This Row],[Date réelle]])</f>
        <v>16S09</v>
      </c>
      <c r="C1105" s="124">
        <f>IF(F1105&lt;&gt;"",VLOOKUP('Données brutes'!G1105,Tableau1[[Forfait]:[PV ]],2,FALSE)*'Données brutes'!H1105)</f>
        <v>3.4</v>
      </c>
      <c r="D1105" s="125">
        <f>INT(Tableau2[[#This Row],[Date de clôture ]])</f>
        <v>42432</v>
      </c>
      <c r="E1105" s="129">
        <v>42432</v>
      </c>
      <c r="F1105" s="128">
        <v>556945072</v>
      </c>
      <c r="G1105" s="126" t="s">
        <v>49</v>
      </c>
      <c r="H1105" s="127">
        <v>1</v>
      </c>
    </row>
    <row r="1106" spans="1:8" x14ac:dyDescent="0.25">
      <c r="A1106" s="123" t="str">
        <f>(YEAR(Tableau2[[#This Row],[Date réelle]])-2000)&amp;"_"&amp;IF(MONTH(Tableau2[[#This Row],[Date réelle]])&gt;9,"","0")&amp;MONTH(Tableau2[[#This Row],[Date réelle]])</f>
        <v>16_03</v>
      </c>
      <c r="B1106" s="123" t="str">
        <f>(YEAR(Tableau2[[#This Row],[Date réelle]])-2000)&amp;"S"&amp;IF(_xlfn.ISOWEEKNUM(Tableau2[[#This Row],[Date réelle]])&gt;9,"","0")&amp;_xlfn.ISOWEEKNUM(Tableau2[[#This Row],[Date réelle]])</f>
        <v>16S09</v>
      </c>
      <c r="C1106" s="124">
        <f>IF(F1106&lt;&gt;"",VLOOKUP('Données brutes'!G1106,Tableau1[[Forfait]:[PV ]],2,FALSE)*'Données brutes'!H1106)</f>
        <v>3</v>
      </c>
      <c r="D1106" s="125">
        <f>INT(Tableau2[[#This Row],[Date de clôture ]])</f>
        <v>42432</v>
      </c>
      <c r="E1106" s="129">
        <v>42432</v>
      </c>
      <c r="F1106" s="130">
        <v>556861226</v>
      </c>
      <c r="G1106" s="126" t="s">
        <v>43</v>
      </c>
      <c r="H1106" s="127">
        <v>1</v>
      </c>
    </row>
    <row r="1107" spans="1:8" x14ac:dyDescent="0.25">
      <c r="A1107" s="123" t="str">
        <f>(YEAR(Tableau2[[#This Row],[Date réelle]])-2000)&amp;"_"&amp;IF(MONTH(Tableau2[[#This Row],[Date réelle]])&gt;9,"","0")&amp;MONTH(Tableau2[[#This Row],[Date réelle]])</f>
        <v>16_03</v>
      </c>
      <c r="B1107" s="123" t="str">
        <f>(YEAR(Tableau2[[#This Row],[Date réelle]])-2000)&amp;"S"&amp;IF(_xlfn.ISOWEEKNUM(Tableau2[[#This Row],[Date réelle]])&gt;9,"","0")&amp;_xlfn.ISOWEEKNUM(Tableau2[[#This Row],[Date réelle]])</f>
        <v>16S09</v>
      </c>
      <c r="C1107" s="124">
        <f>IF(F1107&lt;&gt;"",VLOOKUP('Données brutes'!G1107,Tableau1[[Forfait]:[PV ]],2,FALSE)*'Données brutes'!H1107)</f>
        <v>3.4</v>
      </c>
      <c r="D1107" s="125">
        <f>INT(Tableau2[[#This Row],[Date de clôture ]])</f>
        <v>42432</v>
      </c>
      <c r="E1107" s="129">
        <v>42432</v>
      </c>
      <c r="F1107" s="130">
        <v>556861226</v>
      </c>
      <c r="G1107" s="126" t="s">
        <v>49</v>
      </c>
      <c r="H1107" s="127">
        <v>1</v>
      </c>
    </row>
    <row r="1108" spans="1:8" x14ac:dyDescent="0.25">
      <c r="A1108" s="123" t="str">
        <f>(YEAR(Tableau2[[#This Row],[Date réelle]])-2000)&amp;"_"&amp;IF(MONTH(Tableau2[[#This Row],[Date réelle]])&gt;9,"","0")&amp;MONTH(Tableau2[[#This Row],[Date réelle]])</f>
        <v>16_03</v>
      </c>
      <c r="B1108" s="123" t="str">
        <f>(YEAR(Tableau2[[#This Row],[Date réelle]])-2000)&amp;"S"&amp;IF(_xlfn.ISOWEEKNUM(Tableau2[[#This Row],[Date réelle]])&gt;9,"","0")&amp;_xlfn.ISOWEEKNUM(Tableau2[[#This Row],[Date réelle]])</f>
        <v>16S09</v>
      </c>
      <c r="C1108" s="124">
        <f>IF(F1108&lt;&gt;"",VLOOKUP('Données brutes'!G1108,Tableau1[[Forfait]:[PV ]],2,FALSE)*'Données brutes'!H1108)</f>
        <v>34</v>
      </c>
      <c r="D1108" s="125">
        <f>INT(Tableau2[[#This Row],[Date de clôture ]])</f>
        <v>42432</v>
      </c>
      <c r="E1108" s="129">
        <v>42432</v>
      </c>
      <c r="F1108" s="130">
        <v>556861226</v>
      </c>
      <c r="G1108" s="126" t="s">
        <v>64</v>
      </c>
      <c r="H1108" s="127">
        <v>1</v>
      </c>
    </row>
    <row r="1109" spans="1:8" x14ac:dyDescent="0.25">
      <c r="A1109" s="123" t="str">
        <f>(YEAR(Tableau2[[#This Row],[Date réelle]])-2000)&amp;"_"&amp;IF(MONTH(Tableau2[[#This Row],[Date réelle]])&gt;9,"","0")&amp;MONTH(Tableau2[[#This Row],[Date réelle]])</f>
        <v>16_03</v>
      </c>
      <c r="B1109" s="123" t="str">
        <f>(YEAR(Tableau2[[#This Row],[Date réelle]])-2000)&amp;"S"&amp;IF(_xlfn.ISOWEEKNUM(Tableau2[[#This Row],[Date réelle]])&gt;9,"","0")&amp;_xlfn.ISOWEEKNUM(Tableau2[[#This Row],[Date réelle]])</f>
        <v>16S09</v>
      </c>
      <c r="C1109" s="124">
        <f>IF(F1109&lt;&gt;"",VLOOKUP('Données brutes'!G1109,Tableau1[[Forfait]:[PV ]],2,FALSE)*'Données brutes'!H1109)</f>
        <v>56</v>
      </c>
      <c r="D1109" s="125">
        <f>INT(Tableau2[[#This Row],[Date de clôture ]])</f>
        <v>42432</v>
      </c>
      <c r="E1109" s="129">
        <v>42432</v>
      </c>
      <c r="F1109" s="130">
        <v>556675831</v>
      </c>
      <c r="G1109" s="126" t="s">
        <v>17</v>
      </c>
      <c r="H1109" s="127">
        <v>1</v>
      </c>
    </row>
    <row r="1110" spans="1:8" x14ac:dyDescent="0.25">
      <c r="A1110" s="123" t="str">
        <f>(YEAR(Tableau2[[#This Row],[Date réelle]])-2000)&amp;"_"&amp;IF(MONTH(Tableau2[[#This Row],[Date réelle]])&gt;9,"","0")&amp;MONTH(Tableau2[[#This Row],[Date réelle]])</f>
        <v>16_03</v>
      </c>
      <c r="B1110" s="123" t="str">
        <f>(YEAR(Tableau2[[#This Row],[Date réelle]])-2000)&amp;"S"&amp;IF(_xlfn.ISOWEEKNUM(Tableau2[[#This Row],[Date réelle]])&gt;9,"","0")&amp;_xlfn.ISOWEEKNUM(Tableau2[[#This Row],[Date réelle]])</f>
        <v>16S09</v>
      </c>
      <c r="C1110" s="124">
        <f>IF(F1110&lt;&gt;"",VLOOKUP('Données brutes'!G1110,Tableau1[[Forfait]:[PV ]],2,FALSE)*'Données brutes'!H1110)</f>
        <v>3</v>
      </c>
      <c r="D1110" s="125">
        <f>INT(Tableau2[[#This Row],[Date de clôture ]])</f>
        <v>42432</v>
      </c>
      <c r="E1110" s="129">
        <v>42432</v>
      </c>
      <c r="F1110" s="130">
        <v>556675831</v>
      </c>
      <c r="G1110" s="126" t="s">
        <v>43</v>
      </c>
      <c r="H1110" s="127">
        <v>1</v>
      </c>
    </row>
    <row r="1111" spans="1:8" x14ac:dyDescent="0.25">
      <c r="A1111" s="123" t="str">
        <f>(YEAR(Tableau2[[#This Row],[Date réelle]])-2000)&amp;"_"&amp;IF(MONTH(Tableau2[[#This Row],[Date réelle]])&gt;9,"","0")&amp;MONTH(Tableau2[[#This Row],[Date réelle]])</f>
        <v>16_03</v>
      </c>
      <c r="B1111" s="123" t="str">
        <f>(YEAR(Tableau2[[#This Row],[Date réelle]])-2000)&amp;"S"&amp;IF(_xlfn.ISOWEEKNUM(Tableau2[[#This Row],[Date réelle]])&gt;9,"","0")&amp;_xlfn.ISOWEEKNUM(Tableau2[[#This Row],[Date réelle]])</f>
        <v>16S09</v>
      </c>
      <c r="C1111" s="124">
        <f>IF(F1111&lt;&gt;"",VLOOKUP('Données brutes'!G1111,Tableau1[[Forfait]:[PV ]],2,FALSE)*'Données brutes'!H1111)</f>
        <v>3.4</v>
      </c>
      <c r="D1111" s="125">
        <f>INT(Tableau2[[#This Row],[Date de clôture ]])</f>
        <v>42432</v>
      </c>
      <c r="E1111" s="129">
        <v>42432</v>
      </c>
      <c r="F1111" s="130">
        <v>556675831</v>
      </c>
      <c r="G1111" s="126" t="s">
        <v>49</v>
      </c>
      <c r="H1111" s="127">
        <v>1</v>
      </c>
    </row>
    <row r="1112" spans="1:8" x14ac:dyDescent="0.25">
      <c r="A1112" s="123" t="str">
        <f>(YEAR(Tableau2[[#This Row],[Date réelle]])-2000)&amp;"_"&amp;IF(MONTH(Tableau2[[#This Row],[Date réelle]])&gt;9,"","0")&amp;MONTH(Tableau2[[#This Row],[Date réelle]])</f>
        <v>16_03</v>
      </c>
      <c r="B1112" s="123" t="str">
        <f>(YEAR(Tableau2[[#This Row],[Date réelle]])-2000)&amp;"S"&amp;IF(_xlfn.ISOWEEKNUM(Tableau2[[#This Row],[Date réelle]])&gt;9,"","0")&amp;_xlfn.ISOWEEKNUM(Tableau2[[#This Row],[Date réelle]])</f>
        <v>16S09</v>
      </c>
      <c r="C1112" s="124">
        <f>IF(F1112&lt;&gt;"",VLOOKUP('Données brutes'!G1112,Tableau1[[Forfait]:[PV ]],2,FALSE)*'Données brutes'!H1112)</f>
        <v>34</v>
      </c>
      <c r="D1112" s="125">
        <f>INT(Tableau2[[#This Row],[Date de clôture ]])</f>
        <v>42432</v>
      </c>
      <c r="E1112" s="129">
        <v>42432</v>
      </c>
      <c r="F1112" s="130">
        <v>556675831</v>
      </c>
      <c r="G1112" s="126" t="s">
        <v>64</v>
      </c>
      <c r="H1112" s="127">
        <v>1</v>
      </c>
    </row>
    <row r="1113" spans="1:8" x14ac:dyDescent="0.25">
      <c r="A1113" s="123" t="str">
        <f>(YEAR(Tableau2[[#This Row],[Date réelle]])-2000)&amp;"_"&amp;IF(MONTH(Tableau2[[#This Row],[Date réelle]])&gt;9,"","0")&amp;MONTH(Tableau2[[#This Row],[Date réelle]])</f>
        <v>16_03</v>
      </c>
      <c r="B1113" s="123" t="str">
        <f>(YEAR(Tableau2[[#This Row],[Date réelle]])-2000)&amp;"S"&amp;IF(_xlfn.ISOWEEKNUM(Tableau2[[#This Row],[Date réelle]])&gt;9,"","0")&amp;_xlfn.ISOWEEKNUM(Tableau2[[#This Row],[Date réelle]])</f>
        <v>16S09</v>
      </c>
      <c r="C1113" s="124">
        <f>IF(F1113&lt;&gt;"",VLOOKUP('Données brutes'!G1113,Tableau1[[Forfait]:[PV ]],2,FALSE)*'Données brutes'!H1113)</f>
        <v>56</v>
      </c>
      <c r="D1113" s="125">
        <f>INT(Tableau2[[#This Row],[Date de clôture ]])</f>
        <v>42433</v>
      </c>
      <c r="E1113" s="129">
        <v>42433</v>
      </c>
      <c r="F1113" s="128">
        <v>556941562</v>
      </c>
      <c r="G1113" s="126" t="s">
        <v>17</v>
      </c>
      <c r="H1113" s="127">
        <v>1</v>
      </c>
    </row>
    <row r="1114" spans="1:8" x14ac:dyDescent="0.25">
      <c r="A1114" s="123" t="str">
        <f>(YEAR(Tableau2[[#This Row],[Date réelle]])-2000)&amp;"_"&amp;IF(MONTH(Tableau2[[#This Row],[Date réelle]])&gt;9,"","0")&amp;MONTH(Tableau2[[#This Row],[Date réelle]])</f>
        <v>16_03</v>
      </c>
      <c r="B1114" s="123" t="str">
        <f>(YEAR(Tableau2[[#This Row],[Date réelle]])-2000)&amp;"S"&amp;IF(_xlfn.ISOWEEKNUM(Tableau2[[#This Row],[Date réelle]])&gt;9,"","0")&amp;_xlfn.ISOWEEKNUM(Tableau2[[#This Row],[Date réelle]])</f>
        <v>16S09</v>
      </c>
      <c r="C1114" s="124">
        <f>IF(F1114&lt;&gt;"",VLOOKUP('Données brutes'!G1114,Tableau1[[Forfait]:[PV ]],2,FALSE)*'Données brutes'!H1114)</f>
        <v>3</v>
      </c>
      <c r="D1114" s="125">
        <f>INT(Tableau2[[#This Row],[Date de clôture ]])</f>
        <v>42433</v>
      </c>
      <c r="E1114" s="129">
        <v>42433</v>
      </c>
      <c r="F1114" s="128">
        <v>556941562</v>
      </c>
      <c r="G1114" s="126" t="s">
        <v>43</v>
      </c>
      <c r="H1114" s="127">
        <v>1</v>
      </c>
    </row>
    <row r="1115" spans="1:8" x14ac:dyDescent="0.25">
      <c r="A1115" s="123" t="str">
        <f>(YEAR(Tableau2[[#This Row],[Date réelle]])-2000)&amp;"_"&amp;IF(MONTH(Tableau2[[#This Row],[Date réelle]])&gt;9,"","0")&amp;MONTH(Tableau2[[#This Row],[Date réelle]])</f>
        <v>16_03</v>
      </c>
      <c r="B1115" s="123" t="str">
        <f>(YEAR(Tableau2[[#This Row],[Date réelle]])-2000)&amp;"S"&amp;IF(_xlfn.ISOWEEKNUM(Tableau2[[#This Row],[Date réelle]])&gt;9,"","0")&amp;_xlfn.ISOWEEKNUM(Tableau2[[#This Row],[Date réelle]])</f>
        <v>16S09</v>
      </c>
      <c r="C1115" s="124">
        <f>IF(F1115&lt;&gt;"",VLOOKUP('Données brutes'!G1115,Tableau1[[Forfait]:[PV ]],2,FALSE)*'Données brutes'!H1115)</f>
        <v>3.4</v>
      </c>
      <c r="D1115" s="125">
        <f>INT(Tableau2[[#This Row],[Date de clôture ]])</f>
        <v>42433</v>
      </c>
      <c r="E1115" s="129">
        <v>42433</v>
      </c>
      <c r="F1115" s="128">
        <v>556941562</v>
      </c>
      <c r="G1115" s="126" t="s">
        <v>49</v>
      </c>
      <c r="H1115" s="127">
        <v>1</v>
      </c>
    </row>
    <row r="1116" spans="1:8" x14ac:dyDescent="0.25">
      <c r="A1116" s="123" t="str">
        <f>(YEAR(Tableau2[[#This Row],[Date réelle]])-2000)&amp;"_"&amp;IF(MONTH(Tableau2[[#This Row],[Date réelle]])&gt;9,"","0")&amp;MONTH(Tableau2[[#This Row],[Date réelle]])</f>
        <v>16_03</v>
      </c>
      <c r="B1116" s="123" t="str">
        <f>(YEAR(Tableau2[[#This Row],[Date réelle]])-2000)&amp;"S"&amp;IF(_xlfn.ISOWEEKNUM(Tableau2[[#This Row],[Date réelle]])&gt;9,"","0")&amp;_xlfn.ISOWEEKNUM(Tableau2[[#This Row],[Date réelle]])</f>
        <v>16S09</v>
      </c>
      <c r="C1116" s="124">
        <f>IF(F1116&lt;&gt;"",VLOOKUP('Données brutes'!G1116,Tableau1[[Forfait]:[PV ]],2,FALSE)*'Données brutes'!H1116)</f>
        <v>2.5</v>
      </c>
      <c r="D1116" s="125">
        <f>INT(Tableau2[[#This Row],[Date de clôture ]])</f>
        <v>42433</v>
      </c>
      <c r="E1116" s="129">
        <v>42433</v>
      </c>
      <c r="F1116" s="128">
        <v>556941562</v>
      </c>
      <c r="G1116" s="126" t="s">
        <v>58</v>
      </c>
      <c r="H1116" s="127">
        <v>1</v>
      </c>
    </row>
    <row r="1117" spans="1:8" x14ac:dyDescent="0.25">
      <c r="A1117" s="123" t="str">
        <f>(YEAR(Tableau2[[#This Row],[Date réelle]])-2000)&amp;"_"&amp;IF(MONTH(Tableau2[[#This Row],[Date réelle]])&gt;9,"","0")&amp;MONTH(Tableau2[[#This Row],[Date réelle]])</f>
        <v>16_03</v>
      </c>
      <c r="B1117" s="123" t="str">
        <f>(YEAR(Tableau2[[#This Row],[Date réelle]])-2000)&amp;"S"&amp;IF(_xlfn.ISOWEEKNUM(Tableau2[[#This Row],[Date réelle]])&gt;9,"","0")&amp;_xlfn.ISOWEEKNUM(Tableau2[[#This Row],[Date réelle]])</f>
        <v>16S09</v>
      </c>
      <c r="C1117" s="124">
        <f>IF(F1117&lt;&gt;"",VLOOKUP('Données brutes'!G1117,Tableau1[[Forfait]:[PV ]],2,FALSE)*'Données brutes'!H1117)</f>
        <v>34</v>
      </c>
      <c r="D1117" s="125">
        <f>INT(Tableau2[[#This Row],[Date de clôture ]])</f>
        <v>42433</v>
      </c>
      <c r="E1117" s="129">
        <v>42433</v>
      </c>
      <c r="F1117" s="128">
        <v>556941562</v>
      </c>
      <c r="G1117" s="126" t="s">
        <v>64</v>
      </c>
      <c r="H1117" s="127">
        <v>1</v>
      </c>
    </row>
    <row r="1118" spans="1:8" x14ac:dyDescent="0.25">
      <c r="A1118" s="123" t="str">
        <f>(YEAR(Tableau2[[#This Row],[Date réelle]])-2000)&amp;"_"&amp;IF(MONTH(Tableau2[[#This Row],[Date réelle]])&gt;9,"","0")&amp;MONTH(Tableau2[[#This Row],[Date réelle]])</f>
        <v>16_03</v>
      </c>
      <c r="B1118" s="123" t="str">
        <f>(YEAR(Tableau2[[#This Row],[Date réelle]])-2000)&amp;"S"&amp;IF(_xlfn.ISOWEEKNUM(Tableau2[[#This Row],[Date réelle]])&gt;9,"","0")&amp;_xlfn.ISOWEEKNUM(Tableau2[[#This Row],[Date réelle]])</f>
        <v>16S09</v>
      </c>
      <c r="C1118" s="124">
        <f>IF(F1118&lt;&gt;"",VLOOKUP('Données brutes'!G1118,Tableau1[[Forfait]:[PV ]],2,FALSE)*'Données brutes'!H1118)</f>
        <v>3</v>
      </c>
      <c r="D1118" s="125">
        <f>INT(Tableau2[[#This Row],[Date de clôture ]])</f>
        <v>42433</v>
      </c>
      <c r="E1118" s="129">
        <v>42433</v>
      </c>
      <c r="F1118" s="128">
        <v>556946147</v>
      </c>
      <c r="G1118" s="126" t="s">
        <v>43</v>
      </c>
      <c r="H1118" s="127">
        <v>1</v>
      </c>
    </row>
    <row r="1119" spans="1:8" x14ac:dyDescent="0.25">
      <c r="A1119" s="123" t="str">
        <f>(YEAR(Tableau2[[#This Row],[Date réelle]])-2000)&amp;"_"&amp;IF(MONTH(Tableau2[[#This Row],[Date réelle]])&gt;9,"","0")&amp;MONTH(Tableau2[[#This Row],[Date réelle]])</f>
        <v>16_03</v>
      </c>
      <c r="B1119" s="123" t="str">
        <f>(YEAR(Tableau2[[#This Row],[Date réelle]])-2000)&amp;"S"&amp;IF(_xlfn.ISOWEEKNUM(Tableau2[[#This Row],[Date réelle]])&gt;9,"","0")&amp;_xlfn.ISOWEEKNUM(Tableau2[[#This Row],[Date réelle]])</f>
        <v>16S09</v>
      </c>
      <c r="C1119" s="124">
        <f>IF(F1119&lt;&gt;"",VLOOKUP('Données brutes'!G1119,Tableau1[[Forfait]:[PV ]],2,FALSE)*'Données brutes'!H1119)</f>
        <v>3.4</v>
      </c>
      <c r="D1119" s="125">
        <f>INT(Tableau2[[#This Row],[Date de clôture ]])</f>
        <v>42433</v>
      </c>
      <c r="E1119" s="129">
        <v>42433</v>
      </c>
      <c r="F1119" s="128">
        <v>556946147</v>
      </c>
      <c r="G1119" s="126" t="s">
        <v>49</v>
      </c>
      <c r="H1119" s="127">
        <v>1</v>
      </c>
    </row>
    <row r="1120" spans="1:8" x14ac:dyDescent="0.25">
      <c r="A1120" s="123" t="str">
        <f>(YEAR(Tableau2[[#This Row],[Date réelle]])-2000)&amp;"_"&amp;IF(MONTH(Tableau2[[#This Row],[Date réelle]])&gt;9,"","0")&amp;MONTH(Tableau2[[#This Row],[Date réelle]])</f>
        <v>16_03</v>
      </c>
      <c r="B1120" s="123" t="str">
        <f>(YEAR(Tableau2[[#This Row],[Date réelle]])-2000)&amp;"S"&amp;IF(_xlfn.ISOWEEKNUM(Tableau2[[#This Row],[Date réelle]])&gt;9,"","0")&amp;_xlfn.ISOWEEKNUM(Tableau2[[#This Row],[Date réelle]])</f>
        <v>16S09</v>
      </c>
      <c r="C1120" s="124">
        <f>IF(F1120&lt;&gt;"",VLOOKUP('Données brutes'!G1120,Tableau1[[Forfait]:[PV ]],2,FALSE)*'Données brutes'!H1120)</f>
        <v>56</v>
      </c>
      <c r="D1120" s="125">
        <f>INT(Tableau2[[#This Row],[Date de clôture ]])</f>
        <v>42433</v>
      </c>
      <c r="E1120" s="129">
        <v>42433</v>
      </c>
      <c r="F1120" s="130">
        <v>556866481</v>
      </c>
      <c r="G1120" s="126" t="s">
        <v>17</v>
      </c>
      <c r="H1120" s="127">
        <v>1</v>
      </c>
    </row>
    <row r="1121" spans="1:8" x14ac:dyDescent="0.25">
      <c r="A1121" s="123" t="str">
        <f>(YEAR(Tableau2[[#This Row],[Date réelle]])-2000)&amp;"_"&amp;IF(MONTH(Tableau2[[#This Row],[Date réelle]])&gt;9,"","0")&amp;MONTH(Tableau2[[#This Row],[Date réelle]])</f>
        <v>16_03</v>
      </c>
      <c r="B1121" s="123" t="str">
        <f>(YEAR(Tableau2[[#This Row],[Date réelle]])-2000)&amp;"S"&amp;IF(_xlfn.ISOWEEKNUM(Tableau2[[#This Row],[Date réelle]])&gt;9,"","0")&amp;_xlfn.ISOWEEKNUM(Tableau2[[#This Row],[Date réelle]])</f>
        <v>16S09</v>
      </c>
      <c r="C1121" s="124">
        <f>IF(F1121&lt;&gt;"",VLOOKUP('Données brutes'!G1121,Tableau1[[Forfait]:[PV ]],2,FALSE)*'Données brutes'!H1121)</f>
        <v>3</v>
      </c>
      <c r="D1121" s="125">
        <f>INT(Tableau2[[#This Row],[Date de clôture ]])</f>
        <v>42433</v>
      </c>
      <c r="E1121" s="129">
        <v>42433</v>
      </c>
      <c r="F1121" s="130">
        <v>556866481</v>
      </c>
      <c r="G1121" s="126" t="s">
        <v>43</v>
      </c>
      <c r="H1121" s="127">
        <v>1</v>
      </c>
    </row>
    <row r="1122" spans="1:8" x14ac:dyDescent="0.25">
      <c r="A1122" s="123" t="str">
        <f>(YEAR(Tableau2[[#This Row],[Date réelle]])-2000)&amp;"_"&amp;IF(MONTH(Tableau2[[#This Row],[Date réelle]])&gt;9,"","0")&amp;MONTH(Tableau2[[#This Row],[Date réelle]])</f>
        <v>16_03</v>
      </c>
      <c r="B1122" s="123" t="str">
        <f>(YEAR(Tableau2[[#This Row],[Date réelle]])-2000)&amp;"S"&amp;IF(_xlfn.ISOWEEKNUM(Tableau2[[#This Row],[Date réelle]])&gt;9,"","0")&amp;_xlfn.ISOWEEKNUM(Tableau2[[#This Row],[Date réelle]])</f>
        <v>16S09</v>
      </c>
      <c r="C1122" s="124">
        <f>IF(F1122&lt;&gt;"",VLOOKUP('Données brutes'!G1122,Tableau1[[Forfait]:[PV ]],2,FALSE)*'Données brutes'!H1122)</f>
        <v>3.4</v>
      </c>
      <c r="D1122" s="125">
        <f>INT(Tableau2[[#This Row],[Date de clôture ]])</f>
        <v>42433</v>
      </c>
      <c r="E1122" s="129">
        <v>42433</v>
      </c>
      <c r="F1122" s="130">
        <v>556866481</v>
      </c>
      <c r="G1122" s="126" t="s">
        <v>49</v>
      </c>
      <c r="H1122" s="127">
        <v>1</v>
      </c>
    </row>
    <row r="1123" spans="1:8" x14ac:dyDescent="0.25">
      <c r="A1123" s="123" t="str">
        <f>(YEAR(Tableau2[[#This Row],[Date réelle]])-2000)&amp;"_"&amp;IF(MONTH(Tableau2[[#This Row],[Date réelle]])&gt;9,"","0")&amp;MONTH(Tableau2[[#This Row],[Date réelle]])</f>
        <v>16_03</v>
      </c>
      <c r="B1123" s="123" t="str">
        <f>(YEAR(Tableau2[[#This Row],[Date réelle]])-2000)&amp;"S"&amp;IF(_xlfn.ISOWEEKNUM(Tableau2[[#This Row],[Date réelle]])&gt;9,"","0")&amp;_xlfn.ISOWEEKNUM(Tableau2[[#This Row],[Date réelle]])</f>
        <v>16S09</v>
      </c>
      <c r="C1123" s="124">
        <f>IF(F1123&lt;&gt;"",VLOOKUP('Données brutes'!G1123,Tableau1[[Forfait]:[PV ]],2,FALSE)*'Données brutes'!H1123)</f>
        <v>2.5</v>
      </c>
      <c r="D1123" s="125">
        <f>INT(Tableau2[[#This Row],[Date de clôture ]])</f>
        <v>42433</v>
      </c>
      <c r="E1123" s="129">
        <v>42433</v>
      </c>
      <c r="F1123" s="130">
        <v>556866481</v>
      </c>
      <c r="G1123" s="126" t="s">
        <v>58</v>
      </c>
      <c r="H1123" s="127">
        <v>1</v>
      </c>
    </row>
    <row r="1124" spans="1:8" x14ac:dyDescent="0.25">
      <c r="A1124" s="123" t="str">
        <f>(YEAR(Tableau2[[#This Row],[Date réelle]])-2000)&amp;"_"&amp;IF(MONTH(Tableau2[[#This Row],[Date réelle]])&gt;9,"","0")&amp;MONTH(Tableau2[[#This Row],[Date réelle]])</f>
        <v>16_03</v>
      </c>
      <c r="B1124" s="123" t="str">
        <f>(YEAR(Tableau2[[#This Row],[Date réelle]])-2000)&amp;"S"&amp;IF(_xlfn.ISOWEEKNUM(Tableau2[[#This Row],[Date réelle]])&gt;9,"","0")&amp;_xlfn.ISOWEEKNUM(Tableau2[[#This Row],[Date réelle]])</f>
        <v>16S09</v>
      </c>
      <c r="C1124" s="124">
        <f>IF(F1124&lt;&gt;"",VLOOKUP('Données brutes'!G1124,Tableau1[[Forfait]:[PV ]],2,FALSE)*'Données brutes'!H1124)</f>
        <v>34</v>
      </c>
      <c r="D1124" s="125">
        <f>INT(Tableau2[[#This Row],[Date de clôture ]])</f>
        <v>42433</v>
      </c>
      <c r="E1124" s="129">
        <v>42433</v>
      </c>
      <c r="F1124" s="130">
        <v>556866481</v>
      </c>
      <c r="G1124" s="126" t="s">
        <v>64</v>
      </c>
      <c r="H1124" s="127">
        <v>1</v>
      </c>
    </row>
    <row r="1125" spans="1:8" x14ac:dyDescent="0.25">
      <c r="A1125" s="123" t="str">
        <f>(YEAR(Tableau2[[#This Row],[Date réelle]])-2000)&amp;"_"&amp;IF(MONTH(Tableau2[[#This Row],[Date réelle]])&gt;9,"","0")&amp;MONTH(Tableau2[[#This Row],[Date réelle]])</f>
        <v>16_03</v>
      </c>
      <c r="B1125" s="123" t="str">
        <f>(YEAR(Tableau2[[#This Row],[Date réelle]])-2000)&amp;"S"&amp;IF(_xlfn.ISOWEEKNUM(Tableau2[[#This Row],[Date réelle]])&gt;9,"","0")&amp;_xlfn.ISOWEEKNUM(Tableau2[[#This Row],[Date réelle]])</f>
        <v>16S09</v>
      </c>
      <c r="C1125" s="124">
        <f>IF(F1125&lt;&gt;"",VLOOKUP('Données brutes'!G1125,Tableau1[[Forfait]:[PV ]],2,FALSE)*'Données brutes'!H1125)</f>
        <v>56</v>
      </c>
      <c r="D1125" s="125">
        <f>INT(Tableau2[[#This Row],[Date de clôture ]])</f>
        <v>42433</v>
      </c>
      <c r="E1125" s="129">
        <v>42433</v>
      </c>
      <c r="F1125" s="130">
        <v>556862179</v>
      </c>
      <c r="G1125" s="126" t="s">
        <v>17</v>
      </c>
      <c r="H1125" s="127">
        <v>1</v>
      </c>
    </row>
    <row r="1126" spans="1:8" x14ac:dyDescent="0.25">
      <c r="A1126" s="123" t="str">
        <f>(YEAR(Tableau2[[#This Row],[Date réelle]])-2000)&amp;"_"&amp;IF(MONTH(Tableau2[[#This Row],[Date réelle]])&gt;9,"","0")&amp;MONTH(Tableau2[[#This Row],[Date réelle]])</f>
        <v>16_03</v>
      </c>
      <c r="B1126" s="123" t="str">
        <f>(YEAR(Tableau2[[#This Row],[Date réelle]])-2000)&amp;"S"&amp;IF(_xlfn.ISOWEEKNUM(Tableau2[[#This Row],[Date réelle]])&gt;9,"","0")&amp;_xlfn.ISOWEEKNUM(Tableau2[[#This Row],[Date réelle]])</f>
        <v>16S09</v>
      </c>
      <c r="C1126" s="124">
        <f>IF(F1126&lt;&gt;"",VLOOKUP('Données brutes'!G1126,Tableau1[[Forfait]:[PV ]],2,FALSE)*'Données brutes'!H1126)</f>
        <v>3</v>
      </c>
      <c r="D1126" s="125">
        <f>INT(Tableau2[[#This Row],[Date de clôture ]])</f>
        <v>42433</v>
      </c>
      <c r="E1126" s="129">
        <v>42433</v>
      </c>
      <c r="F1126" s="130">
        <v>556862179</v>
      </c>
      <c r="G1126" s="126" t="s">
        <v>43</v>
      </c>
      <c r="H1126" s="127">
        <v>1</v>
      </c>
    </row>
    <row r="1127" spans="1:8" x14ac:dyDescent="0.25">
      <c r="A1127" s="123" t="str">
        <f>(YEAR(Tableau2[[#This Row],[Date réelle]])-2000)&amp;"_"&amp;IF(MONTH(Tableau2[[#This Row],[Date réelle]])&gt;9,"","0")&amp;MONTH(Tableau2[[#This Row],[Date réelle]])</f>
        <v>16_03</v>
      </c>
      <c r="B1127" s="123" t="str">
        <f>(YEAR(Tableau2[[#This Row],[Date réelle]])-2000)&amp;"S"&amp;IF(_xlfn.ISOWEEKNUM(Tableau2[[#This Row],[Date réelle]])&gt;9,"","0")&amp;_xlfn.ISOWEEKNUM(Tableau2[[#This Row],[Date réelle]])</f>
        <v>16S09</v>
      </c>
      <c r="C1127" s="124">
        <f>IF(F1127&lt;&gt;"",VLOOKUP('Données brutes'!G1127,Tableau1[[Forfait]:[PV ]],2,FALSE)*'Données brutes'!H1127)</f>
        <v>3.4</v>
      </c>
      <c r="D1127" s="125">
        <f>INT(Tableau2[[#This Row],[Date de clôture ]])</f>
        <v>42433</v>
      </c>
      <c r="E1127" s="129">
        <v>42433</v>
      </c>
      <c r="F1127" s="130">
        <v>556862179</v>
      </c>
      <c r="G1127" s="126" t="s">
        <v>49</v>
      </c>
      <c r="H1127" s="127">
        <v>1</v>
      </c>
    </row>
    <row r="1128" spans="1:8" x14ac:dyDescent="0.25">
      <c r="A1128" s="123" t="str">
        <f>(YEAR(Tableau2[[#This Row],[Date réelle]])-2000)&amp;"_"&amp;IF(MONTH(Tableau2[[#This Row],[Date réelle]])&gt;9,"","0")&amp;MONTH(Tableau2[[#This Row],[Date réelle]])</f>
        <v>16_03</v>
      </c>
      <c r="B1128" s="123" t="str">
        <f>(YEAR(Tableau2[[#This Row],[Date réelle]])-2000)&amp;"S"&amp;IF(_xlfn.ISOWEEKNUM(Tableau2[[#This Row],[Date réelle]])&gt;9,"","0")&amp;_xlfn.ISOWEEKNUM(Tableau2[[#This Row],[Date réelle]])</f>
        <v>16S09</v>
      </c>
      <c r="C1128" s="124">
        <f>IF(F1128&lt;&gt;"",VLOOKUP('Données brutes'!G1128,Tableau1[[Forfait]:[PV ]],2,FALSE)*'Données brutes'!H1128)</f>
        <v>2.5</v>
      </c>
      <c r="D1128" s="125">
        <f>INT(Tableau2[[#This Row],[Date de clôture ]])</f>
        <v>42433</v>
      </c>
      <c r="E1128" s="129">
        <v>42433</v>
      </c>
      <c r="F1128" s="130">
        <v>556862179</v>
      </c>
      <c r="G1128" s="126" t="s">
        <v>58</v>
      </c>
      <c r="H1128" s="127">
        <v>1</v>
      </c>
    </row>
    <row r="1129" spans="1:8" x14ac:dyDescent="0.25">
      <c r="A1129" s="123" t="str">
        <f>(YEAR(Tableau2[[#This Row],[Date réelle]])-2000)&amp;"_"&amp;IF(MONTH(Tableau2[[#This Row],[Date réelle]])&gt;9,"","0")&amp;MONTH(Tableau2[[#This Row],[Date réelle]])</f>
        <v>16_03</v>
      </c>
      <c r="B1129" s="123" t="str">
        <f>(YEAR(Tableau2[[#This Row],[Date réelle]])-2000)&amp;"S"&amp;IF(_xlfn.ISOWEEKNUM(Tableau2[[#This Row],[Date réelle]])&gt;9,"","0")&amp;_xlfn.ISOWEEKNUM(Tableau2[[#This Row],[Date réelle]])</f>
        <v>16S09</v>
      </c>
      <c r="C1129" s="124">
        <f>IF(F1129&lt;&gt;"",VLOOKUP('Données brutes'!G1129,Tableau1[[Forfait]:[PV ]],2,FALSE)*'Données brutes'!H1129)</f>
        <v>34</v>
      </c>
      <c r="D1129" s="125">
        <f>INT(Tableau2[[#This Row],[Date de clôture ]])</f>
        <v>42433</v>
      </c>
      <c r="E1129" s="129">
        <v>42433</v>
      </c>
      <c r="F1129" s="130">
        <v>556862179</v>
      </c>
      <c r="G1129" s="126" t="s">
        <v>64</v>
      </c>
      <c r="H1129" s="127">
        <v>1</v>
      </c>
    </row>
    <row r="1130" spans="1:8" x14ac:dyDescent="0.25">
      <c r="A1130" s="123" t="str">
        <f>(YEAR(Tableau2[[#This Row],[Date réelle]])-2000)&amp;"_"&amp;IF(MONTH(Tableau2[[#This Row],[Date réelle]])&gt;9,"","0")&amp;MONTH(Tableau2[[#This Row],[Date réelle]])</f>
        <v>16_03</v>
      </c>
      <c r="B1130" s="123" t="str">
        <f>(YEAR(Tableau2[[#This Row],[Date réelle]])-2000)&amp;"S"&amp;IF(_xlfn.ISOWEEKNUM(Tableau2[[#This Row],[Date réelle]])&gt;9,"","0")&amp;_xlfn.ISOWEEKNUM(Tableau2[[#This Row],[Date réelle]])</f>
        <v>16S09</v>
      </c>
      <c r="C1130" s="124">
        <f>IF(F1130&lt;&gt;"",VLOOKUP('Données brutes'!G1130,Tableau1[[Forfait]:[PV ]],2,FALSE)*'Données brutes'!H1130)</f>
        <v>56</v>
      </c>
      <c r="D1130" s="125">
        <f>INT(Tableau2[[#This Row],[Date de clôture ]])</f>
        <v>42434</v>
      </c>
      <c r="E1130" s="129">
        <v>42434</v>
      </c>
      <c r="F1130" s="128">
        <v>556946904</v>
      </c>
      <c r="G1130" s="126" t="s">
        <v>17</v>
      </c>
      <c r="H1130" s="127">
        <v>1</v>
      </c>
    </row>
    <row r="1131" spans="1:8" x14ac:dyDescent="0.25">
      <c r="A1131" s="123" t="str">
        <f>(YEAR(Tableau2[[#This Row],[Date réelle]])-2000)&amp;"_"&amp;IF(MONTH(Tableau2[[#This Row],[Date réelle]])&gt;9,"","0")&amp;MONTH(Tableau2[[#This Row],[Date réelle]])</f>
        <v>16_03</v>
      </c>
      <c r="B1131" s="123" t="str">
        <f>(YEAR(Tableau2[[#This Row],[Date réelle]])-2000)&amp;"S"&amp;IF(_xlfn.ISOWEEKNUM(Tableau2[[#This Row],[Date réelle]])&gt;9,"","0")&amp;_xlfn.ISOWEEKNUM(Tableau2[[#This Row],[Date réelle]])</f>
        <v>16S09</v>
      </c>
      <c r="C1131" s="124">
        <f>IF(F1131&lt;&gt;"",VLOOKUP('Données brutes'!G1131,Tableau1[[Forfait]:[PV ]],2,FALSE)*'Données brutes'!H1131)</f>
        <v>3</v>
      </c>
      <c r="D1131" s="125">
        <f>INT(Tableau2[[#This Row],[Date de clôture ]])</f>
        <v>42434</v>
      </c>
      <c r="E1131" s="129">
        <v>42434</v>
      </c>
      <c r="F1131" s="128">
        <v>556946904</v>
      </c>
      <c r="G1131" s="126" t="s">
        <v>43</v>
      </c>
      <c r="H1131" s="127">
        <v>1</v>
      </c>
    </row>
    <row r="1132" spans="1:8" x14ac:dyDescent="0.25">
      <c r="A1132" s="123" t="str">
        <f>(YEAR(Tableau2[[#This Row],[Date réelle]])-2000)&amp;"_"&amp;IF(MONTH(Tableau2[[#This Row],[Date réelle]])&gt;9,"","0")&amp;MONTH(Tableau2[[#This Row],[Date réelle]])</f>
        <v>16_03</v>
      </c>
      <c r="B1132" s="123" t="str">
        <f>(YEAR(Tableau2[[#This Row],[Date réelle]])-2000)&amp;"S"&amp;IF(_xlfn.ISOWEEKNUM(Tableau2[[#This Row],[Date réelle]])&gt;9,"","0")&amp;_xlfn.ISOWEEKNUM(Tableau2[[#This Row],[Date réelle]])</f>
        <v>16S09</v>
      </c>
      <c r="C1132" s="124">
        <f>IF(F1132&lt;&gt;"",VLOOKUP('Données brutes'!G1132,Tableau1[[Forfait]:[PV ]],2,FALSE)*'Données brutes'!H1132)</f>
        <v>3.4</v>
      </c>
      <c r="D1132" s="125">
        <f>INT(Tableau2[[#This Row],[Date de clôture ]])</f>
        <v>42434</v>
      </c>
      <c r="E1132" s="129">
        <v>42434</v>
      </c>
      <c r="F1132" s="128">
        <v>556946904</v>
      </c>
      <c r="G1132" s="126" t="s">
        <v>49</v>
      </c>
      <c r="H1132" s="127">
        <v>1</v>
      </c>
    </row>
    <row r="1133" spans="1:8" x14ac:dyDescent="0.25">
      <c r="A1133" s="123" t="str">
        <f>(YEAR(Tableau2[[#This Row],[Date réelle]])-2000)&amp;"_"&amp;IF(MONTH(Tableau2[[#This Row],[Date réelle]])&gt;9,"","0")&amp;MONTH(Tableau2[[#This Row],[Date réelle]])</f>
        <v>16_03</v>
      </c>
      <c r="B1133" s="123" t="str">
        <f>(YEAR(Tableau2[[#This Row],[Date réelle]])-2000)&amp;"S"&amp;IF(_xlfn.ISOWEEKNUM(Tableau2[[#This Row],[Date réelle]])&gt;9,"","0")&amp;_xlfn.ISOWEEKNUM(Tableau2[[#This Row],[Date réelle]])</f>
        <v>16S09</v>
      </c>
      <c r="C1133" s="124">
        <f>IF(F1133&lt;&gt;"",VLOOKUP('Données brutes'!G1133,Tableau1[[Forfait]:[PV ]],2,FALSE)*'Données brutes'!H1133)</f>
        <v>2.5</v>
      </c>
      <c r="D1133" s="125">
        <f>INT(Tableau2[[#This Row],[Date de clôture ]])</f>
        <v>42434</v>
      </c>
      <c r="E1133" s="129">
        <v>42434</v>
      </c>
      <c r="F1133" s="128">
        <v>556946904</v>
      </c>
      <c r="G1133" s="126" t="s">
        <v>58</v>
      </c>
      <c r="H1133" s="127">
        <v>1</v>
      </c>
    </row>
    <row r="1134" spans="1:8" x14ac:dyDescent="0.25">
      <c r="A1134" s="123" t="str">
        <f>(YEAR(Tableau2[[#This Row],[Date réelle]])-2000)&amp;"_"&amp;IF(MONTH(Tableau2[[#This Row],[Date réelle]])&gt;9,"","0")&amp;MONTH(Tableau2[[#This Row],[Date réelle]])</f>
        <v>16_03</v>
      </c>
      <c r="B1134" s="123" t="str">
        <f>(YEAR(Tableau2[[#This Row],[Date réelle]])-2000)&amp;"S"&amp;IF(_xlfn.ISOWEEKNUM(Tableau2[[#This Row],[Date réelle]])&gt;9,"","0")&amp;_xlfn.ISOWEEKNUM(Tableau2[[#This Row],[Date réelle]])</f>
        <v>16S09</v>
      </c>
      <c r="C1134" s="124">
        <f>IF(F1134&lt;&gt;"",VLOOKUP('Données brutes'!G1134,Tableau1[[Forfait]:[PV ]],2,FALSE)*'Données brutes'!H1134)</f>
        <v>34</v>
      </c>
      <c r="D1134" s="125">
        <f>INT(Tableau2[[#This Row],[Date de clôture ]])</f>
        <v>42434</v>
      </c>
      <c r="E1134" s="129">
        <v>42434</v>
      </c>
      <c r="F1134" s="128">
        <v>556946904</v>
      </c>
      <c r="G1134" s="126" t="s">
        <v>64</v>
      </c>
      <c r="H1134" s="127">
        <v>1</v>
      </c>
    </row>
    <row r="1135" spans="1:8" x14ac:dyDescent="0.25">
      <c r="A1135" s="123" t="str">
        <f>(YEAR(Tableau2[[#This Row],[Date réelle]])-2000)&amp;"_"&amp;IF(MONTH(Tableau2[[#This Row],[Date réelle]])&gt;9,"","0")&amp;MONTH(Tableau2[[#This Row],[Date réelle]])</f>
        <v>16_03</v>
      </c>
      <c r="B1135" s="123" t="str">
        <f>(YEAR(Tableau2[[#This Row],[Date réelle]])-2000)&amp;"S"&amp;IF(_xlfn.ISOWEEKNUM(Tableau2[[#This Row],[Date réelle]])&gt;9,"","0")&amp;_xlfn.ISOWEEKNUM(Tableau2[[#This Row],[Date réelle]])</f>
        <v>16S09</v>
      </c>
      <c r="C1135" s="124">
        <f>IF(F1135&lt;&gt;"",VLOOKUP('Données brutes'!G1135,Tableau1[[Forfait]:[PV ]],2,FALSE)*'Données brutes'!H1135)</f>
        <v>56</v>
      </c>
      <c r="D1135" s="125">
        <f>INT(Tableau2[[#This Row],[Date de clôture ]])</f>
        <v>42434</v>
      </c>
      <c r="E1135" s="129">
        <v>42434</v>
      </c>
      <c r="F1135" s="128">
        <v>556865641</v>
      </c>
      <c r="G1135" s="126" t="s">
        <v>17</v>
      </c>
      <c r="H1135" s="127">
        <v>1</v>
      </c>
    </row>
    <row r="1136" spans="1:8" x14ac:dyDescent="0.25">
      <c r="A1136" s="123" t="str">
        <f>(YEAR(Tableau2[[#This Row],[Date réelle]])-2000)&amp;"_"&amp;IF(MONTH(Tableau2[[#This Row],[Date réelle]])&gt;9,"","0")&amp;MONTH(Tableau2[[#This Row],[Date réelle]])</f>
        <v>16_03</v>
      </c>
      <c r="B1136" s="123" t="str">
        <f>(YEAR(Tableau2[[#This Row],[Date réelle]])-2000)&amp;"S"&amp;IF(_xlfn.ISOWEEKNUM(Tableau2[[#This Row],[Date réelle]])&gt;9,"","0")&amp;_xlfn.ISOWEEKNUM(Tableau2[[#This Row],[Date réelle]])</f>
        <v>16S09</v>
      </c>
      <c r="C1136" s="124">
        <f>IF(F1136&lt;&gt;"",VLOOKUP('Données brutes'!G1136,Tableau1[[Forfait]:[PV ]],2,FALSE)*'Données brutes'!H1136)</f>
        <v>3</v>
      </c>
      <c r="D1136" s="125">
        <f>INT(Tableau2[[#This Row],[Date de clôture ]])</f>
        <v>42434</v>
      </c>
      <c r="E1136" s="129">
        <v>42434</v>
      </c>
      <c r="F1136" s="128">
        <v>556865641</v>
      </c>
      <c r="G1136" s="126" t="s">
        <v>43</v>
      </c>
      <c r="H1136" s="127">
        <v>1</v>
      </c>
    </row>
    <row r="1137" spans="1:8" x14ac:dyDescent="0.25">
      <c r="A1137" s="123" t="str">
        <f>(YEAR(Tableau2[[#This Row],[Date réelle]])-2000)&amp;"_"&amp;IF(MONTH(Tableau2[[#This Row],[Date réelle]])&gt;9,"","0")&amp;MONTH(Tableau2[[#This Row],[Date réelle]])</f>
        <v>16_03</v>
      </c>
      <c r="B1137" s="123" t="str">
        <f>(YEAR(Tableau2[[#This Row],[Date réelle]])-2000)&amp;"S"&amp;IF(_xlfn.ISOWEEKNUM(Tableau2[[#This Row],[Date réelle]])&gt;9,"","0")&amp;_xlfn.ISOWEEKNUM(Tableau2[[#This Row],[Date réelle]])</f>
        <v>16S09</v>
      </c>
      <c r="C1137" s="124">
        <f>IF(F1137&lt;&gt;"",VLOOKUP('Données brutes'!G1137,Tableau1[[Forfait]:[PV ]],2,FALSE)*'Données brutes'!H1137)</f>
        <v>3.4</v>
      </c>
      <c r="D1137" s="125">
        <f>INT(Tableau2[[#This Row],[Date de clôture ]])</f>
        <v>42434</v>
      </c>
      <c r="E1137" s="129">
        <v>42434</v>
      </c>
      <c r="F1137" s="128">
        <v>556865641</v>
      </c>
      <c r="G1137" s="126" t="s">
        <v>49</v>
      </c>
      <c r="H1137" s="127">
        <v>1</v>
      </c>
    </row>
    <row r="1138" spans="1:8" x14ac:dyDescent="0.25">
      <c r="A1138" s="123" t="str">
        <f>(YEAR(Tableau2[[#This Row],[Date réelle]])-2000)&amp;"_"&amp;IF(MONTH(Tableau2[[#This Row],[Date réelle]])&gt;9,"","0")&amp;MONTH(Tableau2[[#This Row],[Date réelle]])</f>
        <v>16_03</v>
      </c>
      <c r="B1138" s="123" t="str">
        <f>(YEAR(Tableau2[[#This Row],[Date réelle]])-2000)&amp;"S"&amp;IF(_xlfn.ISOWEEKNUM(Tableau2[[#This Row],[Date réelle]])&gt;9,"","0")&amp;_xlfn.ISOWEEKNUM(Tableau2[[#This Row],[Date réelle]])</f>
        <v>16S09</v>
      </c>
      <c r="C1138" s="124">
        <f>IF(F1138&lt;&gt;"",VLOOKUP('Données brutes'!G1138,Tableau1[[Forfait]:[PV ]],2,FALSE)*'Données brutes'!H1138)</f>
        <v>2.5</v>
      </c>
      <c r="D1138" s="125">
        <f>INT(Tableau2[[#This Row],[Date de clôture ]])</f>
        <v>42434</v>
      </c>
      <c r="E1138" s="129">
        <v>42434</v>
      </c>
      <c r="F1138" s="128">
        <v>556865641</v>
      </c>
      <c r="G1138" s="126" t="s">
        <v>58</v>
      </c>
      <c r="H1138" s="127">
        <v>1</v>
      </c>
    </row>
    <row r="1139" spans="1:8" x14ac:dyDescent="0.25">
      <c r="A1139" s="123" t="str">
        <f>(YEAR(Tableau2[[#This Row],[Date réelle]])-2000)&amp;"_"&amp;IF(MONTH(Tableau2[[#This Row],[Date réelle]])&gt;9,"","0")&amp;MONTH(Tableau2[[#This Row],[Date réelle]])</f>
        <v>16_03</v>
      </c>
      <c r="B1139" s="123" t="str">
        <f>(YEAR(Tableau2[[#This Row],[Date réelle]])-2000)&amp;"S"&amp;IF(_xlfn.ISOWEEKNUM(Tableau2[[#This Row],[Date réelle]])&gt;9,"","0")&amp;_xlfn.ISOWEEKNUM(Tableau2[[#This Row],[Date réelle]])</f>
        <v>16S09</v>
      </c>
      <c r="C1139" s="124">
        <f>IF(F1139&lt;&gt;"",VLOOKUP('Données brutes'!G1139,Tableau1[[Forfait]:[PV ]],2,FALSE)*'Données brutes'!H1139)</f>
        <v>34</v>
      </c>
      <c r="D1139" s="125">
        <f>INT(Tableau2[[#This Row],[Date de clôture ]])</f>
        <v>42434</v>
      </c>
      <c r="E1139" s="129">
        <v>42434</v>
      </c>
      <c r="F1139" s="128">
        <v>556865641</v>
      </c>
      <c r="G1139" s="126" t="s">
        <v>64</v>
      </c>
      <c r="H1139" s="127">
        <v>1</v>
      </c>
    </row>
    <row r="1140" spans="1:8" x14ac:dyDescent="0.25">
      <c r="A1140" s="123" t="str">
        <f>(YEAR(Tableau2[[#This Row],[Date réelle]])-2000)&amp;"_"&amp;IF(MONTH(Tableau2[[#This Row],[Date réelle]])&gt;9,"","0")&amp;MONTH(Tableau2[[#This Row],[Date réelle]])</f>
        <v>16_03</v>
      </c>
      <c r="B1140" s="123" t="str">
        <f>(YEAR(Tableau2[[#This Row],[Date réelle]])-2000)&amp;"S"&amp;IF(_xlfn.ISOWEEKNUM(Tableau2[[#This Row],[Date réelle]])&gt;9,"","0")&amp;_xlfn.ISOWEEKNUM(Tableau2[[#This Row],[Date réelle]])</f>
        <v>16S09</v>
      </c>
      <c r="C1140" s="124">
        <f>IF(F1140&lt;&gt;"",VLOOKUP('Données brutes'!G1140,Tableau1[[Forfait]:[PV ]],2,FALSE)*'Données brutes'!H1140)</f>
        <v>56</v>
      </c>
      <c r="D1140" s="125">
        <f>INT(Tableau2[[#This Row],[Date de clôture ]])</f>
        <v>42434</v>
      </c>
      <c r="E1140" s="129">
        <v>42434</v>
      </c>
      <c r="F1140" s="128">
        <v>556743883</v>
      </c>
      <c r="G1140" s="126" t="s">
        <v>17</v>
      </c>
      <c r="H1140" s="127">
        <v>1</v>
      </c>
    </row>
    <row r="1141" spans="1:8" x14ac:dyDescent="0.25">
      <c r="A1141" s="123" t="str">
        <f>(YEAR(Tableau2[[#This Row],[Date réelle]])-2000)&amp;"_"&amp;IF(MONTH(Tableau2[[#This Row],[Date réelle]])&gt;9,"","0")&amp;MONTH(Tableau2[[#This Row],[Date réelle]])</f>
        <v>16_03</v>
      </c>
      <c r="B1141" s="123" t="str">
        <f>(YEAR(Tableau2[[#This Row],[Date réelle]])-2000)&amp;"S"&amp;IF(_xlfn.ISOWEEKNUM(Tableau2[[#This Row],[Date réelle]])&gt;9,"","0")&amp;_xlfn.ISOWEEKNUM(Tableau2[[#This Row],[Date réelle]])</f>
        <v>16S09</v>
      </c>
      <c r="C1141" s="124">
        <f>IF(F1141&lt;&gt;"",VLOOKUP('Données brutes'!G1141,Tableau1[[Forfait]:[PV ]],2,FALSE)*'Données brutes'!H1141)</f>
        <v>3</v>
      </c>
      <c r="D1141" s="125">
        <f>INT(Tableau2[[#This Row],[Date de clôture ]])</f>
        <v>42434</v>
      </c>
      <c r="E1141" s="129">
        <v>42434</v>
      </c>
      <c r="F1141" s="128">
        <v>556743883</v>
      </c>
      <c r="G1141" s="126" t="s">
        <v>43</v>
      </c>
      <c r="H1141" s="127">
        <v>1</v>
      </c>
    </row>
    <row r="1142" spans="1:8" x14ac:dyDescent="0.25">
      <c r="A1142" s="123" t="str">
        <f>(YEAR(Tableau2[[#This Row],[Date réelle]])-2000)&amp;"_"&amp;IF(MONTH(Tableau2[[#This Row],[Date réelle]])&gt;9,"","0")&amp;MONTH(Tableau2[[#This Row],[Date réelle]])</f>
        <v>16_03</v>
      </c>
      <c r="B1142" s="123" t="str">
        <f>(YEAR(Tableau2[[#This Row],[Date réelle]])-2000)&amp;"S"&amp;IF(_xlfn.ISOWEEKNUM(Tableau2[[#This Row],[Date réelle]])&gt;9,"","0")&amp;_xlfn.ISOWEEKNUM(Tableau2[[#This Row],[Date réelle]])</f>
        <v>16S09</v>
      </c>
      <c r="C1142" s="124">
        <f>IF(F1142&lt;&gt;"",VLOOKUP('Données brutes'!G1142,Tableau1[[Forfait]:[PV ]],2,FALSE)*'Données brutes'!H1142)</f>
        <v>3.4</v>
      </c>
      <c r="D1142" s="125">
        <f>INT(Tableau2[[#This Row],[Date de clôture ]])</f>
        <v>42434</v>
      </c>
      <c r="E1142" s="129">
        <v>42434</v>
      </c>
      <c r="F1142" s="128">
        <v>556743883</v>
      </c>
      <c r="G1142" s="126" t="s">
        <v>49</v>
      </c>
      <c r="H1142" s="127">
        <v>1</v>
      </c>
    </row>
    <row r="1143" spans="1:8" x14ac:dyDescent="0.25">
      <c r="A1143" s="123" t="str">
        <f>(YEAR(Tableau2[[#This Row],[Date réelle]])-2000)&amp;"_"&amp;IF(MONTH(Tableau2[[#This Row],[Date réelle]])&gt;9,"","0")&amp;MONTH(Tableau2[[#This Row],[Date réelle]])</f>
        <v>16_03</v>
      </c>
      <c r="B1143" s="123" t="str">
        <f>(YEAR(Tableau2[[#This Row],[Date réelle]])-2000)&amp;"S"&amp;IF(_xlfn.ISOWEEKNUM(Tableau2[[#This Row],[Date réelle]])&gt;9,"","0")&amp;_xlfn.ISOWEEKNUM(Tableau2[[#This Row],[Date réelle]])</f>
        <v>16S09</v>
      </c>
      <c r="C1143" s="124">
        <f>IF(F1143&lt;&gt;"",VLOOKUP('Données brutes'!G1143,Tableau1[[Forfait]:[PV ]],2,FALSE)*'Données brutes'!H1143)</f>
        <v>2.5</v>
      </c>
      <c r="D1143" s="125">
        <f>INT(Tableau2[[#This Row],[Date de clôture ]])</f>
        <v>42434</v>
      </c>
      <c r="E1143" s="129">
        <v>42434</v>
      </c>
      <c r="F1143" s="128">
        <v>556743883</v>
      </c>
      <c r="G1143" s="126" t="s">
        <v>58</v>
      </c>
      <c r="H1143" s="127">
        <v>1</v>
      </c>
    </row>
    <row r="1144" spans="1:8" x14ac:dyDescent="0.25">
      <c r="A1144" s="123" t="str">
        <f>(YEAR(Tableau2[[#This Row],[Date réelle]])-2000)&amp;"_"&amp;IF(MONTH(Tableau2[[#This Row],[Date réelle]])&gt;9,"","0")&amp;MONTH(Tableau2[[#This Row],[Date réelle]])</f>
        <v>16_03</v>
      </c>
      <c r="B1144" s="123" t="str">
        <f>(YEAR(Tableau2[[#This Row],[Date réelle]])-2000)&amp;"S"&amp;IF(_xlfn.ISOWEEKNUM(Tableau2[[#This Row],[Date réelle]])&gt;9,"","0")&amp;_xlfn.ISOWEEKNUM(Tableau2[[#This Row],[Date réelle]])</f>
        <v>16S09</v>
      </c>
      <c r="C1144" s="124">
        <f>IF(F1144&lt;&gt;"",VLOOKUP('Données brutes'!G1144,Tableau1[[Forfait]:[PV ]],2,FALSE)*'Données brutes'!H1144)</f>
        <v>34</v>
      </c>
      <c r="D1144" s="125">
        <f>INT(Tableau2[[#This Row],[Date de clôture ]])</f>
        <v>42434</v>
      </c>
      <c r="E1144" s="129">
        <v>42434</v>
      </c>
      <c r="F1144" s="128">
        <v>556743883</v>
      </c>
      <c r="G1144" s="126" t="s">
        <v>64</v>
      </c>
      <c r="H1144" s="127">
        <v>1</v>
      </c>
    </row>
    <row r="1145" spans="1:8" x14ac:dyDescent="0.25">
      <c r="A1145" s="123" t="str">
        <f>(YEAR(Tableau2[[#This Row],[Date réelle]])-2000)&amp;"_"&amp;IF(MONTH(Tableau2[[#This Row],[Date réelle]])&gt;9,"","0")&amp;MONTH(Tableau2[[#This Row],[Date réelle]])</f>
        <v>16_03</v>
      </c>
      <c r="B1145" s="123" t="str">
        <f>(YEAR(Tableau2[[#This Row],[Date réelle]])-2000)&amp;"S"&amp;IF(_xlfn.ISOWEEKNUM(Tableau2[[#This Row],[Date réelle]])&gt;9,"","0")&amp;_xlfn.ISOWEEKNUM(Tableau2[[#This Row],[Date réelle]])</f>
        <v>16S10</v>
      </c>
      <c r="C1145" s="124">
        <f>IF(F1145&lt;&gt;"",VLOOKUP('Données brutes'!G1145,Tableau1[[Forfait]:[PV ]],2,FALSE)*'Données brutes'!H1145)</f>
        <v>0</v>
      </c>
      <c r="D1145" s="125">
        <f>INT(Tableau2[[#This Row],[Date de clôture ]])</f>
        <v>42436</v>
      </c>
      <c r="E1145" s="129">
        <v>42436</v>
      </c>
      <c r="F1145" s="128">
        <v>556867335</v>
      </c>
      <c r="G1145" s="126" t="s">
        <v>73</v>
      </c>
      <c r="H1145" s="127">
        <v>1</v>
      </c>
    </row>
    <row r="1146" spans="1:8" x14ac:dyDescent="0.25">
      <c r="A1146" s="123" t="str">
        <f>(YEAR(Tableau2[[#This Row],[Date réelle]])-2000)&amp;"_"&amp;IF(MONTH(Tableau2[[#This Row],[Date réelle]])&gt;9,"","0")&amp;MONTH(Tableau2[[#This Row],[Date réelle]])</f>
        <v>16_03</v>
      </c>
      <c r="B1146" s="123" t="str">
        <f>(YEAR(Tableau2[[#This Row],[Date réelle]])-2000)&amp;"S"&amp;IF(_xlfn.ISOWEEKNUM(Tableau2[[#This Row],[Date réelle]])&gt;9,"","0")&amp;_xlfn.ISOWEEKNUM(Tableau2[[#This Row],[Date réelle]])</f>
        <v>16S10</v>
      </c>
      <c r="C1146" s="124">
        <f>IF(F1146&lt;&gt;"",VLOOKUP('Données brutes'!G1146,Tableau1[[Forfait]:[PV ]],2,FALSE)*'Données brutes'!H1146)</f>
        <v>56</v>
      </c>
      <c r="D1146" s="125">
        <f>INT(Tableau2[[#This Row],[Date de clôture ]])</f>
        <v>42436</v>
      </c>
      <c r="E1146" s="129">
        <v>42436</v>
      </c>
      <c r="F1146" s="130">
        <v>556862618</v>
      </c>
      <c r="G1146" s="126" t="s">
        <v>17</v>
      </c>
      <c r="H1146" s="127">
        <v>1</v>
      </c>
    </row>
    <row r="1147" spans="1:8" x14ac:dyDescent="0.25">
      <c r="A1147" s="123" t="str">
        <f>(YEAR(Tableau2[[#This Row],[Date réelle]])-2000)&amp;"_"&amp;IF(MONTH(Tableau2[[#This Row],[Date réelle]])&gt;9,"","0")&amp;MONTH(Tableau2[[#This Row],[Date réelle]])</f>
        <v>16_03</v>
      </c>
      <c r="B1147" s="123" t="str">
        <f>(YEAR(Tableau2[[#This Row],[Date réelle]])-2000)&amp;"S"&amp;IF(_xlfn.ISOWEEKNUM(Tableau2[[#This Row],[Date réelle]])&gt;9,"","0")&amp;_xlfn.ISOWEEKNUM(Tableau2[[#This Row],[Date réelle]])</f>
        <v>16S10</v>
      </c>
      <c r="C1147" s="124">
        <f>IF(F1147&lt;&gt;"",VLOOKUP('Données brutes'!G1147,Tableau1[[Forfait]:[PV ]],2,FALSE)*'Données brutes'!H1147)</f>
        <v>3</v>
      </c>
      <c r="D1147" s="125">
        <f>INT(Tableau2[[#This Row],[Date de clôture ]])</f>
        <v>42436</v>
      </c>
      <c r="E1147" s="129">
        <v>42436</v>
      </c>
      <c r="F1147" s="130">
        <v>556862618</v>
      </c>
      <c r="G1147" s="126" t="s">
        <v>43</v>
      </c>
      <c r="H1147" s="127">
        <v>1</v>
      </c>
    </row>
    <row r="1148" spans="1:8" x14ac:dyDescent="0.25">
      <c r="A1148" s="123" t="str">
        <f>(YEAR(Tableau2[[#This Row],[Date réelle]])-2000)&amp;"_"&amp;IF(MONTH(Tableau2[[#This Row],[Date réelle]])&gt;9,"","0")&amp;MONTH(Tableau2[[#This Row],[Date réelle]])</f>
        <v>16_03</v>
      </c>
      <c r="B1148" s="123" t="str">
        <f>(YEAR(Tableau2[[#This Row],[Date réelle]])-2000)&amp;"S"&amp;IF(_xlfn.ISOWEEKNUM(Tableau2[[#This Row],[Date réelle]])&gt;9,"","0")&amp;_xlfn.ISOWEEKNUM(Tableau2[[#This Row],[Date réelle]])</f>
        <v>16S10</v>
      </c>
      <c r="C1148" s="124">
        <f>IF(F1148&lt;&gt;"",VLOOKUP('Données brutes'!G1148,Tableau1[[Forfait]:[PV ]],2,FALSE)*'Données brutes'!H1148)</f>
        <v>3.4</v>
      </c>
      <c r="D1148" s="125">
        <f>INT(Tableau2[[#This Row],[Date de clôture ]])</f>
        <v>42436</v>
      </c>
      <c r="E1148" s="129">
        <v>42436</v>
      </c>
      <c r="F1148" s="130">
        <v>556862618</v>
      </c>
      <c r="G1148" s="126" t="s">
        <v>49</v>
      </c>
      <c r="H1148" s="127">
        <v>1</v>
      </c>
    </row>
    <row r="1149" spans="1:8" x14ac:dyDescent="0.25">
      <c r="A1149" s="123" t="str">
        <f>(YEAR(Tableau2[[#This Row],[Date réelle]])-2000)&amp;"_"&amp;IF(MONTH(Tableau2[[#This Row],[Date réelle]])&gt;9,"","0")&amp;MONTH(Tableau2[[#This Row],[Date réelle]])</f>
        <v>16_03</v>
      </c>
      <c r="B1149" s="123" t="str">
        <f>(YEAR(Tableau2[[#This Row],[Date réelle]])-2000)&amp;"S"&amp;IF(_xlfn.ISOWEEKNUM(Tableau2[[#This Row],[Date réelle]])&gt;9,"","0")&amp;_xlfn.ISOWEEKNUM(Tableau2[[#This Row],[Date réelle]])</f>
        <v>16S10</v>
      </c>
      <c r="C1149" s="124">
        <f>IF(F1149&lt;&gt;"",VLOOKUP('Données brutes'!G1149,Tableau1[[Forfait]:[PV ]],2,FALSE)*'Données brutes'!H1149)</f>
        <v>2.5</v>
      </c>
      <c r="D1149" s="125">
        <f>INT(Tableau2[[#This Row],[Date de clôture ]])</f>
        <v>42436</v>
      </c>
      <c r="E1149" s="129">
        <v>42436</v>
      </c>
      <c r="F1149" s="130">
        <v>556862618</v>
      </c>
      <c r="G1149" s="126" t="s">
        <v>58</v>
      </c>
      <c r="H1149" s="127">
        <v>1</v>
      </c>
    </row>
    <row r="1150" spans="1:8" x14ac:dyDescent="0.25">
      <c r="A1150" s="123" t="str">
        <f>(YEAR(Tableau2[[#This Row],[Date réelle]])-2000)&amp;"_"&amp;IF(MONTH(Tableau2[[#This Row],[Date réelle]])&gt;9,"","0")&amp;MONTH(Tableau2[[#This Row],[Date réelle]])</f>
        <v>16_03</v>
      </c>
      <c r="B1150" s="123" t="str">
        <f>(YEAR(Tableau2[[#This Row],[Date réelle]])-2000)&amp;"S"&amp;IF(_xlfn.ISOWEEKNUM(Tableau2[[#This Row],[Date réelle]])&gt;9,"","0")&amp;_xlfn.ISOWEEKNUM(Tableau2[[#This Row],[Date réelle]])</f>
        <v>16S10</v>
      </c>
      <c r="C1150" s="124">
        <f>IF(F1150&lt;&gt;"",VLOOKUP('Données brutes'!G1150,Tableau1[[Forfait]:[PV ]],2,FALSE)*'Données brutes'!H1150)</f>
        <v>34</v>
      </c>
      <c r="D1150" s="125">
        <f>INT(Tableau2[[#This Row],[Date de clôture ]])</f>
        <v>42436</v>
      </c>
      <c r="E1150" s="129">
        <v>42436</v>
      </c>
      <c r="F1150" s="130">
        <v>556862618</v>
      </c>
      <c r="G1150" s="126" t="s">
        <v>64</v>
      </c>
      <c r="H1150" s="127">
        <v>1</v>
      </c>
    </row>
    <row r="1151" spans="1:8" x14ac:dyDescent="0.25">
      <c r="A1151" s="123" t="str">
        <f>(YEAR(Tableau2[[#This Row],[Date réelle]])-2000)&amp;"_"&amp;IF(MONTH(Tableau2[[#This Row],[Date réelle]])&gt;9,"","0")&amp;MONTH(Tableau2[[#This Row],[Date réelle]])</f>
        <v>16_03</v>
      </c>
      <c r="B1151" s="123" t="str">
        <f>(YEAR(Tableau2[[#This Row],[Date réelle]])-2000)&amp;"S"&amp;IF(_xlfn.ISOWEEKNUM(Tableau2[[#This Row],[Date réelle]])&gt;9,"","0")&amp;_xlfn.ISOWEEKNUM(Tableau2[[#This Row],[Date réelle]])</f>
        <v>16S10</v>
      </c>
      <c r="C1151" s="124">
        <f>IF(F1151&lt;&gt;"",VLOOKUP('Données brutes'!G1151,Tableau1[[Forfait]:[PV ]],2,FALSE)*'Données brutes'!H1151)</f>
        <v>3</v>
      </c>
      <c r="D1151" s="125">
        <f>INT(Tableau2[[#This Row],[Date de clôture ]])</f>
        <v>42436</v>
      </c>
      <c r="E1151" s="129">
        <v>42436</v>
      </c>
      <c r="F1151" s="130">
        <v>556861638</v>
      </c>
      <c r="G1151" s="126" t="s">
        <v>43</v>
      </c>
      <c r="H1151" s="127">
        <v>1</v>
      </c>
    </row>
    <row r="1152" spans="1:8" x14ac:dyDescent="0.25">
      <c r="A1152" s="123" t="str">
        <f>(YEAR(Tableau2[[#This Row],[Date réelle]])-2000)&amp;"_"&amp;IF(MONTH(Tableau2[[#This Row],[Date réelle]])&gt;9,"","0")&amp;MONTH(Tableau2[[#This Row],[Date réelle]])</f>
        <v>16_03</v>
      </c>
      <c r="B1152" s="123" t="str">
        <f>(YEAR(Tableau2[[#This Row],[Date réelle]])-2000)&amp;"S"&amp;IF(_xlfn.ISOWEEKNUM(Tableau2[[#This Row],[Date réelle]])&gt;9,"","0")&amp;_xlfn.ISOWEEKNUM(Tableau2[[#This Row],[Date réelle]])</f>
        <v>16S10</v>
      </c>
      <c r="C1152" s="124">
        <f>IF(F1152&lt;&gt;"",VLOOKUP('Données brutes'!G1152,Tableau1[[Forfait]:[PV ]],2,FALSE)*'Données brutes'!H1152)</f>
        <v>3.4</v>
      </c>
      <c r="D1152" s="125">
        <f>INT(Tableau2[[#This Row],[Date de clôture ]])</f>
        <v>42436</v>
      </c>
      <c r="E1152" s="129">
        <v>42436</v>
      </c>
      <c r="F1152" s="130">
        <v>556861638</v>
      </c>
      <c r="G1152" s="126" t="s">
        <v>49</v>
      </c>
      <c r="H1152" s="127">
        <v>1</v>
      </c>
    </row>
    <row r="1153" spans="1:8" x14ac:dyDescent="0.25">
      <c r="A1153" s="123" t="str">
        <f>(YEAR(Tableau2[[#This Row],[Date réelle]])-2000)&amp;"_"&amp;IF(MONTH(Tableau2[[#This Row],[Date réelle]])&gt;9,"","0")&amp;MONTH(Tableau2[[#This Row],[Date réelle]])</f>
        <v>16_03</v>
      </c>
      <c r="B1153" s="123" t="str">
        <f>(YEAR(Tableau2[[#This Row],[Date réelle]])-2000)&amp;"S"&amp;IF(_xlfn.ISOWEEKNUM(Tableau2[[#This Row],[Date réelle]])&gt;9,"","0")&amp;_xlfn.ISOWEEKNUM(Tableau2[[#This Row],[Date réelle]])</f>
        <v>16S10</v>
      </c>
      <c r="C1153" s="124">
        <f>IF(F1153&lt;&gt;"",VLOOKUP('Données brutes'!G1153,Tableau1[[Forfait]:[PV ]],2,FALSE)*'Données brutes'!H1153)</f>
        <v>34</v>
      </c>
      <c r="D1153" s="125">
        <f>INT(Tableau2[[#This Row],[Date de clôture ]])</f>
        <v>42436</v>
      </c>
      <c r="E1153" s="129">
        <v>42436</v>
      </c>
      <c r="F1153" s="130">
        <v>556861638</v>
      </c>
      <c r="G1153" s="126" t="s">
        <v>64</v>
      </c>
      <c r="H1153" s="127">
        <v>1</v>
      </c>
    </row>
    <row r="1154" spans="1:8" x14ac:dyDescent="0.25">
      <c r="A1154" s="123" t="str">
        <f>(YEAR(Tableau2[[#This Row],[Date réelle]])-2000)&amp;"_"&amp;IF(MONTH(Tableau2[[#This Row],[Date réelle]])&gt;9,"","0")&amp;MONTH(Tableau2[[#This Row],[Date réelle]])</f>
        <v>16_03</v>
      </c>
      <c r="B1154" s="123" t="str">
        <f>(YEAR(Tableau2[[#This Row],[Date réelle]])-2000)&amp;"S"&amp;IF(_xlfn.ISOWEEKNUM(Tableau2[[#This Row],[Date réelle]])&gt;9,"","0")&amp;_xlfn.ISOWEEKNUM(Tableau2[[#This Row],[Date réelle]])</f>
        <v>16S10</v>
      </c>
      <c r="C1154" s="124">
        <f>IF(F1154&lt;&gt;"",VLOOKUP('Données brutes'!G1154,Tableau1[[Forfait]:[PV ]],2,FALSE)*'Données brutes'!H1154)</f>
        <v>56</v>
      </c>
      <c r="D1154" s="125">
        <f>INT(Tableau2[[#This Row],[Date de clôture ]])</f>
        <v>42437</v>
      </c>
      <c r="E1154" s="129">
        <v>42437</v>
      </c>
      <c r="F1154" s="128">
        <v>556328673</v>
      </c>
      <c r="G1154" s="126" t="s">
        <v>17</v>
      </c>
      <c r="H1154" s="127">
        <v>1</v>
      </c>
    </row>
    <row r="1155" spans="1:8" x14ac:dyDescent="0.25">
      <c r="A1155" s="123" t="str">
        <f>(YEAR(Tableau2[[#This Row],[Date réelle]])-2000)&amp;"_"&amp;IF(MONTH(Tableau2[[#This Row],[Date réelle]])&gt;9,"","0")&amp;MONTH(Tableau2[[#This Row],[Date réelle]])</f>
        <v>16_03</v>
      </c>
      <c r="B1155" s="123" t="str">
        <f>(YEAR(Tableau2[[#This Row],[Date réelle]])-2000)&amp;"S"&amp;IF(_xlfn.ISOWEEKNUM(Tableau2[[#This Row],[Date réelle]])&gt;9,"","0")&amp;_xlfn.ISOWEEKNUM(Tableau2[[#This Row],[Date réelle]])</f>
        <v>16S10</v>
      </c>
      <c r="C1155" s="124">
        <f>IF(F1155&lt;&gt;"",VLOOKUP('Données brutes'!G1155,Tableau1[[Forfait]:[PV ]],2,FALSE)*'Données brutes'!H1155)</f>
        <v>3</v>
      </c>
      <c r="D1155" s="125">
        <f>INT(Tableau2[[#This Row],[Date de clôture ]])</f>
        <v>42437</v>
      </c>
      <c r="E1155" s="129">
        <v>42437</v>
      </c>
      <c r="F1155" s="128">
        <v>556328673</v>
      </c>
      <c r="G1155" s="126" t="s">
        <v>43</v>
      </c>
      <c r="H1155" s="127">
        <v>1</v>
      </c>
    </row>
    <row r="1156" spans="1:8" x14ac:dyDescent="0.25">
      <c r="A1156" s="123" t="str">
        <f>(YEAR(Tableau2[[#This Row],[Date réelle]])-2000)&amp;"_"&amp;IF(MONTH(Tableau2[[#This Row],[Date réelle]])&gt;9,"","0")&amp;MONTH(Tableau2[[#This Row],[Date réelle]])</f>
        <v>16_03</v>
      </c>
      <c r="B1156" s="123" t="str">
        <f>(YEAR(Tableau2[[#This Row],[Date réelle]])-2000)&amp;"S"&amp;IF(_xlfn.ISOWEEKNUM(Tableau2[[#This Row],[Date réelle]])&gt;9,"","0")&amp;_xlfn.ISOWEEKNUM(Tableau2[[#This Row],[Date réelle]])</f>
        <v>16S10</v>
      </c>
      <c r="C1156" s="124">
        <f>IF(F1156&lt;&gt;"",VLOOKUP('Données brutes'!G1156,Tableau1[[Forfait]:[PV ]],2,FALSE)*'Données brutes'!H1156)</f>
        <v>3.4</v>
      </c>
      <c r="D1156" s="125">
        <f>INT(Tableau2[[#This Row],[Date de clôture ]])</f>
        <v>42437</v>
      </c>
      <c r="E1156" s="129">
        <v>42437</v>
      </c>
      <c r="F1156" s="128">
        <v>556328673</v>
      </c>
      <c r="G1156" s="126" t="s">
        <v>49</v>
      </c>
      <c r="H1156" s="127">
        <v>1</v>
      </c>
    </row>
    <row r="1157" spans="1:8" x14ac:dyDescent="0.25">
      <c r="A1157" s="123" t="str">
        <f>(YEAR(Tableau2[[#This Row],[Date réelle]])-2000)&amp;"_"&amp;IF(MONTH(Tableau2[[#This Row],[Date réelle]])&gt;9,"","0")&amp;MONTH(Tableau2[[#This Row],[Date réelle]])</f>
        <v>16_03</v>
      </c>
      <c r="B1157" s="123" t="str">
        <f>(YEAR(Tableau2[[#This Row],[Date réelle]])-2000)&amp;"S"&amp;IF(_xlfn.ISOWEEKNUM(Tableau2[[#This Row],[Date réelle]])&gt;9,"","0")&amp;_xlfn.ISOWEEKNUM(Tableau2[[#This Row],[Date réelle]])</f>
        <v>16S10</v>
      </c>
      <c r="C1157" s="124">
        <f>IF(F1157&lt;&gt;"",VLOOKUP('Données brutes'!G1157,Tableau1[[Forfait]:[PV ]],2,FALSE)*'Données brutes'!H1157)</f>
        <v>34</v>
      </c>
      <c r="D1157" s="125">
        <f>INT(Tableau2[[#This Row],[Date de clôture ]])</f>
        <v>42437</v>
      </c>
      <c r="E1157" s="129">
        <v>42437</v>
      </c>
      <c r="F1157" s="128">
        <v>556328673</v>
      </c>
      <c r="G1157" s="126" t="s">
        <v>64</v>
      </c>
      <c r="H1157" s="127">
        <v>1</v>
      </c>
    </row>
    <row r="1158" spans="1:8" x14ac:dyDescent="0.25">
      <c r="A1158" s="123" t="str">
        <f>(YEAR(Tableau2[[#This Row],[Date réelle]])-2000)&amp;"_"&amp;IF(MONTH(Tableau2[[#This Row],[Date réelle]])&gt;9,"","0")&amp;MONTH(Tableau2[[#This Row],[Date réelle]])</f>
        <v>16_03</v>
      </c>
      <c r="B1158" s="123" t="str">
        <f>(YEAR(Tableau2[[#This Row],[Date réelle]])-2000)&amp;"S"&amp;IF(_xlfn.ISOWEEKNUM(Tableau2[[#This Row],[Date réelle]])&gt;9,"","0")&amp;_xlfn.ISOWEEKNUM(Tableau2[[#This Row],[Date réelle]])</f>
        <v>16S10</v>
      </c>
      <c r="C1158" s="124">
        <f>IF(F1158&lt;&gt;"",VLOOKUP('Données brutes'!G1158,Tableau1[[Forfait]:[PV ]],2,FALSE)*'Données brutes'!H1158)</f>
        <v>56</v>
      </c>
      <c r="D1158" s="125">
        <f>INT(Tableau2[[#This Row],[Date de clôture ]])</f>
        <v>42437</v>
      </c>
      <c r="E1158" s="129">
        <v>42437</v>
      </c>
      <c r="F1158" s="130">
        <v>556861659</v>
      </c>
      <c r="G1158" s="126" t="s">
        <v>17</v>
      </c>
      <c r="H1158" s="127">
        <v>1</v>
      </c>
    </row>
    <row r="1159" spans="1:8" x14ac:dyDescent="0.25">
      <c r="A1159" s="123" t="str">
        <f>(YEAR(Tableau2[[#This Row],[Date réelle]])-2000)&amp;"_"&amp;IF(MONTH(Tableau2[[#This Row],[Date réelle]])&gt;9,"","0")&amp;MONTH(Tableau2[[#This Row],[Date réelle]])</f>
        <v>16_03</v>
      </c>
      <c r="B1159" s="123" t="str">
        <f>(YEAR(Tableau2[[#This Row],[Date réelle]])-2000)&amp;"S"&amp;IF(_xlfn.ISOWEEKNUM(Tableau2[[#This Row],[Date réelle]])&gt;9,"","0")&amp;_xlfn.ISOWEEKNUM(Tableau2[[#This Row],[Date réelle]])</f>
        <v>16S10</v>
      </c>
      <c r="C1159" s="124">
        <f>IF(F1159&lt;&gt;"",VLOOKUP('Données brutes'!G1159,Tableau1[[Forfait]:[PV ]],2,FALSE)*'Données brutes'!H1159)</f>
        <v>3</v>
      </c>
      <c r="D1159" s="125">
        <f>INT(Tableau2[[#This Row],[Date de clôture ]])</f>
        <v>42437</v>
      </c>
      <c r="E1159" s="129">
        <v>42437</v>
      </c>
      <c r="F1159" s="130">
        <v>556861659</v>
      </c>
      <c r="G1159" s="126" t="s">
        <v>43</v>
      </c>
      <c r="H1159" s="127">
        <v>1</v>
      </c>
    </row>
    <row r="1160" spans="1:8" x14ac:dyDescent="0.25">
      <c r="A1160" s="123" t="str">
        <f>(YEAR(Tableau2[[#This Row],[Date réelle]])-2000)&amp;"_"&amp;IF(MONTH(Tableau2[[#This Row],[Date réelle]])&gt;9,"","0")&amp;MONTH(Tableau2[[#This Row],[Date réelle]])</f>
        <v>16_03</v>
      </c>
      <c r="B1160" s="123" t="str">
        <f>(YEAR(Tableau2[[#This Row],[Date réelle]])-2000)&amp;"S"&amp;IF(_xlfn.ISOWEEKNUM(Tableau2[[#This Row],[Date réelle]])&gt;9,"","0")&amp;_xlfn.ISOWEEKNUM(Tableau2[[#This Row],[Date réelle]])</f>
        <v>16S10</v>
      </c>
      <c r="C1160" s="124">
        <f>IF(F1160&lt;&gt;"",VLOOKUP('Données brutes'!G1160,Tableau1[[Forfait]:[PV ]],2,FALSE)*'Données brutes'!H1160)</f>
        <v>3.4</v>
      </c>
      <c r="D1160" s="125">
        <f>INT(Tableau2[[#This Row],[Date de clôture ]])</f>
        <v>42437</v>
      </c>
      <c r="E1160" s="129">
        <v>42437</v>
      </c>
      <c r="F1160" s="130">
        <v>556861659</v>
      </c>
      <c r="G1160" s="126" t="s">
        <v>49</v>
      </c>
      <c r="H1160" s="127">
        <v>1</v>
      </c>
    </row>
    <row r="1161" spans="1:8" x14ac:dyDescent="0.25">
      <c r="A1161" s="123" t="str">
        <f>(YEAR(Tableau2[[#This Row],[Date réelle]])-2000)&amp;"_"&amp;IF(MONTH(Tableau2[[#This Row],[Date réelle]])&gt;9,"","0")&amp;MONTH(Tableau2[[#This Row],[Date réelle]])</f>
        <v>16_03</v>
      </c>
      <c r="B1161" s="123" t="str">
        <f>(YEAR(Tableau2[[#This Row],[Date réelle]])-2000)&amp;"S"&amp;IF(_xlfn.ISOWEEKNUM(Tableau2[[#This Row],[Date réelle]])&gt;9,"","0")&amp;_xlfn.ISOWEEKNUM(Tableau2[[#This Row],[Date réelle]])</f>
        <v>16S10</v>
      </c>
      <c r="C1161" s="124">
        <f>IF(F1161&lt;&gt;"",VLOOKUP('Données brutes'!G1161,Tableau1[[Forfait]:[PV ]],2,FALSE)*'Données brutes'!H1161)</f>
        <v>10</v>
      </c>
      <c r="D1161" s="125">
        <f>INT(Tableau2[[#This Row],[Date de clôture ]])</f>
        <v>42437</v>
      </c>
      <c r="E1161" s="129">
        <v>42437</v>
      </c>
      <c r="F1161" s="130">
        <v>556861659</v>
      </c>
      <c r="G1161" s="126" t="s">
        <v>58</v>
      </c>
      <c r="H1161" s="127">
        <v>4</v>
      </c>
    </row>
    <row r="1162" spans="1:8" x14ac:dyDescent="0.25">
      <c r="A1162" s="123" t="str">
        <f>(YEAR(Tableau2[[#This Row],[Date réelle]])-2000)&amp;"_"&amp;IF(MONTH(Tableau2[[#This Row],[Date réelle]])&gt;9,"","0")&amp;MONTH(Tableau2[[#This Row],[Date réelle]])</f>
        <v>16_03</v>
      </c>
      <c r="B1162" s="123" t="str">
        <f>(YEAR(Tableau2[[#This Row],[Date réelle]])-2000)&amp;"S"&amp;IF(_xlfn.ISOWEEKNUM(Tableau2[[#This Row],[Date réelle]])&gt;9,"","0")&amp;_xlfn.ISOWEEKNUM(Tableau2[[#This Row],[Date réelle]])</f>
        <v>16S10</v>
      </c>
      <c r="C1162" s="124">
        <f>IF(F1162&lt;&gt;"",VLOOKUP('Données brutes'!G1162,Tableau1[[Forfait]:[PV ]],2,FALSE)*'Données brutes'!H1162)</f>
        <v>34</v>
      </c>
      <c r="D1162" s="125">
        <f>INT(Tableau2[[#This Row],[Date de clôture ]])</f>
        <v>42437</v>
      </c>
      <c r="E1162" s="129">
        <v>42437</v>
      </c>
      <c r="F1162" s="130">
        <v>556861659</v>
      </c>
      <c r="G1162" s="126" t="s">
        <v>64</v>
      </c>
      <c r="H1162" s="127">
        <v>1</v>
      </c>
    </row>
    <row r="1163" spans="1:8" x14ac:dyDescent="0.25">
      <c r="A1163" s="123" t="str">
        <f>(YEAR(Tableau2[[#This Row],[Date réelle]])-2000)&amp;"_"&amp;IF(MONTH(Tableau2[[#This Row],[Date réelle]])&gt;9,"","0")&amp;MONTH(Tableau2[[#This Row],[Date réelle]])</f>
        <v>16_03</v>
      </c>
      <c r="B1163" s="123" t="str">
        <f>(YEAR(Tableau2[[#This Row],[Date réelle]])-2000)&amp;"S"&amp;IF(_xlfn.ISOWEEKNUM(Tableau2[[#This Row],[Date réelle]])&gt;9,"","0")&amp;_xlfn.ISOWEEKNUM(Tableau2[[#This Row],[Date réelle]])</f>
        <v>16S10</v>
      </c>
      <c r="C1163" s="124">
        <f>IF(F1163&lt;&gt;"",VLOOKUP('Données brutes'!G1163,Tableau1[[Forfait]:[PV ]],2,FALSE)*'Données brutes'!H1163)</f>
        <v>3</v>
      </c>
      <c r="D1163" s="125">
        <f>INT(Tableau2[[#This Row],[Date de clôture ]])</f>
        <v>42437</v>
      </c>
      <c r="E1163" s="129">
        <v>42437</v>
      </c>
      <c r="F1163" s="130">
        <v>556671798</v>
      </c>
      <c r="G1163" s="126" t="s">
        <v>43</v>
      </c>
      <c r="H1163" s="127">
        <v>1</v>
      </c>
    </row>
    <row r="1164" spans="1:8" x14ac:dyDescent="0.25">
      <c r="A1164" s="123" t="str">
        <f>(YEAR(Tableau2[[#This Row],[Date réelle]])-2000)&amp;"_"&amp;IF(MONTH(Tableau2[[#This Row],[Date réelle]])&gt;9,"","0")&amp;MONTH(Tableau2[[#This Row],[Date réelle]])</f>
        <v>16_03</v>
      </c>
      <c r="B1164" s="123" t="str">
        <f>(YEAR(Tableau2[[#This Row],[Date réelle]])-2000)&amp;"S"&amp;IF(_xlfn.ISOWEEKNUM(Tableau2[[#This Row],[Date réelle]])&gt;9,"","0")&amp;_xlfn.ISOWEEKNUM(Tableau2[[#This Row],[Date réelle]])</f>
        <v>16S10</v>
      </c>
      <c r="C1164" s="124">
        <f>IF(F1164&lt;&gt;"",VLOOKUP('Données brutes'!G1164,Tableau1[[Forfait]:[PV ]],2,FALSE)*'Données brutes'!H1164)</f>
        <v>3.4</v>
      </c>
      <c r="D1164" s="125">
        <f>INT(Tableau2[[#This Row],[Date de clôture ]])</f>
        <v>42437</v>
      </c>
      <c r="E1164" s="129">
        <v>42437</v>
      </c>
      <c r="F1164" s="130">
        <v>556671798</v>
      </c>
      <c r="G1164" s="126" t="s">
        <v>49</v>
      </c>
      <c r="H1164" s="127">
        <v>1</v>
      </c>
    </row>
    <row r="1165" spans="1:8" x14ac:dyDescent="0.25">
      <c r="A1165" s="123" t="str">
        <f>(YEAR(Tableau2[[#This Row],[Date réelle]])-2000)&amp;"_"&amp;IF(MONTH(Tableau2[[#This Row],[Date réelle]])&gt;9,"","0")&amp;MONTH(Tableau2[[#This Row],[Date réelle]])</f>
        <v>16_03</v>
      </c>
      <c r="B1165" s="123" t="str">
        <f>(YEAR(Tableau2[[#This Row],[Date réelle]])-2000)&amp;"S"&amp;IF(_xlfn.ISOWEEKNUM(Tableau2[[#This Row],[Date réelle]])&gt;9,"","0")&amp;_xlfn.ISOWEEKNUM(Tableau2[[#This Row],[Date réelle]])</f>
        <v>16S10</v>
      </c>
      <c r="C1165" s="124">
        <f>IF(F1165&lt;&gt;"",VLOOKUP('Données brutes'!G1165,Tableau1[[Forfait]:[PV ]],2,FALSE)*'Données brutes'!H1165)</f>
        <v>2.5</v>
      </c>
      <c r="D1165" s="125">
        <f>INT(Tableau2[[#This Row],[Date de clôture ]])</f>
        <v>42437</v>
      </c>
      <c r="E1165" s="129">
        <v>42437</v>
      </c>
      <c r="F1165" s="130">
        <v>556671798</v>
      </c>
      <c r="G1165" s="126" t="s">
        <v>58</v>
      </c>
      <c r="H1165" s="127">
        <v>1</v>
      </c>
    </row>
    <row r="1166" spans="1:8" x14ac:dyDescent="0.25">
      <c r="A1166" s="123" t="str">
        <f>(YEAR(Tableau2[[#This Row],[Date réelle]])-2000)&amp;"_"&amp;IF(MONTH(Tableau2[[#This Row],[Date réelle]])&gt;9,"","0")&amp;MONTH(Tableau2[[#This Row],[Date réelle]])</f>
        <v>16_03</v>
      </c>
      <c r="B1166" s="123" t="str">
        <f>(YEAR(Tableau2[[#This Row],[Date réelle]])-2000)&amp;"S"&amp;IF(_xlfn.ISOWEEKNUM(Tableau2[[#This Row],[Date réelle]])&gt;9,"","0")&amp;_xlfn.ISOWEEKNUM(Tableau2[[#This Row],[Date réelle]])</f>
        <v>16S10</v>
      </c>
      <c r="C1166" s="124">
        <f>IF(F1166&lt;&gt;"",VLOOKUP('Données brutes'!G1166,Tableau1[[Forfait]:[PV ]],2,FALSE)*'Données brutes'!H1166)</f>
        <v>34</v>
      </c>
      <c r="D1166" s="125">
        <f>INT(Tableau2[[#This Row],[Date de clôture ]])</f>
        <v>42437</v>
      </c>
      <c r="E1166" s="129">
        <v>42437</v>
      </c>
      <c r="F1166" s="130">
        <v>556671798</v>
      </c>
      <c r="G1166" s="126" t="s">
        <v>64</v>
      </c>
      <c r="H1166" s="127">
        <v>1</v>
      </c>
    </row>
    <row r="1167" spans="1:8" x14ac:dyDescent="0.25">
      <c r="A1167" s="123" t="str">
        <f>(YEAR(Tableau2[[#This Row],[Date réelle]])-2000)&amp;"_"&amp;IF(MONTH(Tableau2[[#This Row],[Date réelle]])&gt;9,"","0")&amp;MONTH(Tableau2[[#This Row],[Date réelle]])</f>
        <v>16_03</v>
      </c>
      <c r="B1167" s="123" t="str">
        <f>(YEAR(Tableau2[[#This Row],[Date réelle]])-2000)&amp;"S"&amp;IF(_xlfn.ISOWEEKNUM(Tableau2[[#This Row],[Date réelle]])&gt;9,"","0")&amp;_xlfn.ISOWEEKNUM(Tableau2[[#This Row],[Date réelle]])</f>
        <v>16S10</v>
      </c>
      <c r="C1167" s="124">
        <f>IF(F1167&lt;&gt;"",VLOOKUP('Données brutes'!G1167,Tableau1[[Forfait]:[PV ]],2,FALSE)*'Données brutes'!H1167)</f>
        <v>56</v>
      </c>
      <c r="D1167" s="125">
        <f>INT(Tableau2[[#This Row],[Date de clôture ]])</f>
        <v>42437</v>
      </c>
      <c r="E1167" s="129">
        <v>42437</v>
      </c>
      <c r="F1167" s="130">
        <v>556817066</v>
      </c>
      <c r="G1167" s="126" t="s">
        <v>17</v>
      </c>
      <c r="H1167" s="127">
        <v>1</v>
      </c>
    </row>
    <row r="1168" spans="1:8" x14ac:dyDescent="0.25">
      <c r="A1168" s="123" t="str">
        <f>(YEAR(Tableau2[[#This Row],[Date réelle]])-2000)&amp;"_"&amp;IF(MONTH(Tableau2[[#This Row],[Date réelle]])&gt;9,"","0")&amp;MONTH(Tableau2[[#This Row],[Date réelle]])</f>
        <v>16_03</v>
      </c>
      <c r="B1168" s="123" t="str">
        <f>(YEAR(Tableau2[[#This Row],[Date réelle]])-2000)&amp;"S"&amp;IF(_xlfn.ISOWEEKNUM(Tableau2[[#This Row],[Date réelle]])&gt;9,"","0")&amp;_xlfn.ISOWEEKNUM(Tableau2[[#This Row],[Date réelle]])</f>
        <v>16S10</v>
      </c>
      <c r="C1168" s="124">
        <f>IF(F1168&lt;&gt;"",VLOOKUP('Données brutes'!G1168,Tableau1[[Forfait]:[PV ]],2,FALSE)*'Données brutes'!H1168)</f>
        <v>3</v>
      </c>
      <c r="D1168" s="125">
        <f>INT(Tableau2[[#This Row],[Date de clôture ]])</f>
        <v>42437</v>
      </c>
      <c r="E1168" s="129">
        <v>42437</v>
      </c>
      <c r="F1168" s="130">
        <v>556817066</v>
      </c>
      <c r="G1168" s="126" t="s">
        <v>43</v>
      </c>
      <c r="H1168" s="127">
        <v>1</v>
      </c>
    </row>
    <row r="1169" spans="1:8" x14ac:dyDescent="0.25">
      <c r="A1169" s="123" t="str">
        <f>(YEAR(Tableau2[[#This Row],[Date réelle]])-2000)&amp;"_"&amp;IF(MONTH(Tableau2[[#This Row],[Date réelle]])&gt;9,"","0")&amp;MONTH(Tableau2[[#This Row],[Date réelle]])</f>
        <v>16_03</v>
      </c>
      <c r="B1169" s="123" t="str">
        <f>(YEAR(Tableau2[[#This Row],[Date réelle]])-2000)&amp;"S"&amp;IF(_xlfn.ISOWEEKNUM(Tableau2[[#This Row],[Date réelle]])&gt;9,"","0")&amp;_xlfn.ISOWEEKNUM(Tableau2[[#This Row],[Date réelle]])</f>
        <v>16S10</v>
      </c>
      <c r="C1169" s="124">
        <f>IF(F1169&lt;&gt;"",VLOOKUP('Données brutes'!G1169,Tableau1[[Forfait]:[PV ]],2,FALSE)*'Données brutes'!H1169)</f>
        <v>3.4</v>
      </c>
      <c r="D1169" s="125">
        <f>INT(Tableau2[[#This Row],[Date de clôture ]])</f>
        <v>42437</v>
      </c>
      <c r="E1169" s="129">
        <v>42437</v>
      </c>
      <c r="F1169" s="130">
        <v>556817066</v>
      </c>
      <c r="G1169" s="126" t="s">
        <v>49</v>
      </c>
      <c r="H1169" s="127">
        <v>1</v>
      </c>
    </row>
    <row r="1170" spans="1:8" x14ac:dyDescent="0.25">
      <c r="A1170" s="123" t="str">
        <f>(YEAR(Tableau2[[#This Row],[Date réelle]])-2000)&amp;"_"&amp;IF(MONTH(Tableau2[[#This Row],[Date réelle]])&gt;9,"","0")&amp;MONTH(Tableau2[[#This Row],[Date réelle]])</f>
        <v>16_03</v>
      </c>
      <c r="B1170" s="123" t="str">
        <f>(YEAR(Tableau2[[#This Row],[Date réelle]])-2000)&amp;"S"&amp;IF(_xlfn.ISOWEEKNUM(Tableau2[[#This Row],[Date réelle]])&gt;9,"","0")&amp;_xlfn.ISOWEEKNUM(Tableau2[[#This Row],[Date réelle]])</f>
        <v>16S10</v>
      </c>
      <c r="C1170" s="124">
        <f>IF(F1170&lt;&gt;"",VLOOKUP('Données brutes'!G1170,Tableau1[[Forfait]:[PV ]],2,FALSE)*'Données brutes'!H1170)</f>
        <v>2.5</v>
      </c>
      <c r="D1170" s="125">
        <f>INT(Tableau2[[#This Row],[Date de clôture ]])</f>
        <v>42437</v>
      </c>
      <c r="E1170" s="129">
        <v>42437</v>
      </c>
      <c r="F1170" s="130">
        <v>556817066</v>
      </c>
      <c r="G1170" s="126" t="s">
        <v>58</v>
      </c>
      <c r="H1170" s="127">
        <v>1</v>
      </c>
    </row>
    <row r="1171" spans="1:8" x14ac:dyDescent="0.25">
      <c r="A1171" s="123" t="str">
        <f>(YEAR(Tableau2[[#This Row],[Date réelle]])-2000)&amp;"_"&amp;IF(MONTH(Tableau2[[#This Row],[Date réelle]])&gt;9,"","0")&amp;MONTH(Tableau2[[#This Row],[Date réelle]])</f>
        <v>16_03</v>
      </c>
      <c r="B1171" s="123" t="str">
        <f>(YEAR(Tableau2[[#This Row],[Date réelle]])-2000)&amp;"S"&amp;IF(_xlfn.ISOWEEKNUM(Tableau2[[#This Row],[Date réelle]])&gt;9,"","0")&amp;_xlfn.ISOWEEKNUM(Tableau2[[#This Row],[Date réelle]])</f>
        <v>16S10</v>
      </c>
      <c r="C1171" s="124">
        <f>IF(F1171&lt;&gt;"",VLOOKUP('Données brutes'!G1171,Tableau1[[Forfait]:[PV ]],2,FALSE)*'Données brutes'!H1171)</f>
        <v>34</v>
      </c>
      <c r="D1171" s="125">
        <f>INT(Tableau2[[#This Row],[Date de clôture ]])</f>
        <v>42437</v>
      </c>
      <c r="E1171" s="129">
        <v>42437</v>
      </c>
      <c r="F1171" s="130">
        <v>556817066</v>
      </c>
      <c r="G1171" s="126" t="s">
        <v>64</v>
      </c>
      <c r="H1171" s="127">
        <v>1</v>
      </c>
    </row>
    <row r="1172" spans="1:8" x14ac:dyDescent="0.25">
      <c r="A1172" s="123" t="str">
        <f>(YEAR(Tableau2[[#This Row],[Date réelle]])-2000)&amp;"_"&amp;IF(MONTH(Tableau2[[#This Row],[Date réelle]])&gt;9,"","0")&amp;MONTH(Tableau2[[#This Row],[Date réelle]])</f>
        <v>16_03</v>
      </c>
      <c r="B1172" s="123" t="str">
        <f>(YEAR(Tableau2[[#This Row],[Date réelle]])-2000)&amp;"S"&amp;IF(_xlfn.ISOWEEKNUM(Tableau2[[#This Row],[Date réelle]])&gt;9,"","0")&amp;_xlfn.ISOWEEKNUM(Tableau2[[#This Row],[Date réelle]])</f>
        <v>16S10</v>
      </c>
      <c r="C1172" s="124">
        <f>IF(F1172&lt;&gt;"",VLOOKUP('Données brutes'!G1172,Tableau1[[Forfait]:[PV ]],2,FALSE)*'Données brutes'!H1172)</f>
        <v>3</v>
      </c>
      <c r="D1172" s="125">
        <f>INT(Tableau2[[#This Row],[Date de clôture ]])</f>
        <v>42438</v>
      </c>
      <c r="E1172" s="129">
        <v>42438</v>
      </c>
      <c r="F1172" s="128">
        <v>556940584</v>
      </c>
      <c r="G1172" s="126" t="s">
        <v>43</v>
      </c>
      <c r="H1172" s="127">
        <v>1</v>
      </c>
    </row>
    <row r="1173" spans="1:8" x14ac:dyDescent="0.25">
      <c r="A1173" s="123" t="str">
        <f>(YEAR(Tableau2[[#This Row],[Date réelle]])-2000)&amp;"_"&amp;IF(MONTH(Tableau2[[#This Row],[Date réelle]])&gt;9,"","0")&amp;MONTH(Tableau2[[#This Row],[Date réelle]])</f>
        <v>16_03</v>
      </c>
      <c r="B1173" s="123" t="str">
        <f>(YEAR(Tableau2[[#This Row],[Date réelle]])-2000)&amp;"S"&amp;IF(_xlfn.ISOWEEKNUM(Tableau2[[#This Row],[Date réelle]])&gt;9,"","0")&amp;_xlfn.ISOWEEKNUM(Tableau2[[#This Row],[Date réelle]])</f>
        <v>16S10</v>
      </c>
      <c r="C1173" s="124">
        <f>IF(F1173&lt;&gt;"",VLOOKUP('Données brutes'!G1173,Tableau1[[Forfait]:[PV ]],2,FALSE)*'Données brutes'!H1173)</f>
        <v>3.4</v>
      </c>
      <c r="D1173" s="125">
        <f>INT(Tableau2[[#This Row],[Date de clôture ]])</f>
        <v>42438</v>
      </c>
      <c r="E1173" s="129">
        <v>42438</v>
      </c>
      <c r="F1173" s="128">
        <v>556940584</v>
      </c>
      <c r="G1173" s="126" t="s">
        <v>49</v>
      </c>
      <c r="H1173" s="127">
        <v>1</v>
      </c>
    </row>
    <row r="1174" spans="1:8" x14ac:dyDescent="0.25">
      <c r="A1174" s="123" t="str">
        <f>(YEAR(Tableau2[[#This Row],[Date réelle]])-2000)&amp;"_"&amp;IF(MONTH(Tableau2[[#This Row],[Date réelle]])&gt;9,"","0")&amp;MONTH(Tableau2[[#This Row],[Date réelle]])</f>
        <v>16_03</v>
      </c>
      <c r="B1174" s="123" t="str">
        <f>(YEAR(Tableau2[[#This Row],[Date réelle]])-2000)&amp;"S"&amp;IF(_xlfn.ISOWEEKNUM(Tableau2[[#This Row],[Date réelle]])&gt;9,"","0")&amp;_xlfn.ISOWEEKNUM(Tableau2[[#This Row],[Date réelle]])</f>
        <v>16S10</v>
      </c>
      <c r="C1174" s="124">
        <f>IF(F1174&lt;&gt;"",VLOOKUP('Données brutes'!G1174,Tableau1[[Forfait]:[PV ]],2,FALSE)*'Données brutes'!H1174)</f>
        <v>34</v>
      </c>
      <c r="D1174" s="125">
        <f>INT(Tableau2[[#This Row],[Date de clôture ]])</f>
        <v>42438</v>
      </c>
      <c r="E1174" s="129">
        <v>42438</v>
      </c>
      <c r="F1174" s="128">
        <v>556940584</v>
      </c>
      <c r="G1174" s="126" t="s">
        <v>64</v>
      </c>
      <c r="H1174" s="127">
        <v>1</v>
      </c>
    </row>
    <row r="1175" spans="1:8" x14ac:dyDescent="0.25">
      <c r="A1175" s="123" t="str">
        <f>(YEAR(Tableau2[[#This Row],[Date réelle]])-2000)&amp;"_"&amp;IF(MONTH(Tableau2[[#This Row],[Date réelle]])&gt;9,"","0")&amp;MONTH(Tableau2[[#This Row],[Date réelle]])</f>
        <v>16_03</v>
      </c>
      <c r="B1175" s="123" t="str">
        <f>(YEAR(Tableau2[[#This Row],[Date réelle]])-2000)&amp;"S"&amp;IF(_xlfn.ISOWEEKNUM(Tableau2[[#This Row],[Date réelle]])&gt;9,"","0")&amp;_xlfn.ISOWEEKNUM(Tableau2[[#This Row],[Date réelle]])</f>
        <v>16S10</v>
      </c>
      <c r="C1175" s="124">
        <f>IF(F1175&lt;&gt;"",VLOOKUP('Données brutes'!G1175,Tableau1[[Forfait]:[PV ]],2,FALSE)*'Données brutes'!H1175)</f>
        <v>56</v>
      </c>
      <c r="D1175" s="125">
        <f>INT(Tableau2[[#This Row],[Date de clôture ]])</f>
        <v>42438</v>
      </c>
      <c r="E1175" s="129">
        <v>42438</v>
      </c>
      <c r="F1175" s="128">
        <v>556867335</v>
      </c>
      <c r="G1175" s="126" t="s">
        <v>17</v>
      </c>
      <c r="H1175" s="127">
        <v>1</v>
      </c>
    </row>
    <row r="1176" spans="1:8" x14ac:dyDescent="0.25">
      <c r="A1176" s="123" t="str">
        <f>(YEAR(Tableau2[[#This Row],[Date réelle]])-2000)&amp;"_"&amp;IF(MONTH(Tableau2[[#This Row],[Date réelle]])&gt;9,"","0")&amp;MONTH(Tableau2[[#This Row],[Date réelle]])</f>
        <v>16_03</v>
      </c>
      <c r="B1176" s="123" t="str">
        <f>(YEAR(Tableau2[[#This Row],[Date réelle]])-2000)&amp;"S"&amp;IF(_xlfn.ISOWEEKNUM(Tableau2[[#This Row],[Date réelle]])&gt;9,"","0")&amp;_xlfn.ISOWEEKNUM(Tableau2[[#This Row],[Date réelle]])</f>
        <v>16S10</v>
      </c>
      <c r="C1176" s="124">
        <f>IF(F1176&lt;&gt;"",VLOOKUP('Données brutes'!G1176,Tableau1[[Forfait]:[PV ]],2,FALSE)*'Données brutes'!H1176)</f>
        <v>3</v>
      </c>
      <c r="D1176" s="125">
        <f>INT(Tableau2[[#This Row],[Date de clôture ]])</f>
        <v>42438</v>
      </c>
      <c r="E1176" s="129">
        <v>42438</v>
      </c>
      <c r="F1176" s="128">
        <v>556867335</v>
      </c>
      <c r="G1176" s="126" t="s">
        <v>43</v>
      </c>
      <c r="H1176" s="127">
        <v>1</v>
      </c>
    </row>
    <row r="1177" spans="1:8" x14ac:dyDescent="0.25">
      <c r="A1177" s="123" t="str">
        <f>(YEAR(Tableau2[[#This Row],[Date réelle]])-2000)&amp;"_"&amp;IF(MONTH(Tableau2[[#This Row],[Date réelle]])&gt;9,"","0")&amp;MONTH(Tableau2[[#This Row],[Date réelle]])</f>
        <v>16_03</v>
      </c>
      <c r="B1177" s="123" t="str">
        <f>(YEAR(Tableau2[[#This Row],[Date réelle]])-2000)&amp;"S"&amp;IF(_xlfn.ISOWEEKNUM(Tableau2[[#This Row],[Date réelle]])&gt;9,"","0")&amp;_xlfn.ISOWEEKNUM(Tableau2[[#This Row],[Date réelle]])</f>
        <v>16S10</v>
      </c>
      <c r="C1177" s="124">
        <f>IF(F1177&lt;&gt;"",VLOOKUP('Données brutes'!G1177,Tableau1[[Forfait]:[PV ]],2,FALSE)*'Données brutes'!H1177)</f>
        <v>3.4</v>
      </c>
      <c r="D1177" s="125">
        <f>INT(Tableau2[[#This Row],[Date de clôture ]])</f>
        <v>42438</v>
      </c>
      <c r="E1177" s="129">
        <v>42438</v>
      </c>
      <c r="F1177" s="128">
        <v>556867335</v>
      </c>
      <c r="G1177" s="126" t="s">
        <v>49</v>
      </c>
      <c r="H1177" s="127">
        <v>1</v>
      </c>
    </row>
    <row r="1178" spans="1:8" x14ac:dyDescent="0.25">
      <c r="A1178" s="123" t="str">
        <f>(YEAR(Tableau2[[#This Row],[Date réelle]])-2000)&amp;"_"&amp;IF(MONTH(Tableau2[[#This Row],[Date réelle]])&gt;9,"","0")&amp;MONTH(Tableau2[[#This Row],[Date réelle]])</f>
        <v>16_03</v>
      </c>
      <c r="B1178" s="123" t="str">
        <f>(YEAR(Tableau2[[#This Row],[Date réelle]])-2000)&amp;"S"&amp;IF(_xlfn.ISOWEEKNUM(Tableau2[[#This Row],[Date réelle]])&gt;9,"","0")&amp;_xlfn.ISOWEEKNUM(Tableau2[[#This Row],[Date réelle]])</f>
        <v>16S10</v>
      </c>
      <c r="C1178" s="124">
        <f>IF(F1178&lt;&gt;"",VLOOKUP('Données brutes'!G1178,Tableau1[[Forfait]:[PV ]],2,FALSE)*'Données brutes'!H1178)</f>
        <v>5</v>
      </c>
      <c r="D1178" s="125">
        <f>INT(Tableau2[[#This Row],[Date de clôture ]])</f>
        <v>42438</v>
      </c>
      <c r="E1178" s="129">
        <v>42438</v>
      </c>
      <c r="F1178" s="128">
        <v>556867335</v>
      </c>
      <c r="G1178" s="126" t="s">
        <v>58</v>
      </c>
      <c r="H1178" s="127">
        <v>2</v>
      </c>
    </row>
    <row r="1179" spans="1:8" x14ac:dyDescent="0.25">
      <c r="A1179" s="123" t="str">
        <f>(YEAR(Tableau2[[#This Row],[Date réelle]])-2000)&amp;"_"&amp;IF(MONTH(Tableau2[[#This Row],[Date réelle]])&gt;9,"","0")&amp;MONTH(Tableau2[[#This Row],[Date réelle]])</f>
        <v>16_03</v>
      </c>
      <c r="B1179" s="123" t="str">
        <f>(YEAR(Tableau2[[#This Row],[Date réelle]])-2000)&amp;"S"&amp;IF(_xlfn.ISOWEEKNUM(Tableau2[[#This Row],[Date réelle]])&gt;9,"","0")&amp;_xlfn.ISOWEEKNUM(Tableau2[[#This Row],[Date réelle]])</f>
        <v>16S10</v>
      </c>
      <c r="C1179" s="124">
        <f>IF(F1179&lt;&gt;"",VLOOKUP('Données brutes'!G1179,Tableau1[[Forfait]:[PV ]],2,FALSE)*'Données brutes'!H1179)</f>
        <v>34</v>
      </c>
      <c r="D1179" s="125">
        <f>INT(Tableau2[[#This Row],[Date de clôture ]])</f>
        <v>42438</v>
      </c>
      <c r="E1179" s="129">
        <v>42438</v>
      </c>
      <c r="F1179" s="128">
        <v>556867335</v>
      </c>
      <c r="G1179" s="126" t="s">
        <v>64</v>
      </c>
      <c r="H1179" s="127">
        <v>1</v>
      </c>
    </row>
    <row r="1180" spans="1:8" x14ac:dyDescent="0.25">
      <c r="A1180" s="123" t="str">
        <f>(YEAR(Tableau2[[#This Row],[Date réelle]])-2000)&amp;"_"&amp;IF(MONTH(Tableau2[[#This Row],[Date réelle]])&gt;9,"","0")&amp;MONTH(Tableau2[[#This Row],[Date réelle]])</f>
        <v>16_03</v>
      </c>
      <c r="B1180" s="123" t="str">
        <f>(YEAR(Tableau2[[#This Row],[Date réelle]])-2000)&amp;"S"&amp;IF(_xlfn.ISOWEEKNUM(Tableau2[[#This Row],[Date réelle]])&gt;9,"","0")&amp;_xlfn.ISOWEEKNUM(Tableau2[[#This Row],[Date réelle]])</f>
        <v>16S10</v>
      </c>
      <c r="C1180" s="124">
        <f>IF(F1180&lt;&gt;"",VLOOKUP('Données brutes'!G1180,Tableau1[[Forfait]:[PV ]],2,FALSE)*'Données brutes'!H1180)</f>
        <v>130</v>
      </c>
      <c r="D1180" s="125">
        <f>INT(Tableau2[[#This Row],[Date de clôture ]])</f>
        <v>42438</v>
      </c>
      <c r="E1180" s="129">
        <v>42438</v>
      </c>
      <c r="F1180" s="130">
        <v>556670916</v>
      </c>
      <c r="G1180" s="126" t="s">
        <v>21</v>
      </c>
      <c r="H1180" s="127">
        <v>1</v>
      </c>
    </row>
    <row r="1181" spans="1:8" x14ac:dyDescent="0.25">
      <c r="A1181" s="123" t="str">
        <f>(YEAR(Tableau2[[#This Row],[Date réelle]])-2000)&amp;"_"&amp;IF(MONTH(Tableau2[[#This Row],[Date réelle]])&gt;9,"","0")&amp;MONTH(Tableau2[[#This Row],[Date réelle]])</f>
        <v>16_03</v>
      </c>
      <c r="B1181" s="123" t="str">
        <f>(YEAR(Tableau2[[#This Row],[Date réelle]])-2000)&amp;"S"&amp;IF(_xlfn.ISOWEEKNUM(Tableau2[[#This Row],[Date réelle]])&gt;9,"","0")&amp;_xlfn.ISOWEEKNUM(Tableau2[[#This Row],[Date réelle]])</f>
        <v>16S10</v>
      </c>
      <c r="C1181" s="124">
        <f>IF(F1181&lt;&gt;"",VLOOKUP('Données brutes'!G1181,Tableau1[[Forfait]:[PV ]],2,FALSE)*'Données brutes'!H1181)</f>
        <v>3</v>
      </c>
      <c r="D1181" s="125">
        <f>INT(Tableau2[[#This Row],[Date de clôture ]])</f>
        <v>42438</v>
      </c>
      <c r="E1181" s="129">
        <v>42438</v>
      </c>
      <c r="F1181" s="130">
        <v>556670916</v>
      </c>
      <c r="G1181" s="126" t="s">
        <v>43</v>
      </c>
      <c r="H1181" s="127">
        <v>1</v>
      </c>
    </row>
    <row r="1182" spans="1:8" x14ac:dyDescent="0.25">
      <c r="A1182" s="123" t="str">
        <f>(YEAR(Tableau2[[#This Row],[Date réelle]])-2000)&amp;"_"&amp;IF(MONTH(Tableau2[[#This Row],[Date réelle]])&gt;9,"","0")&amp;MONTH(Tableau2[[#This Row],[Date réelle]])</f>
        <v>16_03</v>
      </c>
      <c r="B1182" s="123" t="str">
        <f>(YEAR(Tableau2[[#This Row],[Date réelle]])-2000)&amp;"S"&amp;IF(_xlfn.ISOWEEKNUM(Tableau2[[#This Row],[Date réelle]])&gt;9,"","0")&amp;_xlfn.ISOWEEKNUM(Tableau2[[#This Row],[Date réelle]])</f>
        <v>16S10</v>
      </c>
      <c r="C1182" s="124">
        <f>IF(F1182&lt;&gt;"",VLOOKUP('Données brutes'!G1182,Tableau1[[Forfait]:[PV ]],2,FALSE)*'Données brutes'!H1182)</f>
        <v>3.4</v>
      </c>
      <c r="D1182" s="125">
        <f>INT(Tableau2[[#This Row],[Date de clôture ]])</f>
        <v>42438</v>
      </c>
      <c r="E1182" s="129">
        <v>42438</v>
      </c>
      <c r="F1182" s="130">
        <v>556670916</v>
      </c>
      <c r="G1182" s="126" t="s">
        <v>49</v>
      </c>
      <c r="H1182" s="127">
        <v>1</v>
      </c>
    </row>
    <row r="1183" spans="1:8" x14ac:dyDescent="0.25">
      <c r="A1183" s="123" t="str">
        <f>(YEAR(Tableau2[[#This Row],[Date réelle]])-2000)&amp;"_"&amp;IF(MONTH(Tableau2[[#This Row],[Date réelle]])&gt;9,"","0")&amp;MONTH(Tableau2[[#This Row],[Date réelle]])</f>
        <v>16_03</v>
      </c>
      <c r="B1183" s="123" t="str">
        <f>(YEAR(Tableau2[[#This Row],[Date réelle]])-2000)&amp;"S"&amp;IF(_xlfn.ISOWEEKNUM(Tableau2[[#This Row],[Date réelle]])&gt;9,"","0")&amp;_xlfn.ISOWEEKNUM(Tableau2[[#This Row],[Date réelle]])</f>
        <v>16S10</v>
      </c>
      <c r="C1183" s="124">
        <f>IF(F1183&lt;&gt;"",VLOOKUP('Données brutes'!G1183,Tableau1[[Forfait]:[PV ]],2,FALSE)*'Données brutes'!H1183)</f>
        <v>2.5</v>
      </c>
      <c r="D1183" s="125">
        <f>INT(Tableau2[[#This Row],[Date de clôture ]])</f>
        <v>42438</v>
      </c>
      <c r="E1183" s="129">
        <v>42438</v>
      </c>
      <c r="F1183" s="130">
        <v>556670916</v>
      </c>
      <c r="G1183" s="126" t="s">
        <v>58</v>
      </c>
      <c r="H1183" s="127">
        <v>1</v>
      </c>
    </row>
    <row r="1184" spans="1:8" x14ac:dyDescent="0.25">
      <c r="A1184" s="123" t="str">
        <f>(YEAR(Tableau2[[#This Row],[Date réelle]])-2000)&amp;"_"&amp;IF(MONTH(Tableau2[[#This Row],[Date réelle]])&gt;9,"","0")&amp;MONTH(Tableau2[[#This Row],[Date réelle]])</f>
        <v>16_03</v>
      </c>
      <c r="B1184" s="123" t="str">
        <f>(YEAR(Tableau2[[#This Row],[Date réelle]])-2000)&amp;"S"&amp;IF(_xlfn.ISOWEEKNUM(Tableau2[[#This Row],[Date réelle]])&gt;9,"","0")&amp;_xlfn.ISOWEEKNUM(Tableau2[[#This Row],[Date réelle]])</f>
        <v>16S10</v>
      </c>
      <c r="C1184" s="124">
        <f>IF(F1184&lt;&gt;"",VLOOKUP('Données brutes'!G1184,Tableau1[[Forfait]:[PV ]],2,FALSE)*'Données brutes'!H1184)</f>
        <v>34</v>
      </c>
      <c r="D1184" s="125">
        <f>INT(Tableau2[[#This Row],[Date de clôture ]])</f>
        <v>42438</v>
      </c>
      <c r="E1184" s="129">
        <v>42438</v>
      </c>
      <c r="F1184" s="130">
        <v>556670916</v>
      </c>
      <c r="G1184" s="126" t="s">
        <v>64</v>
      </c>
      <c r="H1184" s="127">
        <v>1</v>
      </c>
    </row>
    <row r="1185" spans="1:8" x14ac:dyDescent="0.25">
      <c r="A1185" s="123" t="str">
        <f>(YEAR(Tableau2[[#This Row],[Date réelle]])-2000)&amp;"_"&amp;IF(MONTH(Tableau2[[#This Row],[Date réelle]])&gt;9,"","0")&amp;MONTH(Tableau2[[#This Row],[Date réelle]])</f>
        <v>16_03</v>
      </c>
      <c r="B1185" s="123" t="str">
        <f>(YEAR(Tableau2[[#This Row],[Date réelle]])-2000)&amp;"S"&amp;IF(_xlfn.ISOWEEKNUM(Tableau2[[#This Row],[Date réelle]])&gt;9,"","0")&amp;_xlfn.ISOWEEKNUM(Tableau2[[#This Row],[Date réelle]])</f>
        <v>16S10</v>
      </c>
      <c r="C1185" s="124">
        <f>IF(F1185&lt;&gt;"",VLOOKUP('Données brutes'!G1185,Tableau1[[Forfait]:[PV ]],2,FALSE)*'Données brutes'!H1185)</f>
        <v>56</v>
      </c>
      <c r="D1185" s="125">
        <f>INT(Tableau2[[#This Row],[Date de clôture ]])</f>
        <v>42439</v>
      </c>
      <c r="E1185" s="129">
        <v>42439</v>
      </c>
      <c r="F1185" s="128">
        <v>556671124</v>
      </c>
      <c r="G1185" s="126" t="s">
        <v>17</v>
      </c>
      <c r="H1185" s="127">
        <v>1</v>
      </c>
    </row>
    <row r="1186" spans="1:8" x14ac:dyDescent="0.25">
      <c r="A1186" s="123" t="str">
        <f>(YEAR(Tableau2[[#This Row],[Date réelle]])-2000)&amp;"_"&amp;IF(MONTH(Tableau2[[#This Row],[Date réelle]])&gt;9,"","0")&amp;MONTH(Tableau2[[#This Row],[Date réelle]])</f>
        <v>16_03</v>
      </c>
      <c r="B1186" s="123" t="str">
        <f>(YEAR(Tableau2[[#This Row],[Date réelle]])-2000)&amp;"S"&amp;IF(_xlfn.ISOWEEKNUM(Tableau2[[#This Row],[Date réelle]])&gt;9,"","0")&amp;_xlfn.ISOWEEKNUM(Tableau2[[#This Row],[Date réelle]])</f>
        <v>16S10</v>
      </c>
      <c r="C1186" s="124">
        <f>IF(F1186&lt;&gt;"",VLOOKUP('Données brutes'!G1186,Tableau1[[Forfait]:[PV ]],2,FALSE)*'Données brutes'!H1186)</f>
        <v>3</v>
      </c>
      <c r="D1186" s="125">
        <f>INT(Tableau2[[#This Row],[Date de clôture ]])</f>
        <v>42439</v>
      </c>
      <c r="E1186" s="129">
        <v>42439</v>
      </c>
      <c r="F1186" s="128">
        <v>556671124</v>
      </c>
      <c r="G1186" s="126" t="s">
        <v>43</v>
      </c>
      <c r="H1186" s="127">
        <v>1</v>
      </c>
    </row>
    <row r="1187" spans="1:8" x14ac:dyDescent="0.25">
      <c r="A1187" s="123" t="str">
        <f>(YEAR(Tableau2[[#This Row],[Date réelle]])-2000)&amp;"_"&amp;IF(MONTH(Tableau2[[#This Row],[Date réelle]])&gt;9,"","0")&amp;MONTH(Tableau2[[#This Row],[Date réelle]])</f>
        <v>16_03</v>
      </c>
      <c r="B1187" s="123" t="str">
        <f>(YEAR(Tableau2[[#This Row],[Date réelle]])-2000)&amp;"S"&amp;IF(_xlfn.ISOWEEKNUM(Tableau2[[#This Row],[Date réelle]])&gt;9,"","0")&amp;_xlfn.ISOWEEKNUM(Tableau2[[#This Row],[Date réelle]])</f>
        <v>16S10</v>
      </c>
      <c r="C1187" s="124">
        <f>IF(F1187&lt;&gt;"",VLOOKUP('Données brutes'!G1187,Tableau1[[Forfait]:[PV ]],2,FALSE)*'Données brutes'!H1187)</f>
        <v>3.4</v>
      </c>
      <c r="D1187" s="125">
        <f>INT(Tableau2[[#This Row],[Date de clôture ]])</f>
        <v>42439</v>
      </c>
      <c r="E1187" s="129">
        <v>42439</v>
      </c>
      <c r="F1187" s="128">
        <v>556671124</v>
      </c>
      <c r="G1187" s="126" t="s">
        <v>49</v>
      </c>
      <c r="H1187" s="127">
        <v>1</v>
      </c>
    </row>
    <row r="1188" spans="1:8" x14ac:dyDescent="0.25">
      <c r="A1188" s="123" t="str">
        <f>(YEAR(Tableau2[[#This Row],[Date réelle]])-2000)&amp;"_"&amp;IF(MONTH(Tableau2[[#This Row],[Date réelle]])&gt;9,"","0")&amp;MONTH(Tableau2[[#This Row],[Date réelle]])</f>
        <v>16_03</v>
      </c>
      <c r="B1188" s="123" t="str">
        <f>(YEAR(Tableau2[[#This Row],[Date réelle]])-2000)&amp;"S"&amp;IF(_xlfn.ISOWEEKNUM(Tableau2[[#This Row],[Date réelle]])&gt;9,"","0")&amp;_xlfn.ISOWEEKNUM(Tableau2[[#This Row],[Date réelle]])</f>
        <v>16S10</v>
      </c>
      <c r="C1188" s="124">
        <f>IF(F1188&lt;&gt;"",VLOOKUP('Données brutes'!G1188,Tableau1[[Forfait]:[PV ]],2,FALSE)*'Données brutes'!H1188)</f>
        <v>2.5</v>
      </c>
      <c r="D1188" s="125">
        <f>INT(Tableau2[[#This Row],[Date de clôture ]])</f>
        <v>42439</v>
      </c>
      <c r="E1188" s="129">
        <v>42439</v>
      </c>
      <c r="F1188" s="128">
        <v>556671124</v>
      </c>
      <c r="G1188" s="126" t="s">
        <v>58</v>
      </c>
      <c r="H1188" s="127">
        <v>1</v>
      </c>
    </row>
    <row r="1189" spans="1:8" x14ac:dyDescent="0.25">
      <c r="A1189" s="123" t="str">
        <f>(YEAR(Tableau2[[#This Row],[Date réelle]])-2000)&amp;"_"&amp;IF(MONTH(Tableau2[[#This Row],[Date réelle]])&gt;9,"","0")&amp;MONTH(Tableau2[[#This Row],[Date réelle]])</f>
        <v>16_03</v>
      </c>
      <c r="B1189" s="123" t="str">
        <f>(YEAR(Tableau2[[#This Row],[Date réelle]])-2000)&amp;"S"&amp;IF(_xlfn.ISOWEEKNUM(Tableau2[[#This Row],[Date réelle]])&gt;9,"","0")&amp;_xlfn.ISOWEEKNUM(Tableau2[[#This Row],[Date réelle]])</f>
        <v>16S10</v>
      </c>
      <c r="C1189" s="124">
        <f>IF(F1189&lt;&gt;"",VLOOKUP('Données brutes'!G1189,Tableau1[[Forfait]:[PV ]],2,FALSE)*'Données brutes'!H1189)</f>
        <v>34</v>
      </c>
      <c r="D1189" s="125">
        <f>INT(Tableau2[[#This Row],[Date de clôture ]])</f>
        <v>42439</v>
      </c>
      <c r="E1189" s="129">
        <v>42439</v>
      </c>
      <c r="F1189" s="128">
        <v>556671124</v>
      </c>
      <c r="G1189" s="126" t="s">
        <v>64</v>
      </c>
      <c r="H1189" s="127">
        <v>1</v>
      </c>
    </row>
    <row r="1190" spans="1:8" x14ac:dyDescent="0.25">
      <c r="A1190" s="123" t="str">
        <f>(YEAR(Tableau2[[#This Row],[Date réelle]])-2000)&amp;"_"&amp;IF(MONTH(Tableau2[[#This Row],[Date réelle]])&gt;9,"","0")&amp;MONTH(Tableau2[[#This Row],[Date réelle]])</f>
        <v>16_03</v>
      </c>
      <c r="B1190" s="123" t="str">
        <f>(YEAR(Tableau2[[#This Row],[Date réelle]])-2000)&amp;"S"&amp;IF(_xlfn.ISOWEEKNUM(Tableau2[[#This Row],[Date réelle]])&gt;9,"","0")&amp;_xlfn.ISOWEEKNUM(Tableau2[[#This Row],[Date réelle]])</f>
        <v>16S10</v>
      </c>
      <c r="C1190" s="124">
        <f>IF(F1190&lt;&gt;"",VLOOKUP('Données brutes'!G1190,Tableau1[[Forfait]:[PV ]],2,FALSE)*'Données brutes'!H1190)</f>
        <v>255</v>
      </c>
      <c r="D1190" s="125">
        <f>INT(Tableau2[[#This Row],[Date de clôture ]])</f>
        <v>42439</v>
      </c>
      <c r="E1190" s="129">
        <v>42439</v>
      </c>
      <c r="F1190" s="130">
        <v>557804550</v>
      </c>
      <c r="G1190" s="126" t="s">
        <v>5</v>
      </c>
      <c r="H1190" s="127">
        <v>1</v>
      </c>
    </row>
    <row r="1191" spans="1:8" x14ac:dyDescent="0.25">
      <c r="A1191" s="123" t="str">
        <f>(YEAR(Tableau2[[#This Row],[Date réelle]])-2000)&amp;"_"&amp;IF(MONTH(Tableau2[[#This Row],[Date réelle]])&gt;9,"","0")&amp;MONTH(Tableau2[[#This Row],[Date réelle]])</f>
        <v>16_03</v>
      </c>
      <c r="B1191" s="123" t="str">
        <f>(YEAR(Tableau2[[#This Row],[Date réelle]])-2000)&amp;"S"&amp;IF(_xlfn.ISOWEEKNUM(Tableau2[[#This Row],[Date réelle]])&gt;9,"","0")&amp;_xlfn.ISOWEEKNUM(Tableau2[[#This Row],[Date réelle]])</f>
        <v>16S10</v>
      </c>
      <c r="C1191" s="124">
        <f>IF(F1191&lt;&gt;"",VLOOKUP('Données brutes'!G1191,Tableau1[[Forfait]:[PV ]],2,FALSE)*'Données brutes'!H1191)</f>
        <v>3</v>
      </c>
      <c r="D1191" s="125">
        <f>INT(Tableau2[[#This Row],[Date de clôture ]])</f>
        <v>42439</v>
      </c>
      <c r="E1191" s="129">
        <v>42439</v>
      </c>
      <c r="F1191" s="130">
        <v>557804550</v>
      </c>
      <c r="G1191" s="126" t="s">
        <v>43</v>
      </c>
      <c r="H1191" s="127">
        <v>1</v>
      </c>
    </row>
    <row r="1192" spans="1:8" x14ac:dyDescent="0.25">
      <c r="A1192" s="123" t="str">
        <f>(YEAR(Tableau2[[#This Row],[Date réelle]])-2000)&amp;"_"&amp;IF(MONTH(Tableau2[[#This Row],[Date réelle]])&gt;9,"","0")&amp;MONTH(Tableau2[[#This Row],[Date réelle]])</f>
        <v>16_03</v>
      </c>
      <c r="B1192" s="123" t="str">
        <f>(YEAR(Tableau2[[#This Row],[Date réelle]])-2000)&amp;"S"&amp;IF(_xlfn.ISOWEEKNUM(Tableau2[[#This Row],[Date réelle]])&gt;9,"","0")&amp;_xlfn.ISOWEEKNUM(Tableau2[[#This Row],[Date réelle]])</f>
        <v>16S10</v>
      </c>
      <c r="C1192" s="124">
        <f>IF(F1192&lt;&gt;"",VLOOKUP('Données brutes'!G1192,Tableau1[[Forfait]:[PV ]],2,FALSE)*'Données brutes'!H1192)</f>
        <v>3.4</v>
      </c>
      <c r="D1192" s="125">
        <f>INT(Tableau2[[#This Row],[Date de clôture ]])</f>
        <v>42439</v>
      </c>
      <c r="E1192" s="129">
        <v>42439</v>
      </c>
      <c r="F1192" s="130">
        <v>557804550</v>
      </c>
      <c r="G1192" s="126" t="s">
        <v>49</v>
      </c>
      <c r="H1192" s="127">
        <v>1</v>
      </c>
    </row>
    <row r="1193" spans="1:8" x14ac:dyDescent="0.25">
      <c r="A1193" s="123" t="str">
        <f>(YEAR(Tableau2[[#This Row],[Date réelle]])-2000)&amp;"_"&amp;IF(MONTH(Tableau2[[#This Row],[Date réelle]])&gt;9,"","0")&amp;MONTH(Tableau2[[#This Row],[Date réelle]])</f>
        <v>16_03</v>
      </c>
      <c r="B1193" s="123" t="str">
        <f>(YEAR(Tableau2[[#This Row],[Date réelle]])-2000)&amp;"S"&amp;IF(_xlfn.ISOWEEKNUM(Tableau2[[#This Row],[Date réelle]])&gt;9,"","0")&amp;_xlfn.ISOWEEKNUM(Tableau2[[#This Row],[Date réelle]])</f>
        <v>16S10</v>
      </c>
      <c r="C1193" s="124">
        <f>IF(F1193&lt;&gt;"",VLOOKUP('Données brutes'!G1193,Tableau1[[Forfait]:[PV ]],2,FALSE)*'Données brutes'!H1193)</f>
        <v>2.5</v>
      </c>
      <c r="D1193" s="125">
        <f>INT(Tableau2[[#This Row],[Date de clôture ]])</f>
        <v>42439</v>
      </c>
      <c r="E1193" s="129">
        <v>42439</v>
      </c>
      <c r="F1193" s="130">
        <v>557804550</v>
      </c>
      <c r="G1193" s="126" t="s">
        <v>58</v>
      </c>
      <c r="H1193" s="127">
        <v>1</v>
      </c>
    </row>
    <row r="1194" spans="1:8" x14ac:dyDescent="0.25">
      <c r="A1194" s="123" t="str">
        <f>(YEAR(Tableau2[[#This Row],[Date réelle]])-2000)&amp;"_"&amp;IF(MONTH(Tableau2[[#This Row],[Date réelle]])&gt;9,"","0")&amp;MONTH(Tableau2[[#This Row],[Date réelle]])</f>
        <v>16_03</v>
      </c>
      <c r="B1194" s="123" t="str">
        <f>(YEAR(Tableau2[[#This Row],[Date réelle]])-2000)&amp;"S"&amp;IF(_xlfn.ISOWEEKNUM(Tableau2[[#This Row],[Date réelle]])&gt;9,"","0")&amp;_xlfn.ISOWEEKNUM(Tableau2[[#This Row],[Date réelle]])</f>
        <v>16S10</v>
      </c>
      <c r="C1194" s="124">
        <f>IF(F1194&lt;&gt;"",VLOOKUP('Données brutes'!G1194,Tableau1[[Forfait]:[PV ]],2,FALSE)*'Données brutes'!H1194)</f>
        <v>34</v>
      </c>
      <c r="D1194" s="125">
        <f>INT(Tableau2[[#This Row],[Date de clôture ]])</f>
        <v>42439</v>
      </c>
      <c r="E1194" s="129">
        <v>42439</v>
      </c>
      <c r="F1194" s="130">
        <v>557804550</v>
      </c>
      <c r="G1194" s="126" t="s">
        <v>64</v>
      </c>
      <c r="H1194" s="127">
        <v>1</v>
      </c>
    </row>
    <row r="1195" spans="1:8" x14ac:dyDescent="0.25">
      <c r="A1195" s="123" t="str">
        <f>(YEAR(Tableau2[[#This Row],[Date réelle]])-2000)&amp;"_"&amp;IF(MONTH(Tableau2[[#This Row],[Date réelle]])&gt;9,"","0")&amp;MONTH(Tableau2[[#This Row],[Date réelle]])</f>
        <v>16_03</v>
      </c>
      <c r="B1195" s="123" t="str">
        <f>(YEAR(Tableau2[[#This Row],[Date réelle]])-2000)&amp;"S"&amp;IF(_xlfn.ISOWEEKNUM(Tableau2[[#This Row],[Date réelle]])&gt;9,"","0")&amp;_xlfn.ISOWEEKNUM(Tableau2[[#This Row],[Date réelle]])</f>
        <v>16S10</v>
      </c>
      <c r="C1195" s="124">
        <f>IF(F1195&lt;&gt;"",VLOOKUP('Données brutes'!G1195,Tableau1[[Forfait]:[PV ]],2,FALSE)*'Données brutes'!H1195)</f>
        <v>220</v>
      </c>
      <c r="D1195" s="125">
        <f>INT(Tableau2[[#This Row],[Date de clôture ]])</f>
        <v>42438</v>
      </c>
      <c r="E1195" s="129">
        <v>42438</v>
      </c>
      <c r="F1195" s="130">
        <v>556670760</v>
      </c>
      <c r="G1195" s="126" t="s">
        <v>13</v>
      </c>
      <c r="H1195" s="127">
        <v>1</v>
      </c>
    </row>
    <row r="1196" spans="1:8" x14ac:dyDescent="0.25">
      <c r="A1196" s="123" t="str">
        <f>(YEAR(Tableau2[[#This Row],[Date réelle]])-2000)&amp;"_"&amp;IF(MONTH(Tableau2[[#This Row],[Date réelle]])&gt;9,"","0")&amp;MONTH(Tableau2[[#This Row],[Date réelle]])</f>
        <v>16_03</v>
      </c>
      <c r="B1196" s="123" t="str">
        <f>(YEAR(Tableau2[[#This Row],[Date réelle]])-2000)&amp;"S"&amp;IF(_xlfn.ISOWEEKNUM(Tableau2[[#This Row],[Date réelle]])&gt;9,"","0")&amp;_xlfn.ISOWEEKNUM(Tableau2[[#This Row],[Date réelle]])</f>
        <v>16S10</v>
      </c>
      <c r="C1196" s="124">
        <f>IF(F1196&lt;&gt;"",VLOOKUP('Données brutes'!G1196,Tableau1[[Forfait]:[PV ]],2,FALSE)*'Données brutes'!H1196)</f>
        <v>34</v>
      </c>
      <c r="D1196" s="125">
        <f>INT(Tableau2[[#This Row],[Date de clôture ]])</f>
        <v>42438</v>
      </c>
      <c r="E1196" s="129">
        <v>42438</v>
      </c>
      <c r="F1196" s="130">
        <v>556670760</v>
      </c>
      <c r="G1196" s="126" t="s">
        <v>64</v>
      </c>
      <c r="H1196" s="127">
        <v>1</v>
      </c>
    </row>
    <row r="1197" spans="1:8" x14ac:dyDescent="0.25">
      <c r="A1197" s="123" t="str">
        <f>(YEAR(Tableau2[[#This Row],[Date réelle]])-2000)&amp;"_"&amp;IF(MONTH(Tableau2[[#This Row],[Date réelle]])&gt;9,"","0")&amp;MONTH(Tableau2[[#This Row],[Date réelle]])</f>
        <v>16_03</v>
      </c>
      <c r="B1197" s="123" t="str">
        <f>(YEAR(Tableau2[[#This Row],[Date réelle]])-2000)&amp;"S"&amp;IF(_xlfn.ISOWEEKNUM(Tableau2[[#This Row],[Date réelle]])&gt;9,"","0")&amp;_xlfn.ISOWEEKNUM(Tableau2[[#This Row],[Date réelle]])</f>
        <v>16S10</v>
      </c>
      <c r="C1197" s="124">
        <f>IF(F1197&lt;&gt;"",VLOOKUP('Données brutes'!G1197,Tableau1[[Forfait]:[PV ]],2,FALSE)*'Données brutes'!H1197)</f>
        <v>3.4</v>
      </c>
      <c r="D1197" s="125">
        <f>INT(Tableau2[[#This Row],[Date de clôture ]])</f>
        <v>42438</v>
      </c>
      <c r="E1197" s="129">
        <v>42438</v>
      </c>
      <c r="F1197" s="130">
        <v>556670760</v>
      </c>
      <c r="G1197" s="126" t="s">
        <v>49</v>
      </c>
      <c r="H1197" s="127">
        <v>1</v>
      </c>
    </row>
    <row r="1198" spans="1:8" x14ac:dyDescent="0.25">
      <c r="A1198" s="123" t="str">
        <f>(YEAR(Tableau2[[#This Row],[Date réelle]])-2000)&amp;"_"&amp;IF(MONTH(Tableau2[[#This Row],[Date réelle]])&gt;9,"","0")&amp;MONTH(Tableau2[[#This Row],[Date réelle]])</f>
        <v>16_03</v>
      </c>
      <c r="B1198" s="123" t="str">
        <f>(YEAR(Tableau2[[#This Row],[Date réelle]])-2000)&amp;"S"&amp;IF(_xlfn.ISOWEEKNUM(Tableau2[[#This Row],[Date réelle]])&gt;9,"","0")&amp;_xlfn.ISOWEEKNUM(Tableau2[[#This Row],[Date réelle]])</f>
        <v>16S10</v>
      </c>
      <c r="C1198" s="124">
        <f>IF(F1198&lt;&gt;"",VLOOKUP('Données brutes'!G1198,Tableau1[[Forfait]:[PV ]],2,FALSE)*'Données brutes'!H1198)</f>
        <v>3</v>
      </c>
      <c r="D1198" s="125">
        <f>INT(Tableau2[[#This Row],[Date de clôture ]])</f>
        <v>42438</v>
      </c>
      <c r="E1198" s="129">
        <v>42438</v>
      </c>
      <c r="F1198" s="130">
        <v>556670760</v>
      </c>
      <c r="G1198" s="126" t="s">
        <v>43</v>
      </c>
      <c r="H1198" s="127">
        <v>1</v>
      </c>
    </row>
    <row r="1199" spans="1:8" x14ac:dyDescent="0.25">
      <c r="A1199" s="123" t="str">
        <f>(YEAR(Tableau2[[#This Row],[Date réelle]])-2000)&amp;"_"&amp;IF(MONTH(Tableau2[[#This Row],[Date réelle]])&gt;9,"","0")&amp;MONTH(Tableau2[[#This Row],[Date réelle]])</f>
        <v>16_03</v>
      </c>
      <c r="B1199" s="123" t="str">
        <f>(YEAR(Tableau2[[#This Row],[Date réelle]])-2000)&amp;"S"&amp;IF(_xlfn.ISOWEEKNUM(Tableau2[[#This Row],[Date réelle]])&gt;9,"","0")&amp;_xlfn.ISOWEEKNUM(Tableau2[[#This Row],[Date réelle]])</f>
        <v>16S10</v>
      </c>
      <c r="C1199" s="124">
        <f>IF(F1199&lt;&gt;"",VLOOKUP('Données brutes'!G1199,Tableau1[[Forfait]:[PV ]],2,FALSE)*'Données brutes'!H1199)</f>
        <v>2.5</v>
      </c>
      <c r="D1199" s="125">
        <f>INT(Tableau2[[#This Row],[Date de clôture ]])</f>
        <v>42438</v>
      </c>
      <c r="E1199" s="129">
        <v>42438</v>
      </c>
      <c r="F1199" s="130">
        <v>556670760</v>
      </c>
      <c r="G1199" s="126" t="s">
        <v>58</v>
      </c>
      <c r="H1199" s="127">
        <v>1</v>
      </c>
    </row>
    <row r="1200" spans="1:8" x14ac:dyDescent="0.25">
      <c r="A1200" s="123" t="str">
        <f>(YEAR(Tableau2[[#This Row],[Date réelle]])-2000)&amp;"_"&amp;IF(MONTH(Tableau2[[#This Row],[Date réelle]])&gt;9,"","0")&amp;MONTH(Tableau2[[#This Row],[Date réelle]])</f>
        <v>16_03</v>
      </c>
      <c r="B1200" s="123" t="str">
        <f>(YEAR(Tableau2[[#This Row],[Date réelle]])-2000)&amp;"S"&amp;IF(_xlfn.ISOWEEKNUM(Tableau2[[#This Row],[Date réelle]])&gt;9,"","0")&amp;_xlfn.ISOWEEKNUM(Tableau2[[#This Row],[Date réelle]])</f>
        <v>16S10</v>
      </c>
      <c r="C1200" s="124">
        <f>IF(F1200&lt;&gt;"",VLOOKUP('Données brutes'!G1200,Tableau1[[Forfait]:[PV ]],2,FALSE)*'Données brutes'!H1200)</f>
        <v>3</v>
      </c>
      <c r="D1200" s="125">
        <f>INT(Tableau2[[#This Row],[Date de clôture ]])</f>
        <v>42439</v>
      </c>
      <c r="E1200" s="129">
        <v>42439</v>
      </c>
      <c r="F1200" s="130">
        <v>556320793</v>
      </c>
      <c r="G1200" s="126" t="s">
        <v>43</v>
      </c>
      <c r="H1200" s="127">
        <v>1</v>
      </c>
    </row>
    <row r="1201" spans="1:8" x14ac:dyDescent="0.25">
      <c r="A1201" s="123" t="str">
        <f>(YEAR(Tableau2[[#This Row],[Date réelle]])-2000)&amp;"_"&amp;IF(MONTH(Tableau2[[#This Row],[Date réelle]])&gt;9,"","0")&amp;MONTH(Tableau2[[#This Row],[Date réelle]])</f>
        <v>16_03</v>
      </c>
      <c r="B1201" s="123" t="str">
        <f>(YEAR(Tableau2[[#This Row],[Date réelle]])-2000)&amp;"S"&amp;IF(_xlfn.ISOWEEKNUM(Tableau2[[#This Row],[Date réelle]])&gt;9,"","0")&amp;_xlfn.ISOWEEKNUM(Tableau2[[#This Row],[Date réelle]])</f>
        <v>16S10</v>
      </c>
      <c r="C1201" s="124">
        <f>IF(F1201&lt;&gt;"",VLOOKUP('Données brutes'!G1201,Tableau1[[Forfait]:[PV ]],2,FALSE)*'Données brutes'!H1201)</f>
        <v>5</v>
      </c>
      <c r="D1201" s="125">
        <f>INT(Tableau2[[#This Row],[Date de clôture ]])</f>
        <v>42439</v>
      </c>
      <c r="E1201" s="129">
        <v>42439</v>
      </c>
      <c r="F1201" s="130">
        <v>556320793</v>
      </c>
      <c r="G1201" s="126" t="s">
        <v>58</v>
      </c>
      <c r="H1201" s="127">
        <v>2</v>
      </c>
    </row>
    <row r="1202" spans="1:8" x14ac:dyDescent="0.25">
      <c r="A1202" s="123" t="str">
        <f>(YEAR(Tableau2[[#This Row],[Date réelle]])-2000)&amp;"_"&amp;IF(MONTH(Tableau2[[#This Row],[Date réelle]])&gt;9,"","0")&amp;MONTH(Tableau2[[#This Row],[Date réelle]])</f>
        <v>16_03</v>
      </c>
      <c r="B1202" s="123" t="str">
        <f>(YEAR(Tableau2[[#This Row],[Date réelle]])-2000)&amp;"S"&amp;IF(_xlfn.ISOWEEKNUM(Tableau2[[#This Row],[Date réelle]])&gt;9,"","0")&amp;_xlfn.ISOWEEKNUM(Tableau2[[#This Row],[Date réelle]])</f>
        <v>16S10</v>
      </c>
      <c r="C1202" s="124">
        <f>IF(F1202&lt;&gt;"",VLOOKUP('Données brutes'!G1202,Tableau1[[Forfait]:[PV ]],2,FALSE)*'Données brutes'!H1202)</f>
        <v>220</v>
      </c>
      <c r="D1202" s="125">
        <f>INT(Tableau2[[#This Row],[Date de clôture ]])</f>
        <v>42439</v>
      </c>
      <c r="E1202" s="129">
        <v>42439</v>
      </c>
      <c r="F1202" s="130">
        <v>556320793</v>
      </c>
      <c r="G1202" s="126" t="s">
        <v>13</v>
      </c>
      <c r="H1202" s="127">
        <v>1</v>
      </c>
    </row>
    <row r="1203" spans="1:8" x14ac:dyDescent="0.25">
      <c r="A1203" s="123" t="str">
        <f>(YEAR(Tableau2[[#This Row],[Date réelle]])-2000)&amp;"_"&amp;IF(MONTH(Tableau2[[#This Row],[Date réelle]])&gt;9,"","0")&amp;MONTH(Tableau2[[#This Row],[Date réelle]])</f>
        <v>16_03</v>
      </c>
      <c r="B1203" s="123" t="str">
        <f>(YEAR(Tableau2[[#This Row],[Date réelle]])-2000)&amp;"S"&amp;IF(_xlfn.ISOWEEKNUM(Tableau2[[#This Row],[Date réelle]])&gt;9,"","0")&amp;_xlfn.ISOWEEKNUM(Tableau2[[#This Row],[Date réelle]])</f>
        <v>16S10</v>
      </c>
      <c r="C1203" s="124">
        <f>IF(F1203&lt;&gt;"",VLOOKUP('Données brutes'!G1203,Tableau1[[Forfait]:[PV ]],2,FALSE)*'Données brutes'!H1203)</f>
        <v>34</v>
      </c>
      <c r="D1203" s="125">
        <f>INT(Tableau2[[#This Row],[Date de clôture ]])</f>
        <v>42439</v>
      </c>
      <c r="E1203" s="129">
        <v>42439</v>
      </c>
      <c r="F1203" s="130">
        <v>556320793</v>
      </c>
      <c r="G1203" s="126" t="s">
        <v>64</v>
      </c>
      <c r="H1203" s="127">
        <v>1</v>
      </c>
    </row>
    <row r="1204" spans="1:8" x14ac:dyDescent="0.25">
      <c r="A1204" s="123" t="str">
        <f>(YEAR(Tableau2[[#This Row],[Date réelle]])-2000)&amp;"_"&amp;IF(MONTH(Tableau2[[#This Row],[Date réelle]])&gt;9,"","0")&amp;MONTH(Tableau2[[#This Row],[Date réelle]])</f>
        <v>16_03</v>
      </c>
      <c r="B1204" s="123" t="str">
        <f>(YEAR(Tableau2[[#This Row],[Date réelle]])-2000)&amp;"S"&amp;IF(_xlfn.ISOWEEKNUM(Tableau2[[#This Row],[Date réelle]])&gt;9,"","0")&amp;_xlfn.ISOWEEKNUM(Tableau2[[#This Row],[Date réelle]])</f>
        <v>16S10</v>
      </c>
      <c r="C1204" s="124">
        <f>IF(F1204&lt;&gt;"",VLOOKUP('Données brutes'!G1204,Tableau1[[Forfait]:[PV ]],2,FALSE)*'Données brutes'!H1204)</f>
        <v>3.4</v>
      </c>
      <c r="D1204" s="125">
        <f>INT(Tableau2[[#This Row],[Date de clôture ]])</f>
        <v>42440</v>
      </c>
      <c r="E1204" s="129">
        <v>42440</v>
      </c>
      <c r="F1204" s="128">
        <v>556325224</v>
      </c>
      <c r="G1204" s="126" t="s">
        <v>49</v>
      </c>
      <c r="H1204" s="127">
        <v>1</v>
      </c>
    </row>
    <row r="1205" spans="1:8" x14ac:dyDescent="0.25">
      <c r="A1205" s="123" t="str">
        <f>(YEAR(Tableau2[[#This Row],[Date réelle]])-2000)&amp;"_"&amp;IF(MONTH(Tableau2[[#This Row],[Date réelle]])&gt;9,"","0")&amp;MONTH(Tableau2[[#This Row],[Date réelle]])</f>
        <v>16_03</v>
      </c>
      <c r="B1205" s="123" t="str">
        <f>(YEAR(Tableau2[[#This Row],[Date réelle]])-2000)&amp;"S"&amp;IF(_xlfn.ISOWEEKNUM(Tableau2[[#This Row],[Date réelle]])&gt;9,"","0")&amp;_xlfn.ISOWEEKNUM(Tableau2[[#This Row],[Date réelle]])</f>
        <v>16S10</v>
      </c>
      <c r="C1205" s="124">
        <f>IF(F1205&lt;&gt;"",VLOOKUP('Données brutes'!G1205,Tableau1[[Forfait]:[PV ]],2,FALSE)*'Données brutes'!H1205)</f>
        <v>3</v>
      </c>
      <c r="D1205" s="125">
        <f>INT(Tableau2[[#This Row],[Date de clôture ]])</f>
        <v>42440</v>
      </c>
      <c r="E1205" s="129">
        <v>42440</v>
      </c>
      <c r="F1205" s="128">
        <v>556325224</v>
      </c>
      <c r="G1205" s="126" t="s">
        <v>43</v>
      </c>
      <c r="H1205" s="127">
        <v>1</v>
      </c>
    </row>
    <row r="1206" spans="1:8" x14ac:dyDescent="0.25">
      <c r="A1206" s="123" t="str">
        <f>(YEAR(Tableau2[[#This Row],[Date réelle]])-2000)&amp;"_"&amp;IF(MONTH(Tableau2[[#This Row],[Date réelle]])&gt;9,"","0")&amp;MONTH(Tableau2[[#This Row],[Date réelle]])</f>
        <v>16_03</v>
      </c>
      <c r="B1206" s="123" t="str">
        <f>(YEAR(Tableau2[[#This Row],[Date réelle]])-2000)&amp;"S"&amp;IF(_xlfn.ISOWEEKNUM(Tableau2[[#This Row],[Date réelle]])&gt;9,"","0")&amp;_xlfn.ISOWEEKNUM(Tableau2[[#This Row],[Date réelle]])</f>
        <v>16S10</v>
      </c>
      <c r="C1206" s="124">
        <f>IF(F1206&lt;&gt;"",VLOOKUP('Données brutes'!G1206,Tableau1[[Forfait]:[PV ]],2,FALSE)*'Données brutes'!H1206)</f>
        <v>56</v>
      </c>
      <c r="D1206" s="125">
        <f>INT(Tableau2[[#This Row],[Date de clôture ]])</f>
        <v>42440</v>
      </c>
      <c r="E1206" s="129">
        <v>42440</v>
      </c>
      <c r="F1206" s="128">
        <v>556325224</v>
      </c>
      <c r="G1206" s="126" t="s">
        <v>17</v>
      </c>
      <c r="H1206" s="127">
        <v>1</v>
      </c>
    </row>
    <row r="1207" spans="1:8" x14ac:dyDescent="0.25">
      <c r="A1207" s="123" t="str">
        <f>(YEAR(Tableau2[[#This Row],[Date réelle]])-2000)&amp;"_"&amp;IF(MONTH(Tableau2[[#This Row],[Date réelle]])&gt;9,"","0")&amp;MONTH(Tableau2[[#This Row],[Date réelle]])</f>
        <v>16_03</v>
      </c>
      <c r="B1207" s="123" t="str">
        <f>(YEAR(Tableau2[[#This Row],[Date réelle]])-2000)&amp;"S"&amp;IF(_xlfn.ISOWEEKNUM(Tableau2[[#This Row],[Date réelle]])&gt;9,"","0")&amp;_xlfn.ISOWEEKNUM(Tableau2[[#This Row],[Date réelle]])</f>
        <v>16S10</v>
      </c>
      <c r="C1207" s="124">
        <f>IF(F1207&lt;&gt;"",VLOOKUP('Données brutes'!G1207,Tableau1[[Forfait]:[PV ]],2,FALSE)*'Données brutes'!H1207)</f>
        <v>34</v>
      </c>
      <c r="D1207" s="125">
        <f>INT(Tableau2[[#This Row],[Date de clôture ]])</f>
        <v>42440</v>
      </c>
      <c r="E1207" s="129">
        <v>42440</v>
      </c>
      <c r="F1207" s="128">
        <v>556325224</v>
      </c>
      <c r="G1207" s="126" t="s">
        <v>64</v>
      </c>
      <c r="H1207" s="127">
        <v>1</v>
      </c>
    </row>
    <row r="1208" spans="1:8" x14ac:dyDescent="0.25">
      <c r="A1208" s="123" t="str">
        <f>(YEAR(Tableau2[[#This Row],[Date réelle]])-2000)&amp;"_"&amp;IF(MONTH(Tableau2[[#This Row],[Date réelle]])&gt;9,"","0")&amp;MONTH(Tableau2[[#This Row],[Date réelle]])</f>
        <v>16_03</v>
      </c>
      <c r="B1208" s="123" t="str">
        <f>(YEAR(Tableau2[[#This Row],[Date réelle]])-2000)&amp;"S"&amp;IF(_xlfn.ISOWEEKNUM(Tableau2[[#This Row],[Date réelle]])&gt;9,"","0")&amp;_xlfn.ISOWEEKNUM(Tableau2[[#This Row],[Date réelle]])</f>
        <v>16S10</v>
      </c>
      <c r="C1208" s="124">
        <f>IF(F1208&lt;&gt;"",VLOOKUP('Données brutes'!G1208,Tableau1[[Forfait]:[PV ]],2,FALSE)*'Données brutes'!H1208)</f>
        <v>2.5</v>
      </c>
      <c r="D1208" s="125">
        <f>INT(Tableau2[[#This Row],[Date de clôture ]])</f>
        <v>42440</v>
      </c>
      <c r="E1208" s="129">
        <v>42440</v>
      </c>
      <c r="F1208" s="128">
        <v>556325224</v>
      </c>
      <c r="G1208" s="126" t="s">
        <v>58</v>
      </c>
      <c r="H1208" s="127">
        <v>1</v>
      </c>
    </row>
    <row r="1209" spans="1:8" x14ac:dyDescent="0.25">
      <c r="A1209" s="123" t="str">
        <f>(YEAR(Tableau2[[#This Row],[Date réelle]])-2000)&amp;"_"&amp;IF(MONTH(Tableau2[[#This Row],[Date réelle]])&gt;9,"","0")&amp;MONTH(Tableau2[[#This Row],[Date réelle]])</f>
        <v>16_03</v>
      </c>
      <c r="B1209" s="123" t="str">
        <f>(YEAR(Tableau2[[#This Row],[Date réelle]])-2000)&amp;"S"&amp;IF(_xlfn.ISOWEEKNUM(Tableau2[[#This Row],[Date réelle]])&gt;9,"","0")&amp;_xlfn.ISOWEEKNUM(Tableau2[[#This Row],[Date réelle]])</f>
        <v>16S10</v>
      </c>
      <c r="C1209" s="124">
        <f>IF(F1209&lt;&gt;"",VLOOKUP('Données brutes'!G1209,Tableau1[[Forfait]:[PV ]],2,FALSE)*'Données brutes'!H1209)</f>
        <v>3.4</v>
      </c>
      <c r="D1209" s="125">
        <f>INT(Tableau2[[#This Row],[Date de clôture ]])</f>
        <v>42440</v>
      </c>
      <c r="E1209" s="129">
        <v>42440</v>
      </c>
      <c r="F1209" s="128">
        <v>556672207</v>
      </c>
      <c r="G1209" s="126" t="s">
        <v>49</v>
      </c>
      <c r="H1209" s="127">
        <v>1</v>
      </c>
    </row>
    <row r="1210" spans="1:8" x14ac:dyDescent="0.25">
      <c r="A1210" s="123" t="str">
        <f>(YEAR(Tableau2[[#This Row],[Date réelle]])-2000)&amp;"_"&amp;IF(MONTH(Tableau2[[#This Row],[Date réelle]])&gt;9,"","0")&amp;MONTH(Tableau2[[#This Row],[Date réelle]])</f>
        <v>16_03</v>
      </c>
      <c r="B1210" s="123" t="str">
        <f>(YEAR(Tableau2[[#This Row],[Date réelle]])-2000)&amp;"S"&amp;IF(_xlfn.ISOWEEKNUM(Tableau2[[#This Row],[Date réelle]])&gt;9,"","0")&amp;_xlfn.ISOWEEKNUM(Tableau2[[#This Row],[Date réelle]])</f>
        <v>16S10</v>
      </c>
      <c r="C1210" s="124">
        <f>IF(F1210&lt;&gt;"",VLOOKUP('Données brutes'!G1210,Tableau1[[Forfait]:[PV ]],2,FALSE)*'Données brutes'!H1210)</f>
        <v>3</v>
      </c>
      <c r="D1210" s="125">
        <f>INT(Tableau2[[#This Row],[Date de clôture ]])</f>
        <v>42440</v>
      </c>
      <c r="E1210" s="129">
        <v>42440</v>
      </c>
      <c r="F1210" s="128">
        <v>556672207</v>
      </c>
      <c r="G1210" s="126" t="s">
        <v>43</v>
      </c>
      <c r="H1210" s="127">
        <v>1</v>
      </c>
    </row>
    <row r="1211" spans="1:8" x14ac:dyDescent="0.25">
      <c r="A1211" s="123" t="str">
        <f>(YEAR(Tableau2[[#This Row],[Date réelle]])-2000)&amp;"_"&amp;IF(MONTH(Tableau2[[#This Row],[Date réelle]])&gt;9,"","0")&amp;MONTH(Tableau2[[#This Row],[Date réelle]])</f>
        <v>16_03</v>
      </c>
      <c r="B1211" s="123" t="str">
        <f>(YEAR(Tableau2[[#This Row],[Date réelle]])-2000)&amp;"S"&amp;IF(_xlfn.ISOWEEKNUM(Tableau2[[#This Row],[Date réelle]])&gt;9,"","0")&amp;_xlfn.ISOWEEKNUM(Tableau2[[#This Row],[Date réelle]])</f>
        <v>16S10</v>
      </c>
      <c r="C1211" s="124">
        <f>IF(F1211&lt;&gt;"",VLOOKUP('Données brutes'!G1211,Tableau1[[Forfait]:[PV ]],2,FALSE)*'Données brutes'!H1211)</f>
        <v>56</v>
      </c>
      <c r="D1211" s="125">
        <f>INT(Tableau2[[#This Row],[Date de clôture ]])</f>
        <v>42440</v>
      </c>
      <c r="E1211" s="129">
        <v>42440</v>
      </c>
      <c r="F1211" s="128">
        <v>556672207</v>
      </c>
      <c r="G1211" s="126" t="s">
        <v>17</v>
      </c>
      <c r="H1211" s="127">
        <v>1</v>
      </c>
    </row>
    <row r="1212" spans="1:8" x14ac:dyDescent="0.25">
      <c r="A1212" s="123" t="str">
        <f>(YEAR(Tableau2[[#This Row],[Date réelle]])-2000)&amp;"_"&amp;IF(MONTH(Tableau2[[#This Row],[Date réelle]])&gt;9,"","0")&amp;MONTH(Tableau2[[#This Row],[Date réelle]])</f>
        <v>16_03</v>
      </c>
      <c r="B1212" s="123" t="str">
        <f>(YEAR(Tableau2[[#This Row],[Date réelle]])-2000)&amp;"S"&amp;IF(_xlfn.ISOWEEKNUM(Tableau2[[#This Row],[Date réelle]])&gt;9,"","0")&amp;_xlfn.ISOWEEKNUM(Tableau2[[#This Row],[Date réelle]])</f>
        <v>16S10</v>
      </c>
      <c r="C1212" s="124">
        <f>IF(F1212&lt;&gt;"",VLOOKUP('Données brutes'!G1212,Tableau1[[Forfait]:[PV ]],2,FALSE)*'Données brutes'!H1212)</f>
        <v>34</v>
      </c>
      <c r="D1212" s="125">
        <f>INT(Tableau2[[#This Row],[Date de clôture ]])</f>
        <v>42440</v>
      </c>
      <c r="E1212" s="129">
        <v>42440</v>
      </c>
      <c r="F1212" s="128">
        <v>556672207</v>
      </c>
      <c r="G1212" s="126" t="s">
        <v>64</v>
      </c>
      <c r="H1212" s="127">
        <v>1</v>
      </c>
    </row>
    <row r="1213" spans="1:8" x14ac:dyDescent="0.25">
      <c r="A1213" s="123" t="str">
        <f>(YEAR(Tableau2[[#This Row],[Date réelle]])-2000)&amp;"_"&amp;IF(MONTH(Tableau2[[#This Row],[Date réelle]])&gt;9,"","0")&amp;MONTH(Tableau2[[#This Row],[Date réelle]])</f>
        <v>16_03</v>
      </c>
      <c r="B1213" s="123" t="str">
        <f>(YEAR(Tableau2[[#This Row],[Date réelle]])-2000)&amp;"S"&amp;IF(_xlfn.ISOWEEKNUM(Tableau2[[#This Row],[Date réelle]])&gt;9,"","0")&amp;_xlfn.ISOWEEKNUM(Tableau2[[#This Row],[Date réelle]])</f>
        <v>16S10</v>
      </c>
      <c r="C1213" s="124">
        <f>IF(F1213&lt;&gt;"",VLOOKUP('Données brutes'!G1213,Tableau1[[Forfait]:[PV ]],2,FALSE)*'Données brutes'!H1213)</f>
        <v>2.5</v>
      </c>
      <c r="D1213" s="125">
        <f>INT(Tableau2[[#This Row],[Date de clôture ]])</f>
        <v>42440</v>
      </c>
      <c r="E1213" s="129">
        <v>42440</v>
      </c>
      <c r="F1213" s="128">
        <v>556672207</v>
      </c>
      <c r="G1213" s="126" t="s">
        <v>58</v>
      </c>
      <c r="H1213" s="127">
        <v>1</v>
      </c>
    </row>
    <row r="1214" spans="1:8" x14ac:dyDescent="0.25">
      <c r="A1214" s="123" t="str">
        <f>(YEAR(Tableau2[[#This Row],[Date réelle]])-2000)&amp;"_"&amp;IF(MONTH(Tableau2[[#This Row],[Date réelle]])&gt;9,"","0")&amp;MONTH(Tableau2[[#This Row],[Date réelle]])</f>
        <v>16_03</v>
      </c>
      <c r="B1214" s="123" t="str">
        <f>(YEAR(Tableau2[[#This Row],[Date réelle]])-2000)&amp;"S"&amp;IF(_xlfn.ISOWEEKNUM(Tableau2[[#This Row],[Date réelle]])&gt;9,"","0")&amp;_xlfn.ISOWEEKNUM(Tableau2[[#This Row],[Date réelle]])</f>
        <v>16S10</v>
      </c>
      <c r="C1214" s="124">
        <f>IF(F1214&lt;&gt;"",VLOOKUP('Données brutes'!G1214,Tableau1[[Forfait]:[PV ]],2,FALSE)*'Données brutes'!H1214)</f>
        <v>34</v>
      </c>
      <c r="D1214" s="125">
        <f>INT(Tableau2[[#This Row],[Date de clôture ]])</f>
        <v>42440</v>
      </c>
      <c r="E1214" s="129">
        <v>42440</v>
      </c>
      <c r="F1214" s="128">
        <v>556946095</v>
      </c>
      <c r="G1214" s="126" t="s">
        <v>64</v>
      </c>
      <c r="H1214" s="127">
        <v>1</v>
      </c>
    </row>
    <row r="1215" spans="1:8" x14ac:dyDescent="0.25">
      <c r="A1215" s="123" t="str">
        <f>(YEAR(Tableau2[[#This Row],[Date réelle]])-2000)&amp;"_"&amp;IF(MONTH(Tableau2[[#This Row],[Date réelle]])&gt;9,"","0")&amp;MONTH(Tableau2[[#This Row],[Date réelle]])</f>
        <v>16_03</v>
      </c>
      <c r="B1215" s="123" t="str">
        <f>(YEAR(Tableau2[[#This Row],[Date réelle]])-2000)&amp;"S"&amp;IF(_xlfn.ISOWEEKNUM(Tableau2[[#This Row],[Date réelle]])&gt;9,"","0")&amp;_xlfn.ISOWEEKNUM(Tableau2[[#This Row],[Date réelle]])</f>
        <v>16S10</v>
      </c>
      <c r="C1215" s="124">
        <f>IF(F1215&lt;&gt;"",VLOOKUP('Données brutes'!G1215,Tableau1[[Forfait]:[PV ]],2,FALSE)*'Données brutes'!H1215)</f>
        <v>2.5</v>
      </c>
      <c r="D1215" s="125">
        <f>INT(Tableau2[[#This Row],[Date de clôture ]])</f>
        <v>42440</v>
      </c>
      <c r="E1215" s="129">
        <v>42440</v>
      </c>
      <c r="F1215" s="128">
        <v>556946095</v>
      </c>
      <c r="G1215" s="126" t="s">
        <v>58</v>
      </c>
      <c r="H1215" s="127">
        <v>1</v>
      </c>
    </row>
    <row r="1216" spans="1:8" x14ac:dyDescent="0.25">
      <c r="A1216" s="123" t="str">
        <f>(YEAR(Tableau2[[#This Row],[Date réelle]])-2000)&amp;"_"&amp;IF(MONTH(Tableau2[[#This Row],[Date réelle]])&gt;9,"","0")&amp;MONTH(Tableau2[[#This Row],[Date réelle]])</f>
        <v>16_03</v>
      </c>
      <c r="B1216" s="123" t="str">
        <f>(YEAR(Tableau2[[#This Row],[Date réelle]])-2000)&amp;"S"&amp;IF(_xlfn.ISOWEEKNUM(Tableau2[[#This Row],[Date réelle]])&gt;9,"","0")&amp;_xlfn.ISOWEEKNUM(Tableau2[[#This Row],[Date réelle]])</f>
        <v>16S10</v>
      </c>
      <c r="C1216" s="124">
        <f>IF(F1216&lt;&gt;"",VLOOKUP('Données brutes'!G1216,Tableau1[[Forfait]:[PV ]],2,FALSE)*'Données brutes'!H1216)</f>
        <v>3</v>
      </c>
      <c r="D1216" s="125">
        <f>INT(Tableau2[[#This Row],[Date de clôture ]])</f>
        <v>42440</v>
      </c>
      <c r="E1216" s="129">
        <v>42440</v>
      </c>
      <c r="F1216" s="128">
        <v>556946095</v>
      </c>
      <c r="G1216" s="126" t="s">
        <v>43</v>
      </c>
      <c r="H1216" s="127">
        <v>1</v>
      </c>
    </row>
    <row r="1217" spans="1:8" x14ac:dyDescent="0.25">
      <c r="A1217" s="123" t="str">
        <f>(YEAR(Tableau2[[#This Row],[Date réelle]])-2000)&amp;"_"&amp;IF(MONTH(Tableau2[[#This Row],[Date réelle]])&gt;9,"","0")&amp;MONTH(Tableau2[[#This Row],[Date réelle]])</f>
        <v>16_03</v>
      </c>
      <c r="B1217" s="123" t="str">
        <f>(YEAR(Tableau2[[#This Row],[Date réelle]])-2000)&amp;"S"&amp;IF(_xlfn.ISOWEEKNUM(Tableau2[[#This Row],[Date réelle]])&gt;9,"","0")&amp;_xlfn.ISOWEEKNUM(Tableau2[[#This Row],[Date réelle]])</f>
        <v>16S10</v>
      </c>
      <c r="C1217" s="124">
        <f>IF(F1217&lt;&gt;"",VLOOKUP('Données brutes'!G1217,Tableau1[[Forfait]:[PV ]],2,FALSE)*'Données brutes'!H1217)</f>
        <v>3.4</v>
      </c>
      <c r="D1217" s="125">
        <f>INT(Tableau2[[#This Row],[Date de clôture ]])</f>
        <v>42440</v>
      </c>
      <c r="E1217" s="129">
        <v>42440</v>
      </c>
      <c r="F1217" s="128">
        <v>556946095</v>
      </c>
      <c r="G1217" s="126" t="s">
        <v>49</v>
      </c>
      <c r="H1217" s="127">
        <v>1</v>
      </c>
    </row>
    <row r="1218" spans="1:8" x14ac:dyDescent="0.25">
      <c r="A1218" s="123" t="str">
        <f>(YEAR(Tableau2[[#This Row],[Date réelle]])-2000)&amp;"_"&amp;IF(MONTH(Tableau2[[#This Row],[Date réelle]])&gt;9,"","0")&amp;MONTH(Tableau2[[#This Row],[Date réelle]])</f>
        <v>16_03</v>
      </c>
      <c r="B1218" s="123" t="str">
        <f>(YEAR(Tableau2[[#This Row],[Date réelle]])-2000)&amp;"S"&amp;IF(_xlfn.ISOWEEKNUM(Tableau2[[#This Row],[Date réelle]])&gt;9,"","0")&amp;_xlfn.ISOWEEKNUM(Tableau2[[#This Row],[Date réelle]])</f>
        <v>16S10</v>
      </c>
      <c r="C1218" s="124">
        <f>IF(F1218&lt;&gt;"",VLOOKUP('Données brutes'!G1218,Tableau1[[Forfait]:[PV ]],2,FALSE)*'Données brutes'!H1218)</f>
        <v>0</v>
      </c>
      <c r="D1218" s="125">
        <f>INT(Tableau2[[#This Row],[Date de clôture ]])</f>
        <v>42440</v>
      </c>
      <c r="E1218" s="129">
        <v>42440</v>
      </c>
      <c r="F1218" s="128">
        <v>556946095</v>
      </c>
      <c r="G1218" s="126" t="s">
        <v>73</v>
      </c>
      <c r="H1218" s="127">
        <v>1</v>
      </c>
    </row>
    <row r="1219" spans="1:8" x14ac:dyDescent="0.25">
      <c r="A1219" s="123" t="str">
        <f>(YEAR(Tableau2[[#This Row],[Date réelle]])-2000)&amp;"_"&amp;IF(MONTH(Tableau2[[#This Row],[Date réelle]])&gt;9,"","0")&amp;MONTH(Tableau2[[#This Row],[Date réelle]])</f>
        <v>16_03</v>
      </c>
      <c r="B1219" s="123" t="str">
        <f>(YEAR(Tableau2[[#This Row],[Date réelle]])-2000)&amp;"S"&amp;IF(_xlfn.ISOWEEKNUM(Tableau2[[#This Row],[Date réelle]])&gt;9,"","0")&amp;_xlfn.ISOWEEKNUM(Tableau2[[#This Row],[Date réelle]])</f>
        <v>16S10</v>
      </c>
      <c r="C1219" s="124">
        <f>IF(F1219&lt;&gt;"",VLOOKUP('Données brutes'!G1219,Tableau1[[Forfait]:[PV ]],2,FALSE)*'Données brutes'!H1219)</f>
        <v>2.5</v>
      </c>
      <c r="D1219" s="125">
        <f>INT(Tableau2[[#This Row],[Date de clôture ]])</f>
        <v>42440</v>
      </c>
      <c r="E1219" s="129">
        <v>42440</v>
      </c>
      <c r="F1219" s="130">
        <v>556673821</v>
      </c>
      <c r="G1219" s="126" t="s">
        <v>58</v>
      </c>
      <c r="H1219" s="127">
        <v>1</v>
      </c>
    </row>
    <row r="1220" spans="1:8" x14ac:dyDescent="0.25">
      <c r="A1220" s="123" t="str">
        <f>(YEAR(Tableau2[[#This Row],[Date réelle]])-2000)&amp;"_"&amp;IF(MONTH(Tableau2[[#This Row],[Date réelle]])&gt;9,"","0")&amp;MONTH(Tableau2[[#This Row],[Date réelle]])</f>
        <v>16_03</v>
      </c>
      <c r="B1220" s="123" t="str">
        <f>(YEAR(Tableau2[[#This Row],[Date réelle]])-2000)&amp;"S"&amp;IF(_xlfn.ISOWEEKNUM(Tableau2[[#This Row],[Date réelle]])&gt;9,"","0")&amp;_xlfn.ISOWEEKNUM(Tableau2[[#This Row],[Date réelle]])</f>
        <v>16S10</v>
      </c>
      <c r="C1220" s="124">
        <f>IF(F1220&lt;&gt;"",VLOOKUP('Données brutes'!G1220,Tableau1[[Forfait]:[PV ]],2,FALSE)*'Données brutes'!H1220)</f>
        <v>220</v>
      </c>
      <c r="D1220" s="125">
        <f>INT(Tableau2[[#This Row],[Date de clôture ]])</f>
        <v>42440</v>
      </c>
      <c r="E1220" s="129">
        <v>42440</v>
      </c>
      <c r="F1220" s="130">
        <v>556673821</v>
      </c>
      <c r="G1220" s="126" t="s">
        <v>13</v>
      </c>
      <c r="H1220" s="127">
        <v>1</v>
      </c>
    </row>
    <row r="1221" spans="1:8" x14ac:dyDescent="0.25">
      <c r="A1221" s="123" t="str">
        <f>(YEAR(Tableau2[[#This Row],[Date réelle]])-2000)&amp;"_"&amp;IF(MONTH(Tableau2[[#This Row],[Date réelle]])&gt;9,"","0")&amp;MONTH(Tableau2[[#This Row],[Date réelle]])</f>
        <v>16_03</v>
      </c>
      <c r="B1221" s="123" t="str">
        <f>(YEAR(Tableau2[[#This Row],[Date réelle]])-2000)&amp;"S"&amp;IF(_xlfn.ISOWEEKNUM(Tableau2[[#This Row],[Date réelle]])&gt;9,"","0")&amp;_xlfn.ISOWEEKNUM(Tableau2[[#This Row],[Date réelle]])</f>
        <v>16S10</v>
      </c>
      <c r="C1221" s="124">
        <f>IF(F1221&lt;&gt;"",VLOOKUP('Données brutes'!G1221,Tableau1[[Forfait]:[PV ]],2,FALSE)*'Données brutes'!H1221)</f>
        <v>34</v>
      </c>
      <c r="D1221" s="125">
        <f>INT(Tableau2[[#This Row],[Date de clôture ]])</f>
        <v>42440</v>
      </c>
      <c r="E1221" s="129">
        <v>42440</v>
      </c>
      <c r="F1221" s="130">
        <v>556673821</v>
      </c>
      <c r="G1221" s="126" t="s">
        <v>64</v>
      </c>
      <c r="H1221" s="127">
        <v>1</v>
      </c>
    </row>
    <row r="1222" spans="1:8" x14ac:dyDescent="0.25">
      <c r="A1222" s="123" t="str">
        <f>(YEAR(Tableau2[[#This Row],[Date réelle]])-2000)&amp;"_"&amp;IF(MONTH(Tableau2[[#This Row],[Date réelle]])&gt;9,"","0")&amp;MONTH(Tableau2[[#This Row],[Date réelle]])</f>
        <v>16_03</v>
      </c>
      <c r="B1222" s="123" t="str">
        <f>(YEAR(Tableau2[[#This Row],[Date réelle]])-2000)&amp;"S"&amp;IF(_xlfn.ISOWEEKNUM(Tableau2[[#This Row],[Date réelle]])&gt;9,"","0")&amp;_xlfn.ISOWEEKNUM(Tableau2[[#This Row],[Date réelle]])</f>
        <v>16S10</v>
      </c>
      <c r="C1222" s="124">
        <f>IF(F1222&lt;&gt;"",VLOOKUP('Données brutes'!G1222,Tableau1[[Forfait]:[PV ]],2,FALSE)*'Données brutes'!H1222)</f>
        <v>3.4</v>
      </c>
      <c r="D1222" s="125">
        <f>INT(Tableau2[[#This Row],[Date de clôture ]])</f>
        <v>42440</v>
      </c>
      <c r="E1222" s="129">
        <v>42440</v>
      </c>
      <c r="F1222" s="130">
        <v>556673821</v>
      </c>
      <c r="G1222" s="126" t="s">
        <v>49</v>
      </c>
      <c r="H1222" s="127">
        <v>1</v>
      </c>
    </row>
    <row r="1223" spans="1:8" x14ac:dyDescent="0.25">
      <c r="A1223" s="123" t="str">
        <f>(YEAR(Tableau2[[#This Row],[Date réelle]])-2000)&amp;"_"&amp;IF(MONTH(Tableau2[[#This Row],[Date réelle]])&gt;9,"","0")&amp;MONTH(Tableau2[[#This Row],[Date réelle]])</f>
        <v>16_03</v>
      </c>
      <c r="B1223" s="123" t="str">
        <f>(YEAR(Tableau2[[#This Row],[Date réelle]])-2000)&amp;"S"&amp;IF(_xlfn.ISOWEEKNUM(Tableau2[[#This Row],[Date réelle]])&gt;9,"","0")&amp;_xlfn.ISOWEEKNUM(Tableau2[[#This Row],[Date réelle]])</f>
        <v>16S10</v>
      </c>
      <c r="C1223" s="124">
        <f>IF(F1223&lt;&gt;"",VLOOKUP('Données brutes'!G1223,Tableau1[[Forfait]:[PV ]],2,FALSE)*'Données brutes'!H1223)</f>
        <v>3</v>
      </c>
      <c r="D1223" s="125">
        <f>INT(Tableau2[[#This Row],[Date de clôture ]])</f>
        <v>42440</v>
      </c>
      <c r="E1223" s="129">
        <v>42440</v>
      </c>
      <c r="F1223" s="130">
        <v>556673821</v>
      </c>
      <c r="G1223" s="126" t="s">
        <v>43</v>
      </c>
      <c r="H1223" s="127">
        <v>1</v>
      </c>
    </row>
    <row r="1224" spans="1:8" x14ac:dyDescent="0.25">
      <c r="A1224" s="123" t="str">
        <f>(YEAR(Tableau2[[#This Row],[Date réelle]])-2000)&amp;"_"&amp;IF(MONTH(Tableau2[[#This Row],[Date réelle]])&gt;9,"","0")&amp;MONTH(Tableau2[[#This Row],[Date réelle]])</f>
        <v>16_03</v>
      </c>
      <c r="B1224" s="123" t="str">
        <f>(YEAR(Tableau2[[#This Row],[Date réelle]])-2000)&amp;"S"&amp;IF(_xlfn.ISOWEEKNUM(Tableau2[[#This Row],[Date réelle]])&gt;9,"","0")&amp;_xlfn.ISOWEEKNUM(Tableau2[[#This Row],[Date réelle]])</f>
        <v>16S10</v>
      </c>
      <c r="C1224" s="124">
        <f>IF(F1224&lt;&gt;"",VLOOKUP('Données brutes'!G1224,Tableau1[[Forfait]:[PV ]],2,FALSE)*'Données brutes'!H1224)</f>
        <v>10</v>
      </c>
      <c r="D1224" s="125">
        <f>INT(Tableau2[[#This Row],[Date de clôture ]])</f>
        <v>42440</v>
      </c>
      <c r="E1224" s="129">
        <v>42440</v>
      </c>
      <c r="F1224" s="130">
        <v>556673873</v>
      </c>
      <c r="G1224" s="126" t="s">
        <v>58</v>
      </c>
      <c r="H1224" s="127">
        <v>4</v>
      </c>
    </row>
    <row r="1225" spans="1:8" x14ac:dyDescent="0.25">
      <c r="A1225" s="123" t="str">
        <f>(YEAR(Tableau2[[#This Row],[Date réelle]])-2000)&amp;"_"&amp;IF(MONTH(Tableau2[[#This Row],[Date réelle]])&gt;9,"","0")&amp;MONTH(Tableau2[[#This Row],[Date réelle]])</f>
        <v>16_03</v>
      </c>
      <c r="B1225" s="123" t="str">
        <f>(YEAR(Tableau2[[#This Row],[Date réelle]])-2000)&amp;"S"&amp;IF(_xlfn.ISOWEEKNUM(Tableau2[[#This Row],[Date réelle]])&gt;9,"","0")&amp;_xlfn.ISOWEEKNUM(Tableau2[[#This Row],[Date réelle]])</f>
        <v>16S10</v>
      </c>
      <c r="C1225" s="124">
        <f>IF(F1225&lt;&gt;"",VLOOKUP('Données brutes'!G1225,Tableau1[[Forfait]:[PV ]],2,FALSE)*'Données brutes'!H1225)</f>
        <v>56</v>
      </c>
      <c r="D1225" s="125">
        <f>INT(Tableau2[[#This Row],[Date de clôture ]])</f>
        <v>42440</v>
      </c>
      <c r="E1225" s="129">
        <v>42440</v>
      </c>
      <c r="F1225" s="130">
        <v>556673873</v>
      </c>
      <c r="G1225" s="126" t="s">
        <v>17</v>
      </c>
      <c r="H1225" s="127">
        <v>1</v>
      </c>
    </row>
    <row r="1226" spans="1:8" x14ac:dyDescent="0.25">
      <c r="A1226" s="123" t="str">
        <f>(YEAR(Tableau2[[#This Row],[Date réelle]])-2000)&amp;"_"&amp;IF(MONTH(Tableau2[[#This Row],[Date réelle]])&gt;9,"","0")&amp;MONTH(Tableau2[[#This Row],[Date réelle]])</f>
        <v>16_03</v>
      </c>
      <c r="B1226" s="123" t="str">
        <f>(YEAR(Tableau2[[#This Row],[Date réelle]])-2000)&amp;"S"&amp;IF(_xlfn.ISOWEEKNUM(Tableau2[[#This Row],[Date réelle]])&gt;9,"","0")&amp;_xlfn.ISOWEEKNUM(Tableau2[[#This Row],[Date réelle]])</f>
        <v>16S10</v>
      </c>
      <c r="C1226" s="124">
        <f>IF(F1226&lt;&gt;"",VLOOKUP('Données brutes'!G1226,Tableau1[[Forfait]:[PV ]],2,FALSE)*'Données brutes'!H1226)</f>
        <v>34</v>
      </c>
      <c r="D1226" s="125">
        <f>INT(Tableau2[[#This Row],[Date de clôture ]])</f>
        <v>42440</v>
      </c>
      <c r="E1226" s="129">
        <v>42440</v>
      </c>
      <c r="F1226" s="130">
        <v>556673873</v>
      </c>
      <c r="G1226" s="126" t="s">
        <v>64</v>
      </c>
      <c r="H1226" s="127">
        <v>1</v>
      </c>
    </row>
    <row r="1227" spans="1:8" x14ac:dyDescent="0.25">
      <c r="A1227" s="123" t="str">
        <f>(YEAR(Tableau2[[#This Row],[Date réelle]])-2000)&amp;"_"&amp;IF(MONTH(Tableau2[[#This Row],[Date réelle]])&gt;9,"","0")&amp;MONTH(Tableau2[[#This Row],[Date réelle]])</f>
        <v>16_03</v>
      </c>
      <c r="B1227" s="123" t="str">
        <f>(YEAR(Tableau2[[#This Row],[Date réelle]])-2000)&amp;"S"&amp;IF(_xlfn.ISOWEEKNUM(Tableau2[[#This Row],[Date réelle]])&gt;9,"","0")&amp;_xlfn.ISOWEEKNUM(Tableau2[[#This Row],[Date réelle]])</f>
        <v>16S10</v>
      </c>
      <c r="C1227" s="124">
        <f>IF(F1227&lt;&gt;"",VLOOKUP('Données brutes'!G1227,Tableau1[[Forfait]:[PV ]],2,FALSE)*'Données brutes'!H1227)</f>
        <v>3.4</v>
      </c>
      <c r="D1227" s="125">
        <f>INT(Tableau2[[#This Row],[Date de clôture ]])</f>
        <v>42440</v>
      </c>
      <c r="E1227" s="129">
        <v>42440</v>
      </c>
      <c r="F1227" s="130">
        <v>556673873</v>
      </c>
      <c r="G1227" s="126" t="s">
        <v>49</v>
      </c>
      <c r="H1227" s="127">
        <v>1</v>
      </c>
    </row>
    <row r="1228" spans="1:8" x14ac:dyDescent="0.25">
      <c r="A1228" s="123" t="str">
        <f>(YEAR(Tableau2[[#This Row],[Date réelle]])-2000)&amp;"_"&amp;IF(MONTH(Tableau2[[#This Row],[Date réelle]])&gt;9,"","0")&amp;MONTH(Tableau2[[#This Row],[Date réelle]])</f>
        <v>16_03</v>
      </c>
      <c r="B1228" s="123" t="str">
        <f>(YEAR(Tableau2[[#This Row],[Date réelle]])-2000)&amp;"S"&amp;IF(_xlfn.ISOWEEKNUM(Tableau2[[#This Row],[Date réelle]])&gt;9,"","0")&amp;_xlfn.ISOWEEKNUM(Tableau2[[#This Row],[Date réelle]])</f>
        <v>16S10</v>
      </c>
      <c r="C1228" s="124">
        <f>IF(F1228&lt;&gt;"",VLOOKUP('Données brutes'!G1228,Tableau1[[Forfait]:[PV ]],2,FALSE)*'Données brutes'!H1228)</f>
        <v>3</v>
      </c>
      <c r="D1228" s="125">
        <f>INT(Tableau2[[#This Row],[Date de clôture ]])</f>
        <v>42440</v>
      </c>
      <c r="E1228" s="129">
        <v>42440</v>
      </c>
      <c r="F1228" s="130">
        <v>556673873</v>
      </c>
      <c r="G1228" s="126" t="s">
        <v>43</v>
      </c>
      <c r="H1228" s="127">
        <v>1</v>
      </c>
    </row>
    <row r="1229" spans="1:8" x14ac:dyDescent="0.25">
      <c r="A1229" s="123" t="str">
        <f>(YEAR(Tableau2[[#This Row],[Date réelle]])-2000)&amp;"_"&amp;IF(MONTH(Tableau2[[#This Row],[Date réelle]])&gt;9,"","0")&amp;MONTH(Tableau2[[#This Row],[Date réelle]])</f>
        <v>16_03</v>
      </c>
      <c r="B1229" s="123" t="str">
        <f>(YEAR(Tableau2[[#This Row],[Date réelle]])-2000)&amp;"S"&amp;IF(_xlfn.ISOWEEKNUM(Tableau2[[#This Row],[Date réelle]])&gt;9,"","0")&amp;_xlfn.ISOWEEKNUM(Tableau2[[#This Row],[Date réelle]])</f>
        <v>16S10</v>
      </c>
      <c r="C1229" s="124">
        <f>IF(F1229&lt;&gt;"",VLOOKUP('Données brutes'!G1229,Tableau1[[Forfait]:[PV ]],2,FALSE)*'Données brutes'!H1229)</f>
        <v>0</v>
      </c>
      <c r="D1229" s="125">
        <f>INT(Tableau2[[#This Row],[Date de clôture ]])</f>
        <v>42441</v>
      </c>
      <c r="E1229" s="129">
        <v>42441</v>
      </c>
      <c r="F1229" s="130">
        <v>556861956</v>
      </c>
      <c r="G1229" s="126" t="s">
        <v>73</v>
      </c>
      <c r="H1229" s="127">
        <v>1</v>
      </c>
    </row>
    <row r="1230" spans="1:8" x14ac:dyDescent="0.25">
      <c r="A1230" s="123" t="str">
        <f>(YEAR(Tableau2[[#This Row],[Date réelle]])-2000)&amp;"_"&amp;IF(MONTH(Tableau2[[#This Row],[Date réelle]])&gt;9,"","0")&amp;MONTH(Tableau2[[#This Row],[Date réelle]])</f>
        <v>16_03</v>
      </c>
      <c r="B1230" s="123" t="str">
        <f>(YEAR(Tableau2[[#This Row],[Date réelle]])-2000)&amp;"S"&amp;IF(_xlfn.ISOWEEKNUM(Tableau2[[#This Row],[Date réelle]])&gt;9,"","0")&amp;_xlfn.ISOWEEKNUM(Tableau2[[#This Row],[Date réelle]])</f>
        <v>16S11</v>
      </c>
      <c r="C1230" s="124">
        <f>IF(F1230&lt;&gt;"",VLOOKUP('Données brutes'!G1230,Tableau1[[Forfait]:[PV ]],2,FALSE)*'Données brutes'!H1230)</f>
        <v>3</v>
      </c>
      <c r="D1230" s="125">
        <f>INT(Tableau2[[#This Row],[Date de clôture ]])</f>
        <v>42443</v>
      </c>
      <c r="E1230" s="129">
        <v>42443</v>
      </c>
      <c r="F1230" s="128">
        <v>556841928</v>
      </c>
      <c r="G1230" s="126" t="s">
        <v>43</v>
      </c>
      <c r="H1230" s="127">
        <v>1</v>
      </c>
    </row>
    <row r="1231" spans="1:8" x14ac:dyDescent="0.25">
      <c r="A1231" s="123" t="str">
        <f>(YEAR(Tableau2[[#This Row],[Date réelle]])-2000)&amp;"_"&amp;IF(MONTH(Tableau2[[#This Row],[Date réelle]])&gt;9,"","0")&amp;MONTH(Tableau2[[#This Row],[Date réelle]])</f>
        <v>16_03</v>
      </c>
      <c r="B1231" s="123" t="str">
        <f>(YEAR(Tableau2[[#This Row],[Date réelle]])-2000)&amp;"S"&amp;IF(_xlfn.ISOWEEKNUM(Tableau2[[#This Row],[Date réelle]])&gt;9,"","0")&amp;_xlfn.ISOWEEKNUM(Tableau2[[#This Row],[Date réelle]])</f>
        <v>16S11</v>
      </c>
      <c r="C1231" s="124">
        <f>IF(F1231&lt;&gt;"",VLOOKUP('Données brutes'!G1231,Tableau1[[Forfait]:[PV ]],2,FALSE)*'Données brutes'!H1231)</f>
        <v>34</v>
      </c>
      <c r="D1231" s="125">
        <f>INT(Tableau2[[#This Row],[Date de clôture ]])</f>
        <v>42443</v>
      </c>
      <c r="E1231" s="129">
        <v>42443</v>
      </c>
      <c r="F1231" s="128">
        <v>556841928</v>
      </c>
      <c r="G1231" s="126" t="s">
        <v>64</v>
      </c>
      <c r="H1231" s="127">
        <v>1</v>
      </c>
    </row>
    <row r="1232" spans="1:8" x14ac:dyDescent="0.25">
      <c r="A1232" s="123" t="str">
        <f>(YEAR(Tableau2[[#This Row],[Date réelle]])-2000)&amp;"_"&amp;IF(MONTH(Tableau2[[#This Row],[Date réelle]])&gt;9,"","0")&amp;MONTH(Tableau2[[#This Row],[Date réelle]])</f>
        <v>16_03</v>
      </c>
      <c r="B1232" s="123" t="str">
        <f>(YEAR(Tableau2[[#This Row],[Date réelle]])-2000)&amp;"S"&amp;IF(_xlfn.ISOWEEKNUM(Tableau2[[#This Row],[Date réelle]])&gt;9,"","0")&amp;_xlfn.ISOWEEKNUM(Tableau2[[#This Row],[Date réelle]])</f>
        <v>16S11</v>
      </c>
      <c r="C1232" s="124">
        <f>IF(F1232&lt;&gt;"",VLOOKUP('Données brutes'!G1232,Tableau1[[Forfait]:[PV ]],2,FALSE)*'Données brutes'!H1232)</f>
        <v>3.4</v>
      </c>
      <c r="D1232" s="125">
        <f>INT(Tableau2[[#This Row],[Date de clôture ]])</f>
        <v>42443</v>
      </c>
      <c r="E1232" s="129">
        <v>42443</v>
      </c>
      <c r="F1232" s="128">
        <v>556841928</v>
      </c>
      <c r="G1232" s="126" t="s">
        <v>49</v>
      </c>
      <c r="H1232" s="127">
        <v>1</v>
      </c>
    </row>
    <row r="1233" spans="1:8" x14ac:dyDescent="0.25">
      <c r="A1233" s="123" t="str">
        <f>(YEAR(Tableau2[[#This Row],[Date réelle]])-2000)&amp;"_"&amp;IF(MONTH(Tableau2[[#This Row],[Date réelle]])&gt;9,"","0")&amp;MONTH(Tableau2[[#This Row],[Date réelle]])</f>
        <v>16_03</v>
      </c>
      <c r="B1233" s="123" t="str">
        <f>(YEAR(Tableau2[[#This Row],[Date réelle]])-2000)&amp;"S"&amp;IF(_xlfn.ISOWEEKNUM(Tableau2[[#This Row],[Date réelle]])&gt;9,"","0")&amp;_xlfn.ISOWEEKNUM(Tableau2[[#This Row],[Date réelle]])</f>
        <v>16S11</v>
      </c>
      <c r="C1233" s="124">
        <f>IF(F1233&lt;&gt;"",VLOOKUP('Données brutes'!G1233,Tableau1[[Forfait]:[PV ]],2,FALSE)*'Données brutes'!H1233)</f>
        <v>3.4</v>
      </c>
      <c r="D1233" s="125">
        <f>INT(Tableau2[[#This Row],[Date de clôture ]])</f>
        <v>42443</v>
      </c>
      <c r="E1233" s="129">
        <v>42443</v>
      </c>
      <c r="F1233" s="128">
        <v>556945633</v>
      </c>
      <c r="G1233" s="126" t="s">
        <v>49</v>
      </c>
      <c r="H1233" s="127">
        <v>1</v>
      </c>
    </row>
    <row r="1234" spans="1:8" x14ac:dyDescent="0.25">
      <c r="A1234" s="123" t="str">
        <f>(YEAR(Tableau2[[#This Row],[Date réelle]])-2000)&amp;"_"&amp;IF(MONTH(Tableau2[[#This Row],[Date réelle]])&gt;9,"","0")&amp;MONTH(Tableau2[[#This Row],[Date réelle]])</f>
        <v>16_03</v>
      </c>
      <c r="B1234" s="123" t="str">
        <f>(YEAR(Tableau2[[#This Row],[Date réelle]])-2000)&amp;"S"&amp;IF(_xlfn.ISOWEEKNUM(Tableau2[[#This Row],[Date réelle]])&gt;9,"","0")&amp;_xlfn.ISOWEEKNUM(Tableau2[[#This Row],[Date réelle]])</f>
        <v>16S11</v>
      </c>
      <c r="C1234" s="124">
        <f>IF(F1234&lt;&gt;"",VLOOKUP('Données brutes'!G1234,Tableau1[[Forfait]:[PV ]],2,FALSE)*'Données brutes'!H1234)</f>
        <v>3</v>
      </c>
      <c r="D1234" s="125">
        <f>INT(Tableau2[[#This Row],[Date de clôture ]])</f>
        <v>42443</v>
      </c>
      <c r="E1234" s="129">
        <v>42443</v>
      </c>
      <c r="F1234" s="128">
        <v>556945633</v>
      </c>
      <c r="G1234" s="126" t="s">
        <v>43</v>
      </c>
      <c r="H1234" s="127">
        <v>1</v>
      </c>
    </row>
    <row r="1235" spans="1:8" x14ac:dyDescent="0.25">
      <c r="A1235" s="123" t="str">
        <f>(YEAR(Tableau2[[#This Row],[Date réelle]])-2000)&amp;"_"&amp;IF(MONTH(Tableau2[[#This Row],[Date réelle]])&gt;9,"","0")&amp;MONTH(Tableau2[[#This Row],[Date réelle]])</f>
        <v>16_03</v>
      </c>
      <c r="B1235" s="123" t="str">
        <f>(YEAR(Tableau2[[#This Row],[Date réelle]])-2000)&amp;"S"&amp;IF(_xlfn.ISOWEEKNUM(Tableau2[[#This Row],[Date réelle]])&gt;9,"","0")&amp;_xlfn.ISOWEEKNUM(Tableau2[[#This Row],[Date réelle]])</f>
        <v>16S11</v>
      </c>
      <c r="C1235" s="124">
        <f>IF(F1235&lt;&gt;"",VLOOKUP('Données brutes'!G1235,Tableau1[[Forfait]:[PV ]],2,FALSE)*'Données brutes'!H1235)</f>
        <v>56</v>
      </c>
      <c r="D1235" s="125">
        <f>INT(Tableau2[[#This Row],[Date de clôture ]])</f>
        <v>42443</v>
      </c>
      <c r="E1235" s="129">
        <v>42443</v>
      </c>
      <c r="F1235" s="128">
        <v>556945633</v>
      </c>
      <c r="G1235" s="126" t="s">
        <v>17</v>
      </c>
      <c r="H1235" s="127">
        <v>1</v>
      </c>
    </row>
    <row r="1236" spans="1:8" x14ac:dyDescent="0.25">
      <c r="A1236" s="123" t="str">
        <f>(YEAR(Tableau2[[#This Row],[Date réelle]])-2000)&amp;"_"&amp;IF(MONTH(Tableau2[[#This Row],[Date réelle]])&gt;9,"","0")&amp;MONTH(Tableau2[[#This Row],[Date réelle]])</f>
        <v>16_03</v>
      </c>
      <c r="B1236" s="123" t="str">
        <f>(YEAR(Tableau2[[#This Row],[Date réelle]])-2000)&amp;"S"&amp;IF(_xlfn.ISOWEEKNUM(Tableau2[[#This Row],[Date réelle]])&gt;9,"","0")&amp;_xlfn.ISOWEEKNUM(Tableau2[[#This Row],[Date réelle]])</f>
        <v>16S11</v>
      </c>
      <c r="C1236" s="124">
        <f>IF(F1236&lt;&gt;"",VLOOKUP('Données brutes'!G1236,Tableau1[[Forfait]:[PV ]],2,FALSE)*'Données brutes'!H1236)</f>
        <v>34</v>
      </c>
      <c r="D1236" s="125">
        <f>INT(Tableau2[[#This Row],[Date de clôture ]])</f>
        <v>42443</v>
      </c>
      <c r="E1236" s="129">
        <v>42443</v>
      </c>
      <c r="F1236" s="128">
        <v>556945633</v>
      </c>
      <c r="G1236" s="126" t="s">
        <v>64</v>
      </c>
      <c r="H1236" s="127">
        <v>1</v>
      </c>
    </row>
    <row r="1237" spans="1:8" x14ac:dyDescent="0.25">
      <c r="A1237" s="123" t="str">
        <f>(YEAR(Tableau2[[#This Row],[Date réelle]])-2000)&amp;"_"&amp;IF(MONTH(Tableau2[[#This Row],[Date réelle]])&gt;9,"","0")&amp;MONTH(Tableau2[[#This Row],[Date réelle]])</f>
        <v>16_03</v>
      </c>
      <c r="B1237" s="123" t="str">
        <f>(YEAR(Tableau2[[#This Row],[Date réelle]])-2000)&amp;"S"&amp;IF(_xlfn.ISOWEEKNUM(Tableau2[[#This Row],[Date réelle]])&gt;9,"","0")&amp;_xlfn.ISOWEEKNUM(Tableau2[[#This Row],[Date réelle]])</f>
        <v>16S11</v>
      </c>
      <c r="C1237" s="124">
        <f>IF(F1237&lt;&gt;"",VLOOKUP('Données brutes'!G1237,Tableau1[[Forfait]:[PV ]],2,FALSE)*'Données brutes'!H1237)</f>
        <v>2.5</v>
      </c>
      <c r="D1237" s="125">
        <f>INT(Tableau2[[#This Row],[Date de clôture ]])</f>
        <v>42443</v>
      </c>
      <c r="E1237" s="129">
        <v>42443</v>
      </c>
      <c r="F1237" s="128">
        <v>556945633</v>
      </c>
      <c r="G1237" s="126" t="s">
        <v>58</v>
      </c>
      <c r="H1237" s="127">
        <v>1</v>
      </c>
    </row>
    <row r="1238" spans="1:8" x14ac:dyDescent="0.25">
      <c r="A1238" s="123" t="str">
        <f>(YEAR(Tableau2[[#This Row],[Date réelle]])-2000)&amp;"_"&amp;IF(MONTH(Tableau2[[#This Row],[Date réelle]])&gt;9,"","0")&amp;MONTH(Tableau2[[#This Row],[Date réelle]])</f>
        <v>16_03</v>
      </c>
      <c r="B1238" s="123" t="str">
        <f>(YEAR(Tableau2[[#This Row],[Date réelle]])-2000)&amp;"S"&amp;IF(_xlfn.ISOWEEKNUM(Tableau2[[#This Row],[Date réelle]])&gt;9,"","0")&amp;_xlfn.ISOWEEKNUM(Tableau2[[#This Row],[Date réelle]])</f>
        <v>16S11</v>
      </c>
      <c r="C1238" s="124">
        <f>IF(F1238&lt;&gt;"",VLOOKUP('Données brutes'!G1238,Tableau1[[Forfait]:[PV ]],2,FALSE)*'Données brutes'!H1238)</f>
        <v>34</v>
      </c>
      <c r="D1238" s="125">
        <f>INT(Tableau2[[#This Row],[Date de clôture ]])</f>
        <v>42443</v>
      </c>
      <c r="E1238" s="129">
        <v>42443</v>
      </c>
      <c r="F1238" s="130">
        <v>557953853</v>
      </c>
      <c r="G1238" s="126" t="s">
        <v>64</v>
      </c>
      <c r="H1238" s="127">
        <v>1</v>
      </c>
    </row>
    <row r="1239" spans="1:8" x14ac:dyDescent="0.25">
      <c r="A1239" s="123" t="str">
        <f>(YEAR(Tableau2[[#This Row],[Date réelle]])-2000)&amp;"_"&amp;IF(MONTH(Tableau2[[#This Row],[Date réelle]])&gt;9,"","0")&amp;MONTH(Tableau2[[#This Row],[Date réelle]])</f>
        <v>16_03</v>
      </c>
      <c r="B1239" s="123" t="str">
        <f>(YEAR(Tableau2[[#This Row],[Date réelle]])-2000)&amp;"S"&amp;IF(_xlfn.ISOWEEKNUM(Tableau2[[#This Row],[Date réelle]])&gt;9,"","0")&amp;_xlfn.ISOWEEKNUM(Tableau2[[#This Row],[Date réelle]])</f>
        <v>16S11</v>
      </c>
      <c r="C1239" s="124">
        <f>IF(F1239&lt;&gt;"",VLOOKUP('Données brutes'!G1239,Tableau1[[Forfait]:[PV ]],2,FALSE)*'Données brutes'!H1239)</f>
        <v>2.5</v>
      </c>
      <c r="D1239" s="125">
        <f>INT(Tableau2[[#This Row],[Date de clôture ]])</f>
        <v>42443</v>
      </c>
      <c r="E1239" s="129">
        <v>42443</v>
      </c>
      <c r="F1239" s="130">
        <v>557953853</v>
      </c>
      <c r="G1239" s="126" t="s">
        <v>58</v>
      </c>
      <c r="H1239" s="127">
        <v>1</v>
      </c>
    </row>
    <row r="1240" spans="1:8" x14ac:dyDescent="0.25">
      <c r="A1240" s="123" t="str">
        <f>(YEAR(Tableau2[[#This Row],[Date réelle]])-2000)&amp;"_"&amp;IF(MONTH(Tableau2[[#This Row],[Date réelle]])&gt;9,"","0")&amp;MONTH(Tableau2[[#This Row],[Date réelle]])</f>
        <v>16_03</v>
      </c>
      <c r="B1240" s="123" t="str">
        <f>(YEAR(Tableau2[[#This Row],[Date réelle]])-2000)&amp;"S"&amp;IF(_xlfn.ISOWEEKNUM(Tableau2[[#This Row],[Date réelle]])&gt;9,"","0")&amp;_xlfn.ISOWEEKNUM(Tableau2[[#This Row],[Date réelle]])</f>
        <v>16S11</v>
      </c>
      <c r="C1240" s="124">
        <f>IF(F1240&lt;&gt;"",VLOOKUP('Données brutes'!G1240,Tableau1[[Forfait]:[PV ]],2,FALSE)*'Données brutes'!H1240)</f>
        <v>3.4</v>
      </c>
      <c r="D1240" s="125">
        <f>INT(Tableau2[[#This Row],[Date de clôture ]])</f>
        <v>42443</v>
      </c>
      <c r="E1240" s="129">
        <v>42443</v>
      </c>
      <c r="F1240" s="130">
        <v>557953853</v>
      </c>
      <c r="G1240" s="126" t="s">
        <v>49</v>
      </c>
      <c r="H1240" s="127">
        <v>1</v>
      </c>
    </row>
    <row r="1241" spans="1:8" x14ac:dyDescent="0.25">
      <c r="A1241" s="123" t="str">
        <f>(YEAR(Tableau2[[#This Row],[Date réelle]])-2000)&amp;"_"&amp;IF(MONTH(Tableau2[[#This Row],[Date réelle]])&gt;9,"","0")&amp;MONTH(Tableau2[[#This Row],[Date réelle]])</f>
        <v>16_03</v>
      </c>
      <c r="B1241" s="123" t="str">
        <f>(YEAR(Tableau2[[#This Row],[Date réelle]])-2000)&amp;"S"&amp;IF(_xlfn.ISOWEEKNUM(Tableau2[[#This Row],[Date réelle]])&gt;9,"","0")&amp;_xlfn.ISOWEEKNUM(Tableau2[[#This Row],[Date réelle]])</f>
        <v>16S11</v>
      </c>
      <c r="C1241" s="124">
        <f>IF(F1241&lt;&gt;"",VLOOKUP('Données brutes'!G1241,Tableau1[[Forfait]:[PV ]],2,FALSE)*'Données brutes'!H1241)</f>
        <v>130</v>
      </c>
      <c r="D1241" s="125">
        <f>INT(Tableau2[[#This Row],[Date de clôture ]])</f>
        <v>42443</v>
      </c>
      <c r="E1241" s="129">
        <v>42443</v>
      </c>
      <c r="F1241" s="130">
        <v>557953853</v>
      </c>
      <c r="G1241" s="126" t="s">
        <v>21</v>
      </c>
      <c r="H1241" s="127">
        <v>1</v>
      </c>
    </row>
    <row r="1242" spans="1:8" x14ac:dyDescent="0.25">
      <c r="A1242" s="123" t="str">
        <f>(YEAR(Tableau2[[#This Row],[Date réelle]])-2000)&amp;"_"&amp;IF(MONTH(Tableau2[[#This Row],[Date réelle]])&gt;9,"","0")&amp;MONTH(Tableau2[[#This Row],[Date réelle]])</f>
        <v>16_03</v>
      </c>
      <c r="B1242" s="123" t="str">
        <f>(YEAR(Tableau2[[#This Row],[Date réelle]])-2000)&amp;"S"&amp;IF(_xlfn.ISOWEEKNUM(Tableau2[[#This Row],[Date réelle]])&gt;9,"","0")&amp;_xlfn.ISOWEEKNUM(Tableau2[[#This Row],[Date réelle]])</f>
        <v>16S11</v>
      </c>
      <c r="C1242" s="124">
        <f>IF(F1242&lt;&gt;"",VLOOKUP('Données brutes'!G1242,Tableau1[[Forfait]:[PV ]],2,FALSE)*'Données brutes'!H1242)</f>
        <v>3</v>
      </c>
      <c r="D1242" s="125">
        <f>INT(Tableau2[[#This Row],[Date de clôture ]])</f>
        <v>42443</v>
      </c>
      <c r="E1242" s="129">
        <v>42443</v>
      </c>
      <c r="F1242" s="130">
        <v>557953853</v>
      </c>
      <c r="G1242" s="126" t="s">
        <v>43</v>
      </c>
      <c r="H1242" s="127">
        <v>1</v>
      </c>
    </row>
    <row r="1243" spans="1:8" x14ac:dyDescent="0.25">
      <c r="A1243" s="123" t="str">
        <f>(YEAR(Tableau2[[#This Row],[Date réelle]])-2000)&amp;"_"&amp;IF(MONTH(Tableau2[[#This Row],[Date réelle]])&gt;9,"","0")&amp;MONTH(Tableau2[[#This Row],[Date réelle]])</f>
        <v>16_03</v>
      </c>
      <c r="B1243" s="123" t="str">
        <f>(YEAR(Tableau2[[#This Row],[Date réelle]])-2000)&amp;"S"&amp;IF(_xlfn.ISOWEEKNUM(Tableau2[[#This Row],[Date réelle]])&gt;9,"","0")&amp;_xlfn.ISOWEEKNUM(Tableau2[[#This Row],[Date réelle]])</f>
        <v>16S11</v>
      </c>
      <c r="C1243" s="124">
        <f>IF(F1243&lt;&gt;"",VLOOKUP('Données brutes'!G1243,Tableau1[[Forfait]:[PV ]],2,FALSE)*'Données brutes'!H1243)</f>
        <v>3.4</v>
      </c>
      <c r="D1243" s="125">
        <f>INT(Tableau2[[#This Row],[Date de clôture ]])</f>
        <v>42443</v>
      </c>
      <c r="E1243" s="129">
        <v>42443</v>
      </c>
      <c r="F1243" s="130">
        <v>556672850</v>
      </c>
      <c r="G1243" s="126" t="s">
        <v>49</v>
      </c>
      <c r="H1243" s="127">
        <v>1</v>
      </c>
    </row>
    <row r="1244" spans="1:8" x14ac:dyDescent="0.25">
      <c r="A1244" s="123" t="str">
        <f>(YEAR(Tableau2[[#This Row],[Date réelle]])-2000)&amp;"_"&amp;IF(MONTH(Tableau2[[#This Row],[Date réelle]])&gt;9,"","0")&amp;MONTH(Tableau2[[#This Row],[Date réelle]])</f>
        <v>16_03</v>
      </c>
      <c r="B1244" s="123" t="str">
        <f>(YEAR(Tableau2[[#This Row],[Date réelle]])-2000)&amp;"S"&amp;IF(_xlfn.ISOWEEKNUM(Tableau2[[#This Row],[Date réelle]])&gt;9,"","0")&amp;_xlfn.ISOWEEKNUM(Tableau2[[#This Row],[Date réelle]])</f>
        <v>16S11</v>
      </c>
      <c r="C1244" s="124">
        <f>IF(F1244&lt;&gt;"",VLOOKUP('Données brutes'!G1244,Tableau1[[Forfait]:[PV ]],2,FALSE)*'Données brutes'!H1244)</f>
        <v>34</v>
      </c>
      <c r="D1244" s="125">
        <f>INT(Tableau2[[#This Row],[Date de clôture ]])</f>
        <v>42443</v>
      </c>
      <c r="E1244" s="129">
        <v>42443</v>
      </c>
      <c r="F1244" s="130">
        <v>556672850</v>
      </c>
      <c r="G1244" s="126" t="s">
        <v>64</v>
      </c>
      <c r="H1244" s="127">
        <v>1</v>
      </c>
    </row>
    <row r="1245" spans="1:8" x14ac:dyDescent="0.25">
      <c r="A1245" s="123" t="str">
        <f>(YEAR(Tableau2[[#This Row],[Date réelle]])-2000)&amp;"_"&amp;IF(MONTH(Tableau2[[#This Row],[Date réelle]])&gt;9,"","0")&amp;MONTH(Tableau2[[#This Row],[Date réelle]])</f>
        <v>16_03</v>
      </c>
      <c r="B1245" s="123" t="str">
        <f>(YEAR(Tableau2[[#This Row],[Date réelle]])-2000)&amp;"S"&amp;IF(_xlfn.ISOWEEKNUM(Tableau2[[#This Row],[Date réelle]])&gt;9,"","0")&amp;_xlfn.ISOWEEKNUM(Tableau2[[#This Row],[Date réelle]])</f>
        <v>16S11</v>
      </c>
      <c r="C1245" s="124">
        <f>IF(F1245&lt;&gt;"",VLOOKUP('Données brutes'!G1245,Tableau1[[Forfait]:[PV ]],2,FALSE)*'Données brutes'!H1245)</f>
        <v>3</v>
      </c>
      <c r="D1245" s="125">
        <f>INT(Tableau2[[#This Row],[Date de clôture ]])</f>
        <v>42443</v>
      </c>
      <c r="E1245" s="129">
        <v>42443</v>
      </c>
      <c r="F1245" s="130">
        <v>556672850</v>
      </c>
      <c r="G1245" s="126" t="s">
        <v>43</v>
      </c>
      <c r="H1245" s="127">
        <v>1</v>
      </c>
    </row>
    <row r="1246" spans="1:8" x14ac:dyDescent="0.25">
      <c r="A1246" s="123" t="str">
        <f>(YEAR(Tableau2[[#This Row],[Date réelle]])-2000)&amp;"_"&amp;IF(MONTH(Tableau2[[#This Row],[Date réelle]])&gt;9,"","0")&amp;MONTH(Tableau2[[#This Row],[Date réelle]])</f>
        <v>16_02</v>
      </c>
      <c r="B1246" s="123" t="str">
        <f>(YEAR(Tableau2[[#This Row],[Date réelle]])-2000)&amp;"S"&amp;IF(_xlfn.ISOWEEKNUM(Tableau2[[#This Row],[Date réelle]])&gt;9,"","0")&amp;_xlfn.ISOWEEKNUM(Tableau2[[#This Row],[Date réelle]])</f>
        <v>16S09</v>
      </c>
      <c r="C1246" s="124">
        <f>IF(F1246&lt;&gt;"",VLOOKUP('Données brutes'!G1246,Tableau1[[Forfait]:[PV ]],2,FALSE)*'Données brutes'!H1246)</f>
        <v>56</v>
      </c>
      <c r="D1246" s="125">
        <f>INT(Tableau2[[#This Row],[Date de clôture ]])</f>
        <v>42429</v>
      </c>
      <c r="E1246" s="129">
        <v>42429</v>
      </c>
      <c r="F1246" s="130">
        <v>556329879</v>
      </c>
      <c r="G1246" s="126" t="s">
        <v>17</v>
      </c>
      <c r="H1246" s="127">
        <v>1</v>
      </c>
    </row>
    <row r="1247" spans="1:8" x14ac:dyDescent="0.25">
      <c r="A1247" s="123" t="str">
        <f>(YEAR(Tableau2[[#This Row],[Date réelle]])-2000)&amp;"_"&amp;IF(MONTH(Tableau2[[#This Row],[Date réelle]])&gt;9,"","0")&amp;MONTH(Tableau2[[#This Row],[Date réelle]])</f>
        <v>16_02</v>
      </c>
      <c r="B1247" s="123" t="str">
        <f>(YEAR(Tableau2[[#This Row],[Date réelle]])-2000)&amp;"S"&amp;IF(_xlfn.ISOWEEKNUM(Tableau2[[#This Row],[Date réelle]])&gt;9,"","0")&amp;_xlfn.ISOWEEKNUM(Tableau2[[#This Row],[Date réelle]])</f>
        <v>16S09</v>
      </c>
      <c r="C1247" s="124">
        <f>IF(F1247&lt;&gt;"",VLOOKUP('Données brutes'!G1247,Tableau1[[Forfait]:[PV ]],2,FALSE)*'Données brutes'!H1247)</f>
        <v>3</v>
      </c>
      <c r="D1247" s="125">
        <f>INT(Tableau2[[#This Row],[Date de clôture ]])</f>
        <v>42429</v>
      </c>
      <c r="E1247" s="129">
        <v>42429</v>
      </c>
      <c r="F1247" s="130">
        <v>556329879</v>
      </c>
      <c r="G1247" s="126" t="s">
        <v>43</v>
      </c>
      <c r="H1247" s="127">
        <v>1</v>
      </c>
    </row>
    <row r="1248" spans="1:8" x14ac:dyDescent="0.25">
      <c r="A1248" s="123" t="str">
        <f>(YEAR(Tableau2[[#This Row],[Date réelle]])-2000)&amp;"_"&amp;IF(MONTH(Tableau2[[#This Row],[Date réelle]])&gt;9,"","0")&amp;MONTH(Tableau2[[#This Row],[Date réelle]])</f>
        <v>16_02</v>
      </c>
      <c r="B1248" s="123" t="str">
        <f>(YEAR(Tableau2[[#This Row],[Date réelle]])-2000)&amp;"S"&amp;IF(_xlfn.ISOWEEKNUM(Tableau2[[#This Row],[Date réelle]])&gt;9,"","0")&amp;_xlfn.ISOWEEKNUM(Tableau2[[#This Row],[Date réelle]])</f>
        <v>16S09</v>
      </c>
      <c r="C1248" s="124">
        <f>IF(F1248&lt;&gt;"",VLOOKUP('Données brutes'!G1248,Tableau1[[Forfait]:[PV ]],2,FALSE)*'Données brutes'!H1248)</f>
        <v>3.4</v>
      </c>
      <c r="D1248" s="125">
        <f>INT(Tableau2[[#This Row],[Date de clôture ]])</f>
        <v>42429</v>
      </c>
      <c r="E1248" s="129">
        <v>42429</v>
      </c>
      <c r="F1248" s="130">
        <v>556329879</v>
      </c>
      <c r="G1248" s="126" t="s">
        <v>49</v>
      </c>
      <c r="H1248" s="127">
        <v>1</v>
      </c>
    </row>
    <row r="1249" spans="1:8" x14ac:dyDescent="0.25">
      <c r="A1249" s="123" t="str">
        <f>(YEAR(Tableau2[[#This Row],[Date réelle]])-2000)&amp;"_"&amp;IF(MONTH(Tableau2[[#This Row],[Date réelle]])&gt;9,"","0")&amp;MONTH(Tableau2[[#This Row],[Date réelle]])</f>
        <v>16_02</v>
      </c>
      <c r="B1249" s="123" t="str">
        <f>(YEAR(Tableau2[[#This Row],[Date réelle]])-2000)&amp;"S"&amp;IF(_xlfn.ISOWEEKNUM(Tableau2[[#This Row],[Date réelle]])&gt;9,"","0")&amp;_xlfn.ISOWEEKNUM(Tableau2[[#This Row],[Date réelle]])</f>
        <v>16S09</v>
      </c>
      <c r="C1249" s="124">
        <f>IF(F1249&lt;&gt;"",VLOOKUP('Données brutes'!G1249,Tableau1[[Forfait]:[PV ]],2,FALSE)*'Données brutes'!H1249)</f>
        <v>34</v>
      </c>
      <c r="D1249" s="125">
        <f>INT(Tableau2[[#This Row],[Date de clôture ]])</f>
        <v>42429</v>
      </c>
      <c r="E1249" s="129">
        <v>42429</v>
      </c>
      <c r="F1249" s="130">
        <v>556329879</v>
      </c>
      <c r="G1249" s="126" t="s">
        <v>64</v>
      </c>
      <c r="H1249" s="127">
        <v>1</v>
      </c>
    </row>
    <row r="1250" spans="1:8" x14ac:dyDescent="0.25">
      <c r="A1250" s="23" t="str">
        <f>(YEAR(Tableau2[[#This Row],[Date réelle]])-2000)&amp;"_"&amp;IF(MONTH(Tableau2[[#This Row],[Date réelle]])&gt;9,"","0")&amp;MONTH(Tableau2[[#This Row],[Date réelle]])</f>
        <v>16_03</v>
      </c>
      <c r="B1250" s="23" t="str">
        <f>(YEAR(Tableau2[[#This Row],[Date réelle]])-2000)&amp;"S"&amp;IF(_xlfn.ISOWEEKNUM(Tableau2[[#This Row],[Date réelle]])&gt;9,"","0")&amp;_xlfn.ISOWEEKNUM(Tableau2[[#This Row],[Date réelle]])</f>
        <v>16S11</v>
      </c>
      <c r="C1250" s="32">
        <f>IF(F1250&lt;&gt;"",VLOOKUP('Données brutes'!G1250,Tableau1[[Forfait]:[PV ]],2,FALSE)*'Données brutes'!H1250)</f>
        <v>34</v>
      </c>
      <c r="D1250" s="15">
        <f>INT(Tableau2[[#This Row],[Date de clôture ]])</f>
        <v>42444</v>
      </c>
      <c r="E1250" s="3">
        <v>42444</v>
      </c>
      <c r="F1250" s="128">
        <v>556404613</v>
      </c>
      <c r="G1250" s="4" t="s">
        <v>64</v>
      </c>
      <c r="H1250" s="2">
        <v>1</v>
      </c>
    </row>
    <row r="1251" spans="1:8" x14ac:dyDescent="0.25">
      <c r="A1251" s="23" t="str">
        <f>(YEAR(Tableau2[[#This Row],[Date réelle]])-2000)&amp;"_"&amp;IF(MONTH(Tableau2[[#This Row],[Date réelle]])&gt;9,"","0")&amp;MONTH(Tableau2[[#This Row],[Date réelle]])</f>
        <v>16_03</v>
      </c>
      <c r="B1251" s="23" t="str">
        <f>(YEAR(Tableau2[[#This Row],[Date réelle]])-2000)&amp;"S"&amp;IF(_xlfn.ISOWEEKNUM(Tableau2[[#This Row],[Date réelle]])&gt;9,"","0")&amp;_xlfn.ISOWEEKNUM(Tableau2[[#This Row],[Date réelle]])</f>
        <v>16S11</v>
      </c>
      <c r="C1251" s="32">
        <f>IF(F1251&lt;&gt;"",VLOOKUP('Données brutes'!G1251,Tableau1[[Forfait]:[PV ]],2,FALSE)*'Données brutes'!H1251)</f>
        <v>3</v>
      </c>
      <c r="D1251" s="15">
        <f>INT(Tableau2[[#This Row],[Date de clôture ]])</f>
        <v>42444</v>
      </c>
      <c r="E1251" s="3">
        <v>42444</v>
      </c>
      <c r="F1251" s="128">
        <v>556404613</v>
      </c>
      <c r="G1251" s="4" t="s">
        <v>43</v>
      </c>
      <c r="H1251" s="2">
        <v>1</v>
      </c>
    </row>
    <row r="1252" spans="1:8" x14ac:dyDescent="0.25">
      <c r="A1252" s="23" t="str">
        <f>(YEAR(Tableau2[[#This Row],[Date réelle]])-2000)&amp;"_"&amp;IF(MONTH(Tableau2[[#This Row],[Date réelle]])&gt;9,"","0")&amp;MONTH(Tableau2[[#This Row],[Date réelle]])</f>
        <v>16_03</v>
      </c>
      <c r="B1252" s="23" t="str">
        <f>(YEAR(Tableau2[[#This Row],[Date réelle]])-2000)&amp;"S"&amp;IF(_xlfn.ISOWEEKNUM(Tableau2[[#This Row],[Date réelle]])&gt;9,"","0")&amp;_xlfn.ISOWEEKNUM(Tableau2[[#This Row],[Date réelle]])</f>
        <v>16S11</v>
      </c>
      <c r="C1252" s="32">
        <f>IF(F1252&lt;&gt;"",VLOOKUP('Données brutes'!G1252,Tableau1[[Forfait]:[PV ]],2,FALSE)*'Données brutes'!H1252)</f>
        <v>3.4</v>
      </c>
      <c r="D1252" s="15">
        <f>INT(Tableau2[[#This Row],[Date de clôture ]])</f>
        <v>42444</v>
      </c>
      <c r="E1252" s="3">
        <v>42444</v>
      </c>
      <c r="F1252" s="128">
        <v>556404613</v>
      </c>
      <c r="G1252" s="4" t="s">
        <v>49</v>
      </c>
      <c r="H1252" s="2">
        <v>1</v>
      </c>
    </row>
    <row r="1253" spans="1:8" x14ac:dyDescent="0.25">
      <c r="A1253" s="23" t="str">
        <f>(YEAR(Tableau2[[#This Row],[Date réelle]])-2000)&amp;"_"&amp;IF(MONTH(Tableau2[[#This Row],[Date réelle]])&gt;9,"","0")&amp;MONTH(Tableau2[[#This Row],[Date réelle]])</f>
        <v>16_03</v>
      </c>
      <c r="B1253" s="23" t="str">
        <f>(YEAR(Tableau2[[#This Row],[Date réelle]])-2000)&amp;"S"&amp;IF(_xlfn.ISOWEEKNUM(Tableau2[[#This Row],[Date réelle]])&gt;9,"","0")&amp;_xlfn.ISOWEEKNUM(Tableau2[[#This Row],[Date réelle]])</f>
        <v>16S11</v>
      </c>
      <c r="C1253" s="32">
        <f>IF(F1253&lt;&gt;"",VLOOKUP('Données brutes'!G1253,Tableau1[[Forfait]:[PV ]],2,FALSE)*'Données brutes'!H1253)</f>
        <v>56</v>
      </c>
      <c r="D1253" s="15">
        <f>INT(Tableau2[[#This Row],[Date de clôture ]])</f>
        <v>42444</v>
      </c>
      <c r="E1253" s="3">
        <v>42444</v>
      </c>
      <c r="F1253" s="128">
        <v>556404613</v>
      </c>
      <c r="G1253" s="4" t="s">
        <v>17</v>
      </c>
      <c r="H1253" s="2">
        <v>1</v>
      </c>
    </row>
    <row r="1254" spans="1:8" x14ac:dyDescent="0.25">
      <c r="A1254" s="23" t="str">
        <f>(YEAR(Tableau2[[#This Row],[Date réelle]])-2000)&amp;"_"&amp;IF(MONTH(Tableau2[[#This Row],[Date réelle]])&gt;9,"","0")&amp;MONTH(Tableau2[[#This Row],[Date réelle]])</f>
        <v>16_03</v>
      </c>
      <c r="B1254" s="23" t="str">
        <f>(YEAR(Tableau2[[#This Row],[Date réelle]])-2000)&amp;"S"&amp;IF(_xlfn.ISOWEEKNUM(Tableau2[[#This Row],[Date réelle]])&gt;9,"","0")&amp;_xlfn.ISOWEEKNUM(Tableau2[[#This Row],[Date réelle]])</f>
        <v>16S11</v>
      </c>
      <c r="C1254" s="32">
        <f>IF(F1254&lt;&gt;"",VLOOKUP('Données brutes'!G1254,Tableau1[[Forfait]:[PV ]],2,FALSE)*'Données brutes'!H1254)</f>
        <v>2.5</v>
      </c>
      <c r="D1254" s="15">
        <f>INT(Tableau2[[#This Row],[Date de clôture ]])</f>
        <v>42444</v>
      </c>
      <c r="E1254" s="3">
        <v>42444</v>
      </c>
      <c r="F1254" s="128">
        <v>556404613</v>
      </c>
      <c r="G1254" s="4" t="s">
        <v>58</v>
      </c>
      <c r="H1254" s="2">
        <v>1</v>
      </c>
    </row>
    <row r="1255" spans="1:8" x14ac:dyDescent="0.25">
      <c r="A1255" s="23" t="str">
        <f>(YEAR(Tableau2[[#This Row],[Date réelle]])-2000)&amp;"_"&amp;IF(MONTH(Tableau2[[#This Row],[Date réelle]])&gt;9,"","0")&amp;MONTH(Tableau2[[#This Row],[Date réelle]])</f>
        <v>16_03</v>
      </c>
      <c r="B1255" s="23" t="str">
        <f>(YEAR(Tableau2[[#This Row],[Date réelle]])-2000)&amp;"S"&amp;IF(_xlfn.ISOWEEKNUM(Tableau2[[#This Row],[Date réelle]])&gt;9,"","0")&amp;_xlfn.ISOWEEKNUM(Tableau2[[#This Row],[Date réelle]])</f>
        <v>16S11</v>
      </c>
      <c r="C1255" s="32">
        <f>IF(F1255&lt;&gt;"",VLOOKUP('Données brutes'!G1255,Tableau1[[Forfait]:[PV ]],2,FALSE)*'Données brutes'!H1255)</f>
        <v>80</v>
      </c>
      <c r="D1255" s="15">
        <f>INT(Tableau2[[#This Row],[Date de clôture ]])</f>
        <v>42444</v>
      </c>
      <c r="E1255" s="3">
        <v>42444</v>
      </c>
      <c r="F1255" s="128">
        <v>556404613</v>
      </c>
      <c r="G1255" s="4" t="s">
        <v>56</v>
      </c>
      <c r="H1255" s="2">
        <v>1</v>
      </c>
    </row>
    <row r="1256" spans="1:8" x14ac:dyDescent="0.25">
      <c r="A1256" s="23" t="str">
        <f>(YEAR(Tableau2[[#This Row],[Date réelle]])-2000)&amp;"_"&amp;IF(MONTH(Tableau2[[#This Row],[Date réelle]])&gt;9,"","0")&amp;MONTH(Tableau2[[#This Row],[Date réelle]])</f>
        <v>16_03</v>
      </c>
      <c r="B1256" s="23" t="str">
        <f>(YEAR(Tableau2[[#This Row],[Date réelle]])-2000)&amp;"S"&amp;IF(_xlfn.ISOWEEKNUM(Tableau2[[#This Row],[Date réelle]])&gt;9,"","0")&amp;_xlfn.ISOWEEKNUM(Tableau2[[#This Row],[Date réelle]])</f>
        <v>16S11</v>
      </c>
      <c r="C1256" s="32">
        <f>IF(F1256&lt;&gt;"",VLOOKUP('Données brutes'!G1256,Tableau1[[Forfait]:[PV ]],2,FALSE)*'Données brutes'!H1256)</f>
        <v>220</v>
      </c>
      <c r="D1256" s="15">
        <f>INT(Tableau2[[#This Row],[Date de clôture ]])</f>
        <v>42444</v>
      </c>
      <c r="E1256" s="3">
        <v>42444</v>
      </c>
      <c r="F1256" s="5">
        <v>557802435</v>
      </c>
      <c r="G1256" s="4" t="s">
        <v>13</v>
      </c>
      <c r="H1256" s="2">
        <v>1</v>
      </c>
    </row>
    <row r="1257" spans="1:8" x14ac:dyDescent="0.25">
      <c r="A1257" s="23" t="str">
        <f>(YEAR(Tableau2[[#This Row],[Date réelle]])-2000)&amp;"_"&amp;IF(MONTH(Tableau2[[#This Row],[Date réelle]])&gt;9,"","0")&amp;MONTH(Tableau2[[#This Row],[Date réelle]])</f>
        <v>16_03</v>
      </c>
      <c r="B1257" s="23" t="str">
        <f>(YEAR(Tableau2[[#This Row],[Date réelle]])-2000)&amp;"S"&amp;IF(_xlfn.ISOWEEKNUM(Tableau2[[#This Row],[Date réelle]])&gt;9,"","0")&amp;_xlfn.ISOWEEKNUM(Tableau2[[#This Row],[Date réelle]])</f>
        <v>16S11</v>
      </c>
      <c r="C1257" s="32">
        <f>IF(F1257&lt;&gt;"",VLOOKUP('Données brutes'!G1257,Tableau1[[Forfait]:[PV ]],2,FALSE)*'Données brutes'!H1257)</f>
        <v>2.5</v>
      </c>
      <c r="D1257" s="15">
        <f>INT(Tableau2[[#This Row],[Date de clôture ]])</f>
        <v>42444</v>
      </c>
      <c r="E1257" s="3">
        <v>42444</v>
      </c>
      <c r="F1257" s="5">
        <v>557802435</v>
      </c>
      <c r="G1257" s="4" t="s">
        <v>58</v>
      </c>
      <c r="H1257" s="2">
        <v>1</v>
      </c>
    </row>
    <row r="1258" spans="1:8" x14ac:dyDescent="0.25">
      <c r="A1258" s="23" t="str">
        <f>(YEAR(Tableau2[[#This Row],[Date réelle]])-2000)&amp;"_"&amp;IF(MONTH(Tableau2[[#This Row],[Date réelle]])&gt;9,"","0")&amp;MONTH(Tableau2[[#This Row],[Date réelle]])</f>
        <v>16_03</v>
      </c>
      <c r="B1258" s="23" t="str">
        <f>(YEAR(Tableau2[[#This Row],[Date réelle]])-2000)&amp;"S"&amp;IF(_xlfn.ISOWEEKNUM(Tableau2[[#This Row],[Date réelle]])&gt;9,"","0")&amp;_xlfn.ISOWEEKNUM(Tableau2[[#This Row],[Date réelle]])</f>
        <v>16S11</v>
      </c>
      <c r="C1258" s="32">
        <f>IF(F1258&lt;&gt;"",VLOOKUP('Données brutes'!G1258,Tableau1[[Forfait]:[PV ]],2,FALSE)*'Données brutes'!H1258)</f>
        <v>34</v>
      </c>
      <c r="D1258" s="15">
        <f>INT(Tableau2[[#This Row],[Date de clôture ]])</f>
        <v>42444</v>
      </c>
      <c r="E1258" s="3">
        <v>42444</v>
      </c>
      <c r="F1258" s="5">
        <v>557802435</v>
      </c>
      <c r="G1258" s="4" t="s">
        <v>64</v>
      </c>
      <c r="H1258" s="2">
        <v>1</v>
      </c>
    </row>
    <row r="1259" spans="1:8" x14ac:dyDescent="0.25">
      <c r="A1259" s="23" t="str">
        <f>(YEAR(Tableau2[[#This Row],[Date réelle]])-2000)&amp;"_"&amp;IF(MONTH(Tableau2[[#This Row],[Date réelle]])&gt;9,"","0")&amp;MONTH(Tableau2[[#This Row],[Date réelle]])</f>
        <v>16_03</v>
      </c>
      <c r="B1259" s="23" t="str">
        <f>(YEAR(Tableau2[[#This Row],[Date réelle]])-2000)&amp;"S"&amp;IF(_xlfn.ISOWEEKNUM(Tableau2[[#This Row],[Date réelle]])&gt;9,"","0")&amp;_xlfn.ISOWEEKNUM(Tableau2[[#This Row],[Date réelle]])</f>
        <v>16S11</v>
      </c>
      <c r="C1259" s="32">
        <f>IF(F1259&lt;&gt;"",VLOOKUP('Données brutes'!G1259,Tableau1[[Forfait]:[PV ]],2,FALSE)*'Données brutes'!H1259)</f>
        <v>3.4</v>
      </c>
      <c r="D1259" s="15">
        <f>INT(Tableau2[[#This Row],[Date de clôture ]])</f>
        <v>42444</v>
      </c>
      <c r="E1259" s="3">
        <v>42444</v>
      </c>
      <c r="F1259" s="5">
        <v>557802435</v>
      </c>
      <c r="G1259" s="4" t="s">
        <v>49</v>
      </c>
      <c r="H1259" s="2">
        <v>1</v>
      </c>
    </row>
    <row r="1260" spans="1:8" x14ac:dyDescent="0.25">
      <c r="A1260" s="23" t="str">
        <f>(YEAR(Tableau2[[#This Row],[Date réelle]])-2000)&amp;"_"&amp;IF(MONTH(Tableau2[[#This Row],[Date réelle]])&gt;9,"","0")&amp;MONTH(Tableau2[[#This Row],[Date réelle]])</f>
        <v>16_03</v>
      </c>
      <c r="B1260" s="23" t="str">
        <f>(YEAR(Tableau2[[#This Row],[Date réelle]])-2000)&amp;"S"&amp;IF(_xlfn.ISOWEEKNUM(Tableau2[[#This Row],[Date réelle]])&gt;9,"","0")&amp;_xlfn.ISOWEEKNUM(Tableau2[[#This Row],[Date réelle]])</f>
        <v>16S11</v>
      </c>
      <c r="C1260" s="32">
        <f>IF(F1260&lt;&gt;"",VLOOKUP('Données brutes'!G1260,Tableau1[[Forfait]:[PV ]],2,FALSE)*'Données brutes'!H1260)</f>
        <v>3</v>
      </c>
      <c r="D1260" s="15">
        <f>INT(Tableau2[[#This Row],[Date de clôture ]])</f>
        <v>42444</v>
      </c>
      <c r="E1260" s="3">
        <v>42444</v>
      </c>
      <c r="F1260" s="5">
        <v>557802435</v>
      </c>
      <c r="G1260" s="4" t="s">
        <v>43</v>
      </c>
      <c r="H1260" s="2">
        <v>1</v>
      </c>
    </row>
    <row r="1261" spans="1:8" x14ac:dyDescent="0.25">
      <c r="A1261" s="23" t="str">
        <f>(YEAR(Tableau2[[#This Row],[Date réelle]])-2000)&amp;"_"&amp;IF(MONTH(Tableau2[[#This Row],[Date réelle]])&gt;9,"","0")&amp;MONTH(Tableau2[[#This Row],[Date réelle]])</f>
        <v>16_03</v>
      </c>
      <c r="B1261" s="23" t="str">
        <f>(YEAR(Tableau2[[#This Row],[Date réelle]])-2000)&amp;"S"&amp;IF(_xlfn.ISOWEEKNUM(Tableau2[[#This Row],[Date réelle]])&gt;9,"","0")&amp;_xlfn.ISOWEEKNUM(Tableau2[[#This Row],[Date réelle]])</f>
        <v>16S11</v>
      </c>
      <c r="C1261" s="32">
        <f>IF(F1261&lt;&gt;"",VLOOKUP('Données brutes'!G1261,Tableau1[[Forfait]:[PV ]],2,FALSE)*'Données brutes'!H1261)</f>
        <v>2.5</v>
      </c>
      <c r="D1261" s="15">
        <f>INT(Tableau2[[#This Row],[Date de clôture ]])</f>
        <v>42444</v>
      </c>
      <c r="E1261" s="3">
        <v>42444</v>
      </c>
      <c r="F1261" s="5">
        <v>556879329</v>
      </c>
      <c r="G1261" s="4" t="s">
        <v>58</v>
      </c>
      <c r="H1261" s="2">
        <v>1</v>
      </c>
    </row>
    <row r="1262" spans="1:8" x14ac:dyDescent="0.25">
      <c r="A1262" s="23" t="str">
        <f>(YEAR(Tableau2[[#This Row],[Date réelle]])-2000)&amp;"_"&amp;IF(MONTH(Tableau2[[#This Row],[Date réelle]])&gt;9,"","0")&amp;MONTH(Tableau2[[#This Row],[Date réelle]])</f>
        <v>16_03</v>
      </c>
      <c r="B1262" s="23" t="str">
        <f>(YEAR(Tableau2[[#This Row],[Date réelle]])-2000)&amp;"S"&amp;IF(_xlfn.ISOWEEKNUM(Tableau2[[#This Row],[Date réelle]])&gt;9,"","0")&amp;_xlfn.ISOWEEKNUM(Tableau2[[#This Row],[Date réelle]])</f>
        <v>16S11</v>
      </c>
      <c r="C1262" s="32">
        <f>IF(F1262&lt;&gt;"",VLOOKUP('Données brutes'!G1262,Tableau1[[Forfait]:[PV ]],2,FALSE)*'Données brutes'!H1262)</f>
        <v>220</v>
      </c>
      <c r="D1262" s="15">
        <f>INT(Tableau2[[#This Row],[Date de clôture ]])</f>
        <v>42444</v>
      </c>
      <c r="E1262" s="3">
        <v>42444</v>
      </c>
      <c r="F1262" s="5">
        <v>556879329</v>
      </c>
      <c r="G1262" s="4" t="s">
        <v>13</v>
      </c>
      <c r="H1262" s="2">
        <v>1</v>
      </c>
    </row>
    <row r="1263" spans="1:8" x14ac:dyDescent="0.25">
      <c r="A1263" s="23" t="str">
        <f>(YEAR(Tableau2[[#This Row],[Date réelle]])-2000)&amp;"_"&amp;IF(MONTH(Tableau2[[#This Row],[Date réelle]])&gt;9,"","0")&amp;MONTH(Tableau2[[#This Row],[Date réelle]])</f>
        <v>16_03</v>
      </c>
      <c r="B1263" s="23" t="str">
        <f>(YEAR(Tableau2[[#This Row],[Date réelle]])-2000)&amp;"S"&amp;IF(_xlfn.ISOWEEKNUM(Tableau2[[#This Row],[Date réelle]])&gt;9,"","0")&amp;_xlfn.ISOWEEKNUM(Tableau2[[#This Row],[Date réelle]])</f>
        <v>16S11</v>
      </c>
      <c r="C1263" s="32">
        <f>IF(F1263&lt;&gt;"",VLOOKUP('Données brutes'!G1263,Tableau1[[Forfait]:[PV ]],2,FALSE)*'Données brutes'!H1263)</f>
        <v>3.4</v>
      </c>
      <c r="D1263" s="15">
        <f>INT(Tableau2[[#This Row],[Date de clôture ]])</f>
        <v>42444</v>
      </c>
      <c r="E1263" s="3">
        <v>42444</v>
      </c>
      <c r="F1263" s="5">
        <v>556879329</v>
      </c>
      <c r="G1263" s="4" t="s">
        <v>49</v>
      </c>
      <c r="H1263" s="2">
        <v>1</v>
      </c>
    </row>
    <row r="1264" spans="1:8" x14ac:dyDescent="0.25">
      <c r="A1264" s="23" t="str">
        <f>(YEAR(Tableau2[[#This Row],[Date réelle]])-2000)&amp;"_"&amp;IF(MONTH(Tableau2[[#This Row],[Date réelle]])&gt;9,"","0")&amp;MONTH(Tableau2[[#This Row],[Date réelle]])</f>
        <v>16_03</v>
      </c>
      <c r="B1264" s="23" t="str">
        <f>(YEAR(Tableau2[[#This Row],[Date réelle]])-2000)&amp;"S"&amp;IF(_xlfn.ISOWEEKNUM(Tableau2[[#This Row],[Date réelle]])&gt;9,"","0")&amp;_xlfn.ISOWEEKNUM(Tableau2[[#This Row],[Date réelle]])</f>
        <v>16S11</v>
      </c>
      <c r="C1264" s="32">
        <f>IF(F1264&lt;&gt;"",VLOOKUP('Données brutes'!G1264,Tableau1[[Forfait]:[PV ]],2,FALSE)*'Données brutes'!H1264)</f>
        <v>34</v>
      </c>
      <c r="D1264" s="15">
        <f>INT(Tableau2[[#This Row],[Date de clôture ]])</f>
        <v>42444</v>
      </c>
      <c r="E1264" s="3">
        <v>42444</v>
      </c>
      <c r="F1264" s="5">
        <v>556879329</v>
      </c>
      <c r="G1264" s="4" t="s">
        <v>64</v>
      </c>
      <c r="H1264" s="2">
        <v>1</v>
      </c>
    </row>
    <row r="1265" spans="1:8" x14ac:dyDescent="0.25">
      <c r="A1265" s="23" t="str">
        <f>(YEAR(Tableau2[[#This Row],[Date réelle]])-2000)&amp;"_"&amp;IF(MONTH(Tableau2[[#This Row],[Date réelle]])&gt;9,"","0")&amp;MONTH(Tableau2[[#This Row],[Date réelle]])</f>
        <v>16_03</v>
      </c>
      <c r="B1265" s="23" t="str">
        <f>(YEAR(Tableau2[[#This Row],[Date réelle]])-2000)&amp;"S"&amp;IF(_xlfn.ISOWEEKNUM(Tableau2[[#This Row],[Date réelle]])&gt;9,"","0")&amp;_xlfn.ISOWEEKNUM(Tableau2[[#This Row],[Date réelle]])</f>
        <v>16S11</v>
      </c>
      <c r="C1265" s="32">
        <f>IF(F1265&lt;&gt;"",VLOOKUP('Données brutes'!G1265,Tableau1[[Forfait]:[PV ]],2,FALSE)*'Données brutes'!H1265)</f>
        <v>3</v>
      </c>
      <c r="D1265" s="15">
        <f>INT(Tableau2[[#This Row],[Date de clôture ]])</f>
        <v>42444</v>
      </c>
      <c r="E1265" s="3">
        <v>42444</v>
      </c>
      <c r="F1265" s="5">
        <v>556879329</v>
      </c>
      <c r="G1265" s="4" t="s">
        <v>43</v>
      </c>
      <c r="H1265" s="2">
        <v>1</v>
      </c>
    </row>
    <row r="1266" spans="1:8" x14ac:dyDescent="0.25">
      <c r="A1266" s="23" t="str">
        <f>(YEAR(Tableau2[[#This Row],[Date réelle]])-2000)&amp;"_"&amp;IF(MONTH(Tableau2[[#This Row],[Date réelle]])&gt;9,"","0")&amp;MONTH(Tableau2[[#This Row],[Date réelle]])</f>
        <v>16_03</v>
      </c>
      <c r="B1266" s="23" t="str">
        <f>(YEAR(Tableau2[[#This Row],[Date réelle]])-2000)&amp;"S"&amp;IF(_xlfn.ISOWEEKNUM(Tableau2[[#This Row],[Date réelle]])&gt;9,"","0")&amp;_xlfn.ISOWEEKNUM(Tableau2[[#This Row],[Date réelle]])</f>
        <v>16S11</v>
      </c>
      <c r="C1266" s="32">
        <f>IF(F1266&lt;&gt;"",VLOOKUP('Données brutes'!G1266,Tableau1[[Forfait]:[PV ]],2,FALSE)*'Données brutes'!H1266)</f>
        <v>2.5</v>
      </c>
      <c r="D1266" s="15">
        <f>INT(Tableau2[[#This Row],[Date de clôture ]])</f>
        <v>42444</v>
      </c>
      <c r="E1266" s="3">
        <v>42444</v>
      </c>
      <c r="F1266" s="5">
        <v>557955924</v>
      </c>
      <c r="G1266" s="4" t="s">
        <v>58</v>
      </c>
      <c r="H1266" s="2">
        <v>1</v>
      </c>
    </row>
    <row r="1267" spans="1:8" x14ac:dyDescent="0.25">
      <c r="A1267" s="23" t="str">
        <f>(YEAR(Tableau2[[#This Row],[Date réelle]])-2000)&amp;"_"&amp;IF(MONTH(Tableau2[[#This Row],[Date réelle]])&gt;9,"","0")&amp;MONTH(Tableau2[[#This Row],[Date réelle]])</f>
        <v>16_03</v>
      </c>
      <c r="B1267" s="23" t="str">
        <f>(YEAR(Tableau2[[#This Row],[Date réelle]])-2000)&amp;"S"&amp;IF(_xlfn.ISOWEEKNUM(Tableau2[[#This Row],[Date réelle]])&gt;9,"","0")&amp;_xlfn.ISOWEEKNUM(Tableau2[[#This Row],[Date réelle]])</f>
        <v>16S11</v>
      </c>
      <c r="C1267" s="32">
        <f>IF(F1267&lt;&gt;"",VLOOKUP('Données brutes'!G1267,Tableau1[[Forfait]:[PV ]],2,FALSE)*'Données brutes'!H1267)</f>
        <v>220</v>
      </c>
      <c r="D1267" s="15">
        <f>INT(Tableau2[[#This Row],[Date de clôture ]])</f>
        <v>42444</v>
      </c>
      <c r="E1267" s="3">
        <v>42444</v>
      </c>
      <c r="F1267" s="5">
        <v>557955924</v>
      </c>
      <c r="G1267" s="4" t="s">
        <v>13</v>
      </c>
      <c r="H1267" s="2">
        <v>1</v>
      </c>
    </row>
    <row r="1268" spans="1:8" x14ac:dyDescent="0.25">
      <c r="A1268" s="23" t="str">
        <f>(YEAR(Tableau2[[#This Row],[Date réelle]])-2000)&amp;"_"&amp;IF(MONTH(Tableau2[[#This Row],[Date réelle]])&gt;9,"","0")&amp;MONTH(Tableau2[[#This Row],[Date réelle]])</f>
        <v>16_03</v>
      </c>
      <c r="B1268" s="23" t="str">
        <f>(YEAR(Tableau2[[#This Row],[Date réelle]])-2000)&amp;"S"&amp;IF(_xlfn.ISOWEEKNUM(Tableau2[[#This Row],[Date réelle]])&gt;9,"","0")&amp;_xlfn.ISOWEEKNUM(Tableau2[[#This Row],[Date réelle]])</f>
        <v>16S11</v>
      </c>
      <c r="C1268" s="32">
        <f>IF(F1268&lt;&gt;"",VLOOKUP('Données brutes'!G1268,Tableau1[[Forfait]:[PV ]],2,FALSE)*'Données brutes'!H1268)</f>
        <v>34</v>
      </c>
      <c r="D1268" s="15">
        <f>INT(Tableau2[[#This Row],[Date de clôture ]])</f>
        <v>42444</v>
      </c>
      <c r="E1268" s="3">
        <v>42444</v>
      </c>
      <c r="F1268" s="5">
        <v>557955924</v>
      </c>
      <c r="G1268" s="4" t="s">
        <v>64</v>
      </c>
      <c r="H1268" s="2">
        <v>1</v>
      </c>
    </row>
    <row r="1269" spans="1:8" x14ac:dyDescent="0.25">
      <c r="A1269" s="23" t="str">
        <f>(YEAR(Tableau2[[#This Row],[Date réelle]])-2000)&amp;"_"&amp;IF(MONTH(Tableau2[[#This Row],[Date réelle]])&gt;9,"","0")&amp;MONTH(Tableau2[[#This Row],[Date réelle]])</f>
        <v>16_03</v>
      </c>
      <c r="B1269" s="23" t="str">
        <f>(YEAR(Tableau2[[#This Row],[Date réelle]])-2000)&amp;"S"&amp;IF(_xlfn.ISOWEEKNUM(Tableau2[[#This Row],[Date réelle]])&gt;9,"","0")&amp;_xlfn.ISOWEEKNUM(Tableau2[[#This Row],[Date réelle]])</f>
        <v>16S11</v>
      </c>
      <c r="C1269" s="32">
        <f>IF(F1269&lt;&gt;"",VLOOKUP('Données brutes'!G1269,Tableau1[[Forfait]:[PV ]],2,FALSE)*'Données brutes'!H1269)</f>
        <v>3.4</v>
      </c>
      <c r="D1269" s="15">
        <f>INT(Tableau2[[#This Row],[Date de clôture ]])</f>
        <v>42444</v>
      </c>
      <c r="E1269" s="3">
        <v>42444</v>
      </c>
      <c r="F1269" s="5">
        <v>557955924</v>
      </c>
      <c r="G1269" s="4" t="s">
        <v>49</v>
      </c>
      <c r="H1269" s="2">
        <v>1</v>
      </c>
    </row>
    <row r="1270" spans="1:8" x14ac:dyDescent="0.25">
      <c r="A1270" s="23" t="str">
        <f>(YEAR(Tableau2[[#This Row],[Date réelle]])-2000)&amp;"_"&amp;IF(MONTH(Tableau2[[#This Row],[Date réelle]])&gt;9,"","0")&amp;MONTH(Tableau2[[#This Row],[Date réelle]])</f>
        <v>16_03</v>
      </c>
      <c r="B1270" s="23" t="str">
        <f>(YEAR(Tableau2[[#This Row],[Date réelle]])-2000)&amp;"S"&amp;IF(_xlfn.ISOWEEKNUM(Tableau2[[#This Row],[Date réelle]])&gt;9,"","0")&amp;_xlfn.ISOWEEKNUM(Tableau2[[#This Row],[Date réelle]])</f>
        <v>16S11</v>
      </c>
      <c r="C1270" s="32">
        <f>IF(F1270&lt;&gt;"",VLOOKUP('Données brutes'!G1270,Tableau1[[Forfait]:[PV ]],2,FALSE)*'Données brutes'!H1270)</f>
        <v>3</v>
      </c>
      <c r="D1270" s="15">
        <f>INT(Tableau2[[#This Row],[Date de clôture ]])</f>
        <v>42444</v>
      </c>
      <c r="E1270" s="3">
        <v>42444</v>
      </c>
      <c r="F1270" s="5">
        <v>557955924</v>
      </c>
      <c r="G1270" s="4" t="s">
        <v>43</v>
      </c>
      <c r="H1270" s="2">
        <v>1</v>
      </c>
    </row>
    <row r="1271" spans="1:8" x14ac:dyDescent="0.25">
      <c r="A1271" s="133" t="str">
        <f>(YEAR(Tableau2[[#This Row],[Date réelle]])-2000)&amp;"_"&amp;IF(MONTH(Tableau2[[#This Row],[Date réelle]])&gt;9,"","0")&amp;MONTH(Tableau2[[#This Row],[Date réelle]])</f>
        <v>16_03</v>
      </c>
      <c r="B1271" s="133" t="str">
        <f>(YEAR(Tableau2[[#This Row],[Date réelle]])-2000)&amp;"S"&amp;IF(_xlfn.ISOWEEKNUM(Tableau2[[#This Row],[Date réelle]])&gt;9,"","0")&amp;_xlfn.ISOWEEKNUM(Tableau2[[#This Row],[Date réelle]])</f>
        <v>16S11</v>
      </c>
      <c r="C1271" s="134">
        <f>IF(F1271&lt;&gt;"",VLOOKUP('Données brutes'!G1271,Tableau1[[Forfait]:[PV ]],2,FALSE)*'Données brutes'!H1271)</f>
        <v>3.4</v>
      </c>
      <c r="D1271" s="135">
        <f>INT(Tableau2[[#This Row],[Date de clôture ]])</f>
        <v>42445</v>
      </c>
      <c r="E1271" s="136">
        <v>42445</v>
      </c>
      <c r="F1271" s="128">
        <v>557804881</v>
      </c>
      <c r="G1271" s="138" t="s">
        <v>49</v>
      </c>
      <c r="H1271" s="139">
        <v>1</v>
      </c>
    </row>
    <row r="1272" spans="1:8" x14ac:dyDescent="0.25">
      <c r="A1272" s="133" t="str">
        <f>(YEAR(Tableau2[[#This Row],[Date réelle]])-2000)&amp;"_"&amp;IF(MONTH(Tableau2[[#This Row],[Date réelle]])&gt;9,"","0")&amp;MONTH(Tableau2[[#This Row],[Date réelle]])</f>
        <v>16_03</v>
      </c>
      <c r="B1272" s="133" t="str">
        <f>(YEAR(Tableau2[[#This Row],[Date réelle]])-2000)&amp;"S"&amp;IF(_xlfn.ISOWEEKNUM(Tableau2[[#This Row],[Date réelle]])&gt;9,"","0")&amp;_xlfn.ISOWEEKNUM(Tableau2[[#This Row],[Date réelle]])</f>
        <v>16S11</v>
      </c>
      <c r="C1272" s="134">
        <f>IF(F1272&lt;&gt;"",VLOOKUP('Données brutes'!G1272,Tableau1[[Forfait]:[PV ]],2,FALSE)*'Données brutes'!H1272)</f>
        <v>3</v>
      </c>
      <c r="D1272" s="135">
        <f>INT(Tableau2[[#This Row],[Date de clôture ]])</f>
        <v>42445</v>
      </c>
      <c r="E1272" s="136">
        <v>42445</v>
      </c>
      <c r="F1272" s="128">
        <v>557804881</v>
      </c>
      <c r="G1272" s="138" t="s">
        <v>43</v>
      </c>
      <c r="H1272" s="139">
        <v>1</v>
      </c>
    </row>
    <row r="1273" spans="1:8" x14ac:dyDescent="0.25">
      <c r="A1273" s="133" t="str">
        <f>(YEAR(Tableau2[[#This Row],[Date réelle]])-2000)&amp;"_"&amp;IF(MONTH(Tableau2[[#This Row],[Date réelle]])&gt;9,"","0")&amp;MONTH(Tableau2[[#This Row],[Date réelle]])</f>
        <v>16_03</v>
      </c>
      <c r="B1273" s="133" t="str">
        <f>(YEAR(Tableau2[[#This Row],[Date réelle]])-2000)&amp;"S"&amp;IF(_xlfn.ISOWEEKNUM(Tableau2[[#This Row],[Date réelle]])&gt;9,"","0")&amp;_xlfn.ISOWEEKNUM(Tableau2[[#This Row],[Date réelle]])</f>
        <v>16S11</v>
      </c>
      <c r="C1273" s="134">
        <f>IF(F1273&lt;&gt;"",VLOOKUP('Données brutes'!G1273,Tableau1[[Forfait]:[PV ]],2,FALSE)*'Données brutes'!H1273)</f>
        <v>56</v>
      </c>
      <c r="D1273" s="135">
        <f>INT(Tableau2[[#This Row],[Date de clôture ]])</f>
        <v>42445</v>
      </c>
      <c r="E1273" s="136">
        <v>42445</v>
      </c>
      <c r="F1273" s="128">
        <v>557804881</v>
      </c>
      <c r="G1273" s="138" t="s">
        <v>17</v>
      </c>
      <c r="H1273" s="139">
        <v>1</v>
      </c>
    </row>
    <row r="1274" spans="1:8" x14ac:dyDescent="0.25">
      <c r="A1274" s="133" t="str">
        <f>(YEAR(Tableau2[[#This Row],[Date réelle]])-2000)&amp;"_"&amp;IF(MONTH(Tableau2[[#This Row],[Date réelle]])&gt;9,"","0")&amp;MONTH(Tableau2[[#This Row],[Date réelle]])</f>
        <v>16_03</v>
      </c>
      <c r="B1274" s="133" t="str">
        <f>(YEAR(Tableau2[[#This Row],[Date réelle]])-2000)&amp;"S"&amp;IF(_xlfn.ISOWEEKNUM(Tableau2[[#This Row],[Date réelle]])&gt;9,"","0")&amp;_xlfn.ISOWEEKNUM(Tableau2[[#This Row],[Date réelle]])</f>
        <v>16S11</v>
      </c>
      <c r="C1274" s="134">
        <f>IF(F1274&lt;&gt;"",VLOOKUP('Données brutes'!G1274,Tableau1[[Forfait]:[PV ]],2,FALSE)*'Données brutes'!H1274)</f>
        <v>34</v>
      </c>
      <c r="D1274" s="135">
        <f>INT(Tableau2[[#This Row],[Date de clôture ]])</f>
        <v>42445</v>
      </c>
      <c r="E1274" s="136">
        <v>42445</v>
      </c>
      <c r="F1274" s="128">
        <v>557804881</v>
      </c>
      <c r="G1274" s="138" t="s">
        <v>64</v>
      </c>
      <c r="H1274" s="139">
        <v>1</v>
      </c>
    </row>
    <row r="1275" spans="1:8" x14ac:dyDescent="0.25">
      <c r="A1275" s="133" t="str">
        <f>(YEAR(Tableau2[[#This Row],[Date réelle]])-2000)&amp;"_"&amp;IF(MONTH(Tableau2[[#This Row],[Date réelle]])&gt;9,"","0")&amp;MONTH(Tableau2[[#This Row],[Date réelle]])</f>
        <v>16_03</v>
      </c>
      <c r="B1275" s="133" t="str">
        <f>(YEAR(Tableau2[[#This Row],[Date réelle]])-2000)&amp;"S"&amp;IF(_xlfn.ISOWEEKNUM(Tableau2[[#This Row],[Date réelle]])&gt;9,"","0")&amp;_xlfn.ISOWEEKNUM(Tableau2[[#This Row],[Date réelle]])</f>
        <v>16S11</v>
      </c>
      <c r="C1275" s="134">
        <f>IF(F1275&lt;&gt;"",VLOOKUP('Données brutes'!G1275,Tableau1[[Forfait]:[PV ]],2,FALSE)*'Données brutes'!H1275)</f>
        <v>2.5</v>
      </c>
      <c r="D1275" s="135">
        <f>INT(Tableau2[[#This Row],[Date de clôture ]])</f>
        <v>42445</v>
      </c>
      <c r="E1275" s="136">
        <v>42445</v>
      </c>
      <c r="F1275" s="128">
        <v>557804881</v>
      </c>
      <c r="G1275" s="138" t="s">
        <v>58</v>
      </c>
      <c r="H1275" s="139">
        <v>1</v>
      </c>
    </row>
    <row r="1276" spans="1:8" x14ac:dyDescent="0.25">
      <c r="A1276" s="133" t="str">
        <f>(YEAR(Tableau2[[#This Row],[Date réelle]])-2000)&amp;"_"&amp;IF(MONTH(Tableau2[[#This Row],[Date réelle]])&gt;9,"","0")&amp;MONTH(Tableau2[[#This Row],[Date réelle]])</f>
        <v>16_03</v>
      </c>
      <c r="B1276" s="133" t="str">
        <f>(YEAR(Tableau2[[#This Row],[Date réelle]])-2000)&amp;"S"&amp;IF(_xlfn.ISOWEEKNUM(Tableau2[[#This Row],[Date réelle]])&gt;9,"","0")&amp;_xlfn.ISOWEEKNUM(Tableau2[[#This Row],[Date réelle]])</f>
        <v>16S11</v>
      </c>
      <c r="C1276" s="134">
        <f>IF(F1276&lt;&gt;"",VLOOKUP('Données brutes'!G1276,Tableau1[[Forfait]:[PV ]],2,FALSE)*'Données brutes'!H1276)</f>
        <v>3.4</v>
      </c>
      <c r="D1276" s="135">
        <f>INT(Tableau2[[#This Row],[Date de clôture ]])</f>
        <v>42445</v>
      </c>
      <c r="E1276" s="136">
        <v>42445</v>
      </c>
      <c r="F1276" s="128">
        <v>557804906</v>
      </c>
      <c r="G1276" s="138" t="s">
        <v>49</v>
      </c>
      <c r="H1276" s="139">
        <v>1</v>
      </c>
    </row>
    <row r="1277" spans="1:8" x14ac:dyDescent="0.25">
      <c r="A1277" s="133" t="str">
        <f>(YEAR(Tableau2[[#This Row],[Date réelle]])-2000)&amp;"_"&amp;IF(MONTH(Tableau2[[#This Row],[Date réelle]])&gt;9,"","0")&amp;MONTH(Tableau2[[#This Row],[Date réelle]])</f>
        <v>16_03</v>
      </c>
      <c r="B1277" s="133" t="str">
        <f>(YEAR(Tableau2[[#This Row],[Date réelle]])-2000)&amp;"S"&amp;IF(_xlfn.ISOWEEKNUM(Tableau2[[#This Row],[Date réelle]])&gt;9,"","0")&amp;_xlfn.ISOWEEKNUM(Tableau2[[#This Row],[Date réelle]])</f>
        <v>16S11</v>
      </c>
      <c r="C1277" s="134">
        <f>IF(F1277&lt;&gt;"",VLOOKUP('Données brutes'!G1277,Tableau1[[Forfait]:[PV ]],2,FALSE)*'Données brutes'!H1277)</f>
        <v>56</v>
      </c>
      <c r="D1277" s="135">
        <f>INT(Tableau2[[#This Row],[Date de clôture ]])</f>
        <v>42445</v>
      </c>
      <c r="E1277" s="136">
        <v>42445</v>
      </c>
      <c r="F1277" s="128">
        <v>557804906</v>
      </c>
      <c r="G1277" s="138" t="s">
        <v>17</v>
      </c>
      <c r="H1277" s="139">
        <v>1</v>
      </c>
    </row>
    <row r="1278" spans="1:8" x14ac:dyDescent="0.25">
      <c r="A1278" s="133" t="str">
        <f>(YEAR(Tableau2[[#This Row],[Date réelle]])-2000)&amp;"_"&amp;IF(MONTH(Tableau2[[#This Row],[Date réelle]])&gt;9,"","0")&amp;MONTH(Tableau2[[#This Row],[Date réelle]])</f>
        <v>16_03</v>
      </c>
      <c r="B1278" s="133" t="str">
        <f>(YEAR(Tableau2[[#This Row],[Date réelle]])-2000)&amp;"S"&amp;IF(_xlfn.ISOWEEKNUM(Tableau2[[#This Row],[Date réelle]])&gt;9,"","0")&amp;_xlfn.ISOWEEKNUM(Tableau2[[#This Row],[Date réelle]])</f>
        <v>16S11</v>
      </c>
      <c r="C1278" s="134">
        <f>IF(F1278&lt;&gt;"",VLOOKUP('Données brutes'!G1278,Tableau1[[Forfait]:[PV ]],2,FALSE)*'Données brutes'!H1278)</f>
        <v>34</v>
      </c>
      <c r="D1278" s="135">
        <f>INT(Tableau2[[#This Row],[Date de clôture ]])</f>
        <v>42445</v>
      </c>
      <c r="E1278" s="136">
        <v>42445</v>
      </c>
      <c r="F1278" s="128">
        <v>557804906</v>
      </c>
      <c r="G1278" s="138" t="s">
        <v>64</v>
      </c>
      <c r="H1278" s="139">
        <v>1</v>
      </c>
    </row>
    <row r="1279" spans="1:8" x14ac:dyDescent="0.25">
      <c r="A1279" s="133" t="str">
        <f>(YEAR(Tableau2[[#This Row],[Date réelle]])-2000)&amp;"_"&amp;IF(MONTH(Tableau2[[#This Row],[Date réelle]])&gt;9,"","0")&amp;MONTH(Tableau2[[#This Row],[Date réelle]])</f>
        <v>16_03</v>
      </c>
      <c r="B1279" s="133" t="str">
        <f>(YEAR(Tableau2[[#This Row],[Date réelle]])-2000)&amp;"S"&amp;IF(_xlfn.ISOWEEKNUM(Tableau2[[#This Row],[Date réelle]])&gt;9,"","0")&amp;_xlfn.ISOWEEKNUM(Tableau2[[#This Row],[Date réelle]])</f>
        <v>16S11</v>
      </c>
      <c r="C1279" s="134">
        <f>IF(F1279&lt;&gt;"",VLOOKUP('Données brutes'!G1279,Tableau1[[Forfait]:[PV ]],2,FALSE)*'Données brutes'!H1279)</f>
        <v>3</v>
      </c>
      <c r="D1279" s="135">
        <f>INT(Tableau2[[#This Row],[Date de clôture ]])</f>
        <v>42445</v>
      </c>
      <c r="E1279" s="136">
        <v>42445</v>
      </c>
      <c r="F1279" s="128">
        <v>557804906</v>
      </c>
      <c r="G1279" s="138" t="s">
        <v>43</v>
      </c>
      <c r="H1279" s="139">
        <v>1</v>
      </c>
    </row>
    <row r="1280" spans="1:8" x14ac:dyDescent="0.25">
      <c r="A1280" s="133" t="str">
        <f>(YEAR(Tableau2[[#This Row],[Date réelle]])-2000)&amp;"_"&amp;IF(MONTH(Tableau2[[#This Row],[Date réelle]])&gt;9,"","0")&amp;MONTH(Tableau2[[#This Row],[Date réelle]])</f>
        <v>16_03</v>
      </c>
      <c r="B1280" s="133" t="str">
        <f>(YEAR(Tableau2[[#This Row],[Date réelle]])-2000)&amp;"S"&amp;IF(_xlfn.ISOWEEKNUM(Tableau2[[#This Row],[Date réelle]])&gt;9,"","0")&amp;_xlfn.ISOWEEKNUM(Tableau2[[#This Row],[Date réelle]])</f>
        <v>16S11</v>
      </c>
      <c r="C1280" s="134">
        <f>IF(F1280&lt;&gt;"",VLOOKUP('Données brutes'!G1280,Tableau1[[Forfait]:[PV ]],2,FALSE)*'Données brutes'!H1280)</f>
        <v>2.5</v>
      </c>
      <c r="D1280" s="135">
        <f>INT(Tableau2[[#This Row],[Date de clôture ]])</f>
        <v>42445</v>
      </c>
      <c r="E1280" s="136">
        <v>42445</v>
      </c>
      <c r="F1280" s="128">
        <v>557804906</v>
      </c>
      <c r="G1280" s="138" t="s">
        <v>58</v>
      </c>
      <c r="H1280" s="139">
        <v>1</v>
      </c>
    </row>
    <row r="1281" spans="1:8" x14ac:dyDescent="0.25">
      <c r="A1281" s="133" t="str">
        <f>(YEAR(Tableau2[[#This Row],[Date réelle]])-2000)&amp;"_"&amp;IF(MONTH(Tableau2[[#This Row],[Date réelle]])&gt;9,"","0")&amp;MONTH(Tableau2[[#This Row],[Date réelle]])</f>
        <v>16_03</v>
      </c>
      <c r="B1281" s="133" t="str">
        <f>(YEAR(Tableau2[[#This Row],[Date réelle]])-2000)&amp;"S"&amp;IF(_xlfn.ISOWEEKNUM(Tableau2[[#This Row],[Date réelle]])&gt;9,"","0")&amp;_xlfn.ISOWEEKNUM(Tableau2[[#This Row],[Date réelle]])</f>
        <v>16S11</v>
      </c>
      <c r="C1281" s="134">
        <f>IF(F1281&lt;&gt;"",VLOOKUP('Données brutes'!G1281,Tableau1[[Forfait]:[PV ]],2,FALSE)*'Données brutes'!H1281)</f>
        <v>0</v>
      </c>
      <c r="D1281" s="135">
        <f>INT(Tableau2[[#This Row],[Date de clôture ]])</f>
        <v>42445</v>
      </c>
      <c r="E1281" s="136">
        <v>42445</v>
      </c>
      <c r="F1281" s="128">
        <v>557802952</v>
      </c>
      <c r="G1281" s="138" t="s">
        <v>73</v>
      </c>
      <c r="H1281" s="139">
        <v>1</v>
      </c>
    </row>
    <row r="1282" spans="1:8" x14ac:dyDescent="0.25">
      <c r="A1282" s="133" t="str">
        <f>(YEAR(Tableau2[[#This Row],[Date réelle]])-2000)&amp;"_"&amp;IF(MONTH(Tableau2[[#This Row],[Date réelle]])&gt;9,"","0")&amp;MONTH(Tableau2[[#This Row],[Date réelle]])</f>
        <v>16_03</v>
      </c>
      <c r="B1282" s="133" t="str">
        <f>(YEAR(Tableau2[[#This Row],[Date réelle]])-2000)&amp;"S"&amp;IF(_xlfn.ISOWEEKNUM(Tableau2[[#This Row],[Date réelle]])&gt;9,"","0")&amp;_xlfn.ISOWEEKNUM(Tableau2[[#This Row],[Date réelle]])</f>
        <v>16S11</v>
      </c>
      <c r="C1282" s="134">
        <f>IF(F1282&lt;&gt;"",VLOOKUP('Données brutes'!G1282,Tableau1[[Forfait]:[PV ]],2,FALSE)*'Données brutes'!H1282)</f>
        <v>2.5</v>
      </c>
      <c r="D1282" s="135">
        <f>INT(Tableau2[[#This Row],[Date de clôture ]])</f>
        <v>42445</v>
      </c>
      <c r="E1282" s="136">
        <v>42445</v>
      </c>
      <c r="F1282" s="137">
        <v>557955924</v>
      </c>
      <c r="G1282" s="138" t="s">
        <v>58</v>
      </c>
      <c r="H1282" s="139">
        <v>1</v>
      </c>
    </row>
    <row r="1283" spans="1:8" x14ac:dyDescent="0.25">
      <c r="A1283" s="133" t="str">
        <f>(YEAR(Tableau2[[#This Row],[Date réelle]])-2000)&amp;"_"&amp;IF(MONTH(Tableau2[[#This Row],[Date réelle]])&gt;9,"","0")&amp;MONTH(Tableau2[[#This Row],[Date réelle]])</f>
        <v>16_03</v>
      </c>
      <c r="B1283" s="133" t="str">
        <f>(YEAR(Tableau2[[#This Row],[Date réelle]])-2000)&amp;"S"&amp;IF(_xlfn.ISOWEEKNUM(Tableau2[[#This Row],[Date réelle]])&gt;9,"","0")&amp;_xlfn.ISOWEEKNUM(Tableau2[[#This Row],[Date réelle]])</f>
        <v>16S11</v>
      </c>
      <c r="C1283" s="134">
        <f>IF(F1283&lt;&gt;"",VLOOKUP('Données brutes'!G1283,Tableau1[[Forfait]:[PV ]],2,FALSE)*'Données brutes'!H1283)</f>
        <v>220</v>
      </c>
      <c r="D1283" s="135">
        <f>INT(Tableau2[[#This Row],[Date de clôture ]])</f>
        <v>42445</v>
      </c>
      <c r="E1283" s="136">
        <v>42445</v>
      </c>
      <c r="F1283" s="137">
        <v>557955924</v>
      </c>
      <c r="G1283" s="138" t="s">
        <v>13</v>
      </c>
      <c r="H1283" s="139">
        <v>1</v>
      </c>
    </row>
    <row r="1284" spans="1:8" x14ac:dyDescent="0.25">
      <c r="A1284" s="133" t="str">
        <f>(YEAR(Tableau2[[#This Row],[Date réelle]])-2000)&amp;"_"&amp;IF(MONTH(Tableau2[[#This Row],[Date réelle]])&gt;9,"","0")&amp;MONTH(Tableau2[[#This Row],[Date réelle]])</f>
        <v>16_03</v>
      </c>
      <c r="B1284" s="133" t="str">
        <f>(YEAR(Tableau2[[#This Row],[Date réelle]])-2000)&amp;"S"&amp;IF(_xlfn.ISOWEEKNUM(Tableau2[[#This Row],[Date réelle]])&gt;9,"","0")&amp;_xlfn.ISOWEEKNUM(Tableau2[[#This Row],[Date réelle]])</f>
        <v>16S11</v>
      </c>
      <c r="C1284" s="134">
        <f>IF(F1284&lt;&gt;"",VLOOKUP('Données brutes'!G1284,Tableau1[[Forfait]:[PV ]],2,FALSE)*'Données brutes'!H1284)</f>
        <v>34</v>
      </c>
      <c r="D1284" s="135">
        <f>INT(Tableau2[[#This Row],[Date de clôture ]])</f>
        <v>42445</v>
      </c>
      <c r="E1284" s="136">
        <v>42445</v>
      </c>
      <c r="F1284" s="137">
        <v>557955924</v>
      </c>
      <c r="G1284" s="138" t="s">
        <v>64</v>
      </c>
      <c r="H1284" s="139">
        <v>1</v>
      </c>
    </row>
    <row r="1285" spans="1:8" x14ac:dyDescent="0.25">
      <c r="A1285" s="133" t="str">
        <f>(YEAR(Tableau2[[#This Row],[Date réelle]])-2000)&amp;"_"&amp;IF(MONTH(Tableau2[[#This Row],[Date réelle]])&gt;9,"","0")&amp;MONTH(Tableau2[[#This Row],[Date réelle]])</f>
        <v>16_03</v>
      </c>
      <c r="B1285" s="133" t="str">
        <f>(YEAR(Tableau2[[#This Row],[Date réelle]])-2000)&amp;"S"&amp;IF(_xlfn.ISOWEEKNUM(Tableau2[[#This Row],[Date réelle]])&gt;9,"","0")&amp;_xlfn.ISOWEEKNUM(Tableau2[[#This Row],[Date réelle]])</f>
        <v>16S11</v>
      </c>
      <c r="C1285" s="134">
        <f>IF(F1285&lt;&gt;"",VLOOKUP('Données brutes'!G1285,Tableau1[[Forfait]:[PV ]],2,FALSE)*'Données brutes'!H1285)</f>
        <v>3.4</v>
      </c>
      <c r="D1285" s="135">
        <f>INT(Tableau2[[#This Row],[Date de clôture ]])</f>
        <v>42445</v>
      </c>
      <c r="E1285" s="136">
        <v>42445</v>
      </c>
      <c r="F1285" s="137">
        <v>557955924</v>
      </c>
      <c r="G1285" s="138" t="s">
        <v>49</v>
      </c>
      <c r="H1285" s="139">
        <v>1</v>
      </c>
    </row>
    <row r="1286" spans="1:8" x14ac:dyDescent="0.25">
      <c r="A1286" s="133" t="str">
        <f>(YEAR(Tableau2[[#This Row],[Date réelle]])-2000)&amp;"_"&amp;IF(MONTH(Tableau2[[#This Row],[Date réelle]])&gt;9,"","0")&amp;MONTH(Tableau2[[#This Row],[Date réelle]])</f>
        <v>16_03</v>
      </c>
      <c r="B1286" s="133" t="str">
        <f>(YEAR(Tableau2[[#This Row],[Date réelle]])-2000)&amp;"S"&amp;IF(_xlfn.ISOWEEKNUM(Tableau2[[#This Row],[Date réelle]])&gt;9,"","0")&amp;_xlfn.ISOWEEKNUM(Tableau2[[#This Row],[Date réelle]])</f>
        <v>16S11</v>
      </c>
      <c r="C1286" s="134">
        <f>IF(F1286&lt;&gt;"",VLOOKUP('Données brutes'!G1286,Tableau1[[Forfait]:[PV ]],2,FALSE)*'Données brutes'!H1286)</f>
        <v>3</v>
      </c>
      <c r="D1286" s="135">
        <f>INT(Tableau2[[#This Row],[Date de clôture ]])</f>
        <v>42445</v>
      </c>
      <c r="E1286" s="136">
        <v>42445</v>
      </c>
      <c r="F1286" s="137">
        <v>557955924</v>
      </c>
      <c r="G1286" s="138" t="s">
        <v>43</v>
      </c>
      <c r="H1286" s="139">
        <v>1</v>
      </c>
    </row>
    <row r="1287" spans="1:8" x14ac:dyDescent="0.25">
      <c r="A1287" s="133" t="str">
        <f>(YEAR(Tableau2[[#This Row],[Date réelle]])-2000)&amp;"_"&amp;IF(MONTH(Tableau2[[#This Row],[Date réelle]])&gt;9,"","0")&amp;MONTH(Tableau2[[#This Row],[Date réelle]])</f>
        <v>16_03</v>
      </c>
      <c r="B1287" s="133" t="str">
        <f>(YEAR(Tableau2[[#This Row],[Date réelle]])-2000)&amp;"S"&amp;IF(_xlfn.ISOWEEKNUM(Tableau2[[#This Row],[Date réelle]])&gt;9,"","0")&amp;_xlfn.ISOWEEKNUM(Tableau2[[#This Row],[Date réelle]])</f>
        <v>16S11</v>
      </c>
      <c r="C1287" s="134">
        <f>IF(F1287&lt;&gt;"",VLOOKUP('Données brutes'!G1287,Tableau1[[Forfait]:[PV ]],2,FALSE)*'Données brutes'!H1287)</f>
        <v>2.5</v>
      </c>
      <c r="D1287" s="135">
        <f>INT(Tableau2[[#This Row],[Date de clôture ]])</f>
        <v>42445</v>
      </c>
      <c r="E1287" s="136">
        <v>42445</v>
      </c>
      <c r="F1287" s="137">
        <v>556865911</v>
      </c>
      <c r="G1287" s="138" t="s">
        <v>58</v>
      </c>
      <c r="H1287" s="139">
        <v>1</v>
      </c>
    </row>
    <row r="1288" spans="1:8" x14ac:dyDescent="0.25">
      <c r="A1288" s="133" t="str">
        <f>(YEAR(Tableau2[[#This Row],[Date réelle]])-2000)&amp;"_"&amp;IF(MONTH(Tableau2[[#This Row],[Date réelle]])&gt;9,"","0")&amp;MONTH(Tableau2[[#This Row],[Date réelle]])</f>
        <v>16_03</v>
      </c>
      <c r="B1288" s="133" t="str">
        <f>(YEAR(Tableau2[[#This Row],[Date réelle]])-2000)&amp;"S"&amp;IF(_xlfn.ISOWEEKNUM(Tableau2[[#This Row],[Date réelle]])&gt;9,"","0")&amp;_xlfn.ISOWEEKNUM(Tableau2[[#This Row],[Date réelle]])</f>
        <v>16S11</v>
      </c>
      <c r="C1288" s="134">
        <f>IF(F1288&lt;&gt;"",VLOOKUP('Données brutes'!G1288,Tableau1[[Forfait]:[PV ]],2,FALSE)*'Données brutes'!H1288)</f>
        <v>34</v>
      </c>
      <c r="D1288" s="135">
        <f>INT(Tableau2[[#This Row],[Date de clôture ]])</f>
        <v>42445</v>
      </c>
      <c r="E1288" s="136">
        <v>42445</v>
      </c>
      <c r="F1288" s="137">
        <v>556865911</v>
      </c>
      <c r="G1288" s="138" t="s">
        <v>64</v>
      </c>
      <c r="H1288" s="139">
        <v>1</v>
      </c>
    </row>
    <row r="1289" spans="1:8" x14ac:dyDescent="0.25">
      <c r="A1289" s="133" t="str">
        <f>(YEAR(Tableau2[[#This Row],[Date réelle]])-2000)&amp;"_"&amp;IF(MONTH(Tableau2[[#This Row],[Date réelle]])&gt;9,"","0")&amp;MONTH(Tableau2[[#This Row],[Date réelle]])</f>
        <v>16_03</v>
      </c>
      <c r="B1289" s="133" t="str">
        <f>(YEAR(Tableau2[[#This Row],[Date réelle]])-2000)&amp;"S"&amp;IF(_xlfn.ISOWEEKNUM(Tableau2[[#This Row],[Date réelle]])&gt;9,"","0")&amp;_xlfn.ISOWEEKNUM(Tableau2[[#This Row],[Date réelle]])</f>
        <v>16S11</v>
      </c>
      <c r="C1289" s="134">
        <f>IF(F1289&lt;&gt;"",VLOOKUP('Données brutes'!G1289,Tableau1[[Forfait]:[PV ]],2,FALSE)*'Données brutes'!H1289)</f>
        <v>56</v>
      </c>
      <c r="D1289" s="135">
        <f>INT(Tableau2[[#This Row],[Date de clôture ]])</f>
        <v>42445</v>
      </c>
      <c r="E1289" s="136">
        <v>42445</v>
      </c>
      <c r="F1289" s="137">
        <v>556865911</v>
      </c>
      <c r="G1289" s="138" t="s">
        <v>17</v>
      </c>
      <c r="H1289" s="139">
        <v>1</v>
      </c>
    </row>
    <row r="1290" spans="1:8" x14ac:dyDescent="0.25">
      <c r="A1290" s="133" t="str">
        <f>(YEAR(Tableau2[[#This Row],[Date réelle]])-2000)&amp;"_"&amp;IF(MONTH(Tableau2[[#This Row],[Date réelle]])&gt;9,"","0")&amp;MONTH(Tableau2[[#This Row],[Date réelle]])</f>
        <v>16_03</v>
      </c>
      <c r="B1290" s="133" t="str">
        <f>(YEAR(Tableau2[[#This Row],[Date réelle]])-2000)&amp;"S"&amp;IF(_xlfn.ISOWEEKNUM(Tableau2[[#This Row],[Date réelle]])&gt;9,"","0")&amp;_xlfn.ISOWEEKNUM(Tableau2[[#This Row],[Date réelle]])</f>
        <v>16S11</v>
      </c>
      <c r="C1290" s="134">
        <f>IF(F1290&lt;&gt;"",VLOOKUP('Données brutes'!G1290,Tableau1[[Forfait]:[PV ]],2,FALSE)*'Données brutes'!H1290)</f>
        <v>3.4</v>
      </c>
      <c r="D1290" s="135">
        <f>INT(Tableau2[[#This Row],[Date de clôture ]])</f>
        <v>42445</v>
      </c>
      <c r="E1290" s="136">
        <v>42445</v>
      </c>
      <c r="F1290" s="137">
        <v>556865911</v>
      </c>
      <c r="G1290" s="138" t="s">
        <v>49</v>
      </c>
      <c r="H1290" s="139">
        <v>1</v>
      </c>
    </row>
    <row r="1291" spans="1:8" x14ac:dyDescent="0.25">
      <c r="A1291" s="133" t="str">
        <f>(YEAR(Tableau2[[#This Row],[Date réelle]])-2000)&amp;"_"&amp;IF(MONTH(Tableau2[[#This Row],[Date réelle]])&gt;9,"","0")&amp;MONTH(Tableau2[[#This Row],[Date réelle]])</f>
        <v>16_03</v>
      </c>
      <c r="B1291" s="133" t="str">
        <f>(YEAR(Tableau2[[#This Row],[Date réelle]])-2000)&amp;"S"&amp;IF(_xlfn.ISOWEEKNUM(Tableau2[[#This Row],[Date réelle]])&gt;9,"","0")&amp;_xlfn.ISOWEEKNUM(Tableau2[[#This Row],[Date réelle]])</f>
        <v>16S11</v>
      </c>
      <c r="C1291" s="134">
        <f>IF(F1291&lt;&gt;"",VLOOKUP('Données brutes'!G1291,Tableau1[[Forfait]:[PV ]],2,FALSE)*'Données brutes'!H1291)</f>
        <v>3</v>
      </c>
      <c r="D1291" s="135">
        <f>INT(Tableau2[[#This Row],[Date de clôture ]])</f>
        <v>42445</v>
      </c>
      <c r="E1291" s="136">
        <v>42445</v>
      </c>
      <c r="F1291" s="137">
        <v>556865911</v>
      </c>
      <c r="G1291" s="138" t="s">
        <v>43</v>
      </c>
      <c r="H1291" s="139">
        <v>1</v>
      </c>
    </row>
    <row r="1292" spans="1:8" x14ac:dyDescent="0.25">
      <c r="A1292" s="133" t="str">
        <f>(YEAR(Tableau2[[#This Row],[Date réelle]])-2000)&amp;"_"&amp;IF(MONTH(Tableau2[[#This Row],[Date réelle]])&gt;9,"","0")&amp;MONTH(Tableau2[[#This Row],[Date réelle]])</f>
        <v>16_03</v>
      </c>
      <c r="B1292" s="133" t="str">
        <f>(YEAR(Tableau2[[#This Row],[Date réelle]])-2000)&amp;"S"&amp;IF(_xlfn.ISOWEEKNUM(Tableau2[[#This Row],[Date réelle]])&gt;9,"","0")&amp;_xlfn.ISOWEEKNUM(Tableau2[[#This Row],[Date réelle]])</f>
        <v>16S11</v>
      </c>
      <c r="C1292" s="134">
        <f>IF(F1292&lt;&gt;"",VLOOKUP('Données brutes'!G1292,Tableau1[[Forfait]:[PV ]],2,FALSE)*'Données brutes'!H1292)</f>
        <v>3.4</v>
      </c>
      <c r="D1292" s="135">
        <f>INT(Tableau2[[#This Row],[Date de clôture ]])</f>
        <v>42446</v>
      </c>
      <c r="E1292" s="136">
        <v>42446</v>
      </c>
      <c r="F1292" s="128">
        <v>556949034</v>
      </c>
      <c r="G1292" s="138" t="s">
        <v>49</v>
      </c>
      <c r="H1292" s="139">
        <v>1</v>
      </c>
    </row>
    <row r="1293" spans="1:8" x14ac:dyDescent="0.25">
      <c r="A1293" s="133" t="str">
        <f>(YEAR(Tableau2[[#This Row],[Date réelle]])-2000)&amp;"_"&amp;IF(MONTH(Tableau2[[#This Row],[Date réelle]])&gt;9,"","0")&amp;MONTH(Tableau2[[#This Row],[Date réelle]])</f>
        <v>16_03</v>
      </c>
      <c r="B1293" s="133" t="str">
        <f>(YEAR(Tableau2[[#This Row],[Date réelle]])-2000)&amp;"S"&amp;IF(_xlfn.ISOWEEKNUM(Tableau2[[#This Row],[Date réelle]])&gt;9,"","0")&amp;_xlfn.ISOWEEKNUM(Tableau2[[#This Row],[Date réelle]])</f>
        <v>16S11</v>
      </c>
      <c r="C1293" s="134">
        <f>IF(F1293&lt;&gt;"",VLOOKUP('Données brutes'!G1293,Tableau1[[Forfait]:[PV ]],2,FALSE)*'Données brutes'!H1293)</f>
        <v>3</v>
      </c>
      <c r="D1293" s="135">
        <f>INT(Tableau2[[#This Row],[Date de clôture ]])</f>
        <v>42446</v>
      </c>
      <c r="E1293" s="136">
        <v>42446</v>
      </c>
      <c r="F1293" s="128">
        <v>556949034</v>
      </c>
      <c r="G1293" s="138" t="s">
        <v>43</v>
      </c>
      <c r="H1293" s="139">
        <v>1</v>
      </c>
    </row>
    <row r="1294" spans="1:8" x14ac:dyDescent="0.25">
      <c r="A1294" s="133" t="str">
        <f>(YEAR(Tableau2[[#This Row],[Date réelle]])-2000)&amp;"_"&amp;IF(MONTH(Tableau2[[#This Row],[Date réelle]])&gt;9,"","0")&amp;MONTH(Tableau2[[#This Row],[Date réelle]])</f>
        <v>16_03</v>
      </c>
      <c r="B1294" s="133" t="str">
        <f>(YEAR(Tableau2[[#This Row],[Date réelle]])-2000)&amp;"S"&amp;IF(_xlfn.ISOWEEKNUM(Tableau2[[#This Row],[Date réelle]])&gt;9,"","0")&amp;_xlfn.ISOWEEKNUM(Tableau2[[#This Row],[Date réelle]])</f>
        <v>16S11</v>
      </c>
      <c r="C1294" s="134">
        <f>IF(F1294&lt;&gt;"",VLOOKUP('Données brutes'!G1294,Tableau1[[Forfait]:[PV ]],2,FALSE)*'Données brutes'!H1294)</f>
        <v>56</v>
      </c>
      <c r="D1294" s="135">
        <f>INT(Tableau2[[#This Row],[Date de clôture ]])</f>
        <v>42446</v>
      </c>
      <c r="E1294" s="136">
        <v>42446</v>
      </c>
      <c r="F1294" s="128">
        <v>556949034</v>
      </c>
      <c r="G1294" s="138" t="s">
        <v>17</v>
      </c>
      <c r="H1294" s="139">
        <v>1</v>
      </c>
    </row>
    <row r="1295" spans="1:8" x14ac:dyDescent="0.25">
      <c r="A1295" s="133" t="str">
        <f>(YEAR(Tableau2[[#This Row],[Date réelle]])-2000)&amp;"_"&amp;IF(MONTH(Tableau2[[#This Row],[Date réelle]])&gt;9,"","0")&amp;MONTH(Tableau2[[#This Row],[Date réelle]])</f>
        <v>16_03</v>
      </c>
      <c r="B1295" s="133" t="str">
        <f>(YEAR(Tableau2[[#This Row],[Date réelle]])-2000)&amp;"S"&amp;IF(_xlfn.ISOWEEKNUM(Tableau2[[#This Row],[Date réelle]])&gt;9,"","0")&amp;_xlfn.ISOWEEKNUM(Tableau2[[#This Row],[Date réelle]])</f>
        <v>16S11</v>
      </c>
      <c r="C1295" s="134">
        <f>IF(F1295&lt;&gt;"",VLOOKUP('Données brutes'!G1295,Tableau1[[Forfait]:[PV ]],2,FALSE)*'Données brutes'!H1295)</f>
        <v>34</v>
      </c>
      <c r="D1295" s="135">
        <f>INT(Tableau2[[#This Row],[Date de clôture ]])</f>
        <v>42446</v>
      </c>
      <c r="E1295" s="136">
        <v>42446</v>
      </c>
      <c r="F1295" s="128">
        <v>556949034</v>
      </c>
      <c r="G1295" s="138" t="s">
        <v>64</v>
      </c>
      <c r="H1295" s="139">
        <v>1</v>
      </c>
    </row>
    <row r="1296" spans="1:8" x14ac:dyDescent="0.25">
      <c r="A1296" s="133" t="str">
        <f>(YEAR(Tableau2[[#This Row],[Date réelle]])-2000)&amp;"_"&amp;IF(MONTH(Tableau2[[#This Row],[Date réelle]])&gt;9,"","0")&amp;MONTH(Tableau2[[#This Row],[Date réelle]])</f>
        <v>16_03</v>
      </c>
      <c r="B1296" s="133" t="str">
        <f>(YEAR(Tableau2[[#This Row],[Date réelle]])-2000)&amp;"S"&amp;IF(_xlfn.ISOWEEKNUM(Tableau2[[#This Row],[Date réelle]])&gt;9,"","0")&amp;_xlfn.ISOWEEKNUM(Tableau2[[#This Row],[Date réelle]])</f>
        <v>16S11</v>
      </c>
      <c r="C1296" s="134">
        <f>IF(F1296&lt;&gt;"",VLOOKUP('Données brutes'!G1296,Tableau1[[Forfait]:[PV ]],2,FALSE)*'Données brutes'!H1296)</f>
        <v>2.5</v>
      </c>
      <c r="D1296" s="135">
        <f>INT(Tableau2[[#This Row],[Date de clôture ]])</f>
        <v>42446</v>
      </c>
      <c r="E1296" s="136">
        <v>42446</v>
      </c>
      <c r="F1296" s="128">
        <v>556949034</v>
      </c>
      <c r="G1296" s="138" t="s">
        <v>58</v>
      </c>
      <c r="H1296" s="139">
        <v>1</v>
      </c>
    </row>
    <row r="1297" spans="1:8" x14ac:dyDescent="0.25">
      <c r="A1297" s="133" t="str">
        <f>(YEAR(Tableau2[[#This Row],[Date réelle]])-2000)&amp;"_"&amp;IF(MONTH(Tableau2[[#This Row],[Date réelle]])&gt;9,"","0")&amp;MONTH(Tableau2[[#This Row],[Date réelle]])</f>
        <v>16_03</v>
      </c>
      <c r="B1297" s="133" t="str">
        <f>(YEAR(Tableau2[[#This Row],[Date réelle]])-2000)&amp;"S"&amp;IF(_xlfn.ISOWEEKNUM(Tableau2[[#This Row],[Date réelle]])&gt;9,"","0")&amp;_xlfn.ISOWEEKNUM(Tableau2[[#This Row],[Date réelle]])</f>
        <v>16S11</v>
      </c>
      <c r="C1297" s="134">
        <f>IF(F1297&lt;&gt;"",VLOOKUP('Données brutes'!G1297,Tableau1[[Forfait]:[PV ]],2,FALSE)*'Données brutes'!H1297)</f>
        <v>56</v>
      </c>
      <c r="D1297" s="135">
        <f>INT(Tableau2[[#This Row],[Date de clôture ]])</f>
        <v>42446</v>
      </c>
      <c r="E1297" s="136">
        <v>42446</v>
      </c>
      <c r="F1297" s="128">
        <v>556948715</v>
      </c>
      <c r="G1297" s="138" t="s">
        <v>17</v>
      </c>
      <c r="H1297" s="139">
        <v>1</v>
      </c>
    </row>
    <row r="1298" spans="1:8" x14ac:dyDescent="0.25">
      <c r="A1298" s="133" t="str">
        <f>(YEAR(Tableau2[[#This Row],[Date réelle]])-2000)&amp;"_"&amp;IF(MONTH(Tableau2[[#This Row],[Date réelle]])&gt;9,"","0")&amp;MONTH(Tableau2[[#This Row],[Date réelle]])</f>
        <v>16_03</v>
      </c>
      <c r="B1298" s="133" t="str">
        <f>(YEAR(Tableau2[[#This Row],[Date réelle]])-2000)&amp;"S"&amp;IF(_xlfn.ISOWEEKNUM(Tableau2[[#This Row],[Date réelle]])&gt;9,"","0")&amp;_xlfn.ISOWEEKNUM(Tableau2[[#This Row],[Date réelle]])</f>
        <v>16S11</v>
      </c>
      <c r="C1298" s="134">
        <f>IF(F1298&lt;&gt;"",VLOOKUP('Données brutes'!G1298,Tableau1[[Forfait]:[PV ]],2,FALSE)*'Données brutes'!H1298)</f>
        <v>34</v>
      </c>
      <c r="D1298" s="135">
        <f>INT(Tableau2[[#This Row],[Date de clôture ]])</f>
        <v>42446</v>
      </c>
      <c r="E1298" s="136">
        <v>42446</v>
      </c>
      <c r="F1298" s="128">
        <v>556948715</v>
      </c>
      <c r="G1298" s="138" t="s">
        <v>64</v>
      </c>
      <c r="H1298" s="139">
        <v>1</v>
      </c>
    </row>
    <row r="1299" spans="1:8" x14ac:dyDescent="0.25">
      <c r="A1299" s="133" t="str">
        <f>(YEAR(Tableau2[[#This Row],[Date réelle]])-2000)&amp;"_"&amp;IF(MONTH(Tableau2[[#This Row],[Date réelle]])&gt;9,"","0")&amp;MONTH(Tableau2[[#This Row],[Date réelle]])</f>
        <v>16_03</v>
      </c>
      <c r="B1299" s="133" t="str">
        <f>(YEAR(Tableau2[[#This Row],[Date réelle]])-2000)&amp;"S"&amp;IF(_xlfn.ISOWEEKNUM(Tableau2[[#This Row],[Date réelle]])&gt;9,"","0")&amp;_xlfn.ISOWEEKNUM(Tableau2[[#This Row],[Date réelle]])</f>
        <v>16S11</v>
      </c>
      <c r="C1299" s="134">
        <f>IF(F1299&lt;&gt;"",VLOOKUP('Données brutes'!G1299,Tableau1[[Forfait]:[PV ]],2,FALSE)*'Données brutes'!H1299)</f>
        <v>3</v>
      </c>
      <c r="D1299" s="135">
        <f>INT(Tableau2[[#This Row],[Date de clôture ]])</f>
        <v>42446</v>
      </c>
      <c r="E1299" s="136">
        <v>42446</v>
      </c>
      <c r="F1299" s="128">
        <v>556948715</v>
      </c>
      <c r="G1299" s="138" t="s">
        <v>43</v>
      </c>
      <c r="H1299" s="139">
        <v>1</v>
      </c>
    </row>
    <row r="1300" spans="1:8" x14ac:dyDescent="0.25">
      <c r="A1300" s="133" t="str">
        <f>(YEAR(Tableau2[[#This Row],[Date réelle]])-2000)&amp;"_"&amp;IF(MONTH(Tableau2[[#This Row],[Date réelle]])&gt;9,"","0")&amp;MONTH(Tableau2[[#This Row],[Date réelle]])</f>
        <v>16_03</v>
      </c>
      <c r="B1300" s="133" t="str">
        <f>(YEAR(Tableau2[[#This Row],[Date réelle]])-2000)&amp;"S"&amp;IF(_xlfn.ISOWEEKNUM(Tableau2[[#This Row],[Date réelle]])&gt;9,"","0")&amp;_xlfn.ISOWEEKNUM(Tableau2[[#This Row],[Date réelle]])</f>
        <v>16S11</v>
      </c>
      <c r="C1300" s="134">
        <f>IF(F1300&lt;&gt;"",VLOOKUP('Données brutes'!G1300,Tableau1[[Forfait]:[PV ]],2,FALSE)*'Données brutes'!H1300)</f>
        <v>3.4</v>
      </c>
      <c r="D1300" s="135">
        <f>INT(Tableau2[[#This Row],[Date de clôture ]])</f>
        <v>42446</v>
      </c>
      <c r="E1300" s="136">
        <v>42446</v>
      </c>
      <c r="F1300" s="128">
        <v>556948715</v>
      </c>
      <c r="G1300" s="138" t="s">
        <v>49</v>
      </c>
      <c r="H1300" s="139">
        <v>1</v>
      </c>
    </row>
    <row r="1301" spans="1:8" x14ac:dyDescent="0.25">
      <c r="A1301" s="133" t="str">
        <f>(YEAR(Tableau2[[#This Row],[Date réelle]])-2000)&amp;"_"&amp;IF(MONTH(Tableau2[[#This Row],[Date réelle]])&gt;9,"","0")&amp;MONTH(Tableau2[[#This Row],[Date réelle]])</f>
        <v>16_03</v>
      </c>
      <c r="B1301" s="133" t="str">
        <f>(YEAR(Tableau2[[#This Row],[Date réelle]])-2000)&amp;"S"&amp;IF(_xlfn.ISOWEEKNUM(Tableau2[[#This Row],[Date réelle]])&gt;9,"","0")&amp;_xlfn.ISOWEEKNUM(Tableau2[[#This Row],[Date réelle]])</f>
        <v>16S11</v>
      </c>
      <c r="C1301" s="134">
        <f>IF(F1301&lt;&gt;"",VLOOKUP('Données brutes'!G1301,Tableau1[[Forfait]:[PV ]],2,FALSE)*'Données brutes'!H1301)</f>
        <v>2.5</v>
      </c>
      <c r="D1301" s="135">
        <f>INT(Tableau2[[#This Row],[Date de clôture ]])</f>
        <v>42446</v>
      </c>
      <c r="E1301" s="136">
        <v>42446</v>
      </c>
      <c r="F1301" s="128">
        <v>556948715</v>
      </c>
      <c r="G1301" s="138" t="s">
        <v>58</v>
      </c>
      <c r="H1301" s="139">
        <v>1</v>
      </c>
    </row>
    <row r="1302" spans="1:8" x14ac:dyDescent="0.25">
      <c r="A1302" s="133" t="str">
        <f>(YEAR(Tableau2[[#This Row],[Date réelle]])-2000)&amp;"_"&amp;IF(MONTH(Tableau2[[#This Row],[Date réelle]])&gt;9,"","0")&amp;MONTH(Tableau2[[#This Row],[Date réelle]])</f>
        <v>16_03</v>
      </c>
      <c r="B1302" s="133" t="str">
        <f>(YEAR(Tableau2[[#This Row],[Date réelle]])-2000)&amp;"S"&amp;IF(_xlfn.ISOWEEKNUM(Tableau2[[#This Row],[Date réelle]])&gt;9,"","0")&amp;_xlfn.ISOWEEKNUM(Tableau2[[#This Row],[Date réelle]])</f>
        <v>16S11</v>
      </c>
      <c r="C1302" s="134">
        <f>IF(F1302&lt;&gt;"",VLOOKUP('Données brutes'!G1302,Tableau1[[Forfait]:[PV ]],2,FALSE)*'Données brutes'!H1302)</f>
        <v>34</v>
      </c>
      <c r="D1302" s="135">
        <f>INT(Tableau2[[#This Row],[Date de clôture ]])</f>
        <v>42446</v>
      </c>
      <c r="E1302" s="136">
        <v>42446</v>
      </c>
      <c r="F1302" s="137">
        <v>557800645</v>
      </c>
      <c r="G1302" s="138" t="s">
        <v>64</v>
      </c>
      <c r="H1302" s="139">
        <v>1</v>
      </c>
    </row>
    <row r="1303" spans="1:8" x14ac:dyDescent="0.25">
      <c r="A1303" s="133" t="str">
        <f>(YEAR(Tableau2[[#This Row],[Date réelle]])-2000)&amp;"_"&amp;IF(MONTH(Tableau2[[#This Row],[Date réelle]])&gt;9,"","0")&amp;MONTH(Tableau2[[#This Row],[Date réelle]])</f>
        <v>16_03</v>
      </c>
      <c r="B1303" s="133" t="str">
        <f>(YEAR(Tableau2[[#This Row],[Date réelle]])-2000)&amp;"S"&amp;IF(_xlfn.ISOWEEKNUM(Tableau2[[#This Row],[Date réelle]])&gt;9,"","0")&amp;_xlfn.ISOWEEKNUM(Tableau2[[#This Row],[Date réelle]])</f>
        <v>16S11</v>
      </c>
      <c r="C1303" s="134">
        <f>IF(F1303&lt;&gt;"",VLOOKUP('Données brutes'!G1303,Tableau1[[Forfait]:[PV ]],2,FALSE)*'Données brutes'!H1303)</f>
        <v>3.4</v>
      </c>
      <c r="D1303" s="135">
        <f>INT(Tableau2[[#This Row],[Date de clôture ]])</f>
        <v>42446</v>
      </c>
      <c r="E1303" s="136">
        <v>42446</v>
      </c>
      <c r="F1303" s="137">
        <v>557800645</v>
      </c>
      <c r="G1303" s="138" t="s">
        <v>49</v>
      </c>
      <c r="H1303" s="139">
        <v>1</v>
      </c>
    </row>
    <row r="1304" spans="1:8" x14ac:dyDescent="0.25">
      <c r="A1304" s="133" t="str">
        <f>(YEAR(Tableau2[[#This Row],[Date réelle]])-2000)&amp;"_"&amp;IF(MONTH(Tableau2[[#This Row],[Date réelle]])&gt;9,"","0")&amp;MONTH(Tableau2[[#This Row],[Date réelle]])</f>
        <v>16_03</v>
      </c>
      <c r="B1304" s="133" t="str">
        <f>(YEAR(Tableau2[[#This Row],[Date réelle]])-2000)&amp;"S"&amp;IF(_xlfn.ISOWEEKNUM(Tableau2[[#This Row],[Date réelle]])&gt;9,"","0")&amp;_xlfn.ISOWEEKNUM(Tableau2[[#This Row],[Date réelle]])</f>
        <v>16S11</v>
      </c>
      <c r="C1304" s="134">
        <f>IF(F1304&lt;&gt;"",VLOOKUP('Données brutes'!G1304,Tableau1[[Forfait]:[PV ]],2,FALSE)*'Données brutes'!H1304)</f>
        <v>220</v>
      </c>
      <c r="D1304" s="135">
        <f>INT(Tableau2[[#This Row],[Date de clôture ]])</f>
        <v>42446</v>
      </c>
      <c r="E1304" s="136">
        <v>42446</v>
      </c>
      <c r="F1304" s="137">
        <v>557800645</v>
      </c>
      <c r="G1304" s="138" t="s">
        <v>13</v>
      </c>
      <c r="H1304" s="139">
        <v>1</v>
      </c>
    </row>
    <row r="1305" spans="1:8" x14ac:dyDescent="0.25">
      <c r="A1305" s="133" t="str">
        <f>(YEAR(Tableau2[[#This Row],[Date réelle]])-2000)&amp;"_"&amp;IF(MONTH(Tableau2[[#This Row],[Date réelle]])&gt;9,"","0")&amp;MONTH(Tableau2[[#This Row],[Date réelle]])</f>
        <v>16_03</v>
      </c>
      <c r="B1305" s="133" t="str">
        <f>(YEAR(Tableau2[[#This Row],[Date réelle]])-2000)&amp;"S"&amp;IF(_xlfn.ISOWEEKNUM(Tableau2[[#This Row],[Date réelle]])&gt;9,"","0")&amp;_xlfn.ISOWEEKNUM(Tableau2[[#This Row],[Date réelle]])</f>
        <v>16S11</v>
      </c>
      <c r="C1305" s="134">
        <f>IF(F1305&lt;&gt;"",VLOOKUP('Données brutes'!G1305,Tableau1[[Forfait]:[PV ]],2,FALSE)*'Données brutes'!H1305)</f>
        <v>2.5</v>
      </c>
      <c r="D1305" s="135">
        <f>INT(Tableau2[[#This Row],[Date de clôture ]])</f>
        <v>42446</v>
      </c>
      <c r="E1305" s="136">
        <v>42446</v>
      </c>
      <c r="F1305" s="137">
        <v>557800645</v>
      </c>
      <c r="G1305" s="138" t="s">
        <v>58</v>
      </c>
      <c r="H1305" s="139">
        <v>1</v>
      </c>
    </row>
    <row r="1306" spans="1:8" x14ac:dyDescent="0.25">
      <c r="A1306" s="133" t="str">
        <f>(YEAR(Tableau2[[#This Row],[Date réelle]])-2000)&amp;"_"&amp;IF(MONTH(Tableau2[[#This Row],[Date réelle]])&gt;9,"","0")&amp;MONTH(Tableau2[[#This Row],[Date réelle]])</f>
        <v>16_03</v>
      </c>
      <c r="B1306" s="133" t="str">
        <f>(YEAR(Tableau2[[#This Row],[Date réelle]])-2000)&amp;"S"&amp;IF(_xlfn.ISOWEEKNUM(Tableau2[[#This Row],[Date réelle]])&gt;9,"","0")&amp;_xlfn.ISOWEEKNUM(Tableau2[[#This Row],[Date réelle]])</f>
        <v>16S11</v>
      </c>
      <c r="C1306" s="134">
        <f>IF(F1306&lt;&gt;"",VLOOKUP('Données brutes'!G1306,Tableau1[[Forfait]:[PV ]],2,FALSE)*'Données brutes'!H1306)</f>
        <v>3</v>
      </c>
      <c r="D1306" s="135">
        <f>INT(Tableau2[[#This Row],[Date de clôture ]])</f>
        <v>42446</v>
      </c>
      <c r="E1306" s="136">
        <v>42446</v>
      </c>
      <c r="F1306" s="137">
        <v>557800645</v>
      </c>
      <c r="G1306" s="138" t="s">
        <v>43</v>
      </c>
      <c r="H1306" s="139">
        <v>1</v>
      </c>
    </row>
    <row r="1307" spans="1:8" x14ac:dyDescent="0.25">
      <c r="A1307" s="133" t="str">
        <f>(YEAR(Tableau2[[#This Row],[Date réelle]])-2000)&amp;"_"&amp;IF(MONTH(Tableau2[[#This Row],[Date réelle]])&gt;9,"","0")&amp;MONTH(Tableau2[[#This Row],[Date réelle]])</f>
        <v>16_03</v>
      </c>
      <c r="B1307" s="133" t="str">
        <f>(YEAR(Tableau2[[#This Row],[Date réelle]])-2000)&amp;"S"&amp;IF(_xlfn.ISOWEEKNUM(Tableau2[[#This Row],[Date réelle]])&gt;9,"","0")&amp;_xlfn.ISOWEEKNUM(Tableau2[[#This Row],[Date réelle]])</f>
        <v>16S11</v>
      </c>
      <c r="C1307" s="134">
        <f>IF(F1307&lt;&gt;"",VLOOKUP('Données brutes'!G1307,Tableau1[[Forfait]:[PV ]],2,FALSE)*'Données brutes'!H1307)</f>
        <v>34</v>
      </c>
      <c r="D1307" s="135">
        <f>INT(Tableau2[[#This Row],[Date de clôture ]])</f>
        <v>42446</v>
      </c>
      <c r="E1307" s="136">
        <v>42446</v>
      </c>
      <c r="F1307" s="137">
        <v>556879707</v>
      </c>
      <c r="G1307" s="138" t="s">
        <v>64</v>
      </c>
      <c r="H1307" s="139">
        <v>1</v>
      </c>
    </row>
    <row r="1308" spans="1:8" x14ac:dyDescent="0.25">
      <c r="A1308" s="133" t="str">
        <f>(YEAR(Tableau2[[#This Row],[Date réelle]])-2000)&amp;"_"&amp;IF(MONTH(Tableau2[[#This Row],[Date réelle]])&gt;9,"","0")&amp;MONTH(Tableau2[[#This Row],[Date réelle]])</f>
        <v>16_03</v>
      </c>
      <c r="B1308" s="133" t="str">
        <f>(YEAR(Tableau2[[#This Row],[Date réelle]])-2000)&amp;"S"&amp;IF(_xlfn.ISOWEEKNUM(Tableau2[[#This Row],[Date réelle]])&gt;9,"","0")&amp;_xlfn.ISOWEEKNUM(Tableau2[[#This Row],[Date réelle]])</f>
        <v>16S11</v>
      </c>
      <c r="C1308" s="134">
        <f>IF(F1308&lt;&gt;"",VLOOKUP('Données brutes'!G1308,Tableau1[[Forfait]:[PV ]],2,FALSE)*'Données brutes'!H1308)</f>
        <v>5</v>
      </c>
      <c r="D1308" s="135">
        <f>INT(Tableau2[[#This Row],[Date de clôture ]])</f>
        <v>42446</v>
      </c>
      <c r="E1308" s="136">
        <v>42446</v>
      </c>
      <c r="F1308" s="137">
        <v>556879707</v>
      </c>
      <c r="G1308" s="138" t="s">
        <v>58</v>
      </c>
      <c r="H1308" s="139">
        <v>2</v>
      </c>
    </row>
    <row r="1309" spans="1:8" x14ac:dyDescent="0.25">
      <c r="A1309" s="133" t="str">
        <f>(YEAR(Tableau2[[#This Row],[Date réelle]])-2000)&amp;"_"&amp;IF(MONTH(Tableau2[[#This Row],[Date réelle]])&gt;9,"","0")&amp;MONTH(Tableau2[[#This Row],[Date réelle]])</f>
        <v>16_03</v>
      </c>
      <c r="B1309" s="133" t="str">
        <f>(YEAR(Tableau2[[#This Row],[Date réelle]])-2000)&amp;"S"&amp;IF(_xlfn.ISOWEEKNUM(Tableau2[[#This Row],[Date réelle]])&gt;9,"","0")&amp;_xlfn.ISOWEEKNUM(Tableau2[[#This Row],[Date réelle]])</f>
        <v>16S11</v>
      </c>
      <c r="C1309" s="134">
        <f>IF(F1309&lt;&gt;"",VLOOKUP('Données brutes'!G1309,Tableau1[[Forfait]:[PV ]],2,FALSE)*'Données brutes'!H1309)</f>
        <v>3.4</v>
      </c>
      <c r="D1309" s="135">
        <f>INT(Tableau2[[#This Row],[Date de clôture ]])</f>
        <v>42446</v>
      </c>
      <c r="E1309" s="136">
        <v>42446</v>
      </c>
      <c r="F1309" s="137">
        <v>556879707</v>
      </c>
      <c r="G1309" s="138" t="s">
        <v>49</v>
      </c>
      <c r="H1309" s="139">
        <v>1</v>
      </c>
    </row>
    <row r="1310" spans="1:8" x14ac:dyDescent="0.25">
      <c r="A1310" s="133" t="str">
        <f>(YEAR(Tableau2[[#This Row],[Date réelle]])-2000)&amp;"_"&amp;IF(MONTH(Tableau2[[#This Row],[Date réelle]])&gt;9,"","0")&amp;MONTH(Tableau2[[#This Row],[Date réelle]])</f>
        <v>16_03</v>
      </c>
      <c r="B1310" s="133" t="str">
        <f>(YEAR(Tableau2[[#This Row],[Date réelle]])-2000)&amp;"S"&amp;IF(_xlfn.ISOWEEKNUM(Tableau2[[#This Row],[Date réelle]])&gt;9,"","0")&amp;_xlfn.ISOWEEKNUM(Tableau2[[#This Row],[Date réelle]])</f>
        <v>16S11</v>
      </c>
      <c r="C1310" s="134">
        <f>IF(F1310&lt;&gt;"",VLOOKUP('Données brutes'!G1310,Tableau1[[Forfait]:[PV ]],2,FALSE)*'Données brutes'!H1310)</f>
        <v>220</v>
      </c>
      <c r="D1310" s="135">
        <f>INT(Tableau2[[#This Row],[Date de clôture ]])</f>
        <v>42446</v>
      </c>
      <c r="E1310" s="136">
        <v>42446</v>
      </c>
      <c r="F1310" s="137">
        <v>556879707</v>
      </c>
      <c r="G1310" s="138" t="s">
        <v>13</v>
      </c>
      <c r="H1310" s="139">
        <v>1</v>
      </c>
    </row>
    <row r="1311" spans="1:8" x14ac:dyDescent="0.25">
      <c r="A1311" s="133" t="str">
        <f>(YEAR(Tableau2[[#This Row],[Date réelle]])-2000)&amp;"_"&amp;IF(MONTH(Tableau2[[#This Row],[Date réelle]])&gt;9,"","0")&amp;MONTH(Tableau2[[#This Row],[Date réelle]])</f>
        <v>16_03</v>
      </c>
      <c r="B1311" s="133" t="str">
        <f>(YEAR(Tableau2[[#This Row],[Date réelle]])-2000)&amp;"S"&amp;IF(_xlfn.ISOWEEKNUM(Tableau2[[#This Row],[Date réelle]])&gt;9,"","0")&amp;_xlfn.ISOWEEKNUM(Tableau2[[#This Row],[Date réelle]])</f>
        <v>16S11</v>
      </c>
      <c r="C1311" s="134">
        <f>IF(F1311&lt;&gt;"",VLOOKUP('Données brutes'!G1311,Tableau1[[Forfait]:[PV ]],2,FALSE)*'Données brutes'!H1311)</f>
        <v>3</v>
      </c>
      <c r="D1311" s="135">
        <f>INT(Tableau2[[#This Row],[Date de clôture ]])</f>
        <v>42446</v>
      </c>
      <c r="E1311" s="136">
        <v>42446</v>
      </c>
      <c r="F1311" s="137">
        <v>556879707</v>
      </c>
      <c r="G1311" s="138" t="s">
        <v>43</v>
      </c>
      <c r="H1311" s="139">
        <v>1</v>
      </c>
    </row>
    <row r="1312" spans="1:8" x14ac:dyDescent="0.25">
      <c r="A1312" s="133" t="str">
        <f>(YEAR(Tableau2[[#This Row],[Date réelle]])-2000)&amp;"_"&amp;IF(MONTH(Tableau2[[#This Row],[Date réelle]])&gt;9,"","0")&amp;MONTH(Tableau2[[#This Row],[Date réelle]])</f>
        <v>16_03</v>
      </c>
      <c r="B1312" s="133" t="str">
        <f>(YEAR(Tableau2[[#This Row],[Date réelle]])-2000)&amp;"S"&amp;IF(_xlfn.ISOWEEKNUM(Tableau2[[#This Row],[Date réelle]])&gt;9,"","0")&amp;_xlfn.ISOWEEKNUM(Tableau2[[#This Row],[Date réelle]])</f>
        <v>16S11</v>
      </c>
      <c r="C1312" s="134">
        <f>IF(F1312&lt;&gt;"",VLOOKUP('Données brutes'!G1312,Tableau1[[Forfait]:[PV ]],2,FALSE)*'Données brutes'!H1312)</f>
        <v>3.4</v>
      </c>
      <c r="D1312" s="135">
        <f>INT(Tableau2[[#This Row],[Date de clôture ]])</f>
        <v>42447</v>
      </c>
      <c r="E1312" s="136">
        <v>42447</v>
      </c>
      <c r="F1312" s="128">
        <v>557801720</v>
      </c>
      <c r="G1312" s="138" t="s">
        <v>49</v>
      </c>
      <c r="H1312" s="139">
        <v>1</v>
      </c>
    </row>
    <row r="1313" spans="1:8" x14ac:dyDescent="0.25">
      <c r="A1313" s="133" t="str">
        <f>(YEAR(Tableau2[[#This Row],[Date réelle]])-2000)&amp;"_"&amp;IF(MONTH(Tableau2[[#This Row],[Date réelle]])&gt;9,"","0")&amp;MONTH(Tableau2[[#This Row],[Date réelle]])</f>
        <v>16_03</v>
      </c>
      <c r="B1313" s="133" t="str">
        <f>(YEAR(Tableau2[[#This Row],[Date réelle]])-2000)&amp;"S"&amp;IF(_xlfn.ISOWEEKNUM(Tableau2[[#This Row],[Date réelle]])&gt;9,"","0")&amp;_xlfn.ISOWEEKNUM(Tableau2[[#This Row],[Date réelle]])</f>
        <v>16S11</v>
      </c>
      <c r="C1313" s="134">
        <f>IF(F1313&lt;&gt;"",VLOOKUP('Données brutes'!G1313,Tableau1[[Forfait]:[PV ]],2,FALSE)*'Données brutes'!H1313)</f>
        <v>34</v>
      </c>
      <c r="D1313" s="135">
        <f>INT(Tableau2[[#This Row],[Date de clôture ]])</f>
        <v>42447</v>
      </c>
      <c r="E1313" s="136">
        <v>42447</v>
      </c>
      <c r="F1313" s="128">
        <v>557801720</v>
      </c>
      <c r="G1313" s="138" t="s">
        <v>64</v>
      </c>
      <c r="H1313" s="139">
        <v>1</v>
      </c>
    </row>
    <row r="1314" spans="1:8" x14ac:dyDescent="0.25">
      <c r="A1314" s="133" t="str">
        <f>(YEAR(Tableau2[[#This Row],[Date réelle]])-2000)&amp;"_"&amp;IF(MONTH(Tableau2[[#This Row],[Date réelle]])&gt;9,"","0")&amp;MONTH(Tableau2[[#This Row],[Date réelle]])</f>
        <v>16_03</v>
      </c>
      <c r="B1314" s="133" t="str">
        <f>(YEAR(Tableau2[[#This Row],[Date réelle]])-2000)&amp;"S"&amp;IF(_xlfn.ISOWEEKNUM(Tableau2[[#This Row],[Date réelle]])&gt;9,"","0")&amp;_xlfn.ISOWEEKNUM(Tableau2[[#This Row],[Date réelle]])</f>
        <v>16S11</v>
      </c>
      <c r="C1314" s="134">
        <f>IF(F1314&lt;&gt;"",VLOOKUP('Données brutes'!G1314,Tableau1[[Forfait]:[PV ]],2,FALSE)*'Données brutes'!H1314)</f>
        <v>3</v>
      </c>
      <c r="D1314" s="135">
        <f>INT(Tableau2[[#This Row],[Date de clôture ]])</f>
        <v>42447</v>
      </c>
      <c r="E1314" s="136">
        <v>42447</v>
      </c>
      <c r="F1314" s="128">
        <v>557801720</v>
      </c>
      <c r="G1314" s="138" t="s">
        <v>43</v>
      </c>
      <c r="H1314" s="139">
        <v>1</v>
      </c>
    </row>
    <row r="1315" spans="1:8" x14ac:dyDescent="0.25">
      <c r="A1315" s="133" t="str">
        <f>(YEAR(Tableau2[[#This Row],[Date réelle]])-2000)&amp;"_"&amp;IF(MONTH(Tableau2[[#This Row],[Date réelle]])&gt;9,"","0")&amp;MONTH(Tableau2[[#This Row],[Date réelle]])</f>
        <v>16_03</v>
      </c>
      <c r="B1315" s="133" t="str">
        <f>(YEAR(Tableau2[[#This Row],[Date réelle]])-2000)&amp;"S"&amp;IF(_xlfn.ISOWEEKNUM(Tableau2[[#This Row],[Date réelle]])&gt;9,"","0")&amp;_xlfn.ISOWEEKNUM(Tableau2[[#This Row],[Date réelle]])</f>
        <v>16S11</v>
      </c>
      <c r="C1315" s="134">
        <f>IF(F1315&lt;&gt;"",VLOOKUP('Données brutes'!G1315,Tableau1[[Forfait]:[PV ]],2,FALSE)*'Données brutes'!H1315)</f>
        <v>56</v>
      </c>
      <c r="D1315" s="135">
        <f>INT(Tableau2[[#This Row],[Date de clôture ]])</f>
        <v>42447</v>
      </c>
      <c r="E1315" s="136">
        <v>42447</v>
      </c>
      <c r="F1315" s="128">
        <v>557801720</v>
      </c>
      <c r="G1315" s="138" t="s">
        <v>17</v>
      </c>
      <c r="H1315" s="139">
        <v>1</v>
      </c>
    </row>
    <row r="1316" spans="1:8" x14ac:dyDescent="0.25">
      <c r="A1316" s="133" t="str">
        <f>(YEAR(Tableau2[[#This Row],[Date réelle]])-2000)&amp;"_"&amp;IF(MONTH(Tableau2[[#This Row],[Date réelle]])&gt;9,"","0")&amp;MONTH(Tableau2[[#This Row],[Date réelle]])</f>
        <v>16_03</v>
      </c>
      <c r="B1316" s="133" t="str">
        <f>(YEAR(Tableau2[[#This Row],[Date réelle]])-2000)&amp;"S"&amp;IF(_xlfn.ISOWEEKNUM(Tableau2[[#This Row],[Date réelle]])&gt;9,"","0")&amp;_xlfn.ISOWEEKNUM(Tableau2[[#This Row],[Date réelle]])</f>
        <v>16S11</v>
      </c>
      <c r="C1316" s="134">
        <f>IF(F1316&lt;&gt;"",VLOOKUP('Données brutes'!G1316,Tableau1[[Forfait]:[PV ]],2,FALSE)*'Données brutes'!H1316)</f>
        <v>2.5</v>
      </c>
      <c r="D1316" s="135">
        <f>INT(Tableau2[[#This Row],[Date de clôture ]])</f>
        <v>42447</v>
      </c>
      <c r="E1316" s="136">
        <v>42447</v>
      </c>
      <c r="F1316" s="128">
        <v>557801720</v>
      </c>
      <c r="G1316" s="138" t="s">
        <v>58</v>
      </c>
      <c r="H1316" s="139">
        <v>1</v>
      </c>
    </row>
    <row r="1317" spans="1:8" x14ac:dyDescent="0.25">
      <c r="A1317" s="133" t="str">
        <f>(YEAR(Tableau2[[#This Row],[Date réelle]])-2000)&amp;"_"&amp;IF(MONTH(Tableau2[[#This Row],[Date réelle]])&gt;9,"","0")&amp;MONTH(Tableau2[[#This Row],[Date réelle]])</f>
        <v>16_03</v>
      </c>
      <c r="B1317" s="133" t="str">
        <f>(YEAR(Tableau2[[#This Row],[Date réelle]])-2000)&amp;"S"&amp;IF(_xlfn.ISOWEEKNUM(Tableau2[[#This Row],[Date réelle]])&gt;9,"","0")&amp;_xlfn.ISOWEEKNUM(Tableau2[[#This Row],[Date réelle]])</f>
        <v>16S11</v>
      </c>
      <c r="C1317" s="134">
        <f>IF(F1317&lt;&gt;"",VLOOKUP('Données brutes'!G1317,Tableau1[[Forfait]:[PV ]],2,FALSE)*'Données brutes'!H1317)</f>
        <v>3.4</v>
      </c>
      <c r="D1317" s="135">
        <f>INT(Tableau2[[#This Row],[Date de clôture ]])</f>
        <v>42447</v>
      </c>
      <c r="E1317" s="136">
        <v>42447</v>
      </c>
      <c r="F1317" s="128">
        <v>556842852</v>
      </c>
      <c r="G1317" s="138" t="s">
        <v>49</v>
      </c>
      <c r="H1317" s="139">
        <v>1</v>
      </c>
    </row>
    <row r="1318" spans="1:8" x14ac:dyDescent="0.25">
      <c r="A1318" s="133" t="str">
        <f>(YEAR(Tableau2[[#This Row],[Date réelle]])-2000)&amp;"_"&amp;IF(MONTH(Tableau2[[#This Row],[Date réelle]])&gt;9,"","0")&amp;MONTH(Tableau2[[#This Row],[Date réelle]])</f>
        <v>16_03</v>
      </c>
      <c r="B1318" s="133" t="str">
        <f>(YEAR(Tableau2[[#This Row],[Date réelle]])-2000)&amp;"S"&amp;IF(_xlfn.ISOWEEKNUM(Tableau2[[#This Row],[Date réelle]])&gt;9,"","0")&amp;_xlfn.ISOWEEKNUM(Tableau2[[#This Row],[Date réelle]])</f>
        <v>16S11</v>
      </c>
      <c r="C1318" s="134">
        <f>IF(F1318&lt;&gt;"",VLOOKUP('Données brutes'!G1318,Tableau1[[Forfait]:[PV ]],2,FALSE)*'Données brutes'!H1318)</f>
        <v>56</v>
      </c>
      <c r="D1318" s="135">
        <f>INT(Tableau2[[#This Row],[Date de clôture ]])</f>
        <v>42447</v>
      </c>
      <c r="E1318" s="136">
        <v>42447</v>
      </c>
      <c r="F1318" s="128">
        <v>556842852</v>
      </c>
      <c r="G1318" s="138" t="s">
        <v>17</v>
      </c>
      <c r="H1318" s="139">
        <v>1</v>
      </c>
    </row>
    <row r="1319" spans="1:8" x14ac:dyDescent="0.25">
      <c r="A1319" s="133" t="str">
        <f>(YEAR(Tableau2[[#This Row],[Date réelle]])-2000)&amp;"_"&amp;IF(MONTH(Tableau2[[#This Row],[Date réelle]])&gt;9,"","0")&amp;MONTH(Tableau2[[#This Row],[Date réelle]])</f>
        <v>16_03</v>
      </c>
      <c r="B1319" s="133" t="str">
        <f>(YEAR(Tableau2[[#This Row],[Date réelle]])-2000)&amp;"S"&amp;IF(_xlfn.ISOWEEKNUM(Tableau2[[#This Row],[Date réelle]])&gt;9,"","0")&amp;_xlfn.ISOWEEKNUM(Tableau2[[#This Row],[Date réelle]])</f>
        <v>16S11</v>
      </c>
      <c r="C1319" s="134">
        <f>IF(F1319&lt;&gt;"",VLOOKUP('Données brutes'!G1319,Tableau1[[Forfait]:[PV ]],2,FALSE)*'Données brutes'!H1319)</f>
        <v>34</v>
      </c>
      <c r="D1319" s="135">
        <f>INT(Tableau2[[#This Row],[Date de clôture ]])</f>
        <v>42447</v>
      </c>
      <c r="E1319" s="136">
        <v>42447</v>
      </c>
      <c r="F1319" s="128">
        <v>556842852</v>
      </c>
      <c r="G1319" s="138" t="s">
        <v>64</v>
      </c>
      <c r="H1319" s="139">
        <v>1</v>
      </c>
    </row>
    <row r="1320" spans="1:8" x14ac:dyDescent="0.25">
      <c r="A1320" s="133" t="str">
        <f>(YEAR(Tableau2[[#This Row],[Date réelle]])-2000)&amp;"_"&amp;IF(MONTH(Tableau2[[#This Row],[Date réelle]])&gt;9,"","0")&amp;MONTH(Tableau2[[#This Row],[Date réelle]])</f>
        <v>16_03</v>
      </c>
      <c r="B1320" s="133" t="str">
        <f>(YEAR(Tableau2[[#This Row],[Date réelle]])-2000)&amp;"S"&amp;IF(_xlfn.ISOWEEKNUM(Tableau2[[#This Row],[Date réelle]])&gt;9,"","0")&amp;_xlfn.ISOWEEKNUM(Tableau2[[#This Row],[Date réelle]])</f>
        <v>16S11</v>
      </c>
      <c r="C1320" s="134">
        <f>IF(F1320&lt;&gt;"",VLOOKUP('Données brutes'!G1320,Tableau1[[Forfait]:[PV ]],2,FALSE)*'Données brutes'!H1320)</f>
        <v>2.5</v>
      </c>
      <c r="D1320" s="135">
        <f>INT(Tableau2[[#This Row],[Date de clôture ]])</f>
        <v>42447</v>
      </c>
      <c r="E1320" s="136">
        <v>42447</v>
      </c>
      <c r="F1320" s="128">
        <v>556842852</v>
      </c>
      <c r="G1320" s="138" t="s">
        <v>58</v>
      </c>
      <c r="H1320" s="139">
        <v>1</v>
      </c>
    </row>
    <row r="1321" spans="1:8" x14ac:dyDescent="0.25">
      <c r="A1321" s="133" t="str">
        <f>(YEAR(Tableau2[[#This Row],[Date réelle]])-2000)&amp;"_"&amp;IF(MONTH(Tableau2[[#This Row],[Date réelle]])&gt;9,"","0")&amp;MONTH(Tableau2[[#This Row],[Date réelle]])</f>
        <v>16_03</v>
      </c>
      <c r="B1321" s="133" t="str">
        <f>(YEAR(Tableau2[[#This Row],[Date réelle]])-2000)&amp;"S"&amp;IF(_xlfn.ISOWEEKNUM(Tableau2[[#This Row],[Date réelle]])&gt;9,"","0")&amp;_xlfn.ISOWEEKNUM(Tableau2[[#This Row],[Date réelle]])</f>
        <v>16S11</v>
      </c>
      <c r="C1321" s="134">
        <f>IF(F1321&lt;&gt;"",VLOOKUP('Données brutes'!G1321,Tableau1[[Forfait]:[PV ]],2,FALSE)*'Données brutes'!H1321)</f>
        <v>3</v>
      </c>
      <c r="D1321" s="135">
        <f>INT(Tableau2[[#This Row],[Date de clôture ]])</f>
        <v>42447</v>
      </c>
      <c r="E1321" s="136">
        <v>42447</v>
      </c>
      <c r="F1321" s="128">
        <v>556842852</v>
      </c>
      <c r="G1321" s="138" t="s">
        <v>43</v>
      </c>
      <c r="H1321" s="139">
        <v>1</v>
      </c>
    </row>
    <row r="1322" spans="1:8" x14ac:dyDescent="0.25">
      <c r="A1322" s="133" t="str">
        <f>(YEAR(Tableau2[[#This Row],[Date réelle]])-2000)&amp;"_"&amp;IF(MONTH(Tableau2[[#This Row],[Date réelle]])&gt;9,"","0")&amp;MONTH(Tableau2[[#This Row],[Date réelle]])</f>
        <v>16_03</v>
      </c>
      <c r="B1322" s="133" t="str">
        <f>(YEAR(Tableau2[[#This Row],[Date réelle]])-2000)&amp;"S"&amp;IF(_xlfn.ISOWEEKNUM(Tableau2[[#This Row],[Date réelle]])&gt;9,"","0")&amp;_xlfn.ISOWEEKNUM(Tableau2[[#This Row],[Date réelle]])</f>
        <v>16S11</v>
      </c>
      <c r="C1322" s="134">
        <f>IF(F1322&lt;&gt;"",VLOOKUP('Données brutes'!G1322,Tableau1[[Forfait]:[PV ]],2,FALSE)*'Données brutes'!H1322)</f>
        <v>56</v>
      </c>
      <c r="D1322" s="135">
        <f>INT(Tableau2[[#This Row],[Date de clôture ]])</f>
        <v>42447</v>
      </c>
      <c r="E1322" s="136">
        <v>42447</v>
      </c>
      <c r="F1322" s="128">
        <v>556948890</v>
      </c>
      <c r="G1322" s="138" t="s">
        <v>17</v>
      </c>
      <c r="H1322" s="139">
        <v>1</v>
      </c>
    </row>
    <row r="1323" spans="1:8" x14ac:dyDescent="0.25">
      <c r="A1323" s="133" t="str">
        <f>(YEAR(Tableau2[[#This Row],[Date réelle]])-2000)&amp;"_"&amp;IF(MONTH(Tableau2[[#This Row],[Date réelle]])&gt;9,"","0")&amp;MONTH(Tableau2[[#This Row],[Date réelle]])</f>
        <v>16_03</v>
      </c>
      <c r="B1323" s="133" t="str">
        <f>(YEAR(Tableau2[[#This Row],[Date réelle]])-2000)&amp;"S"&amp;IF(_xlfn.ISOWEEKNUM(Tableau2[[#This Row],[Date réelle]])&gt;9,"","0")&amp;_xlfn.ISOWEEKNUM(Tableau2[[#This Row],[Date réelle]])</f>
        <v>16S11</v>
      </c>
      <c r="C1323" s="134">
        <f>IF(F1323&lt;&gt;"",VLOOKUP('Données brutes'!G1323,Tableau1[[Forfait]:[PV ]],2,FALSE)*'Données brutes'!H1323)</f>
        <v>34</v>
      </c>
      <c r="D1323" s="135">
        <f>INT(Tableau2[[#This Row],[Date de clôture ]])</f>
        <v>42447</v>
      </c>
      <c r="E1323" s="136">
        <v>42447</v>
      </c>
      <c r="F1323" s="128">
        <v>556948890</v>
      </c>
      <c r="G1323" s="138" t="s">
        <v>64</v>
      </c>
      <c r="H1323" s="139">
        <v>1</v>
      </c>
    </row>
    <row r="1324" spans="1:8" x14ac:dyDescent="0.25">
      <c r="A1324" s="133" t="str">
        <f>(YEAR(Tableau2[[#This Row],[Date réelle]])-2000)&amp;"_"&amp;IF(MONTH(Tableau2[[#This Row],[Date réelle]])&gt;9,"","0")&amp;MONTH(Tableau2[[#This Row],[Date réelle]])</f>
        <v>16_03</v>
      </c>
      <c r="B1324" s="133" t="str">
        <f>(YEAR(Tableau2[[#This Row],[Date réelle]])-2000)&amp;"S"&amp;IF(_xlfn.ISOWEEKNUM(Tableau2[[#This Row],[Date réelle]])&gt;9,"","0")&amp;_xlfn.ISOWEEKNUM(Tableau2[[#This Row],[Date réelle]])</f>
        <v>16S11</v>
      </c>
      <c r="C1324" s="134">
        <f>IF(F1324&lt;&gt;"",VLOOKUP('Données brutes'!G1324,Tableau1[[Forfait]:[PV ]],2,FALSE)*'Données brutes'!H1324)</f>
        <v>3.4</v>
      </c>
      <c r="D1324" s="135">
        <f>INT(Tableau2[[#This Row],[Date de clôture ]])</f>
        <v>42447</v>
      </c>
      <c r="E1324" s="136">
        <v>42447</v>
      </c>
      <c r="F1324" s="128">
        <v>556948890</v>
      </c>
      <c r="G1324" s="138" t="s">
        <v>49</v>
      </c>
      <c r="H1324" s="139">
        <v>1</v>
      </c>
    </row>
    <row r="1325" spans="1:8" x14ac:dyDescent="0.25">
      <c r="A1325" s="133" t="str">
        <f>(YEAR(Tableau2[[#This Row],[Date réelle]])-2000)&amp;"_"&amp;IF(MONTH(Tableau2[[#This Row],[Date réelle]])&gt;9,"","0")&amp;MONTH(Tableau2[[#This Row],[Date réelle]])</f>
        <v>16_03</v>
      </c>
      <c r="B1325" s="133" t="str">
        <f>(YEAR(Tableau2[[#This Row],[Date réelle]])-2000)&amp;"S"&amp;IF(_xlfn.ISOWEEKNUM(Tableau2[[#This Row],[Date réelle]])&gt;9,"","0")&amp;_xlfn.ISOWEEKNUM(Tableau2[[#This Row],[Date réelle]])</f>
        <v>16S11</v>
      </c>
      <c r="C1325" s="134">
        <f>IF(F1325&lt;&gt;"",VLOOKUP('Données brutes'!G1325,Tableau1[[Forfait]:[PV ]],2,FALSE)*'Données brutes'!H1325)</f>
        <v>2.5</v>
      </c>
      <c r="D1325" s="135">
        <f>INT(Tableau2[[#This Row],[Date de clôture ]])</f>
        <v>42447</v>
      </c>
      <c r="E1325" s="136">
        <v>42447</v>
      </c>
      <c r="F1325" s="128">
        <v>556948890</v>
      </c>
      <c r="G1325" s="138" t="s">
        <v>58</v>
      </c>
      <c r="H1325" s="139">
        <v>1</v>
      </c>
    </row>
    <row r="1326" spans="1:8" x14ac:dyDescent="0.25">
      <c r="A1326" s="133" t="str">
        <f>(YEAR(Tableau2[[#This Row],[Date réelle]])-2000)&amp;"_"&amp;IF(MONTH(Tableau2[[#This Row],[Date réelle]])&gt;9,"","0")&amp;MONTH(Tableau2[[#This Row],[Date réelle]])</f>
        <v>16_03</v>
      </c>
      <c r="B1326" s="133" t="str">
        <f>(YEAR(Tableau2[[#This Row],[Date réelle]])-2000)&amp;"S"&amp;IF(_xlfn.ISOWEEKNUM(Tableau2[[#This Row],[Date réelle]])&gt;9,"","0")&amp;_xlfn.ISOWEEKNUM(Tableau2[[#This Row],[Date réelle]])</f>
        <v>16S11</v>
      </c>
      <c r="C1326" s="134">
        <f>IF(F1326&lt;&gt;"",VLOOKUP('Données brutes'!G1326,Tableau1[[Forfait]:[PV ]],2,FALSE)*'Données brutes'!H1326)</f>
        <v>3</v>
      </c>
      <c r="D1326" s="135">
        <f>INT(Tableau2[[#This Row],[Date de clôture ]])</f>
        <v>42447</v>
      </c>
      <c r="E1326" s="136">
        <v>42447</v>
      </c>
      <c r="F1326" s="128">
        <v>556948890</v>
      </c>
      <c r="G1326" s="138" t="s">
        <v>43</v>
      </c>
      <c r="H1326" s="139">
        <v>1</v>
      </c>
    </row>
    <row r="1327" spans="1:8" x14ac:dyDescent="0.25">
      <c r="A1327" s="133" t="str">
        <f>(YEAR(Tableau2[[#This Row],[Date réelle]])-2000)&amp;"_"&amp;IF(MONTH(Tableau2[[#This Row],[Date réelle]])&gt;9,"","0")&amp;MONTH(Tableau2[[#This Row],[Date réelle]])</f>
        <v>16_03</v>
      </c>
      <c r="B1327" s="133" t="str">
        <f>(YEAR(Tableau2[[#This Row],[Date réelle]])-2000)&amp;"S"&amp;IF(_xlfn.ISOWEEKNUM(Tableau2[[#This Row],[Date réelle]])&gt;9,"","0")&amp;_xlfn.ISOWEEKNUM(Tableau2[[#This Row],[Date réelle]])</f>
        <v>16S11</v>
      </c>
      <c r="C1327" s="134">
        <f>IF(F1327&lt;&gt;"",VLOOKUP('Données brutes'!G1327,Tableau1[[Forfait]:[PV ]],2,FALSE)*'Données brutes'!H1327)</f>
        <v>3.4</v>
      </c>
      <c r="D1327" s="135">
        <f>INT(Tableau2[[#This Row],[Date de clôture ]])</f>
        <v>42447</v>
      </c>
      <c r="E1327" s="136">
        <v>42447</v>
      </c>
      <c r="F1327" s="128">
        <v>556676550</v>
      </c>
      <c r="G1327" s="138" t="s">
        <v>49</v>
      </c>
      <c r="H1327" s="139">
        <v>1</v>
      </c>
    </row>
    <row r="1328" spans="1:8" x14ac:dyDescent="0.25">
      <c r="A1328" s="133" t="str">
        <f>(YEAR(Tableau2[[#This Row],[Date réelle]])-2000)&amp;"_"&amp;IF(MONTH(Tableau2[[#This Row],[Date réelle]])&gt;9,"","0")&amp;MONTH(Tableau2[[#This Row],[Date réelle]])</f>
        <v>16_03</v>
      </c>
      <c r="B1328" s="133" t="str">
        <f>(YEAR(Tableau2[[#This Row],[Date réelle]])-2000)&amp;"S"&amp;IF(_xlfn.ISOWEEKNUM(Tableau2[[#This Row],[Date réelle]])&gt;9,"","0")&amp;_xlfn.ISOWEEKNUM(Tableau2[[#This Row],[Date réelle]])</f>
        <v>16S11</v>
      </c>
      <c r="C1328" s="134">
        <f>IF(F1328&lt;&gt;"",VLOOKUP('Données brutes'!G1328,Tableau1[[Forfait]:[PV ]],2,FALSE)*'Données brutes'!H1328)</f>
        <v>3</v>
      </c>
      <c r="D1328" s="135">
        <f>INT(Tableau2[[#This Row],[Date de clôture ]])</f>
        <v>42447</v>
      </c>
      <c r="E1328" s="136">
        <v>42447</v>
      </c>
      <c r="F1328" s="128">
        <v>556676550</v>
      </c>
      <c r="G1328" s="138" t="s">
        <v>43</v>
      </c>
      <c r="H1328" s="139">
        <v>1</v>
      </c>
    </row>
    <row r="1329" spans="1:8" x14ac:dyDescent="0.25">
      <c r="A1329" s="133" t="str">
        <f>(YEAR(Tableau2[[#This Row],[Date réelle]])-2000)&amp;"_"&amp;IF(MONTH(Tableau2[[#This Row],[Date réelle]])&gt;9,"","0")&amp;MONTH(Tableau2[[#This Row],[Date réelle]])</f>
        <v>16_03</v>
      </c>
      <c r="B1329" s="133" t="str">
        <f>(YEAR(Tableau2[[#This Row],[Date réelle]])-2000)&amp;"S"&amp;IF(_xlfn.ISOWEEKNUM(Tableau2[[#This Row],[Date réelle]])&gt;9,"","0")&amp;_xlfn.ISOWEEKNUM(Tableau2[[#This Row],[Date réelle]])</f>
        <v>16S11</v>
      </c>
      <c r="C1329" s="134">
        <f>IF(F1329&lt;&gt;"",VLOOKUP('Données brutes'!G1329,Tableau1[[Forfait]:[PV ]],2,FALSE)*'Données brutes'!H1329)</f>
        <v>34</v>
      </c>
      <c r="D1329" s="135">
        <f>INT(Tableau2[[#This Row],[Date de clôture ]])</f>
        <v>42447</v>
      </c>
      <c r="E1329" s="136">
        <v>42447</v>
      </c>
      <c r="F1329" s="128">
        <v>556676550</v>
      </c>
      <c r="G1329" s="138" t="s">
        <v>64</v>
      </c>
      <c r="H1329" s="139">
        <v>1</v>
      </c>
    </row>
    <row r="1330" spans="1:8" x14ac:dyDescent="0.25">
      <c r="A1330" s="133" t="str">
        <f>(YEAR(Tableau2[[#This Row],[Date réelle]])-2000)&amp;"_"&amp;IF(MONTH(Tableau2[[#This Row],[Date réelle]])&gt;9,"","0")&amp;MONTH(Tableau2[[#This Row],[Date réelle]])</f>
        <v>16_03</v>
      </c>
      <c r="B1330" s="133" t="str">
        <f>(YEAR(Tableau2[[#This Row],[Date réelle]])-2000)&amp;"S"&amp;IF(_xlfn.ISOWEEKNUM(Tableau2[[#This Row],[Date réelle]])&gt;9,"","0")&amp;_xlfn.ISOWEEKNUM(Tableau2[[#This Row],[Date réelle]])</f>
        <v>16S11</v>
      </c>
      <c r="C1330" s="134">
        <f>IF(F1330&lt;&gt;"",VLOOKUP('Données brutes'!G1330,Tableau1[[Forfait]:[PV ]],2,FALSE)*'Données brutes'!H1330)</f>
        <v>56</v>
      </c>
      <c r="D1330" s="135">
        <f>INT(Tableau2[[#This Row],[Date de clôture ]])</f>
        <v>42447</v>
      </c>
      <c r="E1330" s="136">
        <v>42447</v>
      </c>
      <c r="F1330" s="128">
        <v>556676550</v>
      </c>
      <c r="G1330" s="138" t="s">
        <v>17</v>
      </c>
      <c r="H1330" s="139">
        <v>1</v>
      </c>
    </row>
    <row r="1331" spans="1:8" x14ac:dyDescent="0.25">
      <c r="A1331" s="133" t="str">
        <f>(YEAR(Tableau2[[#This Row],[Date réelle]])-2000)&amp;"_"&amp;IF(MONTH(Tableau2[[#This Row],[Date réelle]])&gt;9,"","0")&amp;MONTH(Tableau2[[#This Row],[Date réelle]])</f>
        <v>16_03</v>
      </c>
      <c r="B1331" s="133" t="str">
        <f>(YEAR(Tableau2[[#This Row],[Date réelle]])-2000)&amp;"S"&amp;IF(_xlfn.ISOWEEKNUM(Tableau2[[#This Row],[Date réelle]])&gt;9,"","0")&amp;_xlfn.ISOWEEKNUM(Tableau2[[#This Row],[Date réelle]])</f>
        <v>16S11</v>
      </c>
      <c r="C1331" s="134">
        <f>IF(F1331&lt;&gt;"",VLOOKUP('Données brutes'!G1331,Tableau1[[Forfait]:[PV ]],2,FALSE)*'Données brutes'!H1331)</f>
        <v>10</v>
      </c>
      <c r="D1331" s="135">
        <f>INT(Tableau2[[#This Row],[Date de clôture ]])</f>
        <v>42447</v>
      </c>
      <c r="E1331" s="136">
        <v>42447</v>
      </c>
      <c r="F1331" s="128">
        <v>556676550</v>
      </c>
      <c r="G1331" s="138" t="s">
        <v>58</v>
      </c>
      <c r="H1331" s="139">
        <v>4</v>
      </c>
    </row>
    <row r="1332" spans="1:8" x14ac:dyDescent="0.25">
      <c r="A1332" s="133" t="str">
        <f>(YEAR(Tableau2[[#This Row],[Date réelle]])-2000)&amp;"_"&amp;IF(MONTH(Tableau2[[#This Row],[Date réelle]])&gt;9,"","0")&amp;MONTH(Tableau2[[#This Row],[Date réelle]])</f>
        <v>16_03</v>
      </c>
      <c r="B1332" s="133" t="str">
        <f>(YEAR(Tableau2[[#This Row],[Date réelle]])-2000)&amp;"S"&amp;IF(_xlfn.ISOWEEKNUM(Tableau2[[#This Row],[Date réelle]])&gt;9,"","0")&amp;_xlfn.ISOWEEKNUM(Tableau2[[#This Row],[Date réelle]])</f>
        <v>16S11</v>
      </c>
      <c r="C1332" s="134">
        <f>IF(F1332&lt;&gt;"",VLOOKUP('Données brutes'!G1332,Tableau1[[Forfait]:[PV ]],2,FALSE)*'Données brutes'!H1332)</f>
        <v>0</v>
      </c>
      <c r="D1332" s="135">
        <f>INT(Tableau2[[#This Row],[Date de clôture ]])</f>
        <v>42447</v>
      </c>
      <c r="E1332" s="136">
        <v>42447</v>
      </c>
      <c r="F1332" s="137">
        <v>557955542</v>
      </c>
      <c r="G1332" s="138" t="s">
        <v>73</v>
      </c>
      <c r="H1332" s="139">
        <v>1</v>
      </c>
    </row>
    <row r="1333" spans="1:8" x14ac:dyDescent="0.25">
      <c r="A1333" s="133" t="str">
        <f>(YEAR(Tableau2[[#This Row],[Date réelle]])-2000)&amp;"_"&amp;IF(MONTH(Tableau2[[#This Row],[Date réelle]])&gt;9,"","0")&amp;MONTH(Tableau2[[#This Row],[Date réelle]])</f>
        <v>16_03</v>
      </c>
      <c r="B1333" s="133" t="str">
        <f>(YEAR(Tableau2[[#This Row],[Date réelle]])-2000)&amp;"S"&amp;IF(_xlfn.ISOWEEKNUM(Tableau2[[#This Row],[Date réelle]])&gt;9,"","0")&amp;_xlfn.ISOWEEKNUM(Tableau2[[#This Row],[Date réelle]])</f>
        <v>16S11</v>
      </c>
      <c r="C1333" s="134">
        <f>IF(F1333&lt;&gt;"",VLOOKUP('Données brutes'!G1333,Tableau1[[Forfait]:[PV ]],2,FALSE)*'Données brutes'!H1333)</f>
        <v>3</v>
      </c>
      <c r="D1333" s="135">
        <f>INT(Tableau2[[#This Row],[Date de clôture ]])</f>
        <v>42447</v>
      </c>
      <c r="E1333" s="136">
        <v>42447</v>
      </c>
      <c r="F1333" s="137">
        <v>557954582</v>
      </c>
      <c r="G1333" s="138" t="s">
        <v>43</v>
      </c>
      <c r="H1333" s="139">
        <v>1</v>
      </c>
    </row>
    <row r="1334" spans="1:8" x14ac:dyDescent="0.25">
      <c r="A1334" s="133" t="str">
        <f>(YEAR(Tableau2[[#This Row],[Date réelle]])-2000)&amp;"_"&amp;IF(MONTH(Tableau2[[#This Row],[Date réelle]])&gt;9,"","0")&amp;MONTH(Tableau2[[#This Row],[Date réelle]])</f>
        <v>16_03</v>
      </c>
      <c r="B1334" s="133" t="str">
        <f>(YEAR(Tableau2[[#This Row],[Date réelle]])-2000)&amp;"S"&amp;IF(_xlfn.ISOWEEKNUM(Tableau2[[#This Row],[Date réelle]])&gt;9,"","0")&amp;_xlfn.ISOWEEKNUM(Tableau2[[#This Row],[Date réelle]])</f>
        <v>16S11</v>
      </c>
      <c r="C1334" s="134">
        <f>IF(F1334&lt;&gt;"",VLOOKUP('Données brutes'!G1334,Tableau1[[Forfait]:[PV ]],2,FALSE)*'Données brutes'!H1334)</f>
        <v>34</v>
      </c>
      <c r="D1334" s="135">
        <f>INT(Tableau2[[#This Row],[Date de clôture ]])</f>
        <v>42447</v>
      </c>
      <c r="E1334" s="136">
        <v>42447</v>
      </c>
      <c r="F1334" s="137">
        <v>557954582</v>
      </c>
      <c r="G1334" s="138" t="s">
        <v>64</v>
      </c>
      <c r="H1334" s="139">
        <v>1</v>
      </c>
    </row>
    <row r="1335" spans="1:8" x14ac:dyDescent="0.25">
      <c r="A1335" s="133" t="str">
        <f>(YEAR(Tableau2[[#This Row],[Date réelle]])-2000)&amp;"_"&amp;IF(MONTH(Tableau2[[#This Row],[Date réelle]])&gt;9,"","0")&amp;MONTH(Tableau2[[#This Row],[Date réelle]])</f>
        <v>16_03</v>
      </c>
      <c r="B1335" s="133" t="str">
        <f>(YEAR(Tableau2[[#This Row],[Date réelle]])-2000)&amp;"S"&amp;IF(_xlfn.ISOWEEKNUM(Tableau2[[#This Row],[Date réelle]])&gt;9,"","0")&amp;_xlfn.ISOWEEKNUM(Tableau2[[#This Row],[Date réelle]])</f>
        <v>16S11</v>
      </c>
      <c r="C1335" s="134">
        <f>IF(F1335&lt;&gt;"",VLOOKUP('Données brutes'!G1335,Tableau1[[Forfait]:[PV ]],2,FALSE)*'Données brutes'!H1335)</f>
        <v>3.4</v>
      </c>
      <c r="D1335" s="135">
        <f>INT(Tableau2[[#This Row],[Date de clôture ]])</f>
        <v>42447</v>
      </c>
      <c r="E1335" s="136">
        <v>42447</v>
      </c>
      <c r="F1335" s="137">
        <v>557954582</v>
      </c>
      <c r="G1335" s="138" t="s">
        <v>49</v>
      </c>
      <c r="H1335" s="139">
        <v>1</v>
      </c>
    </row>
    <row r="1336" spans="1:8" x14ac:dyDescent="0.25">
      <c r="A1336" s="133" t="str">
        <f>(YEAR(Tableau2[[#This Row],[Date réelle]])-2000)&amp;"_"&amp;IF(MONTH(Tableau2[[#This Row],[Date réelle]])&gt;9,"","0")&amp;MONTH(Tableau2[[#This Row],[Date réelle]])</f>
        <v>16_03</v>
      </c>
      <c r="B1336" s="133" t="str">
        <f>(YEAR(Tableau2[[#This Row],[Date réelle]])-2000)&amp;"S"&amp;IF(_xlfn.ISOWEEKNUM(Tableau2[[#This Row],[Date réelle]])&gt;9,"","0")&amp;_xlfn.ISOWEEKNUM(Tableau2[[#This Row],[Date réelle]])</f>
        <v>16S11</v>
      </c>
      <c r="C1336" s="134">
        <f>IF(F1336&lt;&gt;"",VLOOKUP('Données brutes'!G1336,Tableau1[[Forfait]:[PV ]],2,FALSE)*'Données brutes'!H1336)</f>
        <v>2.5</v>
      </c>
      <c r="D1336" s="135">
        <f>INT(Tableau2[[#This Row],[Date de clôture ]])</f>
        <v>42447</v>
      </c>
      <c r="E1336" s="136">
        <v>42447</v>
      </c>
      <c r="F1336" s="137">
        <v>557954582</v>
      </c>
      <c r="G1336" s="138" t="s">
        <v>58</v>
      </c>
      <c r="H1336" s="139">
        <v>1</v>
      </c>
    </row>
    <row r="1337" spans="1:8" x14ac:dyDescent="0.25">
      <c r="A1337" s="133" t="str">
        <f>(YEAR(Tableau2[[#This Row],[Date réelle]])-2000)&amp;"_"&amp;IF(MONTH(Tableau2[[#This Row],[Date réelle]])&gt;9,"","0")&amp;MONTH(Tableau2[[#This Row],[Date réelle]])</f>
        <v>16_03</v>
      </c>
      <c r="B1337" s="133" t="str">
        <f>(YEAR(Tableau2[[#This Row],[Date réelle]])-2000)&amp;"S"&amp;IF(_xlfn.ISOWEEKNUM(Tableau2[[#This Row],[Date réelle]])&gt;9,"","0")&amp;_xlfn.ISOWEEKNUM(Tableau2[[#This Row],[Date réelle]])</f>
        <v>16S11</v>
      </c>
      <c r="C1337" s="134">
        <f>IF(F1337&lt;&gt;"",VLOOKUP('Données brutes'!G1337,Tableau1[[Forfait]:[PV ]],2,FALSE)*'Données brutes'!H1337)</f>
        <v>255</v>
      </c>
      <c r="D1337" s="135">
        <f>INT(Tableau2[[#This Row],[Date de clôture ]])</f>
        <v>42447</v>
      </c>
      <c r="E1337" s="136">
        <v>42447</v>
      </c>
      <c r="F1337" s="137">
        <v>557954582</v>
      </c>
      <c r="G1337" s="138" t="s">
        <v>5</v>
      </c>
      <c r="H1337" s="139">
        <v>1</v>
      </c>
    </row>
    <row r="1338" spans="1:8" x14ac:dyDescent="0.25">
      <c r="A1338" s="133" t="str">
        <f>(YEAR(Tableau2[[#This Row],[Date réelle]])-2000)&amp;"_"&amp;IF(MONTH(Tableau2[[#This Row],[Date réelle]])&gt;9,"","0")&amp;MONTH(Tableau2[[#This Row],[Date réelle]])</f>
        <v>16_03</v>
      </c>
      <c r="B1338" s="133" t="str">
        <f>(YEAR(Tableau2[[#This Row],[Date réelle]])-2000)&amp;"S"&amp;IF(_xlfn.ISOWEEKNUM(Tableau2[[#This Row],[Date réelle]])&gt;9,"","0")&amp;_xlfn.ISOWEEKNUM(Tableau2[[#This Row],[Date réelle]])</f>
        <v>16S11</v>
      </c>
      <c r="C1338" s="134">
        <f>IF(F1338&lt;&gt;"",VLOOKUP('Données brutes'!G1338,Tableau1[[Forfait]:[PV ]],2,FALSE)*'Données brutes'!H1338)</f>
        <v>220</v>
      </c>
      <c r="D1338" s="135">
        <f>INT(Tableau2[[#This Row],[Date de clôture ]])</f>
        <v>42447</v>
      </c>
      <c r="E1338" s="136">
        <v>42447</v>
      </c>
      <c r="F1338" s="137">
        <v>557959172</v>
      </c>
      <c r="G1338" s="138" t="s">
        <v>13</v>
      </c>
      <c r="H1338" s="139">
        <v>1</v>
      </c>
    </row>
    <row r="1339" spans="1:8" x14ac:dyDescent="0.25">
      <c r="A1339" s="133" t="str">
        <f>(YEAR(Tableau2[[#This Row],[Date réelle]])-2000)&amp;"_"&amp;IF(MONTH(Tableau2[[#This Row],[Date réelle]])&gt;9,"","0")&amp;MONTH(Tableau2[[#This Row],[Date réelle]])</f>
        <v>16_03</v>
      </c>
      <c r="B1339" s="133" t="str">
        <f>(YEAR(Tableau2[[#This Row],[Date réelle]])-2000)&amp;"S"&amp;IF(_xlfn.ISOWEEKNUM(Tableau2[[#This Row],[Date réelle]])&gt;9,"","0")&amp;_xlfn.ISOWEEKNUM(Tableau2[[#This Row],[Date réelle]])</f>
        <v>16S11</v>
      </c>
      <c r="C1339" s="134">
        <f>IF(F1339&lt;&gt;"",VLOOKUP('Données brutes'!G1339,Tableau1[[Forfait]:[PV ]],2,FALSE)*'Données brutes'!H1339)</f>
        <v>34</v>
      </c>
      <c r="D1339" s="135">
        <f>INT(Tableau2[[#This Row],[Date de clôture ]])</f>
        <v>42447</v>
      </c>
      <c r="E1339" s="136">
        <v>42447</v>
      </c>
      <c r="F1339" s="137">
        <v>557959172</v>
      </c>
      <c r="G1339" s="138" t="s">
        <v>64</v>
      </c>
      <c r="H1339" s="139">
        <v>1</v>
      </c>
    </row>
    <row r="1340" spans="1:8" x14ac:dyDescent="0.25">
      <c r="A1340" s="133" t="str">
        <f>(YEAR(Tableau2[[#This Row],[Date réelle]])-2000)&amp;"_"&amp;IF(MONTH(Tableau2[[#This Row],[Date réelle]])&gt;9,"","0")&amp;MONTH(Tableau2[[#This Row],[Date réelle]])</f>
        <v>16_03</v>
      </c>
      <c r="B1340" s="133" t="str">
        <f>(YEAR(Tableau2[[#This Row],[Date réelle]])-2000)&amp;"S"&amp;IF(_xlfn.ISOWEEKNUM(Tableau2[[#This Row],[Date réelle]])&gt;9,"","0")&amp;_xlfn.ISOWEEKNUM(Tableau2[[#This Row],[Date réelle]])</f>
        <v>16S11</v>
      </c>
      <c r="C1340" s="134">
        <f>IF(F1340&lt;&gt;"",VLOOKUP('Données brutes'!G1340,Tableau1[[Forfait]:[PV ]],2,FALSE)*'Données brutes'!H1340)</f>
        <v>3</v>
      </c>
      <c r="D1340" s="135">
        <f>INT(Tableau2[[#This Row],[Date de clôture ]])</f>
        <v>42447</v>
      </c>
      <c r="E1340" s="136">
        <v>42447</v>
      </c>
      <c r="F1340" s="137">
        <v>557959172</v>
      </c>
      <c r="G1340" s="138" t="s">
        <v>43</v>
      </c>
      <c r="H1340" s="139">
        <v>1</v>
      </c>
    </row>
    <row r="1341" spans="1:8" x14ac:dyDescent="0.25">
      <c r="A1341" s="133" t="str">
        <f>(YEAR(Tableau2[[#This Row],[Date réelle]])-2000)&amp;"_"&amp;IF(MONTH(Tableau2[[#This Row],[Date réelle]])&gt;9,"","0")&amp;MONTH(Tableau2[[#This Row],[Date réelle]])</f>
        <v>16_03</v>
      </c>
      <c r="B1341" s="133" t="str">
        <f>(YEAR(Tableau2[[#This Row],[Date réelle]])-2000)&amp;"S"&amp;IF(_xlfn.ISOWEEKNUM(Tableau2[[#This Row],[Date réelle]])&gt;9,"","0")&amp;_xlfn.ISOWEEKNUM(Tableau2[[#This Row],[Date réelle]])</f>
        <v>16S11</v>
      </c>
      <c r="C1341" s="134">
        <f>IF(F1341&lt;&gt;"",VLOOKUP('Données brutes'!G1341,Tableau1[[Forfait]:[PV ]],2,FALSE)*'Données brutes'!H1341)</f>
        <v>3.4</v>
      </c>
      <c r="D1341" s="135">
        <f>INT(Tableau2[[#This Row],[Date de clôture ]])</f>
        <v>42447</v>
      </c>
      <c r="E1341" s="136">
        <v>42447</v>
      </c>
      <c r="F1341" s="137">
        <v>557959172</v>
      </c>
      <c r="G1341" s="138" t="s">
        <v>49</v>
      </c>
      <c r="H1341" s="139">
        <v>1</v>
      </c>
    </row>
    <row r="1342" spans="1:8" x14ac:dyDescent="0.25">
      <c r="A1342" s="133" t="str">
        <f>(YEAR(Tableau2[[#This Row],[Date réelle]])-2000)&amp;"_"&amp;IF(MONTH(Tableau2[[#This Row],[Date réelle]])&gt;9,"","0")&amp;MONTH(Tableau2[[#This Row],[Date réelle]])</f>
        <v>16_03</v>
      </c>
      <c r="B1342" s="133" t="str">
        <f>(YEAR(Tableau2[[#This Row],[Date réelle]])-2000)&amp;"S"&amp;IF(_xlfn.ISOWEEKNUM(Tableau2[[#This Row],[Date réelle]])&gt;9,"","0")&amp;_xlfn.ISOWEEKNUM(Tableau2[[#This Row],[Date réelle]])</f>
        <v>16S11</v>
      </c>
      <c r="C1342" s="134">
        <f>IF(F1342&lt;&gt;"",VLOOKUP('Données brutes'!G1342,Tableau1[[Forfait]:[PV ]],2,FALSE)*'Données brutes'!H1342)</f>
        <v>2.5</v>
      </c>
      <c r="D1342" s="135">
        <f>INT(Tableau2[[#This Row],[Date de clôture ]])</f>
        <v>42447</v>
      </c>
      <c r="E1342" s="136">
        <v>42447</v>
      </c>
      <c r="F1342" s="137">
        <v>557959172</v>
      </c>
      <c r="G1342" s="138" t="s">
        <v>58</v>
      </c>
      <c r="H1342" s="139">
        <v>1</v>
      </c>
    </row>
    <row r="1343" spans="1:8" x14ac:dyDescent="0.25">
      <c r="A1343" s="133" t="str">
        <f>(YEAR(Tableau2[[#This Row],[Date réelle]])-2000)&amp;"_"&amp;IF(MONTH(Tableau2[[#This Row],[Date réelle]])&gt;9,"","0")&amp;MONTH(Tableau2[[#This Row],[Date réelle]])</f>
        <v>16_03</v>
      </c>
      <c r="B1343" s="133" t="str">
        <f>(YEAR(Tableau2[[#This Row],[Date réelle]])-2000)&amp;"S"&amp;IF(_xlfn.ISOWEEKNUM(Tableau2[[#This Row],[Date réelle]])&gt;9,"","0")&amp;_xlfn.ISOWEEKNUM(Tableau2[[#This Row],[Date réelle]])</f>
        <v>16S11</v>
      </c>
      <c r="C1343" s="134">
        <f>IF(F1343&lt;&gt;"",VLOOKUP('Données brutes'!G1343,Tableau1[[Forfait]:[PV ]],2,FALSE)*'Données brutes'!H1343)</f>
        <v>3</v>
      </c>
      <c r="D1343" s="135">
        <f>INT(Tableau2[[#This Row],[Date de clôture ]])</f>
        <v>42447</v>
      </c>
      <c r="E1343" s="136">
        <v>42447</v>
      </c>
      <c r="F1343" s="137">
        <v>557959352</v>
      </c>
      <c r="G1343" s="138" t="s">
        <v>43</v>
      </c>
      <c r="H1343" s="139">
        <v>1</v>
      </c>
    </row>
    <row r="1344" spans="1:8" x14ac:dyDescent="0.25">
      <c r="A1344" s="133" t="str">
        <f>(YEAR(Tableau2[[#This Row],[Date réelle]])-2000)&amp;"_"&amp;IF(MONTH(Tableau2[[#This Row],[Date réelle]])&gt;9,"","0")&amp;MONTH(Tableau2[[#This Row],[Date réelle]])</f>
        <v>16_03</v>
      </c>
      <c r="B1344" s="133" t="str">
        <f>(YEAR(Tableau2[[#This Row],[Date réelle]])-2000)&amp;"S"&amp;IF(_xlfn.ISOWEEKNUM(Tableau2[[#This Row],[Date réelle]])&gt;9,"","0")&amp;_xlfn.ISOWEEKNUM(Tableau2[[#This Row],[Date réelle]])</f>
        <v>16S11</v>
      </c>
      <c r="C1344" s="134">
        <f>IF(F1344&lt;&gt;"",VLOOKUP('Données brutes'!G1344,Tableau1[[Forfait]:[PV ]],2,FALSE)*'Données brutes'!H1344)</f>
        <v>2.5</v>
      </c>
      <c r="D1344" s="135">
        <f>INT(Tableau2[[#This Row],[Date de clôture ]])</f>
        <v>42447</v>
      </c>
      <c r="E1344" s="136">
        <v>42447</v>
      </c>
      <c r="F1344" s="137">
        <v>557959352</v>
      </c>
      <c r="G1344" s="138" t="s">
        <v>58</v>
      </c>
      <c r="H1344" s="139">
        <v>1</v>
      </c>
    </row>
    <row r="1345" spans="1:8" x14ac:dyDescent="0.25">
      <c r="A1345" s="133" t="str">
        <f>(YEAR(Tableau2[[#This Row],[Date réelle]])-2000)&amp;"_"&amp;IF(MONTH(Tableau2[[#This Row],[Date réelle]])&gt;9,"","0")&amp;MONTH(Tableau2[[#This Row],[Date réelle]])</f>
        <v>16_03</v>
      </c>
      <c r="B1345" s="133" t="str">
        <f>(YEAR(Tableau2[[#This Row],[Date réelle]])-2000)&amp;"S"&amp;IF(_xlfn.ISOWEEKNUM(Tableau2[[#This Row],[Date réelle]])&gt;9,"","0")&amp;_xlfn.ISOWEEKNUM(Tableau2[[#This Row],[Date réelle]])</f>
        <v>16S11</v>
      </c>
      <c r="C1345" s="134">
        <f>IF(F1345&lt;&gt;"",VLOOKUP('Données brutes'!G1345,Tableau1[[Forfait]:[PV ]],2,FALSE)*'Données brutes'!H1345)</f>
        <v>255</v>
      </c>
      <c r="D1345" s="135">
        <f>INT(Tableau2[[#This Row],[Date de clôture ]])</f>
        <v>42447</v>
      </c>
      <c r="E1345" s="136">
        <v>42447</v>
      </c>
      <c r="F1345" s="137">
        <v>557959352</v>
      </c>
      <c r="G1345" s="138" t="s">
        <v>5</v>
      </c>
      <c r="H1345" s="139">
        <v>1</v>
      </c>
    </row>
    <row r="1346" spans="1:8" x14ac:dyDescent="0.25">
      <c r="A1346" s="133" t="str">
        <f>(YEAR(Tableau2[[#This Row],[Date réelle]])-2000)&amp;"_"&amp;IF(MONTH(Tableau2[[#This Row],[Date réelle]])&gt;9,"","0")&amp;MONTH(Tableau2[[#This Row],[Date réelle]])</f>
        <v>16_03</v>
      </c>
      <c r="B1346" s="133" t="str">
        <f>(YEAR(Tableau2[[#This Row],[Date réelle]])-2000)&amp;"S"&amp;IF(_xlfn.ISOWEEKNUM(Tableau2[[#This Row],[Date réelle]])&gt;9,"","0")&amp;_xlfn.ISOWEEKNUM(Tableau2[[#This Row],[Date réelle]])</f>
        <v>16S11</v>
      </c>
      <c r="C1346" s="134">
        <f>IF(F1346&lt;&gt;"",VLOOKUP('Données brutes'!G1346,Tableau1[[Forfait]:[PV ]],2,FALSE)*'Données brutes'!H1346)</f>
        <v>34</v>
      </c>
      <c r="D1346" s="135">
        <f>INT(Tableau2[[#This Row],[Date de clôture ]])</f>
        <v>42447</v>
      </c>
      <c r="E1346" s="136">
        <v>42447</v>
      </c>
      <c r="F1346" s="137">
        <v>557959352</v>
      </c>
      <c r="G1346" s="138" t="s">
        <v>64</v>
      </c>
      <c r="H1346" s="139">
        <v>1</v>
      </c>
    </row>
    <row r="1347" spans="1:8" x14ac:dyDescent="0.25">
      <c r="A1347" s="133" t="str">
        <f>(YEAR(Tableau2[[#This Row],[Date réelle]])-2000)&amp;"_"&amp;IF(MONTH(Tableau2[[#This Row],[Date réelle]])&gt;9,"","0")&amp;MONTH(Tableau2[[#This Row],[Date réelle]])</f>
        <v>16_03</v>
      </c>
      <c r="B1347" s="133" t="str">
        <f>(YEAR(Tableau2[[#This Row],[Date réelle]])-2000)&amp;"S"&amp;IF(_xlfn.ISOWEEKNUM(Tableau2[[#This Row],[Date réelle]])&gt;9,"","0")&amp;_xlfn.ISOWEEKNUM(Tableau2[[#This Row],[Date réelle]])</f>
        <v>16S11</v>
      </c>
      <c r="C1347" s="134">
        <f>IF(F1347&lt;&gt;"",VLOOKUP('Données brutes'!G1347,Tableau1[[Forfait]:[PV ]],2,FALSE)*'Données brutes'!H1347)</f>
        <v>3.4</v>
      </c>
      <c r="D1347" s="135">
        <f>INT(Tableau2[[#This Row],[Date de clôture ]])</f>
        <v>42447</v>
      </c>
      <c r="E1347" s="136">
        <v>42447</v>
      </c>
      <c r="F1347" s="137">
        <v>557959352</v>
      </c>
      <c r="G1347" s="138" t="s">
        <v>49</v>
      </c>
      <c r="H1347" s="139">
        <v>1</v>
      </c>
    </row>
    <row r="1348" spans="1:8" x14ac:dyDescent="0.25">
      <c r="A1348" s="133" t="str">
        <f>(YEAR(Tableau2[[#This Row],[Date réelle]])-2000)&amp;"_"&amp;IF(MONTH(Tableau2[[#This Row],[Date réelle]])&gt;9,"","0")&amp;MONTH(Tableau2[[#This Row],[Date réelle]])</f>
        <v>16_03</v>
      </c>
      <c r="B1348" s="133" t="str">
        <f>(YEAR(Tableau2[[#This Row],[Date réelle]])-2000)&amp;"S"&amp;IF(_xlfn.ISOWEEKNUM(Tableau2[[#This Row],[Date réelle]])&gt;9,"","0")&amp;_xlfn.ISOWEEKNUM(Tableau2[[#This Row],[Date réelle]])</f>
        <v>16S11</v>
      </c>
      <c r="C1348" s="134">
        <f>IF(F1348&lt;&gt;"",VLOOKUP('Données brutes'!G1348,Tableau1[[Forfait]:[PV ]],2,FALSE)*'Données brutes'!H1348)</f>
        <v>3</v>
      </c>
      <c r="D1348" s="135">
        <f>INT(Tableau2[[#This Row],[Date de clôture ]])</f>
        <v>42448</v>
      </c>
      <c r="E1348" s="136">
        <v>42448</v>
      </c>
      <c r="F1348" s="137">
        <v>556949177</v>
      </c>
      <c r="G1348" s="138" t="s">
        <v>43</v>
      </c>
      <c r="H1348" s="139">
        <v>1</v>
      </c>
    </row>
    <row r="1349" spans="1:8" x14ac:dyDescent="0.25">
      <c r="A1349" s="133" t="str">
        <f>(YEAR(Tableau2[[#This Row],[Date réelle]])-2000)&amp;"_"&amp;IF(MONTH(Tableau2[[#This Row],[Date réelle]])&gt;9,"","0")&amp;MONTH(Tableau2[[#This Row],[Date réelle]])</f>
        <v>16_03</v>
      </c>
      <c r="B1349" s="133" t="str">
        <f>(YEAR(Tableau2[[#This Row],[Date réelle]])-2000)&amp;"S"&amp;IF(_xlfn.ISOWEEKNUM(Tableau2[[#This Row],[Date réelle]])&gt;9,"","0")&amp;_xlfn.ISOWEEKNUM(Tableau2[[#This Row],[Date réelle]])</f>
        <v>16S11</v>
      </c>
      <c r="C1349" s="134">
        <f>IF(F1349&lt;&gt;"",VLOOKUP('Données brutes'!G1349,Tableau1[[Forfait]:[PV ]],2,FALSE)*'Données brutes'!H1349)</f>
        <v>34</v>
      </c>
      <c r="D1349" s="135">
        <f>INT(Tableau2[[#This Row],[Date de clôture ]])</f>
        <v>42448</v>
      </c>
      <c r="E1349" s="136">
        <v>42448</v>
      </c>
      <c r="F1349" s="137">
        <v>556949177</v>
      </c>
      <c r="G1349" s="138" t="s">
        <v>64</v>
      </c>
      <c r="H1349" s="139">
        <v>1</v>
      </c>
    </row>
    <row r="1350" spans="1:8" x14ac:dyDescent="0.25">
      <c r="A1350" s="133" t="str">
        <f>(YEAR(Tableau2[[#This Row],[Date réelle]])-2000)&amp;"_"&amp;IF(MONTH(Tableau2[[#This Row],[Date réelle]])&gt;9,"","0")&amp;MONTH(Tableau2[[#This Row],[Date réelle]])</f>
        <v>16_03</v>
      </c>
      <c r="B1350" s="133" t="str">
        <f>(YEAR(Tableau2[[#This Row],[Date réelle]])-2000)&amp;"S"&amp;IF(_xlfn.ISOWEEKNUM(Tableau2[[#This Row],[Date réelle]])&gt;9,"","0")&amp;_xlfn.ISOWEEKNUM(Tableau2[[#This Row],[Date réelle]])</f>
        <v>16S11</v>
      </c>
      <c r="C1350" s="134">
        <f>IF(F1350&lt;&gt;"",VLOOKUP('Données brutes'!G1350,Tableau1[[Forfait]:[PV ]],2,FALSE)*'Données brutes'!H1350)</f>
        <v>3.4</v>
      </c>
      <c r="D1350" s="135">
        <f>INT(Tableau2[[#This Row],[Date de clôture ]])</f>
        <v>42448</v>
      </c>
      <c r="E1350" s="136">
        <v>42448</v>
      </c>
      <c r="F1350" s="137">
        <v>556949177</v>
      </c>
      <c r="G1350" s="138" t="s">
        <v>49</v>
      </c>
      <c r="H1350" s="139">
        <v>1</v>
      </c>
    </row>
    <row r="1351" spans="1:8" x14ac:dyDescent="0.25">
      <c r="A1351" s="133" t="str">
        <f>(YEAR(Tableau2[[#This Row],[Date réelle]])-2000)&amp;"_"&amp;IF(MONTH(Tableau2[[#This Row],[Date réelle]])&gt;9,"","0")&amp;MONTH(Tableau2[[#This Row],[Date réelle]])</f>
        <v>16_03</v>
      </c>
      <c r="B1351" s="133" t="str">
        <f>(YEAR(Tableau2[[#This Row],[Date réelle]])-2000)&amp;"S"&amp;IF(_xlfn.ISOWEEKNUM(Tableau2[[#This Row],[Date réelle]])&gt;9,"","0")&amp;_xlfn.ISOWEEKNUM(Tableau2[[#This Row],[Date réelle]])</f>
        <v>16S11</v>
      </c>
      <c r="C1351" s="134">
        <f>IF(F1351&lt;&gt;"",VLOOKUP('Données brutes'!G1351,Tableau1[[Forfait]:[PV ]],2,FALSE)*'Données brutes'!H1351)</f>
        <v>2.5</v>
      </c>
      <c r="D1351" s="135">
        <f>INT(Tableau2[[#This Row],[Date de clôture ]])</f>
        <v>42448</v>
      </c>
      <c r="E1351" s="136">
        <v>42448</v>
      </c>
      <c r="F1351" s="137">
        <v>556949177</v>
      </c>
      <c r="G1351" s="138" t="s">
        <v>58</v>
      </c>
      <c r="H1351" s="139">
        <v>1</v>
      </c>
    </row>
    <row r="1352" spans="1:8" x14ac:dyDescent="0.25">
      <c r="A1352" s="133" t="str">
        <f>(YEAR(Tableau2[[#This Row],[Date réelle]])-2000)&amp;"_"&amp;IF(MONTH(Tableau2[[#This Row],[Date réelle]])&gt;9,"","0")&amp;MONTH(Tableau2[[#This Row],[Date réelle]])</f>
        <v>16_03</v>
      </c>
      <c r="B1352" s="133" t="str">
        <f>(YEAR(Tableau2[[#This Row],[Date réelle]])-2000)&amp;"S"&amp;IF(_xlfn.ISOWEEKNUM(Tableau2[[#This Row],[Date réelle]])&gt;9,"","0")&amp;_xlfn.ISOWEEKNUM(Tableau2[[#This Row],[Date réelle]])</f>
        <v>16S11</v>
      </c>
      <c r="C1352" s="134">
        <f>IF(F1352&lt;&gt;"",VLOOKUP('Données brutes'!G1352,Tableau1[[Forfait]:[PV ]],2,FALSE)*'Données brutes'!H1352)</f>
        <v>56</v>
      </c>
      <c r="D1352" s="135">
        <f>INT(Tableau2[[#This Row],[Date de clôture ]])</f>
        <v>42448</v>
      </c>
      <c r="E1352" s="136">
        <v>42448</v>
      </c>
      <c r="F1352" s="137">
        <v>556949177</v>
      </c>
      <c r="G1352" s="138" t="s">
        <v>17</v>
      </c>
      <c r="H1352" s="139">
        <v>1</v>
      </c>
    </row>
    <row r="1353" spans="1:8" x14ac:dyDescent="0.25">
      <c r="A1353" s="133" t="str">
        <f>(YEAR(Tableau2[[#This Row],[Date réelle]])-2000)&amp;"_"&amp;IF(MONTH(Tableau2[[#This Row],[Date réelle]])&gt;9,"","0")&amp;MONTH(Tableau2[[#This Row],[Date réelle]])</f>
        <v>16_03</v>
      </c>
      <c r="B1353" s="133" t="str">
        <f>(YEAR(Tableau2[[#This Row],[Date réelle]])-2000)&amp;"S"&amp;IF(_xlfn.ISOWEEKNUM(Tableau2[[#This Row],[Date réelle]])&gt;9,"","0")&amp;_xlfn.ISOWEEKNUM(Tableau2[[#This Row],[Date réelle]])</f>
        <v>16S11</v>
      </c>
      <c r="C1353" s="134">
        <f>IF(F1353&lt;&gt;"",VLOOKUP('Données brutes'!G1353,Tableau1[[Forfait]:[PV ]],2,FALSE)*'Données brutes'!H1353)</f>
        <v>52</v>
      </c>
      <c r="D1353" s="135">
        <f>INT(Tableau2[[#This Row],[Date de clôture ]])</f>
        <v>42448</v>
      </c>
      <c r="E1353" s="136">
        <v>42448</v>
      </c>
      <c r="F1353" s="137">
        <v>556878983</v>
      </c>
      <c r="G1353" s="138" t="s">
        <v>3</v>
      </c>
      <c r="H1353" s="139">
        <v>1</v>
      </c>
    </row>
    <row r="1354" spans="1:8" x14ac:dyDescent="0.25">
      <c r="A1354" s="133" t="str">
        <f>(YEAR(Tableau2[[#This Row],[Date réelle]])-2000)&amp;"_"&amp;IF(MONTH(Tableau2[[#This Row],[Date réelle]])&gt;9,"","0")&amp;MONTH(Tableau2[[#This Row],[Date réelle]])</f>
        <v>16_03</v>
      </c>
      <c r="B1354" s="133" t="str">
        <f>(YEAR(Tableau2[[#This Row],[Date réelle]])-2000)&amp;"S"&amp;IF(_xlfn.ISOWEEKNUM(Tableau2[[#This Row],[Date réelle]])&gt;9,"","0")&amp;_xlfn.ISOWEEKNUM(Tableau2[[#This Row],[Date réelle]])</f>
        <v>16S11</v>
      </c>
      <c r="C1354" s="134">
        <f>IF(F1354&lt;&gt;"",VLOOKUP('Données brutes'!G1354,Tableau1[[Forfait]:[PV ]],2,FALSE)*'Données brutes'!H1354)</f>
        <v>3</v>
      </c>
      <c r="D1354" s="135">
        <f>INT(Tableau2[[#This Row],[Date de clôture ]])</f>
        <v>42448</v>
      </c>
      <c r="E1354" s="136">
        <v>42448</v>
      </c>
      <c r="F1354" s="137">
        <v>556948846</v>
      </c>
      <c r="G1354" s="138" t="s">
        <v>43</v>
      </c>
      <c r="H1354" s="139">
        <v>1</v>
      </c>
    </row>
    <row r="1355" spans="1:8" x14ac:dyDescent="0.25">
      <c r="A1355" s="133" t="str">
        <f>(YEAR(Tableau2[[#This Row],[Date réelle]])-2000)&amp;"_"&amp;IF(MONTH(Tableau2[[#This Row],[Date réelle]])&gt;9,"","0")&amp;MONTH(Tableau2[[#This Row],[Date réelle]])</f>
        <v>16_03</v>
      </c>
      <c r="B1355" s="133" t="str">
        <f>(YEAR(Tableau2[[#This Row],[Date réelle]])-2000)&amp;"S"&amp;IF(_xlfn.ISOWEEKNUM(Tableau2[[#This Row],[Date réelle]])&gt;9,"","0")&amp;_xlfn.ISOWEEKNUM(Tableau2[[#This Row],[Date réelle]])</f>
        <v>16S11</v>
      </c>
      <c r="C1355" s="134">
        <f>IF(F1355&lt;&gt;"",VLOOKUP('Données brutes'!G1355,Tableau1[[Forfait]:[PV ]],2,FALSE)*'Données brutes'!H1355)</f>
        <v>56</v>
      </c>
      <c r="D1355" s="135">
        <f>INT(Tableau2[[#This Row],[Date de clôture ]])</f>
        <v>42448</v>
      </c>
      <c r="E1355" s="136">
        <v>42448</v>
      </c>
      <c r="F1355" s="137">
        <v>556948846</v>
      </c>
      <c r="G1355" s="138" t="s">
        <v>17</v>
      </c>
      <c r="H1355" s="139">
        <v>1</v>
      </c>
    </row>
    <row r="1356" spans="1:8" x14ac:dyDescent="0.25">
      <c r="A1356" s="133" t="str">
        <f>(YEAR(Tableau2[[#This Row],[Date réelle]])-2000)&amp;"_"&amp;IF(MONTH(Tableau2[[#This Row],[Date réelle]])&gt;9,"","0")&amp;MONTH(Tableau2[[#This Row],[Date réelle]])</f>
        <v>16_03</v>
      </c>
      <c r="B1356" s="133" t="str">
        <f>(YEAR(Tableau2[[#This Row],[Date réelle]])-2000)&amp;"S"&amp;IF(_xlfn.ISOWEEKNUM(Tableau2[[#This Row],[Date réelle]])&gt;9,"","0")&amp;_xlfn.ISOWEEKNUM(Tableau2[[#This Row],[Date réelle]])</f>
        <v>16S11</v>
      </c>
      <c r="C1356" s="134">
        <f>IF(F1356&lt;&gt;"",VLOOKUP('Données brutes'!G1356,Tableau1[[Forfait]:[PV ]],2,FALSE)*'Données brutes'!H1356)</f>
        <v>34</v>
      </c>
      <c r="D1356" s="135">
        <f>INT(Tableau2[[#This Row],[Date de clôture ]])</f>
        <v>42448</v>
      </c>
      <c r="E1356" s="136">
        <v>42448</v>
      </c>
      <c r="F1356" s="137">
        <v>556948846</v>
      </c>
      <c r="G1356" s="138" t="s">
        <v>64</v>
      </c>
      <c r="H1356" s="139">
        <v>1</v>
      </c>
    </row>
    <row r="1357" spans="1:8" x14ac:dyDescent="0.25">
      <c r="A1357" s="133" t="str">
        <f>(YEAR(Tableau2[[#This Row],[Date réelle]])-2000)&amp;"_"&amp;IF(MONTH(Tableau2[[#This Row],[Date réelle]])&gt;9,"","0")&amp;MONTH(Tableau2[[#This Row],[Date réelle]])</f>
        <v>16_03</v>
      </c>
      <c r="B1357" s="133" t="str">
        <f>(YEAR(Tableau2[[#This Row],[Date réelle]])-2000)&amp;"S"&amp;IF(_xlfn.ISOWEEKNUM(Tableau2[[#This Row],[Date réelle]])&gt;9,"","0")&amp;_xlfn.ISOWEEKNUM(Tableau2[[#This Row],[Date réelle]])</f>
        <v>16S11</v>
      </c>
      <c r="C1357" s="134">
        <f>IF(F1357&lt;&gt;"",VLOOKUP('Données brutes'!G1357,Tableau1[[Forfait]:[PV ]],2,FALSE)*'Données brutes'!H1357)</f>
        <v>3.4</v>
      </c>
      <c r="D1357" s="135">
        <f>INT(Tableau2[[#This Row],[Date de clôture ]])</f>
        <v>42448</v>
      </c>
      <c r="E1357" s="136">
        <v>42448</v>
      </c>
      <c r="F1357" s="137">
        <v>556948846</v>
      </c>
      <c r="G1357" s="138" t="s">
        <v>49</v>
      </c>
      <c r="H1357" s="139">
        <v>1</v>
      </c>
    </row>
    <row r="1358" spans="1:8" x14ac:dyDescent="0.25">
      <c r="A1358" s="133" t="str">
        <f>(YEAR(Tableau2[[#This Row],[Date réelle]])-2000)&amp;"_"&amp;IF(MONTH(Tableau2[[#This Row],[Date réelle]])&gt;9,"","0")&amp;MONTH(Tableau2[[#This Row],[Date réelle]])</f>
        <v>16_03</v>
      </c>
      <c r="B1358" s="133" t="str">
        <f>(YEAR(Tableau2[[#This Row],[Date réelle]])-2000)&amp;"S"&amp;IF(_xlfn.ISOWEEKNUM(Tableau2[[#This Row],[Date réelle]])&gt;9,"","0")&amp;_xlfn.ISOWEEKNUM(Tableau2[[#This Row],[Date réelle]])</f>
        <v>16S11</v>
      </c>
      <c r="C1358" s="134">
        <f>IF(F1358&lt;&gt;"",VLOOKUP('Données brutes'!G1358,Tableau1[[Forfait]:[PV ]],2,FALSE)*'Données brutes'!H1358)</f>
        <v>3</v>
      </c>
      <c r="D1358" s="135">
        <f>INT(Tableau2[[#This Row],[Date de clôture ]])</f>
        <v>42448</v>
      </c>
      <c r="E1358" s="136">
        <v>42448</v>
      </c>
      <c r="F1358" s="137">
        <v>556948846</v>
      </c>
      <c r="G1358" s="138" t="s">
        <v>43</v>
      </c>
      <c r="H1358" s="139">
        <v>1</v>
      </c>
    </row>
    <row r="1359" spans="1:8" x14ac:dyDescent="0.25">
      <c r="A1359" s="133" t="str">
        <f>(YEAR(Tableau2[[#This Row],[Date réelle]])-2000)&amp;"_"&amp;IF(MONTH(Tableau2[[#This Row],[Date réelle]])&gt;9,"","0")&amp;MONTH(Tableau2[[#This Row],[Date réelle]])</f>
        <v>16_03</v>
      </c>
      <c r="B1359" s="133" t="str">
        <f>(YEAR(Tableau2[[#This Row],[Date réelle]])-2000)&amp;"S"&amp;IF(_xlfn.ISOWEEKNUM(Tableau2[[#This Row],[Date réelle]])&gt;9,"","0")&amp;_xlfn.ISOWEEKNUM(Tableau2[[#This Row],[Date réelle]])</f>
        <v>16S11</v>
      </c>
      <c r="C1359" s="134">
        <f>IF(F1359&lt;&gt;"",VLOOKUP('Données brutes'!G1359,Tableau1[[Forfait]:[PV ]],2,FALSE)*'Données brutes'!H1359)</f>
        <v>3</v>
      </c>
      <c r="D1359" s="135">
        <f>INT(Tableau2[[#This Row],[Date de clôture ]])</f>
        <v>42448</v>
      </c>
      <c r="E1359" s="136">
        <v>42448</v>
      </c>
      <c r="F1359" s="137">
        <v>556841460</v>
      </c>
      <c r="G1359" s="138" t="s">
        <v>43</v>
      </c>
      <c r="H1359" s="139">
        <v>1</v>
      </c>
    </row>
    <row r="1360" spans="1:8" x14ac:dyDescent="0.25">
      <c r="A1360" s="133" t="str">
        <f>(YEAR(Tableau2[[#This Row],[Date réelle]])-2000)&amp;"_"&amp;IF(MONTH(Tableau2[[#This Row],[Date réelle]])&gt;9,"","0")&amp;MONTH(Tableau2[[#This Row],[Date réelle]])</f>
        <v>16_03</v>
      </c>
      <c r="B1360" s="133" t="str">
        <f>(YEAR(Tableau2[[#This Row],[Date réelle]])-2000)&amp;"S"&amp;IF(_xlfn.ISOWEEKNUM(Tableau2[[#This Row],[Date réelle]])&gt;9,"","0")&amp;_xlfn.ISOWEEKNUM(Tableau2[[#This Row],[Date réelle]])</f>
        <v>16S11</v>
      </c>
      <c r="C1360" s="134">
        <f>IF(F1360&lt;&gt;"",VLOOKUP('Données brutes'!G1360,Tableau1[[Forfait]:[PV ]],2,FALSE)*'Données brutes'!H1360)</f>
        <v>34</v>
      </c>
      <c r="D1360" s="135">
        <f>INT(Tableau2[[#This Row],[Date de clôture ]])</f>
        <v>42448</v>
      </c>
      <c r="E1360" s="136">
        <v>42448</v>
      </c>
      <c r="F1360" s="137">
        <v>556841460</v>
      </c>
      <c r="G1360" s="138" t="s">
        <v>64</v>
      </c>
      <c r="H1360" s="139">
        <v>1</v>
      </c>
    </row>
    <row r="1361" spans="1:8" x14ac:dyDescent="0.25">
      <c r="A1361" s="133" t="str">
        <f>(YEAR(Tableau2[[#This Row],[Date réelle]])-2000)&amp;"_"&amp;IF(MONTH(Tableau2[[#This Row],[Date réelle]])&gt;9,"","0")&amp;MONTH(Tableau2[[#This Row],[Date réelle]])</f>
        <v>16_03</v>
      </c>
      <c r="B1361" s="133" t="str">
        <f>(YEAR(Tableau2[[#This Row],[Date réelle]])-2000)&amp;"S"&amp;IF(_xlfn.ISOWEEKNUM(Tableau2[[#This Row],[Date réelle]])&gt;9,"","0")&amp;_xlfn.ISOWEEKNUM(Tableau2[[#This Row],[Date réelle]])</f>
        <v>16S11</v>
      </c>
      <c r="C1361" s="134">
        <f>IF(F1361&lt;&gt;"",VLOOKUP('Données brutes'!G1361,Tableau1[[Forfait]:[PV ]],2,FALSE)*'Données brutes'!H1361)</f>
        <v>2.5</v>
      </c>
      <c r="D1361" s="135">
        <f>INT(Tableau2[[#This Row],[Date de clôture ]])</f>
        <v>42448</v>
      </c>
      <c r="E1361" s="136">
        <v>42448</v>
      </c>
      <c r="F1361" s="137">
        <v>556841460</v>
      </c>
      <c r="G1361" s="138" t="s">
        <v>58</v>
      </c>
      <c r="H1361" s="139">
        <v>1</v>
      </c>
    </row>
    <row r="1362" spans="1:8" x14ac:dyDescent="0.25">
      <c r="A1362" s="133" t="str">
        <f>(YEAR(Tableau2[[#This Row],[Date réelle]])-2000)&amp;"_"&amp;IF(MONTH(Tableau2[[#This Row],[Date réelle]])&gt;9,"","0")&amp;MONTH(Tableau2[[#This Row],[Date réelle]])</f>
        <v>16_03</v>
      </c>
      <c r="B1362" s="133" t="str">
        <f>(YEAR(Tableau2[[#This Row],[Date réelle]])-2000)&amp;"S"&amp;IF(_xlfn.ISOWEEKNUM(Tableau2[[#This Row],[Date réelle]])&gt;9,"","0")&amp;_xlfn.ISOWEEKNUM(Tableau2[[#This Row],[Date réelle]])</f>
        <v>16S11</v>
      </c>
      <c r="C1362" s="134">
        <f>IF(F1362&lt;&gt;"",VLOOKUP('Données brutes'!G1362,Tableau1[[Forfait]:[PV ]],2,FALSE)*'Données brutes'!H1362)</f>
        <v>3.4</v>
      </c>
      <c r="D1362" s="135">
        <f>INT(Tableau2[[#This Row],[Date de clôture ]])</f>
        <v>42448</v>
      </c>
      <c r="E1362" s="136">
        <v>42448</v>
      </c>
      <c r="F1362" s="137">
        <v>556841460</v>
      </c>
      <c r="G1362" s="138" t="s">
        <v>49</v>
      </c>
      <c r="H1362" s="139">
        <v>1</v>
      </c>
    </row>
    <row r="1363" spans="1:8" x14ac:dyDescent="0.25">
      <c r="A1363" s="133" t="str">
        <f>(YEAR(Tableau2[[#This Row],[Date réelle]])-2000)&amp;"_"&amp;IF(MONTH(Tableau2[[#This Row],[Date réelle]])&gt;9,"","0")&amp;MONTH(Tableau2[[#This Row],[Date réelle]])</f>
        <v>16_03</v>
      </c>
      <c r="B1363" s="133" t="str">
        <f>(YEAR(Tableau2[[#This Row],[Date réelle]])-2000)&amp;"S"&amp;IF(_xlfn.ISOWEEKNUM(Tableau2[[#This Row],[Date réelle]])&gt;9,"","0")&amp;_xlfn.ISOWEEKNUM(Tableau2[[#This Row],[Date réelle]])</f>
        <v>16S11</v>
      </c>
      <c r="C1363" s="134">
        <f>IF(F1363&lt;&gt;"",VLOOKUP('Données brutes'!G1363,Tableau1[[Forfait]:[PV ]],2,FALSE)*'Données brutes'!H1363)</f>
        <v>56</v>
      </c>
      <c r="D1363" s="135">
        <f>INT(Tableau2[[#This Row],[Date de clôture ]])</f>
        <v>42448</v>
      </c>
      <c r="E1363" s="136">
        <v>42448</v>
      </c>
      <c r="F1363" s="137">
        <v>556841460</v>
      </c>
      <c r="G1363" s="138" t="s">
        <v>17</v>
      </c>
      <c r="H1363" s="139">
        <v>1</v>
      </c>
    </row>
    <row r="1364" spans="1:8" x14ac:dyDescent="0.25">
      <c r="A1364" s="133" t="str">
        <f>(YEAR(Tableau2[[#This Row],[Date réelle]])-2000)&amp;"_"&amp;IF(MONTH(Tableau2[[#This Row],[Date réelle]])&gt;9,"","0")&amp;MONTH(Tableau2[[#This Row],[Date réelle]])</f>
        <v>16_03</v>
      </c>
      <c r="B1364" s="133" t="str">
        <f>(YEAR(Tableau2[[#This Row],[Date réelle]])-2000)&amp;"S"&amp;IF(_xlfn.ISOWEEKNUM(Tableau2[[#This Row],[Date réelle]])&gt;9,"","0")&amp;_xlfn.ISOWEEKNUM(Tableau2[[#This Row],[Date réelle]])</f>
        <v>16S11</v>
      </c>
      <c r="C1364" s="134">
        <f>IF(F1364&lt;&gt;"",VLOOKUP('Données brutes'!G1364,Tableau1[[Forfait]:[PV ]],2,FALSE)*'Données brutes'!H1364)</f>
        <v>0</v>
      </c>
      <c r="D1364" s="135">
        <f>INT(Tableau2[[#This Row],[Date de clôture ]])</f>
        <v>42448</v>
      </c>
      <c r="E1364" s="136">
        <v>42448</v>
      </c>
      <c r="F1364" s="137">
        <v>556401168</v>
      </c>
      <c r="G1364" s="138" t="s">
        <v>73</v>
      </c>
      <c r="H1364" s="139">
        <v>1</v>
      </c>
    </row>
    <row r="1365" spans="1:8" x14ac:dyDescent="0.25">
      <c r="A1365" s="133" t="str">
        <f>(YEAR(Tableau2[[#This Row],[Date réelle]])-2000)&amp;"_"&amp;IF(MONTH(Tableau2[[#This Row],[Date réelle]])&gt;9,"","0")&amp;MONTH(Tableau2[[#This Row],[Date réelle]])</f>
        <v>16_03</v>
      </c>
      <c r="B1365" s="133" t="str">
        <f>(YEAR(Tableau2[[#This Row],[Date réelle]])-2000)&amp;"S"&amp;IF(_xlfn.ISOWEEKNUM(Tableau2[[#This Row],[Date réelle]])&gt;9,"","0")&amp;_xlfn.ISOWEEKNUM(Tableau2[[#This Row],[Date réelle]])</f>
        <v>16S11</v>
      </c>
      <c r="C1365" s="134">
        <f>IF(F1365&lt;&gt;"",VLOOKUP('Données brutes'!G1365,Tableau1[[Forfait]:[PV ]],2,FALSE)*'Données brutes'!H1365)</f>
        <v>52</v>
      </c>
      <c r="D1365" s="135">
        <f>INT(Tableau2[[#This Row],[Date de clôture ]])</f>
        <v>42448</v>
      </c>
      <c r="E1365" s="136">
        <v>42448</v>
      </c>
      <c r="F1365" s="137">
        <v>556401687</v>
      </c>
      <c r="G1365" s="138" t="s">
        <v>3</v>
      </c>
      <c r="H1365" s="139">
        <v>1</v>
      </c>
    </row>
    <row r="1366" spans="1:8" x14ac:dyDescent="0.25">
      <c r="A1366" s="133" t="str">
        <f>(YEAR(Tableau2[[#This Row],[Date réelle]])-2000)&amp;"_"&amp;IF(MONTH(Tableau2[[#This Row],[Date réelle]])&gt;9,"","0")&amp;MONTH(Tableau2[[#This Row],[Date réelle]])</f>
        <v>16_03</v>
      </c>
      <c r="B1366" s="133" t="str">
        <f>(YEAR(Tableau2[[#This Row],[Date réelle]])-2000)&amp;"S"&amp;IF(_xlfn.ISOWEEKNUM(Tableau2[[#This Row],[Date réelle]])&gt;9,"","0")&amp;_xlfn.ISOWEEKNUM(Tableau2[[#This Row],[Date réelle]])</f>
        <v>16S11</v>
      </c>
      <c r="C1366" s="134">
        <f>IF(F1366&lt;&gt;"",VLOOKUP('Données brutes'!G1366,Tableau1[[Forfait]:[PV ]],2,FALSE)*'Données brutes'!H1366)</f>
        <v>0</v>
      </c>
      <c r="D1366" s="135">
        <f>INT(Tableau2[[#This Row],[Date de clôture ]])</f>
        <v>42448</v>
      </c>
      <c r="E1366" s="136">
        <v>42448</v>
      </c>
      <c r="F1366" s="137">
        <v>556402117</v>
      </c>
      <c r="G1366" s="138" t="s">
        <v>73</v>
      </c>
      <c r="H1366" s="139">
        <v>1</v>
      </c>
    </row>
    <row r="1367" spans="1:8" x14ac:dyDescent="0.25">
      <c r="A1367" s="133" t="str">
        <f>(YEAR(Tableau2[[#This Row],[Date réelle]])-2000)&amp;"_"&amp;IF(MONTH(Tableau2[[#This Row],[Date réelle]])&gt;9,"","0")&amp;MONTH(Tableau2[[#This Row],[Date réelle]])</f>
        <v>16_03</v>
      </c>
      <c r="B1367" s="133" t="str">
        <f>(YEAR(Tableau2[[#This Row],[Date réelle]])-2000)&amp;"S"&amp;IF(_xlfn.ISOWEEKNUM(Tableau2[[#This Row],[Date réelle]])&gt;9,"","0")&amp;_xlfn.ISOWEEKNUM(Tableau2[[#This Row],[Date réelle]])</f>
        <v>16S11</v>
      </c>
      <c r="C1367" s="134">
        <f>IF(F1367&lt;&gt;"",VLOOKUP('Données brutes'!G1367,Tableau1[[Forfait]:[PV ]],2,FALSE)*'Données brutes'!H1367)</f>
        <v>0</v>
      </c>
      <c r="D1367" s="135">
        <f>INT(Tableau2[[#This Row],[Date de clôture ]])</f>
        <v>42448</v>
      </c>
      <c r="E1367" s="136">
        <v>42448</v>
      </c>
      <c r="F1367" s="137">
        <v>556864731</v>
      </c>
      <c r="G1367" s="138" t="s">
        <v>73</v>
      </c>
      <c r="H1367" s="139">
        <v>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22"/>
  <sheetViews>
    <sheetView topLeftCell="A103" zoomScaleNormal="100" workbookViewId="0">
      <selection activeCell="A120" sqref="A120"/>
    </sheetView>
  </sheetViews>
  <sheetFormatPr baseColWidth="10" defaultRowHeight="15" x14ac:dyDescent="0.25"/>
  <cols>
    <col min="1" max="1" width="19.5703125" bestFit="1" customWidth="1"/>
    <col min="2" max="2" width="11.85546875" bestFit="1" customWidth="1"/>
    <col min="3" max="3" width="26.5703125" bestFit="1" customWidth="1"/>
  </cols>
  <sheetData>
    <row r="3" spans="1:2" x14ac:dyDescent="0.25">
      <c r="A3" s="6" t="s">
        <v>91</v>
      </c>
      <c r="B3" t="s">
        <v>89</v>
      </c>
    </row>
    <row r="4" spans="1:2" x14ac:dyDescent="0.25">
      <c r="A4" s="17">
        <v>42279</v>
      </c>
      <c r="B4" s="16">
        <v>136.80000000000001</v>
      </c>
    </row>
    <row r="5" spans="1:2" x14ac:dyDescent="0.25">
      <c r="A5" s="17">
        <v>42283</v>
      </c>
      <c r="B5" s="16">
        <v>345.79999999999995</v>
      </c>
    </row>
    <row r="6" spans="1:2" x14ac:dyDescent="0.25">
      <c r="A6" s="17">
        <v>42284</v>
      </c>
      <c r="B6" s="16">
        <v>345.79999999999995</v>
      </c>
    </row>
    <row r="7" spans="1:2" x14ac:dyDescent="0.25">
      <c r="A7" s="17">
        <v>42285</v>
      </c>
      <c r="B7" s="16">
        <v>0</v>
      </c>
    </row>
    <row r="8" spans="1:2" x14ac:dyDescent="0.25">
      <c r="A8" s="17">
        <v>42289</v>
      </c>
      <c r="B8" s="16">
        <v>0.65</v>
      </c>
    </row>
    <row r="9" spans="1:2" x14ac:dyDescent="0.25">
      <c r="A9" s="17">
        <v>42290</v>
      </c>
      <c r="B9" s="16">
        <v>172.9</v>
      </c>
    </row>
    <row r="10" spans="1:2" x14ac:dyDescent="0.25">
      <c r="A10" s="17">
        <v>42292</v>
      </c>
      <c r="B10" s="16">
        <v>198.15</v>
      </c>
    </row>
    <row r="11" spans="1:2" x14ac:dyDescent="0.25">
      <c r="A11" s="17">
        <v>42296</v>
      </c>
      <c r="B11" s="16">
        <v>172.9</v>
      </c>
    </row>
    <row r="12" spans="1:2" x14ac:dyDescent="0.25">
      <c r="A12" s="17">
        <v>42297</v>
      </c>
      <c r="B12" s="16">
        <v>516.19999999999993</v>
      </c>
    </row>
    <row r="13" spans="1:2" x14ac:dyDescent="0.25">
      <c r="A13" s="17">
        <v>42299</v>
      </c>
      <c r="B13" s="16">
        <v>172.9</v>
      </c>
    </row>
    <row r="14" spans="1:2" x14ac:dyDescent="0.25">
      <c r="A14" s="17">
        <v>42300</v>
      </c>
      <c r="B14" s="16">
        <v>345.79999999999995</v>
      </c>
    </row>
    <row r="15" spans="1:2" x14ac:dyDescent="0.25">
      <c r="A15" s="17">
        <v>42302</v>
      </c>
      <c r="B15" s="16">
        <v>172.9</v>
      </c>
    </row>
    <row r="16" spans="1:2" x14ac:dyDescent="0.25">
      <c r="A16" s="17">
        <v>42304</v>
      </c>
      <c r="B16" s="16">
        <v>526.19999999999993</v>
      </c>
    </row>
    <row r="17" spans="1:2" x14ac:dyDescent="0.25">
      <c r="A17" s="17">
        <v>42305</v>
      </c>
      <c r="B17" s="16">
        <v>345.79999999999995</v>
      </c>
    </row>
    <row r="18" spans="1:2" x14ac:dyDescent="0.25">
      <c r="A18" s="17">
        <v>42306</v>
      </c>
      <c r="B18" s="16">
        <v>353.29999999999995</v>
      </c>
    </row>
    <row r="19" spans="1:2" x14ac:dyDescent="0.25">
      <c r="A19" s="17">
        <v>42307</v>
      </c>
      <c r="B19" s="16">
        <v>345.79999999999995</v>
      </c>
    </row>
    <row r="20" spans="1:2" x14ac:dyDescent="0.25">
      <c r="A20" s="17">
        <v>42308</v>
      </c>
      <c r="B20" s="16">
        <v>345.79999999999995</v>
      </c>
    </row>
    <row r="21" spans="1:2" x14ac:dyDescent="0.25">
      <c r="A21" s="17">
        <v>42310</v>
      </c>
      <c r="B21" s="16">
        <v>345.79999999999995</v>
      </c>
    </row>
    <row r="22" spans="1:2" x14ac:dyDescent="0.25">
      <c r="A22" s="17">
        <v>42311</v>
      </c>
      <c r="B22" s="16">
        <v>518.69999999999993</v>
      </c>
    </row>
    <row r="23" spans="1:2" x14ac:dyDescent="0.25">
      <c r="A23" s="17">
        <v>42312</v>
      </c>
      <c r="B23" s="16">
        <v>536.19999999999993</v>
      </c>
    </row>
    <row r="24" spans="1:2" x14ac:dyDescent="0.25">
      <c r="A24" s="17">
        <v>42313</v>
      </c>
      <c r="B24" s="16">
        <v>345.79999999999995</v>
      </c>
    </row>
    <row r="25" spans="1:2" x14ac:dyDescent="0.25">
      <c r="A25" s="17">
        <v>42314</v>
      </c>
      <c r="B25" s="16">
        <v>172.9</v>
      </c>
    </row>
    <row r="26" spans="1:2" x14ac:dyDescent="0.25">
      <c r="A26" s="17">
        <v>42317</v>
      </c>
      <c r="B26" s="16">
        <v>180.4</v>
      </c>
    </row>
    <row r="27" spans="1:2" x14ac:dyDescent="0.25">
      <c r="A27" s="17">
        <v>42318</v>
      </c>
      <c r="B27" s="16">
        <v>353.29999999999995</v>
      </c>
    </row>
    <row r="28" spans="1:2" x14ac:dyDescent="0.25">
      <c r="A28" s="17">
        <v>42320</v>
      </c>
      <c r="B28" s="16">
        <v>512.79999999999995</v>
      </c>
    </row>
    <row r="29" spans="1:2" x14ac:dyDescent="0.25">
      <c r="A29" s="17">
        <v>42321</v>
      </c>
      <c r="B29" s="16">
        <v>93</v>
      </c>
    </row>
    <row r="30" spans="1:2" x14ac:dyDescent="0.25">
      <c r="A30" s="17">
        <v>42324</v>
      </c>
      <c r="B30" s="16">
        <v>191.9</v>
      </c>
    </row>
    <row r="31" spans="1:2" x14ac:dyDescent="0.25">
      <c r="A31" s="17">
        <v>42326</v>
      </c>
      <c r="B31" s="16">
        <v>200.3</v>
      </c>
    </row>
    <row r="32" spans="1:2" x14ac:dyDescent="0.25">
      <c r="A32" s="17">
        <v>42327</v>
      </c>
      <c r="B32" s="16">
        <v>199.4</v>
      </c>
    </row>
    <row r="33" spans="1:2" x14ac:dyDescent="0.25">
      <c r="A33" s="17">
        <v>42328</v>
      </c>
      <c r="B33" s="16">
        <v>296.7</v>
      </c>
    </row>
    <row r="34" spans="1:2" x14ac:dyDescent="0.25">
      <c r="A34" s="17">
        <v>42329</v>
      </c>
      <c r="B34" s="16">
        <v>98.9</v>
      </c>
    </row>
    <row r="35" spans="1:2" x14ac:dyDescent="0.25">
      <c r="A35" s="17">
        <v>42331</v>
      </c>
      <c r="B35" s="16">
        <v>197.8</v>
      </c>
    </row>
    <row r="36" spans="1:2" x14ac:dyDescent="0.25">
      <c r="A36" s="17">
        <v>42332</v>
      </c>
      <c r="B36" s="16">
        <v>199.4</v>
      </c>
    </row>
    <row r="37" spans="1:2" x14ac:dyDescent="0.25">
      <c r="A37" s="17">
        <v>42333</v>
      </c>
      <c r="B37" s="16">
        <v>191.9</v>
      </c>
    </row>
    <row r="38" spans="1:2" x14ac:dyDescent="0.25">
      <c r="A38" s="17">
        <v>42334</v>
      </c>
      <c r="B38" s="16">
        <v>293.3</v>
      </c>
    </row>
    <row r="39" spans="1:2" x14ac:dyDescent="0.25">
      <c r="A39" s="17">
        <v>42335</v>
      </c>
      <c r="B39" s="16">
        <v>279</v>
      </c>
    </row>
    <row r="40" spans="1:2" x14ac:dyDescent="0.25">
      <c r="A40" s="17">
        <v>42338</v>
      </c>
      <c r="B40" s="16">
        <v>284.89999999999998</v>
      </c>
    </row>
    <row r="41" spans="1:2" x14ac:dyDescent="0.25">
      <c r="A41" s="17">
        <v>42339</v>
      </c>
      <c r="B41" s="16">
        <v>93</v>
      </c>
    </row>
    <row r="42" spans="1:2" x14ac:dyDescent="0.25">
      <c r="A42" s="17">
        <v>42340</v>
      </c>
      <c r="B42" s="16">
        <v>304.2</v>
      </c>
    </row>
    <row r="43" spans="1:2" x14ac:dyDescent="0.25">
      <c r="A43" s="17">
        <v>42341</v>
      </c>
      <c r="B43" s="16">
        <v>197.8</v>
      </c>
    </row>
    <row r="44" spans="1:2" x14ac:dyDescent="0.25">
      <c r="A44" s="17">
        <v>42342</v>
      </c>
      <c r="B44" s="16">
        <v>98.9</v>
      </c>
    </row>
    <row r="45" spans="1:2" x14ac:dyDescent="0.25">
      <c r="A45" s="17">
        <v>42345</v>
      </c>
      <c r="B45" s="16">
        <v>178.9</v>
      </c>
    </row>
    <row r="46" spans="1:2" x14ac:dyDescent="0.25">
      <c r="A46" s="17">
        <v>42346</v>
      </c>
      <c r="B46" s="16">
        <v>463.79999999999995</v>
      </c>
    </row>
    <row r="47" spans="1:2" x14ac:dyDescent="0.25">
      <c r="A47" s="17">
        <v>42347</v>
      </c>
      <c r="B47" s="16">
        <v>197.8</v>
      </c>
    </row>
    <row r="48" spans="1:2" x14ac:dyDescent="0.25">
      <c r="A48" s="17">
        <v>42348</v>
      </c>
      <c r="B48" s="16">
        <v>197.8</v>
      </c>
    </row>
    <row r="49" spans="1:2" x14ac:dyDescent="0.25">
      <c r="A49" s="17">
        <v>42349</v>
      </c>
      <c r="B49" s="16">
        <v>298.3</v>
      </c>
    </row>
    <row r="50" spans="1:2" x14ac:dyDescent="0.25">
      <c r="A50" s="17">
        <v>42352</v>
      </c>
      <c r="B50" s="16">
        <v>205.3</v>
      </c>
    </row>
    <row r="51" spans="1:2" x14ac:dyDescent="0.25">
      <c r="A51" s="17">
        <v>42353</v>
      </c>
      <c r="B51" s="16">
        <v>304.2</v>
      </c>
    </row>
    <row r="52" spans="1:2" x14ac:dyDescent="0.25">
      <c r="A52" s="17">
        <v>42354</v>
      </c>
      <c r="B52" s="16">
        <v>296.7</v>
      </c>
    </row>
    <row r="53" spans="1:2" x14ac:dyDescent="0.25">
      <c r="A53" s="17">
        <v>42355</v>
      </c>
      <c r="B53" s="16">
        <v>98.9</v>
      </c>
    </row>
    <row r="54" spans="1:2" x14ac:dyDescent="0.25">
      <c r="A54" s="17">
        <v>42356</v>
      </c>
      <c r="B54" s="16">
        <v>98.9</v>
      </c>
    </row>
    <row r="55" spans="1:2" x14ac:dyDescent="0.25">
      <c r="A55" s="17">
        <v>42357</v>
      </c>
      <c r="B55" s="16">
        <v>197.8</v>
      </c>
    </row>
    <row r="56" spans="1:2" x14ac:dyDescent="0.25">
      <c r="A56" s="17">
        <v>42359</v>
      </c>
      <c r="B56" s="16">
        <v>197.8</v>
      </c>
    </row>
    <row r="57" spans="1:2" x14ac:dyDescent="0.25">
      <c r="A57" s="17">
        <v>42360</v>
      </c>
      <c r="B57" s="16">
        <v>191.9</v>
      </c>
    </row>
    <row r="58" spans="1:2" x14ac:dyDescent="0.25">
      <c r="A58" s="17">
        <v>42361</v>
      </c>
      <c r="B58" s="16">
        <v>403.09999999999997</v>
      </c>
    </row>
    <row r="59" spans="1:2" x14ac:dyDescent="0.25">
      <c r="A59" s="17">
        <v>42366</v>
      </c>
      <c r="B59" s="16">
        <v>172.9</v>
      </c>
    </row>
    <row r="60" spans="1:2" x14ac:dyDescent="0.25">
      <c r="A60" s="17">
        <v>42367</v>
      </c>
      <c r="B60" s="16">
        <v>98.9</v>
      </c>
    </row>
    <row r="61" spans="1:2" x14ac:dyDescent="0.25">
      <c r="A61" s="17">
        <v>42368</v>
      </c>
      <c r="B61" s="16">
        <v>475.59999999999997</v>
      </c>
    </row>
    <row r="62" spans="1:2" x14ac:dyDescent="0.25">
      <c r="A62" s="17">
        <v>42369</v>
      </c>
      <c r="B62" s="16">
        <v>197.8</v>
      </c>
    </row>
    <row r="63" spans="1:2" x14ac:dyDescent="0.25">
      <c r="A63" s="17">
        <v>42373</v>
      </c>
      <c r="B63" s="16">
        <v>195.3</v>
      </c>
    </row>
    <row r="64" spans="1:2" x14ac:dyDescent="0.25">
      <c r="A64" s="17">
        <v>42374</v>
      </c>
      <c r="B64" s="16">
        <v>197.8</v>
      </c>
    </row>
    <row r="65" spans="1:2" x14ac:dyDescent="0.25">
      <c r="A65" s="17">
        <v>42375</v>
      </c>
      <c r="B65" s="16">
        <v>98.9</v>
      </c>
    </row>
    <row r="66" spans="1:2" x14ac:dyDescent="0.25">
      <c r="A66" s="17">
        <v>42376</v>
      </c>
      <c r="B66" s="16">
        <v>197.8</v>
      </c>
    </row>
    <row r="67" spans="1:2" x14ac:dyDescent="0.25">
      <c r="A67" s="17">
        <v>42377</v>
      </c>
      <c r="B67" s="16">
        <v>106.4</v>
      </c>
    </row>
    <row r="68" spans="1:2" x14ac:dyDescent="0.25">
      <c r="A68" s="17">
        <v>42380</v>
      </c>
      <c r="B68" s="16">
        <v>296.7</v>
      </c>
    </row>
    <row r="69" spans="1:2" x14ac:dyDescent="0.25">
      <c r="A69" s="17">
        <v>42381</v>
      </c>
      <c r="B69" s="16">
        <v>296.7</v>
      </c>
    </row>
    <row r="70" spans="1:2" x14ac:dyDescent="0.25">
      <c r="A70" s="17">
        <v>42382</v>
      </c>
      <c r="B70" s="16">
        <v>197.8</v>
      </c>
    </row>
    <row r="71" spans="1:2" x14ac:dyDescent="0.25">
      <c r="A71" s="17">
        <v>42383</v>
      </c>
      <c r="B71" s="16">
        <v>301.7</v>
      </c>
    </row>
    <row r="72" spans="1:2" x14ac:dyDescent="0.25">
      <c r="A72" s="17">
        <v>42384</v>
      </c>
      <c r="B72" s="16">
        <v>296.7</v>
      </c>
    </row>
    <row r="73" spans="1:2" x14ac:dyDescent="0.25">
      <c r="A73" s="17">
        <v>42387</v>
      </c>
      <c r="B73" s="16">
        <v>197.8</v>
      </c>
    </row>
    <row r="74" spans="1:2" x14ac:dyDescent="0.25">
      <c r="A74" s="17">
        <v>42388</v>
      </c>
      <c r="B74" s="16">
        <v>0</v>
      </c>
    </row>
    <row r="75" spans="1:2" x14ac:dyDescent="0.25">
      <c r="A75" s="17">
        <v>42389</v>
      </c>
      <c r="B75" s="16">
        <v>277.8</v>
      </c>
    </row>
    <row r="76" spans="1:2" x14ac:dyDescent="0.25">
      <c r="A76" s="17">
        <v>42390</v>
      </c>
      <c r="B76" s="16">
        <v>105.30000000000001</v>
      </c>
    </row>
    <row r="77" spans="1:2" x14ac:dyDescent="0.25">
      <c r="A77" s="17">
        <v>42391</v>
      </c>
      <c r="B77" s="16">
        <v>290.8</v>
      </c>
    </row>
    <row r="78" spans="1:2" x14ac:dyDescent="0.25">
      <c r="A78" s="17">
        <v>42394</v>
      </c>
      <c r="B78" s="16">
        <v>197.8</v>
      </c>
    </row>
    <row r="79" spans="1:2" x14ac:dyDescent="0.25">
      <c r="A79" s="17">
        <v>42395</v>
      </c>
      <c r="B79" s="16">
        <v>197.8</v>
      </c>
    </row>
    <row r="80" spans="1:2" x14ac:dyDescent="0.25">
      <c r="A80" s="17">
        <v>42396</v>
      </c>
      <c r="B80" s="16">
        <v>99.4</v>
      </c>
    </row>
    <row r="81" spans="1:2" x14ac:dyDescent="0.25">
      <c r="A81" s="17">
        <v>42397</v>
      </c>
      <c r="B81" s="16">
        <v>98.9</v>
      </c>
    </row>
    <row r="82" spans="1:2" x14ac:dyDescent="0.25">
      <c r="A82" s="17">
        <v>42398</v>
      </c>
      <c r="B82" s="16">
        <v>98.9</v>
      </c>
    </row>
    <row r="83" spans="1:2" x14ac:dyDescent="0.25">
      <c r="A83" s="17">
        <v>42399</v>
      </c>
      <c r="B83" s="16">
        <v>204.20000000000002</v>
      </c>
    </row>
    <row r="84" spans="1:2" x14ac:dyDescent="0.25">
      <c r="A84" s="17">
        <v>42401</v>
      </c>
      <c r="B84" s="16">
        <v>197.8</v>
      </c>
    </row>
    <row r="85" spans="1:2" x14ac:dyDescent="0.25">
      <c r="A85" s="17">
        <v>42402</v>
      </c>
      <c r="B85" s="16">
        <v>191.9</v>
      </c>
    </row>
    <row r="86" spans="1:2" x14ac:dyDescent="0.25">
      <c r="A86" s="17">
        <v>42403</v>
      </c>
      <c r="B86" s="16">
        <v>197.8</v>
      </c>
    </row>
    <row r="87" spans="1:2" x14ac:dyDescent="0.25">
      <c r="A87" s="17">
        <v>42404</v>
      </c>
      <c r="B87" s="16">
        <v>376.7</v>
      </c>
    </row>
    <row r="88" spans="1:2" x14ac:dyDescent="0.25">
      <c r="A88" s="17">
        <v>42405</v>
      </c>
      <c r="B88" s="16">
        <v>312.2</v>
      </c>
    </row>
    <row r="89" spans="1:2" x14ac:dyDescent="0.25">
      <c r="A89" s="17">
        <v>42406</v>
      </c>
      <c r="B89" s="16">
        <v>197.8</v>
      </c>
    </row>
    <row r="90" spans="1:2" x14ac:dyDescent="0.25">
      <c r="A90" s="17">
        <v>42408</v>
      </c>
      <c r="B90" s="16">
        <v>393.09999999999997</v>
      </c>
    </row>
    <row r="91" spans="1:2" x14ac:dyDescent="0.25">
      <c r="A91" s="17">
        <v>42409</v>
      </c>
      <c r="B91" s="16">
        <v>96.4</v>
      </c>
    </row>
    <row r="92" spans="1:2" x14ac:dyDescent="0.25">
      <c r="A92" s="17">
        <v>42410</v>
      </c>
      <c r="B92" s="16">
        <v>880</v>
      </c>
    </row>
    <row r="93" spans="1:2" x14ac:dyDescent="0.25">
      <c r="A93" s="17">
        <v>42411</v>
      </c>
      <c r="B93" s="16">
        <v>0</v>
      </c>
    </row>
    <row r="94" spans="1:2" x14ac:dyDescent="0.25">
      <c r="A94" s="17">
        <v>42416</v>
      </c>
      <c r="B94" s="16">
        <v>389.9</v>
      </c>
    </row>
    <row r="95" spans="1:2" x14ac:dyDescent="0.25">
      <c r="A95" s="17">
        <v>42417</v>
      </c>
      <c r="B95" s="16">
        <v>210.6</v>
      </c>
    </row>
    <row r="96" spans="1:2" x14ac:dyDescent="0.25">
      <c r="A96" s="17">
        <v>42418</v>
      </c>
      <c r="B96" s="16">
        <v>296.7</v>
      </c>
    </row>
    <row r="97" spans="1:2" x14ac:dyDescent="0.25">
      <c r="A97" s="17">
        <v>42419</v>
      </c>
      <c r="B97" s="16">
        <v>399.5</v>
      </c>
    </row>
    <row r="98" spans="1:2" x14ac:dyDescent="0.25">
      <c r="A98" s="17">
        <v>42420</v>
      </c>
      <c r="B98" s="16">
        <v>197.8</v>
      </c>
    </row>
    <row r="99" spans="1:2" x14ac:dyDescent="0.25">
      <c r="A99" s="17">
        <v>42422</v>
      </c>
      <c r="B99" s="16">
        <v>241.60000000000002</v>
      </c>
    </row>
    <row r="100" spans="1:2" x14ac:dyDescent="0.25">
      <c r="A100" s="17">
        <v>42423</v>
      </c>
      <c r="B100" s="16">
        <v>381.7</v>
      </c>
    </row>
    <row r="101" spans="1:2" x14ac:dyDescent="0.25">
      <c r="A101" s="17">
        <v>42424</v>
      </c>
      <c r="B101" s="16">
        <v>448.2</v>
      </c>
    </row>
    <row r="102" spans="1:2" x14ac:dyDescent="0.25">
      <c r="A102" s="17">
        <v>42425</v>
      </c>
      <c r="B102" s="16">
        <v>395.59999999999997</v>
      </c>
    </row>
    <row r="103" spans="1:2" x14ac:dyDescent="0.25">
      <c r="A103" s="17">
        <v>42426</v>
      </c>
      <c r="B103" s="16">
        <v>112.80000000000001</v>
      </c>
    </row>
    <row r="104" spans="1:2" x14ac:dyDescent="0.25">
      <c r="A104" s="17">
        <v>42429</v>
      </c>
      <c r="B104" s="16">
        <v>195.3</v>
      </c>
    </row>
    <row r="105" spans="1:2" x14ac:dyDescent="0.25">
      <c r="A105" s="132">
        <v>42430</v>
      </c>
      <c r="B105" s="16">
        <v>592.09999999999991</v>
      </c>
    </row>
    <row r="106" spans="1:2" x14ac:dyDescent="0.25">
      <c r="A106" s="17">
        <v>42431</v>
      </c>
      <c r="B106" s="16">
        <v>284.20000000000005</v>
      </c>
    </row>
    <row r="107" spans="1:2" x14ac:dyDescent="0.25">
      <c r="A107" s="17">
        <v>42432</v>
      </c>
      <c r="B107" s="16">
        <v>156</v>
      </c>
    </row>
    <row r="108" spans="1:2" x14ac:dyDescent="0.25">
      <c r="A108" s="17">
        <v>42433</v>
      </c>
      <c r="B108" s="16">
        <v>303.10000000000002</v>
      </c>
    </row>
    <row r="109" spans="1:2" x14ac:dyDescent="0.25">
      <c r="A109" s="17">
        <v>42434</v>
      </c>
      <c r="B109" s="16">
        <v>296.7</v>
      </c>
    </row>
    <row r="110" spans="1:2" x14ac:dyDescent="0.25">
      <c r="A110" s="17">
        <v>42436</v>
      </c>
      <c r="B110" s="16">
        <v>139.30000000000001</v>
      </c>
    </row>
    <row r="111" spans="1:2" x14ac:dyDescent="0.25">
      <c r="A111" s="17">
        <v>42437</v>
      </c>
      <c r="B111" s="16">
        <v>344.6</v>
      </c>
    </row>
    <row r="112" spans="1:2" x14ac:dyDescent="0.25">
      <c r="A112" s="17">
        <v>42438</v>
      </c>
      <c r="B112" s="16">
        <v>577.6</v>
      </c>
    </row>
    <row r="113" spans="1:2" x14ac:dyDescent="0.25">
      <c r="A113" s="17">
        <v>42439</v>
      </c>
      <c r="B113" s="16">
        <v>658.8</v>
      </c>
    </row>
    <row r="114" spans="1:2" x14ac:dyDescent="0.25">
      <c r="A114" s="17">
        <v>42440</v>
      </c>
      <c r="B114" s="16">
        <v>610</v>
      </c>
    </row>
    <row r="115" spans="1:2" x14ac:dyDescent="0.25">
      <c r="A115" s="17">
        <v>42441</v>
      </c>
      <c r="B115" s="16">
        <v>0</v>
      </c>
    </row>
    <row r="116" spans="1:2" x14ac:dyDescent="0.25">
      <c r="A116" s="17">
        <v>42443</v>
      </c>
      <c r="B116" s="16">
        <v>352.6</v>
      </c>
    </row>
    <row r="117" spans="1:2" x14ac:dyDescent="0.25">
      <c r="A117" s="17">
        <v>42444</v>
      </c>
      <c r="B117" s="16">
        <v>967.59999999999991</v>
      </c>
    </row>
    <row r="118" spans="1:2" x14ac:dyDescent="0.25">
      <c r="A118" s="17">
        <v>42445</v>
      </c>
      <c r="B118" s="16">
        <v>559.6</v>
      </c>
    </row>
    <row r="119" spans="1:2" x14ac:dyDescent="0.25">
      <c r="A119" s="17">
        <v>42446</v>
      </c>
      <c r="B119" s="16">
        <v>726.1</v>
      </c>
    </row>
    <row r="120" spans="1:2" x14ac:dyDescent="0.25">
      <c r="A120" s="17">
        <v>42447</v>
      </c>
      <c r="B120" s="16">
        <v>1261.8000000000002</v>
      </c>
    </row>
    <row r="121" spans="1:2" x14ac:dyDescent="0.25">
      <c r="A121" s="17">
        <v>42448</v>
      </c>
      <c r="B121" s="16">
        <v>401.2</v>
      </c>
    </row>
    <row r="122" spans="1:2" x14ac:dyDescent="0.25">
      <c r="A122" s="7" t="s">
        <v>75</v>
      </c>
      <c r="B122" s="16">
        <v>33259.599999999977</v>
      </c>
    </row>
  </sheetData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29"/>
  <sheetViews>
    <sheetView topLeftCell="A10" workbookViewId="0">
      <selection activeCell="D38" sqref="D38"/>
    </sheetView>
  </sheetViews>
  <sheetFormatPr baseColWidth="10" defaultRowHeight="15" x14ac:dyDescent="0.25"/>
  <cols>
    <col min="1" max="1" width="12.5703125" customWidth="1"/>
    <col min="2" max="2" width="14.7109375" customWidth="1"/>
  </cols>
  <sheetData>
    <row r="3" spans="1:2" x14ac:dyDescent="0.25">
      <c r="A3" s="6" t="s">
        <v>81</v>
      </c>
      <c r="B3" t="s">
        <v>85</v>
      </c>
    </row>
    <row r="4" spans="1:2" x14ac:dyDescent="0.25">
      <c r="A4" s="7" t="s">
        <v>82</v>
      </c>
      <c r="B4" s="16">
        <v>136.80000000000001</v>
      </c>
    </row>
    <row r="5" spans="1:2" x14ac:dyDescent="0.25">
      <c r="A5" s="7" t="s">
        <v>83</v>
      </c>
      <c r="B5" s="16">
        <v>691.59999999999991</v>
      </c>
    </row>
    <row r="6" spans="1:2" x14ac:dyDescent="0.25">
      <c r="A6" s="7" t="s">
        <v>84</v>
      </c>
      <c r="B6" s="16">
        <v>371.7</v>
      </c>
    </row>
    <row r="7" spans="1:2" x14ac:dyDescent="0.25">
      <c r="A7" s="7" t="s">
        <v>90</v>
      </c>
      <c r="B7" s="16">
        <v>1380.7</v>
      </c>
    </row>
    <row r="8" spans="1:2" x14ac:dyDescent="0.25">
      <c r="A8" s="7" t="s">
        <v>93</v>
      </c>
      <c r="B8" s="16">
        <v>1916.9000000000003</v>
      </c>
    </row>
    <row r="9" spans="1:2" x14ac:dyDescent="0.25">
      <c r="A9" s="7" t="s">
        <v>94</v>
      </c>
      <c r="B9" s="16">
        <v>1919.4000000000003</v>
      </c>
    </row>
    <row r="10" spans="1:2" x14ac:dyDescent="0.25">
      <c r="A10" s="7" t="s">
        <v>96</v>
      </c>
      <c r="B10" s="16">
        <v>1139.5</v>
      </c>
    </row>
    <row r="11" spans="1:2" x14ac:dyDescent="0.25">
      <c r="A11" s="7" t="s">
        <v>97</v>
      </c>
      <c r="B11" s="16">
        <v>987.19999999999993</v>
      </c>
    </row>
    <row r="12" spans="1:2" x14ac:dyDescent="0.25">
      <c r="A12" s="7" t="s">
        <v>98</v>
      </c>
      <c r="B12" s="16">
        <v>1161.3999999999999</v>
      </c>
    </row>
    <row r="13" spans="1:2" x14ac:dyDescent="0.25">
      <c r="A13" s="7" t="s">
        <v>99</v>
      </c>
      <c r="B13" s="16">
        <v>978.79999999999984</v>
      </c>
    </row>
    <row r="14" spans="1:2" x14ac:dyDescent="0.25">
      <c r="A14" s="7" t="s">
        <v>101</v>
      </c>
      <c r="B14" s="16">
        <v>1336.6</v>
      </c>
    </row>
    <row r="15" spans="1:2" x14ac:dyDescent="0.25">
      <c r="A15" s="7" t="s">
        <v>102</v>
      </c>
      <c r="B15" s="16">
        <v>1201.8000000000002</v>
      </c>
    </row>
    <row r="16" spans="1:2" x14ac:dyDescent="0.25">
      <c r="A16" s="7" t="s">
        <v>103</v>
      </c>
      <c r="B16" s="16">
        <v>792.79999999999984</v>
      </c>
    </row>
    <row r="17" spans="1:2" x14ac:dyDescent="0.25">
      <c r="A17" s="7" t="s">
        <v>104</v>
      </c>
      <c r="B17" s="16">
        <v>945.19999999999993</v>
      </c>
    </row>
    <row r="18" spans="1:2" x14ac:dyDescent="0.25">
      <c r="A18" s="7" t="s">
        <v>106</v>
      </c>
      <c r="B18" s="16">
        <v>796.19999999999993</v>
      </c>
    </row>
    <row r="19" spans="1:2" x14ac:dyDescent="0.25">
      <c r="A19" s="7" t="s">
        <v>107</v>
      </c>
      <c r="B19" s="16">
        <v>1389.6000000000004</v>
      </c>
    </row>
    <row r="20" spans="1:2" x14ac:dyDescent="0.25">
      <c r="A20" s="7" t="s">
        <v>108</v>
      </c>
      <c r="B20" s="16">
        <v>871.69999999999993</v>
      </c>
    </row>
    <row r="21" spans="1:2" x14ac:dyDescent="0.25">
      <c r="A21" s="7" t="s">
        <v>109</v>
      </c>
      <c r="B21" s="16">
        <v>896.99999999999989</v>
      </c>
    </row>
    <row r="22" spans="1:2" x14ac:dyDescent="0.25">
      <c r="A22" s="7" t="s">
        <v>110</v>
      </c>
      <c r="B22" s="16">
        <v>1474.2000000000003</v>
      </c>
    </row>
    <row r="23" spans="1:2" x14ac:dyDescent="0.25">
      <c r="A23" s="7" t="s">
        <v>112</v>
      </c>
      <c r="B23" s="16">
        <v>1369.5</v>
      </c>
    </row>
    <row r="24" spans="1:2" x14ac:dyDescent="0.25">
      <c r="A24" s="7" t="s">
        <v>113</v>
      </c>
      <c r="B24" s="16">
        <v>1494.5000000000005</v>
      </c>
    </row>
    <row r="25" spans="1:2" x14ac:dyDescent="0.25">
      <c r="A25" s="7" t="s">
        <v>114</v>
      </c>
      <c r="B25" s="16">
        <v>1579.9000000000005</v>
      </c>
    </row>
    <row r="26" spans="1:2" x14ac:dyDescent="0.25">
      <c r="A26" s="7" t="s">
        <v>115</v>
      </c>
      <c r="B26" s="16">
        <v>1827.4000000000005</v>
      </c>
    </row>
    <row r="27" spans="1:2" x14ac:dyDescent="0.25">
      <c r="A27" s="7" t="s">
        <v>117</v>
      </c>
      <c r="B27" s="16">
        <v>2330.3000000000006</v>
      </c>
    </row>
    <row r="28" spans="1:2" x14ac:dyDescent="0.25">
      <c r="A28" s="7" t="s">
        <v>118</v>
      </c>
      <c r="B28" s="16">
        <v>4268.9000000000015</v>
      </c>
    </row>
    <row r="29" spans="1:2" x14ac:dyDescent="0.25">
      <c r="A29" s="7" t="s">
        <v>75</v>
      </c>
      <c r="B29" s="16">
        <v>33259.600000000006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10"/>
  <sheetViews>
    <sheetView tabSelected="1" workbookViewId="0">
      <selection activeCell="B5" sqref="B5"/>
    </sheetView>
  </sheetViews>
  <sheetFormatPr baseColWidth="10" defaultRowHeight="15" x14ac:dyDescent="0.25"/>
  <cols>
    <col min="1" max="1" width="12.5703125" customWidth="1"/>
    <col min="2" max="2" width="11.85546875" customWidth="1"/>
    <col min="3" max="3" width="13.28515625" bestFit="1" customWidth="1"/>
  </cols>
  <sheetData>
    <row r="3" spans="1:3" x14ac:dyDescent="0.25">
      <c r="A3" s="6" t="s">
        <v>88</v>
      </c>
      <c r="B3" s="1" t="s">
        <v>87</v>
      </c>
      <c r="C3" s="1" t="s">
        <v>119</v>
      </c>
    </row>
    <row r="4" spans="1:3" x14ac:dyDescent="0.25">
      <c r="A4" s="7" t="s">
        <v>86</v>
      </c>
      <c r="B4" s="16">
        <v>4497.7000000000007</v>
      </c>
      <c r="C4" s="140"/>
    </row>
    <row r="5" spans="1:3" x14ac:dyDescent="0.25">
      <c r="A5" s="7" t="s">
        <v>95</v>
      </c>
      <c r="B5" s="16">
        <v>5492.4</v>
      </c>
      <c r="C5" s="140">
        <v>0.22115748049002795</v>
      </c>
    </row>
    <row r="6" spans="1:3" x14ac:dyDescent="0.25">
      <c r="A6" s="7" t="s">
        <v>100</v>
      </c>
      <c r="B6" s="16">
        <v>4970.2999999999993</v>
      </c>
      <c r="C6" s="140">
        <v>-9.5058626465661711E-2</v>
      </c>
    </row>
    <row r="7" spans="1:3" x14ac:dyDescent="0.25">
      <c r="A7" s="7" t="s">
        <v>105</v>
      </c>
      <c r="B7" s="16">
        <v>3954.5000000000027</v>
      </c>
      <c r="C7" s="140">
        <v>-0.20437398144981123</v>
      </c>
    </row>
    <row r="8" spans="1:3" x14ac:dyDescent="0.25">
      <c r="A8" s="7" t="s">
        <v>111</v>
      </c>
      <c r="B8" s="16">
        <v>6113.3999999999951</v>
      </c>
      <c r="C8" s="140">
        <v>0.54593501074724771</v>
      </c>
    </row>
    <row r="9" spans="1:3" x14ac:dyDescent="0.25">
      <c r="A9" s="7" t="s">
        <v>116</v>
      </c>
      <c r="B9" s="16">
        <v>8231.2999999999938</v>
      </c>
      <c r="C9" s="140">
        <v>0.34643569862924073</v>
      </c>
    </row>
    <row r="10" spans="1:3" x14ac:dyDescent="0.25">
      <c r="A10" s="7" t="s">
        <v>75</v>
      </c>
      <c r="B10" s="16">
        <v>33259.599999999991</v>
      </c>
      <c r="C10" s="140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</sheetPr>
  <dimension ref="A1"/>
  <sheetViews>
    <sheetView workbookViewId="0">
      <selection activeCell="E26" sqref="E26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</sheetPr>
  <dimension ref="A1"/>
  <sheetViews>
    <sheetView workbookViewId="0">
      <selection activeCell="K18" sqref="K18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7"/>
  <sheetViews>
    <sheetView workbookViewId="0">
      <selection activeCell="A2" sqref="A2:A36"/>
    </sheetView>
  </sheetViews>
  <sheetFormatPr baseColWidth="10" defaultRowHeight="15" x14ac:dyDescent="0.25"/>
  <cols>
    <col min="1" max="1" width="88.28515625" bestFit="1" customWidth="1"/>
    <col min="2" max="2" width="9" customWidth="1"/>
    <col min="3" max="3" width="9.42578125" bestFit="1" customWidth="1"/>
  </cols>
  <sheetData>
    <row r="1" spans="1:3" x14ac:dyDescent="0.25">
      <c r="A1" s="1" t="s">
        <v>0</v>
      </c>
      <c r="B1" s="1" t="s">
        <v>1</v>
      </c>
      <c r="C1" s="1" t="s">
        <v>67</v>
      </c>
    </row>
    <row r="2" spans="1:3" x14ac:dyDescent="0.25">
      <c r="A2" s="1" t="s">
        <v>2</v>
      </c>
      <c r="B2" s="1" t="s">
        <v>3</v>
      </c>
      <c r="C2" s="27">
        <v>52</v>
      </c>
    </row>
    <row r="3" spans="1:3" x14ac:dyDescent="0.25">
      <c r="A3" s="1" t="s">
        <v>4</v>
      </c>
      <c r="B3" s="1" t="s">
        <v>5</v>
      </c>
      <c r="C3" s="27">
        <v>255</v>
      </c>
    </row>
    <row r="4" spans="1:3" x14ac:dyDescent="0.25">
      <c r="A4" s="1" t="s">
        <v>6</v>
      </c>
      <c r="B4" s="1" t="s">
        <v>7</v>
      </c>
      <c r="C4" s="27">
        <v>284</v>
      </c>
    </row>
    <row r="5" spans="1:3" x14ac:dyDescent="0.25">
      <c r="A5" s="1" t="s">
        <v>8</v>
      </c>
      <c r="B5" s="1" t="s">
        <v>9</v>
      </c>
      <c r="C5" s="27">
        <v>51</v>
      </c>
    </row>
    <row r="6" spans="1:3" x14ac:dyDescent="0.25">
      <c r="A6" s="1" t="s">
        <v>10</v>
      </c>
      <c r="B6" s="1" t="s">
        <v>11</v>
      </c>
      <c r="C6" s="27">
        <v>65</v>
      </c>
    </row>
    <row r="7" spans="1:3" x14ac:dyDescent="0.25">
      <c r="A7" s="1" t="s">
        <v>12</v>
      </c>
      <c r="B7" s="1" t="s">
        <v>13</v>
      </c>
      <c r="C7" s="27">
        <v>220</v>
      </c>
    </row>
    <row r="8" spans="1:3" x14ac:dyDescent="0.25">
      <c r="A8" s="1" t="s">
        <v>14</v>
      </c>
      <c r="B8" s="1" t="s">
        <v>15</v>
      </c>
      <c r="C8" s="27">
        <v>215</v>
      </c>
    </row>
    <row r="9" spans="1:3" x14ac:dyDescent="0.25">
      <c r="A9" s="1" t="s">
        <v>16</v>
      </c>
      <c r="B9" s="1" t="s">
        <v>17</v>
      </c>
      <c r="C9" s="27">
        <v>56</v>
      </c>
    </row>
    <row r="10" spans="1:3" x14ac:dyDescent="0.25">
      <c r="A10" s="1" t="s">
        <v>18</v>
      </c>
      <c r="B10" s="1" t="s">
        <v>19</v>
      </c>
      <c r="C10" s="27">
        <v>70</v>
      </c>
    </row>
    <row r="11" spans="1:3" x14ac:dyDescent="0.25">
      <c r="A11" s="1" t="s">
        <v>20</v>
      </c>
      <c r="B11" s="1" t="s">
        <v>21</v>
      </c>
      <c r="C11" s="27">
        <v>130</v>
      </c>
    </row>
    <row r="12" spans="1:3" x14ac:dyDescent="0.25">
      <c r="A12" s="1" t="s">
        <v>22</v>
      </c>
      <c r="B12" s="1" t="s">
        <v>23</v>
      </c>
      <c r="C12" s="27">
        <v>145</v>
      </c>
    </row>
    <row r="13" spans="1:3" x14ac:dyDescent="0.25">
      <c r="A13" s="1" t="s">
        <v>24</v>
      </c>
      <c r="B13" s="1" t="s">
        <v>25</v>
      </c>
      <c r="C13" s="27">
        <v>28</v>
      </c>
    </row>
    <row r="14" spans="1:3" x14ac:dyDescent="0.25">
      <c r="A14" s="1" t="s">
        <v>26</v>
      </c>
      <c r="B14" s="1" t="s">
        <v>27</v>
      </c>
      <c r="C14" s="27">
        <v>38</v>
      </c>
    </row>
    <row r="15" spans="1:3" x14ac:dyDescent="0.25">
      <c r="A15" s="1" t="s">
        <v>28</v>
      </c>
      <c r="B15" s="1" t="s">
        <v>29</v>
      </c>
      <c r="C15" s="27">
        <v>28</v>
      </c>
    </row>
    <row r="16" spans="1:3" x14ac:dyDescent="0.25">
      <c r="A16" s="1" t="s">
        <v>30</v>
      </c>
      <c r="B16" s="1" t="s">
        <v>31</v>
      </c>
      <c r="C16" s="27">
        <v>20</v>
      </c>
    </row>
    <row r="17" spans="1:3" x14ac:dyDescent="0.25">
      <c r="A17" s="1" t="s">
        <v>32</v>
      </c>
      <c r="B17" s="1" t="s">
        <v>33</v>
      </c>
      <c r="C17" s="27">
        <v>55</v>
      </c>
    </row>
    <row r="18" spans="1:3" x14ac:dyDescent="0.25">
      <c r="A18" s="1" t="s">
        <v>34</v>
      </c>
      <c r="B18" s="1" t="s">
        <v>35</v>
      </c>
      <c r="C18" s="27">
        <v>28</v>
      </c>
    </row>
    <row r="19" spans="1:3" s="1" customFormat="1" x14ac:dyDescent="0.25">
      <c r="A19" s="1" t="s">
        <v>92</v>
      </c>
      <c r="B19" s="1" t="s">
        <v>77</v>
      </c>
      <c r="C19" s="27">
        <v>2.7</v>
      </c>
    </row>
    <row r="20" spans="1:3" x14ac:dyDescent="0.25">
      <c r="A20" s="1" t="s">
        <v>36</v>
      </c>
      <c r="B20" s="1" t="s">
        <v>37</v>
      </c>
      <c r="C20" s="27">
        <v>3</v>
      </c>
    </row>
    <row r="21" spans="1:3" x14ac:dyDescent="0.25">
      <c r="A21" s="1" t="s">
        <v>38</v>
      </c>
      <c r="B21" s="1" t="s">
        <v>39</v>
      </c>
      <c r="C21" s="27">
        <v>4.8</v>
      </c>
    </row>
    <row r="22" spans="1:3" x14ac:dyDescent="0.25">
      <c r="A22" s="1" t="s">
        <v>40</v>
      </c>
      <c r="B22" s="1" t="s">
        <v>41</v>
      </c>
      <c r="C22" s="27">
        <v>0.65</v>
      </c>
    </row>
    <row r="23" spans="1:3" x14ac:dyDescent="0.25">
      <c r="A23" s="1" t="s">
        <v>42</v>
      </c>
      <c r="B23" s="1" t="s">
        <v>43</v>
      </c>
      <c r="C23" s="27">
        <v>3</v>
      </c>
    </row>
    <row r="24" spans="1:3" x14ac:dyDescent="0.25">
      <c r="A24" s="1" t="s">
        <v>44</v>
      </c>
      <c r="B24" s="1" t="s">
        <v>45</v>
      </c>
      <c r="C24" s="28">
        <v>25</v>
      </c>
    </row>
    <row r="25" spans="1:3" x14ac:dyDescent="0.25">
      <c r="A25" s="1" t="s">
        <v>46</v>
      </c>
      <c r="B25" s="1" t="s">
        <v>47</v>
      </c>
      <c r="C25" s="27">
        <v>57</v>
      </c>
    </row>
    <row r="26" spans="1:3" x14ac:dyDescent="0.25">
      <c r="A26" s="1" t="s">
        <v>48</v>
      </c>
      <c r="B26" s="1" t="s">
        <v>49</v>
      </c>
      <c r="C26" s="27">
        <v>3.4</v>
      </c>
    </row>
    <row r="27" spans="1:3" x14ac:dyDescent="0.25">
      <c r="A27" s="1" t="s">
        <v>50</v>
      </c>
      <c r="B27" s="1" t="s">
        <v>51</v>
      </c>
      <c r="C27" s="27">
        <v>17</v>
      </c>
    </row>
    <row r="28" spans="1:3" x14ac:dyDescent="0.25">
      <c r="A28" s="1" t="s">
        <v>52</v>
      </c>
      <c r="B28" s="1" t="s">
        <v>53</v>
      </c>
      <c r="C28" s="27">
        <v>9</v>
      </c>
    </row>
    <row r="29" spans="1:3" x14ac:dyDescent="0.25">
      <c r="A29" s="1" t="s">
        <v>44</v>
      </c>
      <c r="B29" s="1" t="s">
        <v>54</v>
      </c>
      <c r="C29" s="28">
        <v>60</v>
      </c>
    </row>
    <row r="30" spans="1:3" x14ac:dyDescent="0.25">
      <c r="A30" s="1" t="s">
        <v>55</v>
      </c>
      <c r="B30" s="1" t="s">
        <v>56</v>
      </c>
      <c r="C30" s="27">
        <v>80</v>
      </c>
    </row>
    <row r="31" spans="1:3" x14ac:dyDescent="0.25">
      <c r="A31" s="1" t="s">
        <v>57</v>
      </c>
      <c r="B31" s="1" t="s">
        <v>58</v>
      </c>
      <c r="C31" s="27">
        <v>2.5</v>
      </c>
    </row>
    <row r="32" spans="1:3" x14ac:dyDescent="0.25">
      <c r="A32" s="1" t="s">
        <v>59</v>
      </c>
      <c r="B32" s="1" t="s">
        <v>60</v>
      </c>
      <c r="C32" s="27">
        <v>30</v>
      </c>
    </row>
    <row r="33" spans="1:3" x14ac:dyDescent="0.25">
      <c r="A33" s="1" t="s">
        <v>61</v>
      </c>
      <c r="B33" s="1" t="s">
        <v>62</v>
      </c>
      <c r="C33" s="27">
        <v>18</v>
      </c>
    </row>
    <row r="34" spans="1:3" x14ac:dyDescent="0.25">
      <c r="A34" s="1" t="s">
        <v>63</v>
      </c>
      <c r="B34" s="1" t="s">
        <v>64</v>
      </c>
      <c r="C34" s="27">
        <v>34</v>
      </c>
    </row>
    <row r="35" spans="1:3" x14ac:dyDescent="0.25">
      <c r="A35" s="1" t="s">
        <v>65</v>
      </c>
      <c r="B35" s="1" t="s">
        <v>66</v>
      </c>
      <c r="C35" s="27">
        <v>15</v>
      </c>
    </row>
    <row r="36" spans="1:3" s="1" customFormat="1" x14ac:dyDescent="0.25">
      <c r="B36" s="1" t="s">
        <v>73</v>
      </c>
      <c r="C36" s="10">
        <v>0</v>
      </c>
    </row>
    <row r="37" spans="1:3" x14ac:dyDescent="0.25">
      <c r="C37" s="46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675"/>
  <sheetViews>
    <sheetView topLeftCell="A307" workbookViewId="0">
      <selection activeCell="B314" sqref="B314"/>
    </sheetView>
  </sheetViews>
  <sheetFormatPr baseColWidth="10" defaultRowHeight="15" x14ac:dyDescent="0.25"/>
  <cols>
    <col min="1" max="1" width="21" bestFit="1" customWidth="1"/>
    <col min="2" max="2" width="22" bestFit="1" customWidth="1"/>
  </cols>
  <sheetData>
    <row r="3" spans="1:2" x14ac:dyDescent="0.25">
      <c r="A3" s="6" t="s">
        <v>74</v>
      </c>
      <c r="B3" t="s">
        <v>78</v>
      </c>
    </row>
    <row r="4" spans="1:2" x14ac:dyDescent="0.25">
      <c r="A4" s="7">
        <v>556316976</v>
      </c>
      <c r="B4" s="8">
        <v>1</v>
      </c>
    </row>
    <row r="5" spans="1:2" x14ac:dyDescent="0.25">
      <c r="A5" s="9" t="s">
        <v>73</v>
      </c>
      <c r="B5" s="8">
        <v>1</v>
      </c>
    </row>
    <row r="6" spans="1:2" x14ac:dyDescent="0.25">
      <c r="A6" s="7">
        <v>556381120</v>
      </c>
      <c r="B6" s="8">
        <v>6</v>
      </c>
    </row>
    <row r="7" spans="1:2" x14ac:dyDescent="0.25">
      <c r="A7" s="9" t="s">
        <v>17</v>
      </c>
      <c r="B7" s="8">
        <v>1</v>
      </c>
    </row>
    <row r="8" spans="1:2" x14ac:dyDescent="0.25">
      <c r="A8" s="9" t="s">
        <v>77</v>
      </c>
      <c r="B8" s="8">
        <v>1</v>
      </c>
    </row>
    <row r="9" spans="1:2" x14ac:dyDescent="0.25">
      <c r="A9" s="9" t="s">
        <v>41</v>
      </c>
      <c r="B9" s="8">
        <v>1</v>
      </c>
    </row>
    <row r="10" spans="1:2" x14ac:dyDescent="0.25">
      <c r="A10" s="9" t="s">
        <v>49</v>
      </c>
      <c r="B10" s="8">
        <v>1</v>
      </c>
    </row>
    <row r="11" spans="1:2" x14ac:dyDescent="0.25">
      <c r="A11" s="9" t="s">
        <v>58</v>
      </c>
      <c r="B11" s="8">
        <v>1</v>
      </c>
    </row>
    <row r="12" spans="1:2" x14ac:dyDescent="0.25">
      <c r="A12" s="9" t="s">
        <v>64</v>
      </c>
      <c r="B12" s="8">
        <v>1</v>
      </c>
    </row>
    <row r="13" spans="1:2" x14ac:dyDescent="0.25">
      <c r="A13" s="7">
        <v>556396646</v>
      </c>
      <c r="B13" s="8">
        <v>1</v>
      </c>
    </row>
    <row r="14" spans="1:2" x14ac:dyDescent="0.25">
      <c r="A14" s="9" t="s">
        <v>41</v>
      </c>
      <c r="B14" s="8">
        <v>1</v>
      </c>
    </row>
    <row r="15" spans="1:2" x14ac:dyDescent="0.25">
      <c r="A15" s="7">
        <v>556504461</v>
      </c>
      <c r="B15" s="8">
        <v>4</v>
      </c>
    </row>
    <row r="16" spans="1:2" x14ac:dyDescent="0.25">
      <c r="A16" s="9" t="s">
        <v>17</v>
      </c>
      <c r="B16" s="8">
        <v>1</v>
      </c>
    </row>
    <row r="17" spans="1:2" x14ac:dyDescent="0.25">
      <c r="A17" s="9" t="s">
        <v>43</v>
      </c>
      <c r="B17" s="8">
        <v>1</v>
      </c>
    </row>
    <row r="18" spans="1:2" x14ac:dyDescent="0.25">
      <c r="A18" s="9" t="s">
        <v>49</v>
      </c>
      <c r="B18" s="8">
        <v>1</v>
      </c>
    </row>
    <row r="19" spans="1:2" x14ac:dyDescent="0.25">
      <c r="A19" s="9" t="s">
        <v>64</v>
      </c>
      <c r="B19" s="8">
        <v>1</v>
      </c>
    </row>
    <row r="20" spans="1:2" x14ac:dyDescent="0.25">
      <c r="A20" s="7">
        <v>556506480</v>
      </c>
      <c r="B20" s="8">
        <v>3</v>
      </c>
    </row>
    <row r="21" spans="1:2" x14ac:dyDescent="0.25">
      <c r="A21" s="9" t="s">
        <v>43</v>
      </c>
      <c r="B21" s="8">
        <v>1</v>
      </c>
    </row>
    <row r="22" spans="1:2" x14ac:dyDescent="0.25">
      <c r="A22" s="9" t="s">
        <v>49</v>
      </c>
      <c r="B22" s="8">
        <v>1</v>
      </c>
    </row>
    <row r="23" spans="1:2" x14ac:dyDescent="0.25">
      <c r="A23" s="9" t="s">
        <v>64</v>
      </c>
      <c r="B23" s="8">
        <v>1</v>
      </c>
    </row>
    <row r="24" spans="1:2" x14ac:dyDescent="0.25">
      <c r="A24" s="7">
        <v>556643240</v>
      </c>
      <c r="B24" s="8">
        <v>5</v>
      </c>
    </row>
    <row r="25" spans="1:2" x14ac:dyDescent="0.25">
      <c r="A25" s="9" t="s">
        <v>21</v>
      </c>
      <c r="B25" s="8">
        <v>1</v>
      </c>
    </row>
    <row r="26" spans="1:2" x14ac:dyDescent="0.25">
      <c r="A26" s="9" t="s">
        <v>43</v>
      </c>
      <c r="B26" s="8">
        <v>1</v>
      </c>
    </row>
    <row r="27" spans="1:2" x14ac:dyDescent="0.25">
      <c r="A27" s="9" t="s">
        <v>49</v>
      </c>
      <c r="B27" s="8">
        <v>1</v>
      </c>
    </row>
    <row r="28" spans="1:2" x14ac:dyDescent="0.25">
      <c r="A28" s="9" t="s">
        <v>58</v>
      </c>
      <c r="B28" s="8">
        <v>1</v>
      </c>
    </row>
    <row r="29" spans="1:2" x14ac:dyDescent="0.25">
      <c r="A29" s="9" t="s">
        <v>64</v>
      </c>
      <c r="B29" s="8">
        <v>1</v>
      </c>
    </row>
    <row r="30" spans="1:2" x14ac:dyDescent="0.25">
      <c r="A30" s="7">
        <v>556922158</v>
      </c>
      <c r="B30" s="8">
        <v>5</v>
      </c>
    </row>
    <row r="31" spans="1:2" x14ac:dyDescent="0.25">
      <c r="A31" s="9" t="s">
        <v>21</v>
      </c>
      <c r="B31" s="8">
        <v>1</v>
      </c>
    </row>
    <row r="32" spans="1:2" x14ac:dyDescent="0.25">
      <c r="A32" s="9" t="s">
        <v>43</v>
      </c>
      <c r="B32" s="8">
        <v>1</v>
      </c>
    </row>
    <row r="33" spans="1:2" x14ac:dyDescent="0.25">
      <c r="A33" s="9" t="s">
        <v>49</v>
      </c>
      <c r="B33" s="8">
        <v>1</v>
      </c>
    </row>
    <row r="34" spans="1:2" x14ac:dyDescent="0.25">
      <c r="A34" s="9" t="s">
        <v>58</v>
      </c>
      <c r="B34" s="8">
        <v>1</v>
      </c>
    </row>
    <row r="35" spans="1:2" x14ac:dyDescent="0.25">
      <c r="A35" s="9" t="s">
        <v>64</v>
      </c>
      <c r="B35" s="8">
        <v>1</v>
      </c>
    </row>
    <row r="36" spans="1:2" x14ac:dyDescent="0.25">
      <c r="A36" s="7">
        <v>557540343</v>
      </c>
      <c r="B36" s="8">
        <v>1</v>
      </c>
    </row>
    <row r="37" spans="1:2" x14ac:dyDescent="0.25">
      <c r="A37" s="9" t="s">
        <v>73</v>
      </c>
      <c r="B37" s="8">
        <v>1</v>
      </c>
    </row>
    <row r="38" spans="1:2" x14ac:dyDescent="0.25">
      <c r="A38" s="7">
        <v>557540710</v>
      </c>
      <c r="B38" s="8">
        <v>1</v>
      </c>
    </row>
    <row r="39" spans="1:2" x14ac:dyDescent="0.25">
      <c r="A39" s="9" t="s">
        <v>73</v>
      </c>
      <c r="B39" s="8">
        <v>1</v>
      </c>
    </row>
    <row r="40" spans="1:2" x14ac:dyDescent="0.25">
      <c r="A40" s="7">
        <v>557546734</v>
      </c>
      <c r="B40" s="8">
        <v>5</v>
      </c>
    </row>
    <row r="41" spans="1:2" x14ac:dyDescent="0.25">
      <c r="A41" s="9" t="s">
        <v>17</v>
      </c>
      <c r="B41" s="8">
        <v>1</v>
      </c>
    </row>
    <row r="42" spans="1:2" x14ac:dyDescent="0.25">
      <c r="A42" s="9" t="s">
        <v>43</v>
      </c>
      <c r="B42" s="8">
        <v>1</v>
      </c>
    </row>
    <row r="43" spans="1:2" x14ac:dyDescent="0.25">
      <c r="A43" s="9" t="s">
        <v>49</v>
      </c>
      <c r="B43" s="8">
        <v>1</v>
      </c>
    </row>
    <row r="44" spans="1:2" x14ac:dyDescent="0.25">
      <c r="A44" s="9" t="s">
        <v>58</v>
      </c>
      <c r="B44" s="8">
        <v>1</v>
      </c>
    </row>
    <row r="45" spans="1:2" x14ac:dyDescent="0.25">
      <c r="A45" s="9" t="s">
        <v>64</v>
      </c>
      <c r="B45" s="8">
        <v>1</v>
      </c>
    </row>
    <row r="46" spans="1:2" x14ac:dyDescent="0.25">
      <c r="A46" s="7">
        <v>557546898</v>
      </c>
      <c r="B46" s="8">
        <v>5</v>
      </c>
    </row>
    <row r="47" spans="1:2" x14ac:dyDescent="0.25">
      <c r="A47" s="9" t="s">
        <v>21</v>
      </c>
      <c r="B47" s="8">
        <v>1</v>
      </c>
    </row>
    <row r="48" spans="1:2" x14ac:dyDescent="0.25">
      <c r="A48" s="9" t="s">
        <v>43</v>
      </c>
      <c r="B48" s="8">
        <v>1</v>
      </c>
    </row>
    <row r="49" spans="1:2" x14ac:dyDescent="0.25">
      <c r="A49" s="9" t="s">
        <v>49</v>
      </c>
      <c r="B49" s="8">
        <v>1</v>
      </c>
    </row>
    <row r="50" spans="1:2" x14ac:dyDescent="0.25">
      <c r="A50" s="9" t="s">
        <v>58</v>
      </c>
      <c r="B50" s="8">
        <v>1</v>
      </c>
    </row>
    <row r="51" spans="1:2" x14ac:dyDescent="0.25">
      <c r="A51" s="9" t="s">
        <v>64</v>
      </c>
      <c r="B51" s="8">
        <v>1</v>
      </c>
    </row>
    <row r="52" spans="1:2" x14ac:dyDescent="0.25">
      <c r="A52" s="7">
        <v>557547289</v>
      </c>
      <c r="B52" s="8">
        <v>5</v>
      </c>
    </row>
    <row r="53" spans="1:2" x14ac:dyDescent="0.25">
      <c r="A53" s="9" t="s">
        <v>21</v>
      </c>
      <c r="B53" s="8">
        <v>1</v>
      </c>
    </row>
    <row r="54" spans="1:2" x14ac:dyDescent="0.25">
      <c r="A54" s="9" t="s">
        <v>43</v>
      </c>
      <c r="B54" s="8">
        <v>1</v>
      </c>
    </row>
    <row r="55" spans="1:2" x14ac:dyDescent="0.25">
      <c r="A55" s="9" t="s">
        <v>49</v>
      </c>
      <c r="B55" s="8">
        <v>1</v>
      </c>
    </row>
    <row r="56" spans="1:2" x14ac:dyDescent="0.25">
      <c r="A56" s="9" t="s">
        <v>58</v>
      </c>
      <c r="B56" s="8">
        <v>1</v>
      </c>
    </row>
    <row r="57" spans="1:2" x14ac:dyDescent="0.25">
      <c r="A57" s="9" t="s">
        <v>64</v>
      </c>
      <c r="B57" s="8">
        <v>1</v>
      </c>
    </row>
    <row r="58" spans="1:2" x14ac:dyDescent="0.25">
      <c r="A58" s="7">
        <v>557613693</v>
      </c>
      <c r="B58" s="8">
        <v>5</v>
      </c>
    </row>
    <row r="59" spans="1:2" x14ac:dyDescent="0.25">
      <c r="A59" s="9" t="s">
        <v>21</v>
      </c>
      <c r="B59" s="8">
        <v>1</v>
      </c>
    </row>
    <row r="60" spans="1:2" x14ac:dyDescent="0.25">
      <c r="A60" s="9" t="s">
        <v>43</v>
      </c>
      <c r="B60" s="8">
        <v>1</v>
      </c>
    </row>
    <row r="61" spans="1:2" x14ac:dyDescent="0.25">
      <c r="A61" s="9" t="s">
        <v>49</v>
      </c>
      <c r="B61" s="8">
        <v>1</v>
      </c>
    </row>
    <row r="62" spans="1:2" x14ac:dyDescent="0.25">
      <c r="A62" s="9" t="s">
        <v>58</v>
      </c>
      <c r="B62" s="8">
        <v>1</v>
      </c>
    </row>
    <row r="63" spans="1:2" x14ac:dyDescent="0.25">
      <c r="A63" s="9" t="s">
        <v>64</v>
      </c>
      <c r="B63" s="8">
        <v>1</v>
      </c>
    </row>
    <row r="64" spans="1:2" x14ac:dyDescent="0.25">
      <c r="A64" s="7" t="s">
        <v>76</v>
      </c>
      <c r="B64" s="8"/>
    </row>
    <row r="65" spans="1:2" x14ac:dyDescent="0.25">
      <c r="A65" s="9" t="s">
        <v>76</v>
      </c>
      <c r="B65" s="8"/>
    </row>
    <row r="66" spans="1:2" x14ac:dyDescent="0.25">
      <c r="A66" s="7">
        <v>557548602</v>
      </c>
      <c r="B66" s="8">
        <v>5</v>
      </c>
    </row>
    <row r="67" spans="1:2" x14ac:dyDescent="0.25">
      <c r="A67" s="9" t="s">
        <v>21</v>
      </c>
      <c r="B67" s="8">
        <v>1</v>
      </c>
    </row>
    <row r="68" spans="1:2" x14ac:dyDescent="0.25">
      <c r="A68" s="9" t="s">
        <v>43</v>
      </c>
      <c r="B68" s="8">
        <v>1</v>
      </c>
    </row>
    <row r="69" spans="1:2" x14ac:dyDescent="0.25">
      <c r="A69" s="9" t="s">
        <v>49</v>
      </c>
      <c r="B69" s="8">
        <v>1</v>
      </c>
    </row>
    <row r="70" spans="1:2" x14ac:dyDescent="0.25">
      <c r="A70" s="9" t="s">
        <v>58</v>
      </c>
      <c r="B70" s="8">
        <v>1</v>
      </c>
    </row>
    <row r="71" spans="1:2" x14ac:dyDescent="0.25">
      <c r="A71" s="9" t="s">
        <v>64</v>
      </c>
      <c r="B71" s="8">
        <v>1</v>
      </c>
    </row>
    <row r="72" spans="1:2" x14ac:dyDescent="0.25">
      <c r="A72" s="7">
        <v>557613256</v>
      </c>
      <c r="B72" s="8">
        <v>1</v>
      </c>
    </row>
    <row r="73" spans="1:2" x14ac:dyDescent="0.25">
      <c r="A73" s="9" t="s">
        <v>73</v>
      </c>
      <c r="B73" s="8">
        <v>1</v>
      </c>
    </row>
    <row r="74" spans="1:2" x14ac:dyDescent="0.25">
      <c r="A74" s="7">
        <v>557548047</v>
      </c>
      <c r="B74" s="8">
        <v>4</v>
      </c>
    </row>
    <row r="75" spans="1:2" x14ac:dyDescent="0.25">
      <c r="A75" s="9" t="s">
        <v>21</v>
      </c>
      <c r="B75" s="8">
        <v>1</v>
      </c>
    </row>
    <row r="76" spans="1:2" x14ac:dyDescent="0.25">
      <c r="A76" s="9" t="s">
        <v>43</v>
      </c>
      <c r="B76" s="8">
        <v>1</v>
      </c>
    </row>
    <row r="77" spans="1:2" x14ac:dyDescent="0.25">
      <c r="A77" s="9" t="s">
        <v>49</v>
      </c>
      <c r="B77" s="8">
        <v>1</v>
      </c>
    </row>
    <row r="78" spans="1:2" x14ac:dyDescent="0.25">
      <c r="A78" s="9" t="s">
        <v>64</v>
      </c>
      <c r="B78" s="8">
        <v>1</v>
      </c>
    </row>
    <row r="79" spans="1:2" x14ac:dyDescent="0.25">
      <c r="A79" s="7">
        <v>557614481</v>
      </c>
      <c r="B79" s="8">
        <v>5</v>
      </c>
    </row>
    <row r="80" spans="1:2" x14ac:dyDescent="0.25">
      <c r="A80" s="9" t="s">
        <v>21</v>
      </c>
      <c r="B80" s="8">
        <v>1</v>
      </c>
    </row>
    <row r="81" spans="1:2" x14ac:dyDescent="0.25">
      <c r="A81" s="9" t="s">
        <v>43</v>
      </c>
      <c r="B81" s="8">
        <v>1</v>
      </c>
    </row>
    <row r="82" spans="1:2" x14ac:dyDescent="0.25">
      <c r="A82" s="9" t="s">
        <v>49</v>
      </c>
      <c r="B82" s="8">
        <v>1</v>
      </c>
    </row>
    <row r="83" spans="1:2" x14ac:dyDescent="0.25">
      <c r="A83" s="9" t="s">
        <v>58</v>
      </c>
      <c r="B83" s="8">
        <v>1</v>
      </c>
    </row>
    <row r="84" spans="1:2" x14ac:dyDescent="0.25">
      <c r="A84" s="9" t="s">
        <v>64</v>
      </c>
      <c r="B84" s="8">
        <v>1</v>
      </c>
    </row>
    <row r="85" spans="1:2" x14ac:dyDescent="0.25">
      <c r="A85" s="7">
        <v>557613493</v>
      </c>
      <c r="B85" s="8">
        <v>5</v>
      </c>
    </row>
    <row r="86" spans="1:2" x14ac:dyDescent="0.25">
      <c r="A86" s="9" t="s">
        <v>21</v>
      </c>
      <c r="B86" s="8">
        <v>1</v>
      </c>
    </row>
    <row r="87" spans="1:2" x14ac:dyDescent="0.25">
      <c r="A87" s="9" t="s">
        <v>43</v>
      </c>
      <c r="B87" s="8">
        <v>1</v>
      </c>
    </row>
    <row r="88" spans="1:2" x14ac:dyDescent="0.25">
      <c r="A88" s="9" t="s">
        <v>49</v>
      </c>
      <c r="B88" s="8">
        <v>1</v>
      </c>
    </row>
    <row r="89" spans="1:2" x14ac:dyDescent="0.25">
      <c r="A89" s="9" t="s">
        <v>58</v>
      </c>
      <c r="B89" s="8">
        <v>1</v>
      </c>
    </row>
    <row r="90" spans="1:2" x14ac:dyDescent="0.25">
      <c r="A90" s="9" t="s">
        <v>64</v>
      </c>
      <c r="B90" s="8">
        <v>1</v>
      </c>
    </row>
    <row r="91" spans="1:2" x14ac:dyDescent="0.25">
      <c r="A91" s="7">
        <v>557614583</v>
      </c>
      <c r="B91" s="8">
        <v>5</v>
      </c>
    </row>
    <row r="92" spans="1:2" x14ac:dyDescent="0.25">
      <c r="A92" s="9" t="s">
        <v>21</v>
      </c>
      <c r="B92" s="8">
        <v>1</v>
      </c>
    </row>
    <row r="93" spans="1:2" x14ac:dyDescent="0.25">
      <c r="A93" s="9" t="s">
        <v>43</v>
      </c>
      <c r="B93" s="8">
        <v>1</v>
      </c>
    </row>
    <row r="94" spans="1:2" x14ac:dyDescent="0.25">
      <c r="A94" s="9" t="s">
        <v>49</v>
      </c>
      <c r="B94" s="8">
        <v>1</v>
      </c>
    </row>
    <row r="95" spans="1:2" x14ac:dyDescent="0.25">
      <c r="A95" s="9" t="s">
        <v>58</v>
      </c>
      <c r="B95" s="8">
        <v>1</v>
      </c>
    </row>
    <row r="96" spans="1:2" x14ac:dyDescent="0.25">
      <c r="A96" s="9" t="s">
        <v>64</v>
      </c>
      <c r="B96" s="8">
        <v>1</v>
      </c>
    </row>
    <row r="97" spans="1:2" x14ac:dyDescent="0.25">
      <c r="A97" s="7">
        <v>557614930</v>
      </c>
      <c r="B97" s="8">
        <v>6</v>
      </c>
    </row>
    <row r="98" spans="1:2" x14ac:dyDescent="0.25">
      <c r="A98" s="9" t="s">
        <v>21</v>
      </c>
      <c r="B98" s="8">
        <v>1</v>
      </c>
    </row>
    <row r="99" spans="1:2" x14ac:dyDescent="0.25">
      <c r="A99" s="9" t="s">
        <v>43</v>
      </c>
      <c r="B99" s="8">
        <v>1</v>
      </c>
    </row>
    <row r="100" spans="1:2" x14ac:dyDescent="0.25">
      <c r="A100" s="9" t="s">
        <v>49</v>
      </c>
      <c r="B100" s="8">
        <v>1</v>
      </c>
    </row>
    <row r="101" spans="1:2" x14ac:dyDescent="0.25">
      <c r="A101" s="9" t="s">
        <v>58</v>
      </c>
      <c r="B101" s="8">
        <v>1</v>
      </c>
    </row>
    <row r="102" spans="1:2" x14ac:dyDescent="0.25">
      <c r="A102" s="9" t="s">
        <v>64</v>
      </c>
      <c r="B102" s="8">
        <v>1</v>
      </c>
    </row>
    <row r="103" spans="1:2" x14ac:dyDescent="0.25">
      <c r="A103" s="9" t="s">
        <v>73</v>
      </c>
      <c r="B103" s="8">
        <v>1</v>
      </c>
    </row>
    <row r="104" spans="1:2" x14ac:dyDescent="0.25">
      <c r="A104" s="7">
        <v>557615343</v>
      </c>
      <c r="B104" s="8">
        <v>5</v>
      </c>
    </row>
    <row r="105" spans="1:2" x14ac:dyDescent="0.25">
      <c r="A105" s="9" t="s">
        <v>21</v>
      </c>
      <c r="B105" s="8">
        <v>1</v>
      </c>
    </row>
    <row r="106" spans="1:2" x14ac:dyDescent="0.25">
      <c r="A106" s="9" t="s">
        <v>43</v>
      </c>
      <c r="B106" s="8">
        <v>1</v>
      </c>
    </row>
    <row r="107" spans="1:2" x14ac:dyDescent="0.25">
      <c r="A107" s="9" t="s">
        <v>49</v>
      </c>
      <c r="B107" s="8">
        <v>1</v>
      </c>
    </row>
    <row r="108" spans="1:2" x14ac:dyDescent="0.25">
      <c r="A108" s="9" t="s">
        <v>58</v>
      </c>
      <c r="B108" s="8">
        <v>1</v>
      </c>
    </row>
    <row r="109" spans="1:2" x14ac:dyDescent="0.25">
      <c r="A109" s="9" t="s">
        <v>64</v>
      </c>
      <c r="B109" s="8">
        <v>1</v>
      </c>
    </row>
    <row r="110" spans="1:2" x14ac:dyDescent="0.25">
      <c r="A110" s="7">
        <v>556641570</v>
      </c>
      <c r="B110" s="8">
        <v>5</v>
      </c>
    </row>
    <row r="111" spans="1:2" x14ac:dyDescent="0.25">
      <c r="A111" s="9" t="s">
        <v>21</v>
      </c>
      <c r="B111" s="8">
        <v>1</v>
      </c>
    </row>
    <row r="112" spans="1:2" x14ac:dyDescent="0.25">
      <c r="A112" s="9" t="s">
        <v>43</v>
      </c>
      <c r="B112" s="8">
        <v>1</v>
      </c>
    </row>
    <row r="113" spans="1:2" x14ac:dyDescent="0.25">
      <c r="A113" s="9" t="s">
        <v>49</v>
      </c>
      <c r="B113" s="8">
        <v>1</v>
      </c>
    </row>
    <row r="114" spans="1:2" x14ac:dyDescent="0.25">
      <c r="A114" s="9" t="s">
        <v>58</v>
      </c>
      <c r="B114" s="8">
        <v>1</v>
      </c>
    </row>
    <row r="115" spans="1:2" x14ac:dyDescent="0.25">
      <c r="A115" s="9" t="s">
        <v>64</v>
      </c>
      <c r="B115" s="8">
        <v>1</v>
      </c>
    </row>
    <row r="116" spans="1:2" x14ac:dyDescent="0.25">
      <c r="A116" s="7">
        <v>557548474</v>
      </c>
      <c r="B116" s="8">
        <v>5</v>
      </c>
    </row>
    <row r="117" spans="1:2" x14ac:dyDescent="0.25">
      <c r="A117" s="9" t="s">
        <v>21</v>
      </c>
      <c r="B117" s="8">
        <v>1</v>
      </c>
    </row>
    <row r="118" spans="1:2" x14ac:dyDescent="0.25">
      <c r="A118" s="9" t="s">
        <v>43</v>
      </c>
      <c r="B118" s="8">
        <v>1</v>
      </c>
    </row>
    <row r="119" spans="1:2" x14ac:dyDescent="0.25">
      <c r="A119" s="9" t="s">
        <v>49</v>
      </c>
      <c r="B119" s="8">
        <v>1</v>
      </c>
    </row>
    <row r="120" spans="1:2" x14ac:dyDescent="0.25">
      <c r="A120" s="9" t="s">
        <v>58</v>
      </c>
      <c r="B120" s="8">
        <v>1</v>
      </c>
    </row>
    <row r="121" spans="1:2" x14ac:dyDescent="0.25">
      <c r="A121" s="9" t="s">
        <v>64</v>
      </c>
      <c r="B121" s="8">
        <v>1</v>
      </c>
    </row>
    <row r="122" spans="1:2" x14ac:dyDescent="0.25">
      <c r="A122" s="7">
        <v>556749365</v>
      </c>
      <c r="B122" s="8">
        <v>5</v>
      </c>
    </row>
    <row r="123" spans="1:2" x14ac:dyDescent="0.25">
      <c r="A123" s="9" t="s">
        <v>21</v>
      </c>
      <c r="B123" s="8">
        <v>1</v>
      </c>
    </row>
    <row r="124" spans="1:2" x14ac:dyDescent="0.25">
      <c r="A124" s="9" t="s">
        <v>43</v>
      </c>
      <c r="B124" s="8">
        <v>1</v>
      </c>
    </row>
    <row r="125" spans="1:2" x14ac:dyDescent="0.25">
      <c r="A125" s="9" t="s">
        <v>49</v>
      </c>
      <c r="B125" s="8">
        <v>1</v>
      </c>
    </row>
    <row r="126" spans="1:2" x14ac:dyDescent="0.25">
      <c r="A126" s="9" t="s">
        <v>58</v>
      </c>
      <c r="B126" s="8">
        <v>1</v>
      </c>
    </row>
    <row r="127" spans="1:2" x14ac:dyDescent="0.25">
      <c r="A127" s="9" t="s">
        <v>64</v>
      </c>
      <c r="B127" s="8">
        <v>1</v>
      </c>
    </row>
    <row r="128" spans="1:2" x14ac:dyDescent="0.25">
      <c r="A128" s="7">
        <v>556643241</v>
      </c>
      <c r="B128" s="8">
        <v>5</v>
      </c>
    </row>
    <row r="129" spans="1:2" x14ac:dyDescent="0.25">
      <c r="A129" s="9" t="s">
        <v>21</v>
      </c>
      <c r="B129" s="8">
        <v>1</v>
      </c>
    </row>
    <row r="130" spans="1:2" x14ac:dyDescent="0.25">
      <c r="A130" s="9" t="s">
        <v>43</v>
      </c>
      <c r="B130" s="8">
        <v>1</v>
      </c>
    </row>
    <row r="131" spans="1:2" x14ac:dyDescent="0.25">
      <c r="A131" s="9" t="s">
        <v>49</v>
      </c>
      <c r="B131" s="8">
        <v>1</v>
      </c>
    </row>
    <row r="132" spans="1:2" x14ac:dyDescent="0.25">
      <c r="A132" s="9" t="s">
        <v>58</v>
      </c>
      <c r="B132" s="8">
        <v>1</v>
      </c>
    </row>
    <row r="133" spans="1:2" x14ac:dyDescent="0.25">
      <c r="A133" s="9" t="s">
        <v>64</v>
      </c>
      <c r="B133" s="8">
        <v>1</v>
      </c>
    </row>
    <row r="134" spans="1:2" x14ac:dyDescent="0.25">
      <c r="A134" s="7">
        <v>556496791</v>
      </c>
      <c r="B134" s="8">
        <v>5</v>
      </c>
    </row>
    <row r="135" spans="1:2" x14ac:dyDescent="0.25">
      <c r="A135" s="9" t="s">
        <v>21</v>
      </c>
      <c r="B135" s="8">
        <v>1</v>
      </c>
    </row>
    <row r="136" spans="1:2" x14ac:dyDescent="0.25">
      <c r="A136" s="9" t="s">
        <v>43</v>
      </c>
      <c r="B136" s="8">
        <v>1</v>
      </c>
    </row>
    <row r="137" spans="1:2" x14ac:dyDescent="0.25">
      <c r="A137" s="9" t="s">
        <v>49</v>
      </c>
      <c r="B137" s="8">
        <v>1</v>
      </c>
    </row>
    <row r="138" spans="1:2" x14ac:dyDescent="0.25">
      <c r="A138" s="9" t="s">
        <v>58</v>
      </c>
      <c r="B138" s="8">
        <v>1</v>
      </c>
    </row>
    <row r="139" spans="1:2" x14ac:dyDescent="0.25">
      <c r="A139" s="9" t="s">
        <v>64</v>
      </c>
      <c r="B139" s="8">
        <v>1</v>
      </c>
    </row>
    <row r="140" spans="1:2" x14ac:dyDescent="0.25">
      <c r="A140" s="7">
        <v>556315540</v>
      </c>
      <c r="B140" s="8">
        <v>1</v>
      </c>
    </row>
    <row r="141" spans="1:2" x14ac:dyDescent="0.25">
      <c r="A141" s="9" t="s">
        <v>73</v>
      </c>
      <c r="B141" s="8">
        <v>1</v>
      </c>
    </row>
    <row r="142" spans="1:2" x14ac:dyDescent="0.25">
      <c r="A142" s="7">
        <v>557613653</v>
      </c>
      <c r="B142" s="8">
        <v>5</v>
      </c>
    </row>
    <row r="143" spans="1:2" x14ac:dyDescent="0.25">
      <c r="A143" s="9" t="s">
        <v>21</v>
      </c>
      <c r="B143" s="8">
        <v>1</v>
      </c>
    </row>
    <row r="144" spans="1:2" x14ac:dyDescent="0.25">
      <c r="A144" s="9" t="s">
        <v>43</v>
      </c>
      <c r="B144" s="8">
        <v>1</v>
      </c>
    </row>
    <row r="145" spans="1:2" x14ac:dyDescent="0.25">
      <c r="A145" s="9" t="s">
        <v>49</v>
      </c>
      <c r="B145" s="8">
        <v>1</v>
      </c>
    </row>
    <row r="146" spans="1:2" x14ac:dyDescent="0.25">
      <c r="A146" s="9" t="s">
        <v>58</v>
      </c>
      <c r="B146" s="8">
        <v>1</v>
      </c>
    </row>
    <row r="147" spans="1:2" x14ac:dyDescent="0.25">
      <c r="A147" s="9" t="s">
        <v>64</v>
      </c>
      <c r="B147" s="8">
        <v>1</v>
      </c>
    </row>
    <row r="148" spans="1:2" x14ac:dyDescent="0.25">
      <c r="A148" s="7">
        <v>557613484</v>
      </c>
      <c r="B148" s="8">
        <v>5</v>
      </c>
    </row>
    <row r="149" spans="1:2" x14ac:dyDescent="0.25">
      <c r="A149" s="9" t="s">
        <v>21</v>
      </c>
      <c r="B149" s="8">
        <v>1</v>
      </c>
    </row>
    <row r="150" spans="1:2" x14ac:dyDescent="0.25">
      <c r="A150" s="9" t="s">
        <v>43</v>
      </c>
      <c r="B150" s="8">
        <v>1</v>
      </c>
    </row>
    <row r="151" spans="1:2" x14ac:dyDescent="0.25">
      <c r="A151" s="9" t="s">
        <v>49</v>
      </c>
      <c r="B151" s="8">
        <v>1</v>
      </c>
    </row>
    <row r="152" spans="1:2" x14ac:dyDescent="0.25">
      <c r="A152" s="9" t="s">
        <v>58</v>
      </c>
      <c r="B152" s="8">
        <v>1</v>
      </c>
    </row>
    <row r="153" spans="1:2" x14ac:dyDescent="0.25">
      <c r="A153" s="9" t="s">
        <v>64</v>
      </c>
      <c r="B153" s="8">
        <v>1</v>
      </c>
    </row>
    <row r="154" spans="1:2" x14ac:dyDescent="0.25">
      <c r="A154" s="7">
        <v>556753447</v>
      </c>
      <c r="B154" s="8">
        <v>6</v>
      </c>
    </row>
    <row r="155" spans="1:2" x14ac:dyDescent="0.25">
      <c r="A155" s="9" t="s">
        <v>21</v>
      </c>
      <c r="B155" s="8">
        <v>1</v>
      </c>
    </row>
    <row r="156" spans="1:2" x14ac:dyDescent="0.25">
      <c r="A156" s="9" t="s">
        <v>43</v>
      </c>
      <c r="B156" s="8">
        <v>1</v>
      </c>
    </row>
    <row r="157" spans="1:2" x14ac:dyDescent="0.25">
      <c r="A157" s="9" t="s">
        <v>49</v>
      </c>
      <c r="B157" s="8">
        <v>1</v>
      </c>
    </row>
    <row r="158" spans="1:2" x14ac:dyDescent="0.25">
      <c r="A158" s="9" t="s">
        <v>58</v>
      </c>
      <c r="B158" s="8">
        <v>1</v>
      </c>
    </row>
    <row r="159" spans="1:2" x14ac:dyDescent="0.25">
      <c r="A159" s="9" t="s">
        <v>64</v>
      </c>
      <c r="B159" s="8">
        <v>1</v>
      </c>
    </row>
    <row r="160" spans="1:2" x14ac:dyDescent="0.25">
      <c r="A160" s="9" t="s">
        <v>73</v>
      </c>
      <c r="B160" s="8">
        <v>1</v>
      </c>
    </row>
    <row r="161" spans="1:2" x14ac:dyDescent="0.25">
      <c r="A161" s="7">
        <v>557548613</v>
      </c>
      <c r="B161" s="8">
        <v>5</v>
      </c>
    </row>
    <row r="162" spans="1:2" x14ac:dyDescent="0.25">
      <c r="A162" s="9" t="s">
        <v>21</v>
      </c>
      <c r="B162" s="8">
        <v>1</v>
      </c>
    </row>
    <row r="163" spans="1:2" x14ac:dyDescent="0.25">
      <c r="A163" s="9" t="s">
        <v>43</v>
      </c>
      <c r="B163" s="8">
        <v>1</v>
      </c>
    </row>
    <row r="164" spans="1:2" x14ac:dyDescent="0.25">
      <c r="A164" s="9" t="s">
        <v>49</v>
      </c>
      <c r="B164" s="8">
        <v>1</v>
      </c>
    </row>
    <row r="165" spans="1:2" x14ac:dyDescent="0.25">
      <c r="A165" s="9" t="s">
        <v>58</v>
      </c>
      <c r="B165" s="8">
        <v>1</v>
      </c>
    </row>
    <row r="166" spans="1:2" x14ac:dyDescent="0.25">
      <c r="A166" s="9" t="s">
        <v>64</v>
      </c>
      <c r="B166" s="8">
        <v>1</v>
      </c>
    </row>
    <row r="167" spans="1:2" x14ac:dyDescent="0.25">
      <c r="A167" s="7">
        <v>556311672</v>
      </c>
      <c r="B167" s="8">
        <v>5</v>
      </c>
    </row>
    <row r="168" spans="1:2" x14ac:dyDescent="0.25">
      <c r="A168" s="9" t="s">
        <v>21</v>
      </c>
      <c r="B168" s="8">
        <v>1</v>
      </c>
    </row>
    <row r="169" spans="1:2" x14ac:dyDescent="0.25">
      <c r="A169" s="9" t="s">
        <v>43</v>
      </c>
      <c r="B169" s="8">
        <v>1</v>
      </c>
    </row>
    <row r="170" spans="1:2" x14ac:dyDescent="0.25">
      <c r="A170" s="9" t="s">
        <v>49</v>
      </c>
      <c r="B170" s="8">
        <v>1</v>
      </c>
    </row>
    <row r="171" spans="1:2" x14ac:dyDescent="0.25">
      <c r="A171" s="9" t="s">
        <v>58</v>
      </c>
      <c r="B171" s="8">
        <v>1</v>
      </c>
    </row>
    <row r="172" spans="1:2" x14ac:dyDescent="0.25">
      <c r="A172" s="9" t="s">
        <v>64</v>
      </c>
      <c r="B172" s="8">
        <v>1</v>
      </c>
    </row>
    <row r="173" spans="1:2" x14ac:dyDescent="0.25">
      <c r="A173" s="7">
        <v>556754105</v>
      </c>
      <c r="B173" s="8">
        <v>5</v>
      </c>
    </row>
    <row r="174" spans="1:2" x14ac:dyDescent="0.25">
      <c r="A174" s="9" t="s">
        <v>21</v>
      </c>
      <c r="B174" s="8">
        <v>1</v>
      </c>
    </row>
    <row r="175" spans="1:2" x14ac:dyDescent="0.25">
      <c r="A175" s="9" t="s">
        <v>43</v>
      </c>
      <c r="B175" s="8">
        <v>1</v>
      </c>
    </row>
    <row r="176" spans="1:2" x14ac:dyDescent="0.25">
      <c r="A176" s="9" t="s">
        <v>49</v>
      </c>
      <c r="B176" s="8">
        <v>1</v>
      </c>
    </row>
    <row r="177" spans="1:2" x14ac:dyDescent="0.25">
      <c r="A177" s="9" t="s">
        <v>58</v>
      </c>
      <c r="B177" s="8">
        <v>1</v>
      </c>
    </row>
    <row r="178" spans="1:2" x14ac:dyDescent="0.25">
      <c r="A178" s="9" t="s">
        <v>64</v>
      </c>
      <c r="B178" s="8">
        <v>1</v>
      </c>
    </row>
    <row r="179" spans="1:2" x14ac:dyDescent="0.25">
      <c r="A179" s="7">
        <v>556776460</v>
      </c>
      <c r="B179" s="8">
        <v>5</v>
      </c>
    </row>
    <row r="180" spans="1:2" x14ac:dyDescent="0.25">
      <c r="A180" s="9" t="s">
        <v>21</v>
      </c>
      <c r="B180" s="8">
        <v>1</v>
      </c>
    </row>
    <row r="181" spans="1:2" x14ac:dyDescent="0.25">
      <c r="A181" s="9" t="s">
        <v>43</v>
      </c>
      <c r="B181" s="8">
        <v>1</v>
      </c>
    </row>
    <row r="182" spans="1:2" x14ac:dyDescent="0.25">
      <c r="A182" s="9" t="s">
        <v>49</v>
      </c>
      <c r="B182" s="8">
        <v>1</v>
      </c>
    </row>
    <row r="183" spans="1:2" x14ac:dyDescent="0.25">
      <c r="A183" s="9" t="s">
        <v>58</v>
      </c>
      <c r="B183" s="8">
        <v>1</v>
      </c>
    </row>
    <row r="184" spans="1:2" x14ac:dyDescent="0.25">
      <c r="A184" s="9" t="s">
        <v>64</v>
      </c>
      <c r="B184" s="8">
        <v>1</v>
      </c>
    </row>
    <row r="185" spans="1:2" x14ac:dyDescent="0.25">
      <c r="A185" s="7">
        <v>556748954</v>
      </c>
      <c r="B185" s="8">
        <v>5</v>
      </c>
    </row>
    <row r="186" spans="1:2" x14ac:dyDescent="0.25">
      <c r="A186" s="9" t="s">
        <v>21</v>
      </c>
      <c r="B186" s="8">
        <v>1</v>
      </c>
    </row>
    <row r="187" spans="1:2" x14ac:dyDescent="0.25">
      <c r="A187" s="9" t="s">
        <v>43</v>
      </c>
      <c r="B187" s="8">
        <v>1</v>
      </c>
    </row>
    <row r="188" spans="1:2" x14ac:dyDescent="0.25">
      <c r="A188" s="9" t="s">
        <v>49</v>
      </c>
      <c r="B188" s="8">
        <v>1</v>
      </c>
    </row>
    <row r="189" spans="1:2" x14ac:dyDescent="0.25">
      <c r="A189" s="9" t="s">
        <v>58</v>
      </c>
      <c r="B189" s="8">
        <v>1</v>
      </c>
    </row>
    <row r="190" spans="1:2" x14ac:dyDescent="0.25">
      <c r="A190" s="9" t="s">
        <v>64</v>
      </c>
      <c r="B190" s="8">
        <v>1</v>
      </c>
    </row>
    <row r="191" spans="1:2" x14ac:dyDescent="0.25">
      <c r="A191" s="7">
        <v>557342906</v>
      </c>
      <c r="B191" s="8">
        <v>5</v>
      </c>
    </row>
    <row r="192" spans="1:2" x14ac:dyDescent="0.25">
      <c r="A192" s="9" t="s">
        <v>21</v>
      </c>
      <c r="B192" s="8">
        <v>1</v>
      </c>
    </row>
    <row r="193" spans="1:2" x14ac:dyDescent="0.25">
      <c r="A193" s="9" t="s">
        <v>43</v>
      </c>
      <c r="B193" s="8">
        <v>1</v>
      </c>
    </row>
    <row r="194" spans="1:2" x14ac:dyDescent="0.25">
      <c r="A194" s="9" t="s">
        <v>49</v>
      </c>
      <c r="B194" s="8">
        <v>1</v>
      </c>
    </row>
    <row r="195" spans="1:2" x14ac:dyDescent="0.25">
      <c r="A195" s="9" t="s">
        <v>58</v>
      </c>
      <c r="B195" s="8">
        <v>1</v>
      </c>
    </row>
    <row r="196" spans="1:2" x14ac:dyDescent="0.25">
      <c r="A196" s="9" t="s">
        <v>64</v>
      </c>
      <c r="B196" s="8">
        <v>1</v>
      </c>
    </row>
    <row r="197" spans="1:2" x14ac:dyDescent="0.25">
      <c r="A197" s="7">
        <v>557614854</v>
      </c>
      <c r="B197" s="8">
        <v>5</v>
      </c>
    </row>
    <row r="198" spans="1:2" x14ac:dyDescent="0.25">
      <c r="A198" s="9" t="s">
        <v>21</v>
      </c>
      <c r="B198" s="8">
        <v>1</v>
      </c>
    </row>
    <row r="199" spans="1:2" x14ac:dyDescent="0.25">
      <c r="A199" s="9" t="s">
        <v>43</v>
      </c>
      <c r="B199" s="8">
        <v>1</v>
      </c>
    </row>
    <row r="200" spans="1:2" x14ac:dyDescent="0.25">
      <c r="A200" s="9" t="s">
        <v>49</v>
      </c>
      <c r="B200" s="8">
        <v>1</v>
      </c>
    </row>
    <row r="201" spans="1:2" x14ac:dyDescent="0.25">
      <c r="A201" s="9" t="s">
        <v>58</v>
      </c>
      <c r="B201" s="8">
        <v>1</v>
      </c>
    </row>
    <row r="202" spans="1:2" x14ac:dyDescent="0.25">
      <c r="A202" s="9" t="s">
        <v>64</v>
      </c>
      <c r="B202" s="8">
        <v>1</v>
      </c>
    </row>
    <row r="203" spans="1:2" x14ac:dyDescent="0.25">
      <c r="A203" s="7">
        <v>557546416</v>
      </c>
      <c r="B203" s="8">
        <v>5</v>
      </c>
    </row>
    <row r="204" spans="1:2" x14ac:dyDescent="0.25">
      <c r="A204" s="9" t="s">
        <v>21</v>
      </c>
      <c r="B204" s="8">
        <v>1</v>
      </c>
    </row>
    <row r="205" spans="1:2" x14ac:dyDescent="0.25">
      <c r="A205" s="9" t="s">
        <v>43</v>
      </c>
      <c r="B205" s="8">
        <v>1</v>
      </c>
    </row>
    <row r="206" spans="1:2" x14ac:dyDescent="0.25">
      <c r="A206" s="9" t="s">
        <v>49</v>
      </c>
      <c r="B206" s="8">
        <v>1</v>
      </c>
    </row>
    <row r="207" spans="1:2" x14ac:dyDescent="0.25">
      <c r="A207" s="9" t="s">
        <v>58</v>
      </c>
      <c r="B207" s="8">
        <v>1</v>
      </c>
    </row>
    <row r="208" spans="1:2" x14ac:dyDescent="0.25">
      <c r="A208" s="9" t="s">
        <v>64</v>
      </c>
      <c r="B208" s="8">
        <v>1</v>
      </c>
    </row>
    <row r="209" spans="1:2" x14ac:dyDescent="0.25">
      <c r="A209" s="7">
        <v>556680581</v>
      </c>
      <c r="B209" s="8">
        <v>5</v>
      </c>
    </row>
    <row r="210" spans="1:2" x14ac:dyDescent="0.25">
      <c r="A210" s="9" t="s">
        <v>21</v>
      </c>
      <c r="B210" s="8">
        <v>1</v>
      </c>
    </row>
    <row r="211" spans="1:2" x14ac:dyDescent="0.25">
      <c r="A211" s="9" t="s">
        <v>43</v>
      </c>
      <c r="B211" s="8">
        <v>1</v>
      </c>
    </row>
    <row r="212" spans="1:2" x14ac:dyDescent="0.25">
      <c r="A212" s="9" t="s">
        <v>49</v>
      </c>
      <c r="B212" s="8">
        <v>1</v>
      </c>
    </row>
    <row r="213" spans="1:2" x14ac:dyDescent="0.25">
      <c r="A213" s="9" t="s">
        <v>58</v>
      </c>
      <c r="B213" s="8">
        <v>1</v>
      </c>
    </row>
    <row r="214" spans="1:2" x14ac:dyDescent="0.25">
      <c r="A214" s="9" t="s">
        <v>64</v>
      </c>
      <c r="B214" s="8">
        <v>1</v>
      </c>
    </row>
    <row r="215" spans="1:2" x14ac:dyDescent="0.25">
      <c r="A215" s="7">
        <v>557830953</v>
      </c>
      <c r="B215" s="8">
        <v>5</v>
      </c>
    </row>
    <row r="216" spans="1:2" x14ac:dyDescent="0.25">
      <c r="A216" s="9" t="s">
        <v>21</v>
      </c>
      <c r="B216" s="8">
        <v>1</v>
      </c>
    </row>
    <row r="217" spans="1:2" x14ac:dyDescent="0.25">
      <c r="A217" s="9" t="s">
        <v>43</v>
      </c>
      <c r="B217" s="8">
        <v>1</v>
      </c>
    </row>
    <row r="218" spans="1:2" x14ac:dyDescent="0.25">
      <c r="A218" s="9" t="s">
        <v>49</v>
      </c>
      <c r="B218" s="8">
        <v>1</v>
      </c>
    </row>
    <row r="219" spans="1:2" x14ac:dyDescent="0.25">
      <c r="A219" s="9" t="s">
        <v>58</v>
      </c>
      <c r="B219" s="8">
        <v>1</v>
      </c>
    </row>
    <row r="220" spans="1:2" x14ac:dyDescent="0.25">
      <c r="A220" s="9" t="s">
        <v>64</v>
      </c>
      <c r="B220" s="8">
        <v>1</v>
      </c>
    </row>
    <row r="221" spans="1:2" x14ac:dyDescent="0.25">
      <c r="A221" s="7">
        <v>557615706</v>
      </c>
      <c r="B221" s="8">
        <v>6</v>
      </c>
    </row>
    <row r="222" spans="1:2" x14ac:dyDescent="0.25">
      <c r="A222" s="9" t="s">
        <v>21</v>
      </c>
      <c r="B222" s="8">
        <v>1</v>
      </c>
    </row>
    <row r="223" spans="1:2" x14ac:dyDescent="0.25">
      <c r="A223" s="9" t="s">
        <v>43</v>
      </c>
      <c r="B223" s="8">
        <v>1</v>
      </c>
    </row>
    <row r="224" spans="1:2" x14ac:dyDescent="0.25">
      <c r="A224" s="9" t="s">
        <v>49</v>
      </c>
      <c r="B224" s="8">
        <v>1</v>
      </c>
    </row>
    <row r="225" spans="1:2" x14ac:dyDescent="0.25">
      <c r="A225" s="9" t="s">
        <v>58</v>
      </c>
      <c r="B225" s="8">
        <v>1</v>
      </c>
    </row>
    <row r="226" spans="1:2" x14ac:dyDescent="0.25">
      <c r="A226" s="9" t="s">
        <v>64</v>
      </c>
      <c r="B226" s="8">
        <v>1</v>
      </c>
    </row>
    <row r="227" spans="1:2" x14ac:dyDescent="0.25">
      <c r="A227" s="9" t="s">
        <v>73</v>
      </c>
      <c r="B227" s="8">
        <v>1</v>
      </c>
    </row>
    <row r="228" spans="1:2" x14ac:dyDescent="0.25">
      <c r="A228" s="7">
        <v>557613490</v>
      </c>
      <c r="B228" s="8">
        <v>5</v>
      </c>
    </row>
    <row r="229" spans="1:2" x14ac:dyDescent="0.25">
      <c r="A229" s="9" t="s">
        <v>21</v>
      </c>
      <c r="B229" s="8">
        <v>1</v>
      </c>
    </row>
    <row r="230" spans="1:2" x14ac:dyDescent="0.25">
      <c r="A230" s="9" t="s">
        <v>43</v>
      </c>
      <c r="B230" s="8">
        <v>1</v>
      </c>
    </row>
    <row r="231" spans="1:2" x14ac:dyDescent="0.25">
      <c r="A231" s="9" t="s">
        <v>49</v>
      </c>
      <c r="B231" s="8">
        <v>1</v>
      </c>
    </row>
    <row r="232" spans="1:2" x14ac:dyDescent="0.25">
      <c r="A232" s="9" t="s">
        <v>58</v>
      </c>
      <c r="B232" s="8">
        <v>1</v>
      </c>
    </row>
    <row r="233" spans="1:2" x14ac:dyDescent="0.25">
      <c r="A233" s="9" t="s">
        <v>64</v>
      </c>
      <c r="B233" s="8">
        <v>1</v>
      </c>
    </row>
    <row r="234" spans="1:2" x14ac:dyDescent="0.25">
      <c r="A234" s="7">
        <v>556754114</v>
      </c>
      <c r="B234" s="8">
        <v>5</v>
      </c>
    </row>
    <row r="235" spans="1:2" x14ac:dyDescent="0.25">
      <c r="A235" s="9" t="s">
        <v>21</v>
      </c>
      <c r="B235" s="8">
        <v>1</v>
      </c>
    </row>
    <row r="236" spans="1:2" x14ac:dyDescent="0.25">
      <c r="A236" s="9" t="s">
        <v>43</v>
      </c>
      <c r="B236" s="8">
        <v>1</v>
      </c>
    </row>
    <row r="237" spans="1:2" x14ac:dyDescent="0.25">
      <c r="A237" s="9" t="s">
        <v>49</v>
      </c>
      <c r="B237" s="8">
        <v>1</v>
      </c>
    </row>
    <row r="238" spans="1:2" x14ac:dyDescent="0.25">
      <c r="A238" s="9" t="s">
        <v>58</v>
      </c>
      <c r="B238" s="8">
        <v>1</v>
      </c>
    </row>
    <row r="239" spans="1:2" x14ac:dyDescent="0.25">
      <c r="A239" s="9" t="s">
        <v>64</v>
      </c>
      <c r="B239" s="8">
        <v>1</v>
      </c>
    </row>
    <row r="240" spans="1:2" x14ac:dyDescent="0.25">
      <c r="A240" s="7">
        <v>556318517</v>
      </c>
      <c r="B240" s="8">
        <v>5</v>
      </c>
    </row>
    <row r="241" spans="1:2" x14ac:dyDescent="0.25">
      <c r="A241" s="9" t="s">
        <v>21</v>
      </c>
      <c r="B241" s="8">
        <v>1</v>
      </c>
    </row>
    <row r="242" spans="1:2" x14ac:dyDescent="0.25">
      <c r="A242" s="9" t="s">
        <v>43</v>
      </c>
      <c r="B242" s="8">
        <v>1</v>
      </c>
    </row>
    <row r="243" spans="1:2" x14ac:dyDescent="0.25">
      <c r="A243" s="9" t="s">
        <v>49</v>
      </c>
      <c r="B243" s="8">
        <v>1</v>
      </c>
    </row>
    <row r="244" spans="1:2" x14ac:dyDescent="0.25">
      <c r="A244" s="9" t="s">
        <v>58</v>
      </c>
      <c r="B244" s="8">
        <v>1</v>
      </c>
    </row>
    <row r="245" spans="1:2" x14ac:dyDescent="0.25">
      <c r="A245" s="9" t="s">
        <v>64</v>
      </c>
      <c r="B245" s="8">
        <v>1</v>
      </c>
    </row>
    <row r="246" spans="1:2" x14ac:dyDescent="0.25">
      <c r="A246" s="7">
        <v>556724559</v>
      </c>
      <c r="B246" s="8">
        <v>5</v>
      </c>
    </row>
    <row r="247" spans="1:2" x14ac:dyDescent="0.25">
      <c r="A247" s="9" t="s">
        <v>21</v>
      </c>
      <c r="B247" s="8">
        <v>1</v>
      </c>
    </row>
    <row r="248" spans="1:2" x14ac:dyDescent="0.25">
      <c r="A248" s="9" t="s">
        <v>43</v>
      </c>
      <c r="B248" s="8">
        <v>1</v>
      </c>
    </row>
    <row r="249" spans="1:2" x14ac:dyDescent="0.25">
      <c r="A249" s="9" t="s">
        <v>49</v>
      </c>
      <c r="B249" s="8">
        <v>1</v>
      </c>
    </row>
    <row r="250" spans="1:2" x14ac:dyDescent="0.25">
      <c r="A250" s="9" t="s">
        <v>58</v>
      </c>
      <c r="B250" s="8">
        <v>1</v>
      </c>
    </row>
    <row r="251" spans="1:2" x14ac:dyDescent="0.25">
      <c r="A251" s="9" t="s">
        <v>64</v>
      </c>
      <c r="B251" s="8">
        <v>1</v>
      </c>
    </row>
    <row r="252" spans="1:2" x14ac:dyDescent="0.25">
      <c r="A252" s="7">
        <v>556749015</v>
      </c>
      <c r="B252" s="8">
        <v>1</v>
      </c>
    </row>
    <row r="253" spans="1:2" x14ac:dyDescent="0.25">
      <c r="A253" s="9" t="s">
        <v>73</v>
      </c>
      <c r="B253" s="8">
        <v>1</v>
      </c>
    </row>
    <row r="254" spans="1:2" x14ac:dyDescent="0.25">
      <c r="A254" s="7">
        <v>556318913</v>
      </c>
      <c r="B254" s="8">
        <v>1</v>
      </c>
    </row>
    <row r="255" spans="1:2" x14ac:dyDescent="0.25">
      <c r="A255" s="9" t="s">
        <v>73</v>
      </c>
      <c r="B255" s="8">
        <v>1</v>
      </c>
    </row>
    <row r="256" spans="1:2" x14ac:dyDescent="0.25">
      <c r="A256" s="7">
        <v>557613313</v>
      </c>
      <c r="B256" s="8">
        <v>5</v>
      </c>
    </row>
    <row r="257" spans="1:2" x14ac:dyDescent="0.25">
      <c r="A257" s="9" t="s">
        <v>21</v>
      </c>
      <c r="B257" s="8">
        <v>1</v>
      </c>
    </row>
    <row r="258" spans="1:2" x14ac:dyDescent="0.25">
      <c r="A258" s="9" t="s">
        <v>43</v>
      </c>
      <c r="B258" s="8">
        <v>1</v>
      </c>
    </row>
    <row r="259" spans="1:2" x14ac:dyDescent="0.25">
      <c r="A259" s="9" t="s">
        <v>49</v>
      </c>
      <c r="B259" s="8">
        <v>1</v>
      </c>
    </row>
    <row r="260" spans="1:2" x14ac:dyDescent="0.25">
      <c r="A260" s="9" t="s">
        <v>58</v>
      </c>
      <c r="B260" s="8">
        <v>1</v>
      </c>
    </row>
    <row r="261" spans="1:2" x14ac:dyDescent="0.25">
      <c r="A261" s="9" t="s">
        <v>64</v>
      </c>
      <c r="B261" s="8">
        <v>1</v>
      </c>
    </row>
    <row r="262" spans="1:2" x14ac:dyDescent="0.25">
      <c r="A262" s="7">
        <v>557546385</v>
      </c>
      <c r="B262" s="8">
        <v>6</v>
      </c>
    </row>
    <row r="263" spans="1:2" x14ac:dyDescent="0.25">
      <c r="A263" s="9" t="s">
        <v>21</v>
      </c>
      <c r="B263" s="8">
        <v>1</v>
      </c>
    </row>
    <row r="264" spans="1:2" x14ac:dyDescent="0.25">
      <c r="A264" s="9" t="s">
        <v>43</v>
      </c>
      <c r="B264" s="8">
        <v>1</v>
      </c>
    </row>
    <row r="265" spans="1:2" x14ac:dyDescent="0.25">
      <c r="A265" s="9" t="s">
        <v>49</v>
      </c>
      <c r="B265" s="8">
        <v>1</v>
      </c>
    </row>
    <row r="266" spans="1:2" x14ac:dyDescent="0.25">
      <c r="A266" s="9" t="s">
        <v>58</v>
      </c>
      <c r="B266" s="8">
        <v>1</v>
      </c>
    </row>
    <row r="267" spans="1:2" x14ac:dyDescent="0.25">
      <c r="A267" s="9" t="s">
        <v>64</v>
      </c>
      <c r="B267" s="8">
        <v>1</v>
      </c>
    </row>
    <row r="268" spans="1:2" x14ac:dyDescent="0.25">
      <c r="A268" s="9" t="s">
        <v>73</v>
      </c>
      <c r="B268" s="8">
        <v>1</v>
      </c>
    </row>
    <row r="269" spans="1:2" x14ac:dyDescent="0.25">
      <c r="A269" s="7">
        <v>557615386</v>
      </c>
      <c r="B269" s="8">
        <v>5</v>
      </c>
    </row>
    <row r="270" spans="1:2" x14ac:dyDescent="0.25">
      <c r="A270" s="9" t="s">
        <v>21</v>
      </c>
      <c r="B270" s="8">
        <v>1</v>
      </c>
    </row>
    <row r="271" spans="1:2" x14ac:dyDescent="0.25">
      <c r="A271" s="9" t="s">
        <v>43</v>
      </c>
      <c r="B271" s="8">
        <v>1</v>
      </c>
    </row>
    <row r="272" spans="1:2" x14ac:dyDescent="0.25">
      <c r="A272" s="9" t="s">
        <v>49</v>
      </c>
      <c r="B272" s="8">
        <v>1</v>
      </c>
    </row>
    <row r="273" spans="1:2" x14ac:dyDescent="0.25">
      <c r="A273" s="9" t="s">
        <v>58</v>
      </c>
      <c r="B273" s="8">
        <v>1</v>
      </c>
    </row>
    <row r="274" spans="1:2" x14ac:dyDescent="0.25">
      <c r="A274" s="9" t="s">
        <v>64</v>
      </c>
      <c r="B274" s="8">
        <v>1</v>
      </c>
    </row>
    <row r="275" spans="1:2" x14ac:dyDescent="0.25">
      <c r="A275" s="7">
        <v>556318548</v>
      </c>
      <c r="B275" s="8">
        <v>1</v>
      </c>
    </row>
    <row r="276" spans="1:2" x14ac:dyDescent="0.25">
      <c r="A276" s="9" t="s">
        <v>73</v>
      </c>
      <c r="B276" s="8">
        <v>1</v>
      </c>
    </row>
    <row r="277" spans="1:2" x14ac:dyDescent="0.25">
      <c r="A277" s="7">
        <v>556723012</v>
      </c>
      <c r="B277" s="8">
        <v>4</v>
      </c>
    </row>
    <row r="278" spans="1:2" x14ac:dyDescent="0.25">
      <c r="A278" s="9" t="s">
        <v>21</v>
      </c>
      <c r="B278" s="8">
        <v>1</v>
      </c>
    </row>
    <row r="279" spans="1:2" x14ac:dyDescent="0.25">
      <c r="A279" s="9" t="s">
        <v>43</v>
      </c>
      <c r="B279" s="8">
        <v>1</v>
      </c>
    </row>
    <row r="280" spans="1:2" x14ac:dyDescent="0.25">
      <c r="A280" s="9" t="s">
        <v>58</v>
      </c>
      <c r="B280" s="8">
        <v>1</v>
      </c>
    </row>
    <row r="281" spans="1:2" x14ac:dyDescent="0.25">
      <c r="A281" s="9" t="s">
        <v>64</v>
      </c>
      <c r="B281" s="8">
        <v>1</v>
      </c>
    </row>
    <row r="282" spans="1:2" x14ac:dyDescent="0.25">
      <c r="A282" s="7">
        <v>556857835</v>
      </c>
      <c r="B282" s="8">
        <v>4</v>
      </c>
    </row>
    <row r="283" spans="1:2" x14ac:dyDescent="0.25">
      <c r="A283" s="9" t="s">
        <v>21</v>
      </c>
      <c r="B283" s="8">
        <v>1</v>
      </c>
    </row>
    <row r="284" spans="1:2" x14ac:dyDescent="0.25">
      <c r="A284" s="9" t="s">
        <v>43</v>
      </c>
      <c r="B284" s="8">
        <v>1</v>
      </c>
    </row>
    <row r="285" spans="1:2" x14ac:dyDescent="0.25">
      <c r="A285" s="9" t="s">
        <v>49</v>
      </c>
      <c r="B285" s="8">
        <v>1</v>
      </c>
    </row>
    <row r="286" spans="1:2" x14ac:dyDescent="0.25">
      <c r="A286" s="9" t="s">
        <v>64</v>
      </c>
      <c r="B286" s="8">
        <v>1</v>
      </c>
    </row>
    <row r="287" spans="1:2" x14ac:dyDescent="0.25">
      <c r="A287" s="7">
        <v>557613389</v>
      </c>
      <c r="B287" s="8">
        <v>5</v>
      </c>
    </row>
    <row r="288" spans="1:2" x14ac:dyDescent="0.25">
      <c r="A288" s="9" t="s">
        <v>21</v>
      </c>
      <c r="B288" s="8">
        <v>1</v>
      </c>
    </row>
    <row r="289" spans="1:2" x14ac:dyDescent="0.25">
      <c r="A289" s="9" t="s">
        <v>43</v>
      </c>
      <c r="B289" s="8">
        <v>1</v>
      </c>
    </row>
    <row r="290" spans="1:2" x14ac:dyDescent="0.25">
      <c r="A290" s="9" t="s">
        <v>49</v>
      </c>
      <c r="B290" s="8">
        <v>1</v>
      </c>
    </row>
    <row r="291" spans="1:2" x14ac:dyDescent="0.25">
      <c r="A291" s="9" t="s">
        <v>58</v>
      </c>
      <c r="B291" s="8">
        <v>1</v>
      </c>
    </row>
    <row r="292" spans="1:2" x14ac:dyDescent="0.25">
      <c r="A292" s="9" t="s">
        <v>64</v>
      </c>
      <c r="B292" s="8">
        <v>1</v>
      </c>
    </row>
    <row r="293" spans="1:2" x14ac:dyDescent="0.25">
      <c r="A293" s="7">
        <v>557548418</v>
      </c>
      <c r="B293" s="8">
        <v>1</v>
      </c>
    </row>
    <row r="294" spans="1:2" x14ac:dyDescent="0.25">
      <c r="A294" s="9" t="s">
        <v>73</v>
      </c>
      <c r="B294" s="8">
        <v>1</v>
      </c>
    </row>
    <row r="295" spans="1:2" x14ac:dyDescent="0.25">
      <c r="A295" s="7">
        <v>556854098</v>
      </c>
      <c r="B295" s="8">
        <v>3</v>
      </c>
    </row>
    <row r="296" spans="1:2" x14ac:dyDescent="0.25">
      <c r="A296" s="9" t="s">
        <v>17</v>
      </c>
      <c r="B296" s="8">
        <v>1</v>
      </c>
    </row>
    <row r="297" spans="1:2" x14ac:dyDescent="0.25">
      <c r="A297" s="9" t="s">
        <v>43</v>
      </c>
      <c r="B297" s="8">
        <v>1</v>
      </c>
    </row>
    <row r="298" spans="1:2" x14ac:dyDescent="0.25">
      <c r="A298" s="9" t="s">
        <v>64</v>
      </c>
      <c r="B298" s="8">
        <v>1</v>
      </c>
    </row>
    <row r="299" spans="1:2" x14ac:dyDescent="0.25">
      <c r="A299" s="7">
        <v>556382379</v>
      </c>
      <c r="B299" s="8">
        <v>3</v>
      </c>
    </row>
    <row r="300" spans="1:2" x14ac:dyDescent="0.25">
      <c r="A300" s="9" t="s">
        <v>17</v>
      </c>
      <c r="B300" s="8">
        <v>1</v>
      </c>
    </row>
    <row r="301" spans="1:2" x14ac:dyDescent="0.25">
      <c r="A301" s="9" t="s">
        <v>43</v>
      </c>
      <c r="B301" s="8">
        <v>1</v>
      </c>
    </row>
    <row r="302" spans="1:2" x14ac:dyDescent="0.25">
      <c r="A302" s="9" t="s">
        <v>64</v>
      </c>
      <c r="B302" s="8">
        <v>1</v>
      </c>
    </row>
    <row r="303" spans="1:2" x14ac:dyDescent="0.25">
      <c r="A303" s="7">
        <v>557992608</v>
      </c>
      <c r="B303" s="8">
        <v>5</v>
      </c>
    </row>
    <row r="304" spans="1:2" x14ac:dyDescent="0.25">
      <c r="A304" s="9" t="s">
        <v>17</v>
      </c>
      <c r="B304" s="8">
        <v>1</v>
      </c>
    </row>
    <row r="305" spans="1:2" x14ac:dyDescent="0.25">
      <c r="A305" s="9" t="s">
        <v>43</v>
      </c>
      <c r="B305" s="8">
        <v>1</v>
      </c>
    </row>
    <row r="306" spans="1:2" x14ac:dyDescent="0.25">
      <c r="A306" s="9" t="s">
        <v>49</v>
      </c>
      <c r="B306" s="8">
        <v>1</v>
      </c>
    </row>
    <row r="307" spans="1:2" x14ac:dyDescent="0.25">
      <c r="A307" s="9" t="s">
        <v>58</v>
      </c>
      <c r="B307" s="8">
        <v>1</v>
      </c>
    </row>
    <row r="308" spans="1:2" x14ac:dyDescent="0.25">
      <c r="A308" s="9" t="s">
        <v>64</v>
      </c>
      <c r="B308" s="8">
        <v>1</v>
      </c>
    </row>
    <row r="309" spans="1:2" x14ac:dyDescent="0.25">
      <c r="A309" s="7">
        <v>557548402</v>
      </c>
      <c r="B309" s="8">
        <v>5</v>
      </c>
    </row>
    <row r="310" spans="1:2" x14ac:dyDescent="0.25">
      <c r="A310" s="9" t="s">
        <v>17</v>
      </c>
      <c r="B310" s="8">
        <v>1</v>
      </c>
    </row>
    <row r="311" spans="1:2" x14ac:dyDescent="0.25">
      <c r="A311" s="9" t="s">
        <v>43</v>
      </c>
      <c r="B311" s="8">
        <v>1</v>
      </c>
    </row>
    <row r="312" spans="1:2" x14ac:dyDescent="0.25">
      <c r="A312" s="9" t="s">
        <v>49</v>
      </c>
      <c r="B312" s="8">
        <v>1</v>
      </c>
    </row>
    <row r="313" spans="1:2" x14ac:dyDescent="0.25">
      <c r="A313" s="9" t="s">
        <v>58</v>
      </c>
      <c r="B313" s="8">
        <v>1</v>
      </c>
    </row>
    <row r="314" spans="1:2" x14ac:dyDescent="0.25">
      <c r="A314" s="9" t="s">
        <v>64</v>
      </c>
      <c r="B314" s="8">
        <v>1</v>
      </c>
    </row>
    <row r="315" spans="1:2" x14ac:dyDescent="0.25">
      <c r="A315" s="7">
        <v>556105080</v>
      </c>
      <c r="B315" s="8">
        <v>5</v>
      </c>
    </row>
    <row r="316" spans="1:2" x14ac:dyDescent="0.25">
      <c r="A316" s="9" t="s">
        <v>17</v>
      </c>
      <c r="B316" s="8">
        <v>1</v>
      </c>
    </row>
    <row r="317" spans="1:2" x14ac:dyDescent="0.25">
      <c r="A317" s="9" t="s">
        <v>43</v>
      </c>
      <c r="B317" s="8">
        <v>1</v>
      </c>
    </row>
    <row r="318" spans="1:2" x14ac:dyDescent="0.25">
      <c r="A318" s="9" t="s">
        <v>49</v>
      </c>
      <c r="B318" s="8">
        <v>1</v>
      </c>
    </row>
    <row r="319" spans="1:2" x14ac:dyDescent="0.25">
      <c r="A319" s="9" t="s">
        <v>58</v>
      </c>
      <c r="B319" s="8">
        <v>1</v>
      </c>
    </row>
    <row r="320" spans="1:2" x14ac:dyDescent="0.25">
      <c r="A320" s="9" t="s">
        <v>64</v>
      </c>
      <c r="B320" s="8">
        <v>1</v>
      </c>
    </row>
    <row r="321" spans="1:2" x14ac:dyDescent="0.25">
      <c r="A321" s="7">
        <v>556105704</v>
      </c>
      <c r="B321" s="8">
        <v>1</v>
      </c>
    </row>
    <row r="322" spans="1:2" x14ac:dyDescent="0.25">
      <c r="A322" s="9" t="s">
        <v>73</v>
      </c>
      <c r="B322" s="8">
        <v>1</v>
      </c>
    </row>
    <row r="323" spans="1:2" x14ac:dyDescent="0.25">
      <c r="A323" s="7">
        <v>556855377</v>
      </c>
      <c r="B323" s="8">
        <v>1</v>
      </c>
    </row>
    <row r="324" spans="1:2" x14ac:dyDescent="0.25">
      <c r="A324" s="9" t="s">
        <v>73</v>
      </c>
      <c r="B324" s="8">
        <v>1</v>
      </c>
    </row>
    <row r="325" spans="1:2" x14ac:dyDescent="0.25">
      <c r="A325" s="7">
        <v>556106875</v>
      </c>
      <c r="B325" s="8">
        <v>3</v>
      </c>
    </row>
    <row r="326" spans="1:2" x14ac:dyDescent="0.25">
      <c r="A326" s="9" t="s">
        <v>17</v>
      </c>
      <c r="B326" s="8">
        <v>1</v>
      </c>
    </row>
    <row r="327" spans="1:2" x14ac:dyDescent="0.25">
      <c r="A327" s="9" t="s">
        <v>43</v>
      </c>
      <c r="B327" s="8">
        <v>1</v>
      </c>
    </row>
    <row r="328" spans="1:2" x14ac:dyDescent="0.25">
      <c r="A328" s="9" t="s">
        <v>64</v>
      </c>
      <c r="B328" s="8">
        <v>1</v>
      </c>
    </row>
    <row r="329" spans="1:2" x14ac:dyDescent="0.25">
      <c r="A329" s="7">
        <v>556579833</v>
      </c>
      <c r="B329" s="8">
        <v>5</v>
      </c>
    </row>
    <row r="330" spans="1:2" x14ac:dyDescent="0.25">
      <c r="A330" s="9" t="s">
        <v>17</v>
      </c>
      <c r="B330" s="8">
        <v>1</v>
      </c>
    </row>
    <row r="331" spans="1:2" x14ac:dyDescent="0.25">
      <c r="A331" s="9" t="s">
        <v>43</v>
      </c>
      <c r="B331" s="8">
        <v>1</v>
      </c>
    </row>
    <row r="332" spans="1:2" x14ac:dyDescent="0.25">
      <c r="A332" s="9" t="s">
        <v>49</v>
      </c>
      <c r="B332" s="8">
        <v>1</v>
      </c>
    </row>
    <row r="333" spans="1:2" x14ac:dyDescent="0.25">
      <c r="A333" s="9" t="s">
        <v>58</v>
      </c>
      <c r="B333" s="8">
        <v>1</v>
      </c>
    </row>
    <row r="334" spans="1:2" x14ac:dyDescent="0.25">
      <c r="A334" s="9" t="s">
        <v>64</v>
      </c>
      <c r="B334" s="8">
        <v>1</v>
      </c>
    </row>
    <row r="335" spans="1:2" x14ac:dyDescent="0.25">
      <c r="A335" s="7">
        <v>557353914</v>
      </c>
      <c r="B335" s="8">
        <v>5</v>
      </c>
    </row>
    <row r="336" spans="1:2" x14ac:dyDescent="0.25">
      <c r="A336" s="9" t="s">
        <v>17</v>
      </c>
      <c r="B336" s="8">
        <v>1</v>
      </c>
    </row>
    <row r="337" spans="1:2" x14ac:dyDescent="0.25">
      <c r="A337" s="9" t="s">
        <v>43</v>
      </c>
      <c r="B337" s="8">
        <v>1</v>
      </c>
    </row>
    <row r="338" spans="1:2" x14ac:dyDescent="0.25">
      <c r="A338" s="9" t="s">
        <v>49</v>
      </c>
      <c r="B338" s="8">
        <v>1</v>
      </c>
    </row>
    <row r="339" spans="1:2" x14ac:dyDescent="0.25">
      <c r="A339" s="9" t="s">
        <v>58</v>
      </c>
      <c r="B339" s="8">
        <v>1</v>
      </c>
    </row>
    <row r="340" spans="1:2" x14ac:dyDescent="0.25">
      <c r="A340" s="9" t="s">
        <v>64</v>
      </c>
      <c r="B340" s="8">
        <v>1</v>
      </c>
    </row>
    <row r="341" spans="1:2" x14ac:dyDescent="0.25">
      <c r="A341" s="7">
        <v>556879375</v>
      </c>
      <c r="B341" s="8">
        <v>5</v>
      </c>
    </row>
    <row r="342" spans="1:2" x14ac:dyDescent="0.25">
      <c r="A342" s="9" t="s">
        <v>17</v>
      </c>
      <c r="B342" s="8">
        <v>1</v>
      </c>
    </row>
    <row r="343" spans="1:2" x14ac:dyDescent="0.25">
      <c r="A343" s="9" t="s">
        <v>43</v>
      </c>
      <c r="B343" s="8">
        <v>1</v>
      </c>
    </row>
    <row r="344" spans="1:2" x14ac:dyDescent="0.25">
      <c r="A344" s="9" t="s">
        <v>49</v>
      </c>
      <c r="B344" s="8">
        <v>1</v>
      </c>
    </row>
    <row r="345" spans="1:2" x14ac:dyDescent="0.25">
      <c r="A345" s="9" t="s">
        <v>58</v>
      </c>
      <c r="B345" s="8">
        <v>1</v>
      </c>
    </row>
    <row r="346" spans="1:2" x14ac:dyDescent="0.25">
      <c r="A346" s="9" t="s">
        <v>64</v>
      </c>
      <c r="B346" s="8">
        <v>1</v>
      </c>
    </row>
    <row r="347" spans="1:2" x14ac:dyDescent="0.25">
      <c r="A347" s="7">
        <v>557612362</v>
      </c>
      <c r="B347" s="8">
        <v>5</v>
      </c>
    </row>
    <row r="348" spans="1:2" x14ac:dyDescent="0.25">
      <c r="A348" s="9" t="s">
        <v>17</v>
      </c>
      <c r="B348" s="8">
        <v>1</v>
      </c>
    </row>
    <row r="349" spans="1:2" x14ac:dyDescent="0.25">
      <c r="A349" s="9" t="s">
        <v>43</v>
      </c>
      <c r="B349" s="8">
        <v>1</v>
      </c>
    </row>
    <row r="350" spans="1:2" x14ac:dyDescent="0.25">
      <c r="A350" s="9" t="s">
        <v>49</v>
      </c>
      <c r="B350" s="8">
        <v>1</v>
      </c>
    </row>
    <row r="351" spans="1:2" x14ac:dyDescent="0.25">
      <c r="A351" s="9" t="s">
        <v>58</v>
      </c>
      <c r="B351" s="8">
        <v>1</v>
      </c>
    </row>
    <row r="352" spans="1:2" x14ac:dyDescent="0.25">
      <c r="A352" s="9" t="s">
        <v>64</v>
      </c>
      <c r="B352" s="8">
        <v>1</v>
      </c>
    </row>
    <row r="353" spans="1:2" x14ac:dyDescent="0.25">
      <c r="A353" s="7">
        <v>556855254</v>
      </c>
      <c r="B353" s="8">
        <v>5</v>
      </c>
    </row>
    <row r="354" spans="1:2" x14ac:dyDescent="0.25">
      <c r="A354" s="9" t="s">
        <v>17</v>
      </c>
      <c r="B354" s="8">
        <v>1</v>
      </c>
    </row>
    <row r="355" spans="1:2" x14ac:dyDescent="0.25">
      <c r="A355" s="9" t="s">
        <v>43</v>
      </c>
      <c r="B355" s="8">
        <v>1</v>
      </c>
    </row>
    <row r="356" spans="1:2" x14ac:dyDescent="0.25">
      <c r="A356" s="9" t="s">
        <v>49</v>
      </c>
      <c r="B356" s="8">
        <v>1</v>
      </c>
    </row>
    <row r="357" spans="1:2" x14ac:dyDescent="0.25">
      <c r="A357" s="9" t="s">
        <v>58</v>
      </c>
      <c r="B357" s="8">
        <v>1</v>
      </c>
    </row>
    <row r="358" spans="1:2" x14ac:dyDescent="0.25">
      <c r="A358" s="9" t="s">
        <v>64</v>
      </c>
      <c r="B358" s="8">
        <v>1</v>
      </c>
    </row>
    <row r="359" spans="1:2" x14ac:dyDescent="0.25">
      <c r="A359" s="7">
        <v>557615419</v>
      </c>
      <c r="B359" s="8">
        <v>5</v>
      </c>
    </row>
    <row r="360" spans="1:2" x14ac:dyDescent="0.25">
      <c r="A360" s="9" t="s">
        <v>17</v>
      </c>
      <c r="B360" s="8">
        <v>1</v>
      </c>
    </row>
    <row r="361" spans="1:2" x14ac:dyDescent="0.25">
      <c r="A361" s="9" t="s">
        <v>43</v>
      </c>
      <c r="B361" s="8">
        <v>1</v>
      </c>
    </row>
    <row r="362" spans="1:2" x14ac:dyDescent="0.25">
      <c r="A362" s="9" t="s">
        <v>49</v>
      </c>
      <c r="B362" s="8">
        <v>1</v>
      </c>
    </row>
    <row r="363" spans="1:2" x14ac:dyDescent="0.25">
      <c r="A363" s="9" t="s">
        <v>58</v>
      </c>
      <c r="B363" s="8">
        <v>1</v>
      </c>
    </row>
    <row r="364" spans="1:2" x14ac:dyDescent="0.25">
      <c r="A364" s="9" t="s">
        <v>64</v>
      </c>
      <c r="B364" s="8">
        <v>1</v>
      </c>
    </row>
    <row r="365" spans="1:2" x14ac:dyDescent="0.25">
      <c r="A365" s="7">
        <v>556885350</v>
      </c>
      <c r="B365" s="8">
        <v>5</v>
      </c>
    </row>
    <row r="366" spans="1:2" x14ac:dyDescent="0.25">
      <c r="A366" s="9" t="s">
        <v>17</v>
      </c>
      <c r="B366" s="8">
        <v>1</v>
      </c>
    </row>
    <row r="367" spans="1:2" x14ac:dyDescent="0.25">
      <c r="A367" s="9" t="s">
        <v>43</v>
      </c>
      <c r="B367" s="8">
        <v>1</v>
      </c>
    </row>
    <row r="368" spans="1:2" x14ac:dyDescent="0.25">
      <c r="A368" s="9" t="s">
        <v>49</v>
      </c>
      <c r="B368" s="8">
        <v>1</v>
      </c>
    </row>
    <row r="369" spans="1:2" x14ac:dyDescent="0.25">
      <c r="A369" s="9" t="s">
        <v>58</v>
      </c>
      <c r="B369" s="8">
        <v>1</v>
      </c>
    </row>
    <row r="370" spans="1:2" x14ac:dyDescent="0.25">
      <c r="A370" s="9" t="s">
        <v>64</v>
      </c>
      <c r="B370" s="8">
        <v>1</v>
      </c>
    </row>
    <row r="371" spans="1:2" x14ac:dyDescent="0.25">
      <c r="A371" s="7">
        <v>557613964</v>
      </c>
      <c r="B371" s="8">
        <v>5</v>
      </c>
    </row>
    <row r="372" spans="1:2" x14ac:dyDescent="0.25">
      <c r="A372" s="9" t="s">
        <v>17</v>
      </c>
      <c r="B372" s="8">
        <v>1</v>
      </c>
    </row>
    <row r="373" spans="1:2" x14ac:dyDescent="0.25">
      <c r="A373" s="9" t="s">
        <v>43</v>
      </c>
      <c r="B373" s="8">
        <v>1</v>
      </c>
    </row>
    <row r="374" spans="1:2" x14ac:dyDescent="0.25">
      <c r="A374" s="9" t="s">
        <v>49</v>
      </c>
      <c r="B374" s="8">
        <v>1</v>
      </c>
    </row>
    <row r="375" spans="1:2" x14ac:dyDescent="0.25">
      <c r="A375" s="9" t="s">
        <v>58</v>
      </c>
      <c r="B375" s="8">
        <v>1</v>
      </c>
    </row>
    <row r="376" spans="1:2" x14ac:dyDescent="0.25">
      <c r="A376" s="9" t="s">
        <v>64</v>
      </c>
      <c r="B376" s="8">
        <v>1</v>
      </c>
    </row>
    <row r="377" spans="1:2" x14ac:dyDescent="0.25">
      <c r="A377" s="7">
        <v>557613981</v>
      </c>
      <c r="B377" s="8">
        <v>3</v>
      </c>
    </row>
    <row r="378" spans="1:2" x14ac:dyDescent="0.25">
      <c r="A378" s="9" t="s">
        <v>17</v>
      </c>
      <c r="B378" s="8">
        <v>1</v>
      </c>
    </row>
    <row r="379" spans="1:2" x14ac:dyDescent="0.25">
      <c r="A379" s="9" t="s">
        <v>43</v>
      </c>
      <c r="B379" s="8">
        <v>1</v>
      </c>
    </row>
    <row r="380" spans="1:2" x14ac:dyDescent="0.25">
      <c r="A380" s="9" t="s">
        <v>64</v>
      </c>
      <c r="B380" s="8">
        <v>1</v>
      </c>
    </row>
    <row r="381" spans="1:2" x14ac:dyDescent="0.25">
      <c r="A381" s="7">
        <v>556879287</v>
      </c>
      <c r="B381" s="8">
        <v>5</v>
      </c>
    </row>
    <row r="382" spans="1:2" x14ac:dyDescent="0.25">
      <c r="A382" s="9" t="s">
        <v>17</v>
      </c>
      <c r="B382" s="8">
        <v>1</v>
      </c>
    </row>
    <row r="383" spans="1:2" x14ac:dyDescent="0.25">
      <c r="A383" s="9" t="s">
        <v>43</v>
      </c>
      <c r="B383" s="8">
        <v>1</v>
      </c>
    </row>
    <row r="384" spans="1:2" x14ac:dyDescent="0.25">
      <c r="A384" s="9" t="s">
        <v>49</v>
      </c>
      <c r="B384" s="8">
        <v>1</v>
      </c>
    </row>
    <row r="385" spans="1:2" x14ac:dyDescent="0.25">
      <c r="A385" s="9" t="s">
        <v>58</v>
      </c>
      <c r="B385" s="8">
        <v>1</v>
      </c>
    </row>
    <row r="386" spans="1:2" x14ac:dyDescent="0.25">
      <c r="A386" s="9" t="s">
        <v>64</v>
      </c>
      <c r="B386" s="8">
        <v>1</v>
      </c>
    </row>
    <row r="387" spans="1:2" x14ac:dyDescent="0.25">
      <c r="A387" s="7">
        <v>557613674</v>
      </c>
      <c r="B387" s="8">
        <v>3</v>
      </c>
    </row>
    <row r="388" spans="1:2" x14ac:dyDescent="0.25">
      <c r="A388" s="9" t="s">
        <v>17</v>
      </c>
      <c r="B388" s="8">
        <v>1</v>
      </c>
    </row>
    <row r="389" spans="1:2" x14ac:dyDescent="0.25">
      <c r="A389" s="9" t="s">
        <v>43</v>
      </c>
      <c r="B389" s="8">
        <v>1</v>
      </c>
    </row>
    <row r="390" spans="1:2" x14ac:dyDescent="0.25">
      <c r="A390" s="9" t="s">
        <v>64</v>
      </c>
      <c r="B390" s="8">
        <v>1</v>
      </c>
    </row>
    <row r="391" spans="1:2" x14ac:dyDescent="0.25">
      <c r="A391" s="7">
        <v>557613767</v>
      </c>
      <c r="B391" s="8">
        <v>5</v>
      </c>
    </row>
    <row r="392" spans="1:2" x14ac:dyDescent="0.25">
      <c r="A392" s="9" t="s">
        <v>17</v>
      </c>
      <c r="B392" s="8">
        <v>1</v>
      </c>
    </row>
    <row r="393" spans="1:2" x14ac:dyDescent="0.25">
      <c r="A393" s="9" t="s">
        <v>43</v>
      </c>
      <c r="B393" s="8">
        <v>1</v>
      </c>
    </row>
    <row r="394" spans="1:2" x14ac:dyDescent="0.25">
      <c r="A394" s="9" t="s">
        <v>49</v>
      </c>
      <c r="B394" s="8">
        <v>1</v>
      </c>
    </row>
    <row r="395" spans="1:2" x14ac:dyDescent="0.25">
      <c r="A395" s="9" t="s">
        <v>58</v>
      </c>
      <c r="B395" s="8">
        <v>1</v>
      </c>
    </row>
    <row r="396" spans="1:2" x14ac:dyDescent="0.25">
      <c r="A396" s="9" t="s">
        <v>64</v>
      </c>
      <c r="B396" s="8">
        <v>1</v>
      </c>
    </row>
    <row r="397" spans="1:2" x14ac:dyDescent="0.25">
      <c r="A397" s="7">
        <v>556304813</v>
      </c>
      <c r="B397" s="8">
        <v>5</v>
      </c>
    </row>
    <row r="398" spans="1:2" x14ac:dyDescent="0.25">
      <c r="A398" s="9" t="s">
        <v>17</v>
      </c>
      <c r="B398" s="8">
        <v>1</v>
      </c>
    </row>
    <row r="399" spans="1:2" x14ac:dyDescent="0.25">
      <c r="A399" s="9" t="s">
        <v>43</v>
      </c>
      <c r="B399" s="8">
        <v>1</v>
      </c>
    </row>
    <row r="400" spans="1:2" x14ac:dyDescent="0.25">
      <c r="A400" s="9" t="s">
        <v>49</v>
      </c>
      <c r="B400" s="8">
        <v>1</v>
      </c>
    </row>
    <row r="401" spans="1:2" x14ac:dyDescent="0.25">
      <c r="A401" s="9" t="s">
        <v>58</v>
      </c>
      <c r="B401" s="8">
        <v>1</v>
      </c>
    </row>
    <row r="402" spans="1:2" x14ac:dyDescent="0.25">
      <c r="A402" s="9" t="s">
        <v>64</v>
      </c>
      <c r="B402" s="8">
        <v>1</v>
      </c>
    </row>
    <row r="403" spans="1:2" x14ac:dyDescent="0.25">
      <c r="A403" s="7">
        <v>557612486</v>
      </c>
      <c r="B403" s="8">
        <v>3</v>
      </c>
    </row>
    <row r="404" spans="1:2" x14ac:dyDescent="0.25">
      <c r="A404" s="9" t="s">
        <v>17</v>
      </c>
      <c r="B404" s="8">
        <v>1</v>
      </c>
    </row>
    <row r="405" spans="1:2" x14ac:dyDescent="0.25">
      <c r="A405" s="9" t="s">
        <v>43</v>
      </c>
      <c r="B405" s="8">
        <v>1</v>
      </c>
    </row>
    <row r="406" spans="1:2" x14ac:dyDescent="0.25">
      <c r="A406" s="9" t="s">
        <v>64</v>
      </c>
      <c r="B406" s="8">
        <v>1</v>
      </c>
    </row>
    <row r="407" spans="1:2" x14ac:dyDescent="0.25">
      <c r="A407" s="7">
        <v>556891792</v>
      </c>
      <c r="B407" s="8">
        <v>3</v>
      </c>
    </row>
    <row r="408" spans="1:2" x14ac:dyDescent="0.25">
      <c r="A408" s="9" t="s">
        <v>17</v>
      </c>
      <c r="B408" s="8">
        <v>1</v>
      </c>
    </row>
    <row r="409" spans="1:2" x14ac:dyDescent="0.25">
      <c r="A409" s="9" t="s">
        <v>43</v>
      </c>
      <c r="B409" s="8">
        <v>1</v>
      </c>
    </row>
    <row r="410" spans="1:2" x14ac:dyDescent="0.25">
      <c r="A410" s="9" t="s">
        <v>64</v>
      </c>
      <c r="B410" s="8">
        <v>1</v>
      </c>
    </row>
    <row r="411" spans="1:2" x14ac:dyDescent="0.25">
      <c r="A411" s="7">
        <v>556890925</v>
      </c>
      <c r="B411" s="8">
        <v>4</v>
      </c>
    </row>
    <row r="412" spans="1:2" x14ac:dyDescent="0.25">
      <c r="A412" s="9" t="s">
        <v>17</v>
      </c>
      <c r="B412" s="8">
        <v>1</v>
      </c>
    </row>
    <row r="413" spans="1:2" x14ac:dyDescent="0.25">
      <c r="A413" s="9" t="s">
        <v>43</v>
      </c>
      <c r="B413" s="8">
        <v>1</v>
      </c>
    </row>
    <row r="414" spans="1:2" x14ac:dyDescent="0.25">
      <c r="A414" s="9" t="s">
        <v>64</v>
      </c>
      <c r="B414" s="8">
        <v>1</v>
      </c>
    </row>
    <row r="415" spans="1:2" x14ac:dyDescent="0.25">
      <c r="A415" s="9" t="s">
        <v>73</v>
      </c>
      <c r="B415" s="8">
        <v>1</v>
      </c>
    </row>
    <row r="416" spans="1:2" x14ac:dyDescent="0.25">
      <c r="A416" s="7">
        <v>557612690</v>
      </c>
      <c r="B416" s="8">
        <v>3</v>
      </c>
    </row>
    <row r="417" spans="1:2" x14ac:dyDescent="0.25">
      <c r="A417" s="9" t="s">
        <v>17</v>
      </c>
      <c r="B417" s="8">
        <v>1</v>
      </c>
    </row>
    <row r="418" spans="1:2" x14ac:dyDescent="0.25">
      <c r="A418" s="9" t="s">
        <v>43</v>
      </c>
      <c r="B418" s="8">
        <v>1</v>
      </c>
    </row>
    <row r="419" spans="1:2" x14ac:dyDescent="0.25">
      <c r="A419" s="9" t="s">
        <v>64</v>
      </c>
      <c r="B419" s="8">
        <v>1</v>
      </c>
    </row>
    <row r="420" spans="1:2" x14ac:dyDescent="0.25">
      <c r="A420" s="7">
        <v>556932537</v>
      </c>
      <c r="B420" s="8">
        <v>1</v>
      </c>
    </row>
    <row r="421" spans="1:2" x14ac:dyDescent="0.25">
      <c r="A421" s="9" t="s">
        <v>73</v>
      </c>
      <c r="B421" s="8">
        <v>1</v>
      </c>
    </row>
    <row r="422" spans="1:2" x14ac:dyDescent="0.25">
      <c r="A422" s="7">
        <v>556882031</v>
      </c>
      <c r="B422" s="8">
        <v>3</v>
      </c>
    </row>
    <row r="423" spans="1:2" x14ac:dyDescent="0.25">
      <c r="A423" s="9" t="s">
        <v>17</v>
      </c>
      <c r="B423" s="8">
        <v>1</v>
      </c>
    </row>
    <row r="424" spans="1:2" x14ac:dyDescent="0.25">
      <c r="A424" s="9" t="s">
        <v>43</v>
      </c>
      <c r="B424" s="8">
        <v>1</v>
      </c>
    </row>
    <row r="425" spans="1:2" x14ac:dyDescent="0.25">
      <c r="A425" s="9" t="s">
        <v>64</v>
      </c>
      <c r="B425" s="8">
        <v>1</v>
      </c>
    </row>
    <row r="426" spans="1:2" x14ac:dyDescent="0.25">
      <c r="A426" s="7">
        <v>556884130</v>
      </c>
      <c r="B426" s="8">
        <v>3</v>
      </c>
    </row>
    <row r="427" spans="1:2" x14ac:dyDescent="0.25">
      <c r="A427" s="9" t="s">
        <v>17</v>
      </c>
      <c r="B427" s="8">
        <v>1</v>
      </c>
    </row>
    <row r="428" spans="1:2" x14ac:dyDescent="0.25">
      <c r="A428" s="9" t="s">
        <v>43</v>
      </c>
      <c r="B428" s="8">
        <v>1</v>
      </c>
    </row>
    <row r="429" spans="1:2" x14ac:dyDescent="0.25">
      <c r="A429" s="9" t="s">
        <v>64</v>
      </c>
      <c r="B429" s="8">
        <v>1</v>
      </c>
    </row>
    <row r="430" spans="1:2" x14ac:dyDescent="0.25">
      <c r="A430" s="7">
        <v>556320536</v>
      </c>
      <c r="B430" s="8">
        <v>5</v>
      </c>
    </row>
    <row r="431" spans="1:2" x14ac:dyDescent="0.25">
      <c r="A431" s="9" t="s">
        <v>17</v>
      </c>
      <c r="B431" s="8">
        <v>1</v>
      </c>
    </row>
    <row r="432" spans="1:2" x14ac:dyDescent="0.25">
      <c r="A432" s="9" t="s">
        <v>43</v>
      </c>
      <c r="B432" s="8">
        <v>1</v>
      </c>
    </row>
    <row r="433" spans="1:2" x14ac:dyDescent="0.25">
      <c r="A433" s="9" t="s">
        <v>49</v>
      </c>
      <c r="B433" s="8">
        <v>1</v>
      </c>
    </row>
    <row r="434" spans="1:2" x14ac:dyDescent="0.25">
      <c r="A434" s="9" t="s">
        <v>58</v>
      </c>
      <c r="B434" s="8">
        <v>1</v>
      </c>
    </row>
    <row r="435" spans="1:2" x14ac:dyDescent="0.25">
      <c r="A435" s="9" t="s">
        <v>64</v>
      </c>
      <c r="B435" s="8">
        <v>1</v>
      </c>
    </row>
    <row r="436" spans="1:2" x14ac:dyDescent="0.25">
      <c r="A436" s="7">
        <v>556049615</v>
      </c>
      <c r="B436" s="8">
        <v>3</v>
      </c>
    </row>
    <row r="437" spans="1:2" x14ac:dyDescent="0.25">
      <c r="A437" s="9" t="s">
        <v>17</v>
      </c>
      <c r="B437" s="8">
        <v>1</v>
      </c>
    </row>
    <row r="438" spans="1:2" x14ac:dyDescent="0.25">
      <c r="A438" s="9" t="s">
        <v>43</v>
      </c>
      <c r="B438" s="8">
        <v>1</v>
      </c>
    </row>
    <row r="439" spans="1:2" x14ac:dyDescent="0.25">
      <c r="A439" s="9" t="s">
        <v>64</v>
      </c>
      <c r="B439" s="8">
        <v>1</v>
      </c>
    </row>
    <row r="440" spans="1:2" x14ac:dyDescent="0.25">
      <c r="A440" s="7">
        <v>556327626</v>
      </c>
      <c r="B440" s="8">
        <v>5</v>
      </c>
    </row>
    <row r="441" spans="1:2" x14ac:dyDescent="0.25">
      <c r="A441" s="9" t="s">
        <v>17</v>
      </c>
      <c r="B441" s="8">
        <v>1</v>
      </c>
    </row>
    <row r="442" spans="1:2" x14ac:dyDescent="0.25">
      <c r="A442" s="9" t="s">
        <v>43</v>
      </c>
      <c r="B442" s="8">
        <v>1</v>
      </c>
    </row>
    <row r="443" spans="1:2" x14ac:dyDescent="0.25">
      <c r="A443" s="9" t="s">
        <v>49</v>
      </c>
      <c r="B443" s="8">
        <v>1</v>
      </c>
    </row>
    <row r="444" spans="1:2" x14ac:dyDescent="0.25">
      <c r="A444" s="9" t="s">
        <v>58</v>
      </c>
      <c r="B444" s="8">
        <v>1</v>
      </c>
    </row>
    <row r="445" spans="1:2" x14ac:dyDescent="0.25">
      <c r="A445" s="9" t="s">
        <v>64</v>
      </c>
      <c r="B445" s="8">
        <v>1</v>
      </c>
    </row>
    <row r="446" spans="1:2" x14ac:dyDescent="0.25">
      <c r="A446" s="7">
        <v>556915121</v>
      </c>
      <c r="B446" s="8">
        <v>5</v>
      </c>
    </row>
    <row r="447" spans="1:2" x14ac:dyDescent="0.25">
      <c r="A447" s="9" t="s">
        <v>17</v>
      </c>
      <c r="B447" s="8">
        <v>1</v>
      </c>
    </row>
    <row r="448" spans="1:2" x14ac:dyDescent="0.25">
      <c r="A448" s="9" t="s">
        <v>43</v>
      </c>
      <c r="B448" s="8">
        <v>1</v>
      </c>
    </row>
    <row r="449" spans="1:2" x14ac:dyDescent="0.25">
      <c r="A449" s="9" t="s">
        <v>49</v>
      </c>
      <c r="B449" s="8">
        <v>1</v>
      </c>
    </row>
    <row r="450" spans="1:2" x14ac:dyDescent="0.25">
      <c r="A450" s="9" t="s">
        <v>58</v>
      </c>
      <c r="B450" s="8">
        <v>1</v>
      </c>
    </row>
    <row r="451" spans="1:2" x14ac:dyDescent="0.25">
      <c r="A451" s="9" t="s">
        <v>64</v>
      </c>
      <c r="B451" s="8">
        <v>1</v>
      </c>
    </row>
    <row r="452" spans="1:2" x14ac:dyDescent="0.25">
      <c r="A452" s="7">
        <v>556894904</v>
      </c>
      <c r="B452" s="8">
        <v>5</v>
      </c>
    </row>
    <row r="453" spans="1:2" x14ac:dyDescent="0.25">
      <c r="A453" s="9" t="s">
        <v>17</v>
      </c>
      <c r="B453" s="8">
        <v>1</v>
      </c>
    </row>
    <row r="454" spans="1:2" x14ac:dyDescent="0.25">
      <c r="A454" s="9" t="s">
        <v>43</v>
      </c>
      <c r="B454" s="8">
        <v>1</v>
      </c>
    </row>
    <row r="455" spans="1:2" x14ac:dyDescent="0.25">
      <c r="A455" s="9" t="s">
        <v>49</v>
      </c>
      <c r="B455" s="8">
        <v>1</v>
      </c>
    </row>
    <row r="456" spans="1:2" x14ac:dyDescent="0.25">
      <c r="A456" s="9" t="s">
        <v>58</v>
      </c>
      <c r="B456" s="8">
        <v>1</v>
      </c>
    </row>
    <row r="457" spans="1:2" x14ac:dyDescent="0.25">
      <c r="A457" s="9" t="s">
        <v>64</v>
      </c>
      <c r="B457" s="8">
        <v>1</v>
      </c>
    </row>
    <row r="458" spans="1:2" x14ac:dyDescent="0.25">
      <c r="A458" s="7">
        <v>556887287</v>
      </c>
      <c r="B458" s="8">
        <v>5</v>
      </c>
    </row>
    <row r="459" spans="1:2" x14ac:dyDescent="0.25">
      <c r="A459" s="9" t="s">
        <v>17</v>
      </c>
      <c r="B459" s="8">
        <v>1</v>
      </c>
    </row>
    <row r="460" spans="1:2" x14ac:dyDescent="0.25">
      <c r="A460" s="9" t="s">
        <v>43</v>
      </c>
      <c r="B460" s="8">
        <v>1</v>
      </c>
    </row>
    <row r="461" spans="1:2" x14ac:dyDescent="0.25">
      <c r="A461" s="9" t="s">
        <v>49</v>
      </c>
      <c r="B461" s="8">
        <v>1</v>
      </c>
    </row>
    <row r="462" spans="1:2" x14ac:dyDescent="0.25">
      <c r="A462" s="9" t="s">
        <v>58</v>
      </c>
      <c r="B462" s="8">
        <v>1</v>
      </c>
    </row>
    <row r="463" spans="1:2" x14ac:dyDescent="0.25">
      <c r="A463" s="9" t="s">
        <v>64</v>
      </c>
      <c r="B463" s="8">
        <v>1</v>
      </c>
    </row>
    <row r="464" spans="1:2" x14ac:dyDescent="0.25">
      <c r="A464" s="7">
        <v>557302196</v>
      </c>
      <c r="B464" s="8">
        <v>5</v>
      </c>
    </row>
    <row r="465" spans="1:2" x14ac:dyDescent="0.25">
      <c r="A465" s="9" t="s">
        <v>17</v>
      </c>
      <c r="B465" s="8">
        <v>1</v>
      </c>
    </row>
    <row r="466" spans="1:2" x14ac:dyDescent="0.25">
      <c r="A466" s="9" t="s">
        <v>43</v>
      </c>
      <c r="B466" s="8">
        <v>1</v>
      </c>
    </row>
    <row r="467" spans="1:2" x14ac:dyDescent="0.25">
      <c r="A467" s="9" t="s">
        <v>49</v>
      </c>
      <c r="B467" s="8">
        <v>1</v>
      </c>
    </row>
    <row r="468" spans="1:2" x14ac:dyDescent="0.25">
      <c r="A468" s="9" t="s">
        <v>58</v>
      </c>
      <c r="B468" s="8">
        <v>1</v>
      </c>
    </row>
    <row r="469" spans="1:2" x14ac:dyDescent="0.25">
      <c r="A469" s="9" t="s">
        <v>64</v>
      </c>
      <c r="B469" s="8">
        <v>1</v>
      </c>
    </row>
    <row r="470" spans="1:2" x14ac:dyDescent="0.25">
      <c r="A470" s="7">
        <v>556919673</v>
      </c>
      <c r="B470" s="8">
        <v>5</v>
      </c>
    </row>
    <row r="471" spans="1:2" x14ac:dyDescent="0.25">
      <c r="A471" s="9" t="s">
        <v>17</v>
      </c>
      <c r="B471" s="8">
        <v>1</v>
      </c>
    </row>
    <row r="472" spans="1:2" x14ac:dyDescent="0.25">
      <c r="A472" s="9" t="s">
        <v>43</v>
      </c>
      <c r="B472" s="8">
        <v>1</v>
      </c>
    </row>
    <row r="473" spans="1:2" x14ac:dyDescent="0.25">
      <c r="A473" s="9" t="s">
        <v>49</v>
      </c>
      <c r="B473" s="8">
        <v>1</v>
      </c>
    </row>
    <row r="474" spans="1:2" x14ac:dyDescent="0.25">
      <c r="A474" s="9" t="s">
        <v>58</v>
      </c>
      <c r="B474" s="8">
        <v>1</v>
      </c>
    </row>
    <row r="475" spans="1:2" x14ac:dyDescent="0.25">
      <c r="A475" s="9" t="s">
        <v>64</v>
      </c>
      <c r="B475" s="8">
        <v>1</v>
      </c>
    </row>
    <row r="476" spans="1:2" x14ac:dyDescent="0.25">
      <c r="A476" s="7">
        <v>557614599</v>
      </c>
      <c r="B476" s="8">
        <v>6</v>
      </c>
    </row>
    <row r="477" spans="1:2" x14ac:dyDescent="0.25">
      <c r="A477" s="9" t="s">
        <v>17</v>
      </c>
      <c r="B477" s="8">
        <v>1</v>
      </c>
    </row>
    <row r="478" spans="1:2" x14ac:dyDescent="0.25">
      <c r="A478" s="9" t="s">
        <v>43</v>
      </c>
      <c r="B478" s="8">
        <v>1</v>
      </c>
    </row>
    <row r="479" spans="1:2" x14ac:dyDescent="0.25">
      <c r="A479" s="9" t="s">
        <v>49</v>
      </c>
      <c r="B479" s="8">
        <v>1</v>
      </c>
    </row>
    <row r="480" spans="1:2" x14ac:dyDescent="0.25">
      <c r="A480" s="9" t="s">
        <v>58</v>
      </c>
      <c r="B480" s="8">
        <v>1</v>
      </c>
    </row>
    <row r="481" spans="1:2" x14ac:dyDescent="0.25">
      <c r="A481" s="9" t="s">
        <v>64</v>
      </c>
      <c r="B481" s="8">
        <v>1</v>
      </c>
    </row>
    <row r="482" spans="1:2" x14ac:dyDescent="0.25">
      <c r="A482" s="9" t="s">
        <v>56</v>
      </c>
      <c r="B482" s="8">
        <v>1</v>
      </c>
    </row>
    <row r="483" spans="1:2" x14ac:dyDescent="0.25">
      <c r="A483" s="7">
        <v>556887725</v>
      </c>
      <c r="B483" s="8">
        <v>3</v>
      </c>
    </row>
    <row r="484" spans="1:2" x14ac:dyDescent="0.25">
      <c r="A484" s="9" t="s">
        <v>17</v>
      </c>
      <c r="B484" s="8">
        <v>1</v>
      </c>
    </row>
    <row r="485" spans="1:2" x14ac:dyDescent="0.25">
      <c r="A485" s="9" t="s">
        <v>43</v>
      </c>
      <c r="B485" s="8">
        <v>1</v>
      </c>
    </row>
    <row r="486" spans="1:2" x14ac:dyDescent="0.25">
      <c r="A486" s="9" t="s">
        <v>64</v>
      </c>
      <c r="B486" s="8">
        <v>1</v>
      </c>
    </row>
    <row r="487" spans="1:2" x14ac:dyDescent="0.25">
      <c r="A487" s="7">
        <v>556883321</v>
      </c>
      <c r="B487" s="8">
        <v>3</v>
      </c>
    </row>
    <row r="488" spans="1:2" x14ac:dyDescent="0.25">
      <c r="A488" s="9" t="s">
        <v>17</v>
      </c>
      <c r="B488" s="8">
        <v>1</v>
      </c>
    </row>
    <row r="489" spans="1:2" x14ac:dyDescent="0.25">
      <c r="A489" s="9" t="s">
        <v>43</v>
      </c>
      <c r="B489" s="8">
        <v>1</v>
      </c>
    </row>
    <row r="490" spans="1:2" x14ac:dyDescent="0.25">
      <c r="A490" s="9" t="s">
        <v>64</v>
      </c>
      <c r="B490" s="8">
        <v>1</v>
      </c>
    </row>
    <row r="491" spans="1:2" x14ac:dyDescent="0.25">
      <c r="A491" s="7">
        <v>557615292</v>
      </c>
      <c r="B491" s="8">
        <v>6</v>
      </c>
    </row>
    <row r="492" spans="1:2" x14ac:dyDescent="0.25">
      <c r="A492" s="9" t="s">
        <v>17</v>
      </c>
      <c r="B492" s="8">
        <v>1</v>
      </c>
    </row>
    <row r="493" spans="1:2" x14ac:dyDescent="0.25">
      <c r="A493" s="9" t="s">
        <v>43</v>
      </c>
      <c r="B493" s="8">
        <v>1</v>
      </c>
    </row>
    <row r="494" spans="1:2" x14ac:dyDescent="0.25">
      <c r="A494" s="9" t="s">
        <v>49</v>
      </c>
      <c r="B494" s="8">
        <v>1</v>
      </c>
    </row>
    <row r="495" spans="1:2" x14ac:dyDescent="0.25">
      <c r="A495" s="9" t="s">
        <v>58</v>
      </c>
      <c r="B495" s="8">
        <v>1</v>
      </c>
    </row>
    <row r="496" spans="1:2" x14ac:dyDescent="0.25">
      <c r="A496" s="9" t="s">
        <v>64</v>
      </c>
      <c r="B496" s="8">
        <v>1</v>
      </c>
    </row>
    <row r="497" spans="1:2" x14ac:dyDescent="0.25">
      <c r="A497" s="9" t="s">
        <v>56</v>
      </c>
      <c r="B497" s="8">
        <v>1</v>
      </c>
    </row>
    <row r="498" spans="1:2" x14ac:dyDescent="0.25">
      <c r="A498" s="7">
        <v>557615921</v>
      </c>
      <c r="B498" s="8">
        <v>5</v>
      </c>
    </row>
    <row r="499" spans="1:2" x14ac:dyDescent="0.25">
      <c r="A499" s="9" t="s">
        <v>17</v>
      </c>
      <c r="B499" s="8">
        <v>1</v>
      </c>
    </row>
    <row r="500" spans="1:2" x14ac:dyDescent="0.25">
      <c r="A500" s="9" t="s">
        <v>43</v>
      </c>
      <c r="B500" s="8">
        <v>1</v>
      </c>
    </row>
    <row r="501" spans="1:2" x14ac:dyDescent="0.25">
      <c r="A501" s="9" t="s">
        <v>49</v>
      </c>
      <c r="B501" s="8">
        <v>1</v>
      </c>
    </row>
    <row r="502" spans="1:2" x14ac:dyDescent="0.25">
      <c r="A502" s="9" t="s">
        <v>58</v>
      </c>
      <c r="B502" s="8">
        <v>1</v>
      </c>
    </row>
    <row r="503" spans="1:2" x14ac:dyDescent="0.25">
      <c r="A503" s="9" t="s">
        <v>64</v>
      </c>
      <c r="B503" s="8">
        <v>1</v>
      </c>
    </row>
    <row r="504" spans="1:2" x14ac:dyDescent="0.25">
      <c r="A504" s="7">
        <v>556914649</v>
      </c>
      <c r="B504" s="8">
        <v>5</v>
      </c>
    </row>
    <row r="505" spans="1:2" x14ac:dyDescent="0.25">
      <c r="A505" s="9" t="s">
        <v>17</v>
      </c>
      <c r="B505" s="8">
        <v>1</v>
      </c>
    </row>
    <row r="506" spans="1:2" x14ac:dyDescent="0.25">
      <c r="A506" s="9" t="s">
        <v>43</v>
      </c>
      <c r="B506" s="8">
        <v>1</v>
      </c>
    </row>
    <row r="507" spans="1:2" x14ac:dyDescent="0.25">
      <c r="A507" s="9" t="s">
        <v>49</v>
      </c>
      <c r="B507" s="8">
        <v>1</v>
      </c>
    </row>
    <row r="508" spans="1:2" x14ac:dyDescent="0.25">
      <c r="A508" s="9" t="s">
        <v>58</v>
      </c>
      <c r="B508" s="8">
        <v>1</v>
      </c>
    </row>
    <row r="509" spans="1:2" x14ac:dyDescent="0.25">
      <c r="A509" s="9" t="s">
        <v>64</v>
      </c>
      <c r="B509" s="8">
        <v>1</v>
      </c>
    </row>
    <row r="510" spans="1:2" x14ac:dyDescent="0.25">
      <c r="A510" s="7">
        <v>556920757</v>
      </c>
      <c r="B510" s="8">
        <v>5</v>
      </c>
    </row>
    <row r="511" spans="1:2" x14ac:dyDescent="0.25">
      <c r="A511" s="9" t="s">
        <v>17</v>
      </c>
      <c r="B511" s="8">
        <v>1</v>
      </c>
    </row>
    <row r="512" spans="1:2" x14ac:dyDescent="0.25">
      <c r="A512" s="9" t="s">
        <v>43</v>
      </c>
      <c r="B512" s="8">
        <v>1</v>
      </c>
    </row>
    <row r="513" spans="1:2" x14ac:dyDescent="0.25">
      <c r="A513" s="9" t="s">
        <v>49</v>
      </c>
      <c r="B513" s="8">
        <v>1</v>
      </c>
    </row>
    <row r="514" spans="1:2" x14ac:dyDescent="0.25">
      <c r="A514" s="9" t="s">
        <v>58</v>
      </c>
      <c r="B514" s="8">
        <v>1</v>
      </c>
    </row>
    <row r="515" spans="1:2" x14ac:dyDescent="0.25">
      <c r="A515" s="9" t="s">
        <v>64</v>
      </c>
      <c r="B515" s="8">
        <v>1</v>
      </c>
    </row>
    <row r="516" spans="1:2" x14ac:dyDescent="0.25">
      <c r="A516" s="7">
        <v>556749846</v>
      </c>
      <c r="B516" s="8">
        <v>5</v>
      </c>
    </row>
    <row r="517" spans="1:2" x14ac:dyDescent="0.25">
      <c r="A517" s="9" t="s">
        <v>17</v>
      </c>
      <c r="B517" s="8">
        <v>1</v>
      </c>
    </row>
    <row r="518" spans="1:2" x14ac:dyDescent="0.25">
      <c r="A518" s="9" t="s">
        <v>43</v>
      </c>
      <c r="B518" s="8">
        <v>1</v>
      </c>
    </row>
    <row r="519" spans="1:2" x14ac:dyDescent="0.25">
      <c r="A519" s="9" t="s">
        <v>49</v>
      </c>
      <c r="B519" s="8">
        <v>1</v>
      </c>
    </row>
    <row r="520" spans="1:2" x14ac:dyDescent="0.25">
      <c r="A520" s="9" t="s">
        <v>58</v>
      </c>
      <c r="B520" s="8">
        <v>1</v>
      </c>
    </row>
    <row r="521" spans="1:2" x14ac:dyDescent="0.25">
      <c r="A521" s="9" t="s">
        <v>64</v>
      </c>
      <c r="B521" s="8">
        <v>1</v>
      </c>
    </row>
    <row r="522" spans="1:2" x14ac:dyDescent="0.25">
      <c r="A522" s="7">
        <v>556324705</v>
      </c>
      <c r="B522" s="8">
        <v>5</v>
      </c>
    </row>
    <row r="523" spans="1:2" x14ac:dyDescent="0.25">
      <c r="A523" s="9" t="s">
        <v>17</v>
      </c>
      <c r="B523" s="8">
        <v>1</v>
      </c>
    </row>
    <row r="524" spans="1:2" x14ac:dyDescent="0.25">
      <c r="A524" s="9" t="s">
        <v>43</v>
      </c>
      <c r="B524" s="8">
        <v>1</v>
      </c>
    </row>
    <row r="525" spans="1:2" x14ac:dyDescent="0.25">
      <c r="A525" s="9" t="s">
        <v>49</v>
      </c>
      <c r="B525" s="8">
        <v>1</v>
      </c>
    </row>
    <row r="526" spans="1:2" x14ac:dyDescent="0.25">
      <c r="A526" s="9" t="s">
        <v>58</v>
      </c>
      <c r="B526" s="8">
        <v>1</v>
      </c>
    </row>
    <row r="527" spans="1:2" x14ac:dyDescent="0.25">
      <c r="A527" s="9" t="s">
        <v>64</v>
      </c>
      <c r="B527" s="8">
        <v>1</v>
      </c>
    </row>
    <row r="528" spans="1:2" x14ac:dyDescent="0.25">
      <c r="A528" s="7">
        <v>556948428</v>
      </c>
      <c r="B528" s="8">
        <v>5</v>
      </c>
    </row>
    <row r="529" spans="1:2" x14ac:dyDescent="0.25">
      <c r="A529" s="9" t="s">
        <v>17</v>
      </c>
      <c r="B529" s="8">
        <v>1</v>
      </c>
    </row>
    <row r="530" spans="1:2" x14ac:dyDescent="0.25">
      <c r="A530" s="9" t="s">
        <v>43</v>
      </c>
      <c r="B530" s="8">
        <v>1</v>
      </c>
    </row>
    <row r="531" spans="1:2" x14ac:dyDescent="0.25">
      <c r="A531" s="9" t="s">
        <v>49</v>
      </c>
      <c r="B531" s="8">
        <v>1</v>
      </c>
    </row>
    <row r="532" spans="1:2" x14ac:dyDescent="0.25">
      <c r="A532" s="9" t="s">
        <v>58</v>
      </c>
      <c r="B532" s="8">
        <v>1</v>
      </c>
    </row>
    <row r="533" spans="1:2" x14ac:dyDescent="0.25">
      <c r="A533" s="9" t="s">
        <v>64</v>
      </c>
      <c r="B533" s="8">
        <v>1</v>
      </c>
    </row>
    <row r="534" spans="1:2" x14ac:dyDescent="0.25">
      <c r="A534" s="7">
        <v>556892493</v>
      </c>
      <c r="B534" s="8">
        <v>3</v>
      </c>
    </row>
    <row r="535" spans="1:2" x14ac:dyDescent="0.25">
      <c r="A535" s="9" t="s">
        <v>17</v>
      </c>
      <c r="B535" s="8">
        <v>1</v>
      </c>
    </row>
    <row r="536" spans="1:2" x14ac:dyDescent="0.25">
      <c r="A536" s="9" t="s">
        <v>43</v>
      </c>
      <c r="B536" s="8">
        <v>1</v>
      </c>
    </row>
    <row r="537" spans="1:2" x14ac:dyDescent="0.25">
      <c r="A537" s="9" t="s">
        <v>64</v>
      </c>
      <c r="B537" s="8">
        <v>1</v>
      </c>
    </row>
    <row r="538" spans="1:2" x14ac:dyDescent="0.25">
      <c r="A538" s="7">
        <v>557615430</v>
      </c>
      <c r="B538" s="8">
        <v>5</v>
      </c>
    </row>
    <row r="539" spans="1:2" x14ac:dyDescent="0.25">
      <c r="A539" s="9" t="s">
        <v>17</v>
      </c>
      <c r="B539" s="8">
        <v>1</v>
      </c>
    </row>
    <row r="540" spans="1:2" x14ac:dyDescent="0.25">
      <c r="A540" s="9" t="s">
        <v>43</v>
      </c>
      <c r="B540" s="8">
        <v>1</v>
      </c>
    </row>
    <row r="541" spans="1:2" x14ac:dyDescent="0.25">
      <c r="A541" s="9" t="s">
        <v>49</v>
      </c>
      <c r="B541" s="8">
        <v>1</v>
      </c>
    </row>
    <row r="542" spans="1:2" x14ac:dyDescent="0.25">
      <c r="A542" s="9" t="s">
        <v>58</v>
      </c>
      <c r="B542" s="8">
        <v>1</v>
      </c>
    </row>
    <row r="543" spans="1:2" x14ac:dyDescent="0.25">
      <c r="A543" s="9" t="s">
        <v>64</v>
      </c>
      <c r="B543" s="8">
        <v>1</v>
      </c>
    </row>
    <row r="544" spans="1:2" x14ac:dyDescent="0.25">
      <c r="A544" s="7">
        <v>556404651</v>
      </c>
      <c r="B544" s="8">
        <v>5</v>
      </c>
    </row>
    <row r="545" spans="1:2" x14ac:dyDescent="0.25">
      <c r="A545" s="9" t="s">
        <v>17</v>
      </c>
      <c r="B545" s="8">
        <v>1</v>
      </c>
    </row>
    <row r="546" spans="1:2" x14ac:dyDescent="0.25">
      <c r="A546" s="9" t="s">
        <v>43</v>
      </c>
      <c r="B546" s="8">
        <v>1</v>
      </c>
    </row>
    <row r="547" spans="1:2" x14ac:dyDescent="0.25">
      <c r="A547" s="9" t="s">
        <v>49</v>
      </c>
      <c r="B547" s="8">
        <v>1</v>
      </c>
    </row>
    <row r="548" spans="1:2" x14ac:dyDescent="0.25">
      <c r="A548" s="9" t="s">
        <v>58</v>
      </c>
      <c r="B548" s="8">
        <v>1</v>
      </c>
    </row>
    <row r="549" spans="1:2" x14ac:dyDescent="0.25">
      <c r="A549" s="9" t="s">
        <v>64</v>
      </c>
      <c r="B549" s="8">
        <v>1</v>
      </c>
    </row>
    <row r="550" spans="1:2" x14ac:dyDescent="0.25">
      <c r="A550" s="7">
        <v>556329961</v>
      </c>
      <c r="B550" s="8">
        <v>5</v>
      </c>
    </row>
    <row r="551" spans="1:2" x14ac:dyDescent="0.25">
      <c r="A551" s="9" t="s">
        <v>17</v>
      </c>
      <c r="B551" s="8">
        <v>1</v>
      </c>
    </row>
    <row r="552" spans="1:2" x14ac:dyDescent="0.25">
      <c r="A552" s="9" t="s">
        <v>43</v>
      </c>
      <c r="B552" s="8">
        <v>1</v>
      </c>
    </row>
    <row r="553" spans="1:2" x14ac:dyDescent="0.25">
      <c r="A553" s="9" t="s">
        <v>49</v>
      </c>
      <c r="B553" s="8">
        <v>1</v>
      </c>
    </row>
    <row r="554" spans="1:2" x14ac:dyDescent="0.25">
      <c r="A554" s="9" t="s">
        <v>58</v>
      </c>
      <c r="B554" s="8">
        <v>1</v>
      </c>
    </row>
    <row r="555" spans="1:2" x14ac:dyDescent="0.25">
      <c r="A555" s="9" t="s">
        <v>64</v>
      </c>
      <c r="B555" s="8">
        <v>1</v>
      </c>
    </row>
    <row r="556" spans="1:2" x14ac:dyDescent="0.25">
      <c r="A556" s="7">
        <v>556948360</v>
      </c>
      <c r="B556" s="8">
        <v>5</v>
      </c>
    </row>
    <row r="557" spans="1:2" x14ac:dyDescent="0.25">
      <c r="A557" s="9" t="s">
        <v>17</v>
      </c>
      <c r="B557" s="8">
        <v>1</v>
      </c>
    </row>
    <row r="558" spans="1:2" x14ac:dyDescent="0.25">
      <c r="A558" s="9" t="s">
        <v>43</v>
      </c>
      <c r="B558" s="8">
        <v>1</v>
      </c>
    </row>
    <row r="559" spans="1:2" x14ac:dyDescent="0.25">
      <c r="A559" s="9" t="s">
        <v>49</v>
      </c>
      <c r="B559" s="8">
        <v>1</v>
      </c>
    </row>
    <row r="560" spans="1:2" x14ac:dyDescent="0.25">
      <c r="A560" s="9" t="s">
        <v>58</v>
      </c>
      <c r="B560" s="8">
        <v>1</v>
      </c>
    </row>
    <row r="561" spans="1:2" x14ac:dyDescent="0.25">
      <c r="A561" s="9" t="s">
        <v>64</v>
      </c>
      <c r="B561" s="8">
        <v>1</v>
      </c>
    </row>
    <row r="562" spans="1:2" x14ac:dyDescent="0.25">
      <c r="A562" s="7">
        <v>556947326</v>
      </c>
      <c r="B562" s="8">
        <v>5</v>
      </c>
    </row>
    <row r="563" spans="1:2" x14ac:dyDescent="0.25">
      <c r="A563" s="9" t="s">
        <v>17</v>
      </c>
      <c r="B563" s="8">
        <v>1</v>
      </c>
    </row>
    <row r="564" spans="1:2" x14ac:dyDescent="0.25">
      <c r="A564" s="9" t="s">
        <v>43</v>
      </c>
      <c r="B564" s="8">
        <v>1</v>
      </c>
    </row>
    <row r="565" spans="1:2" x14ac:dyDescent="0.25">
      <c r="A565" s="9" t="s">
        <v>49</v>
      </c>
      <c r="B565" s="8">
        <v>1</v>
      </c>
    </row>
    <row r="566" spans="1:2" x14ac:dyDescent="0.25">
      <c r="A566" s="9" t="s">
        <v>58</v>
      </c>
      <c r="B566" s="8">
        <v>1</v>
      </c>
    </row>
    <row r="567" spans="1:2" x14ac:dyDescent="0.25">
      <c r="A567" s="9" t="s">
        <v>64</v>
      </c>
      <c r="B567" s="8">
        <v>1</v>
      </c>
    </row>
    <row r="568" spans="1:2" x14ac:dyDescent="0.25">
      <c r="A568" s="7">
        <v>556408503</v>
      </c>
      <c r="B568" s="8">
        <v>5</v>
      </c>
    </row>
    <row r="569" spans="1:2" x14ac:dyDescent="0.25">
      <c r="A569" s="9" t="s">
        <v>17</v>
      </c>
      <c r="B569" s="8">
        <v>1</v>
      </c>
    </row>
    <row r="570" spans="1:2" x14ac:dyDescent="0.25">
      <c r="A570" s="9" t="s">
        <v>43</v>
      </c>
      <c r="B570" s="8">
        <v>1</v>
      </c>
    </row>
    <row r="571" spans="1:2" x14ac:dyDescent="0.25">
      <c r="A571" s="9" t="s">
        <v>49</v>
      </c>
      <c r="B571" s="8">
        <v>1</v>
      </c>
    </row>
    <row r="572" spans="1:2" x14ac:dyDescent="0.25">
      <c r="A572" s="9" t="s">
        <v>58</v>
      </c>
      <c r="B572" s="8">
        <v>1</v>
      </c>
    </row>
    <row r="573" spans="1:2" x14ac:dyDescent="0.25">
      <c r="A573" s="9" t="s">
        <v>64</v>
      </c>
      <c r="B573" s="8">
        <v>1</v>
      </c>
    </row>
    <row r="574" spans="1:2" x14ac:dyDescent="0.25">
      <c r="A574" s="7">
        <v>556405563</v>
      </c>
      <c r="B574" s="8">
        <v>5</v>
      </c>
    </row>
    <row r="575" spans="1:2" x14ac:dyDescent="0.25">
      <c r="A575" s="9" t="s">
        <v>17</v>
      </c>
      <c r="B575" s="8">
        <v>1</v>
      </c>
    </row>
    <row r="576" spans="1:2" x14ac:dyDescent="0.25">
      <c r="A576" s="9" t="s">
        <v>43</v>
      </c>
      <c r="B576" s="8">
        <v>1</v>
      </c>
    </row>
    <row r="577" spans="1:2" x14ac:dyDescent="0.25">
      <c r="A577" s="9" t="s">
        <v>49</v>
      </c>
      <c r="B577" s="8">
        <v>1</v>
      </c>
    </row>
    <row r="578" spans="1:2" x14ac:dyDescent="0.25">
      <c r="A578" s="9" t="s">
        <v>58</v>
      </c>
      <c r="B578" s="8">
        <v>1</v>
      </c>
    </row>
    <row r="579" spans="1:2" x14ac:dyDescent="0.25">
      <c r="A579" s="9" t="s">
        <v>64</v>
      </c>
      <c r="B579" s="8">
        <v>1</v>
      </c>
    </row>
    <row r="580" spans="1:2" x14ac:dyDescent="0.25">
      <c r="A580" s="7">
        <v>556408638</v>
      </c>
      <c r="B580" s="8">
        <v>5</v>
      </c>
    </row>
    <row r="581" spans="1:2" x14ac:dyDescent="0.25">
      <c r="A581" s="9" t="s">
        <v>17</v>
      </c>
      <c r="B581" s="8">
        <v>1</v>
      </c>
    </row>
    <row r="582" spans="1:2" x14ac:dyDescent="0.25">
      <c r="A582" s="9" t="s">
        <v>43</v>
      </c>
      <c r="B582" s="8">
        <v>1</v>
      </c>
    </row>
    <row r="583" spans="1:2" x14ac:dyDescent="0.25">
      <c r="A583" s="9" t="s">
        <v>49</v>
      </c>
      <c r="B583" s="8">
        <v>1</v>
      </c>
    </row>
    <row r="584" spans="1:2" x14ac:dyDescent="0.25">
      <c r="A584" s="9" t="s">
        <v>58</v>
      </c>
      <c r="B584" s="8">
        <v>1</v>
      </c>
    </row>
    <row r="585" spans="1:2" x14ac:dyDescent="0.25">
      <c r="A585" s="9" t="s">
        <v>64</v>
      </c>
      <c r="B585" s="8">
        <v>1</v>
      </c>
    </row>
    <row r="586" spans="1:2" x14ac:dyDescent="0.25">
      <c r="A586" s="7">
        <v>556326541</v>
      </c>
      <c r="B586" s="8">
        <v>5</v>
      </c>
    </row>
    <row r="587" spans="1:2" x14ac:dyDescent="0.25">
      <c r="A587" s="9" t="s">
        <v>17</v>
      </c>
      <c r="B587" s="8">
        <v>1</v>
      </c>
    </row>
    <row r="588" spans="1:2" x14ac:dyDescent="0.25">
      <c r="A588" s="9" t="s">
        <v>43</v>
      </c>
      <c r="B588" s="8">
        <v>1</v>
      </c>
    </row>
    <row r="589" spans="1:2" x14ac:dyDescent="0.25">
      <c r="A589" s="9" t="s">
        <v>49</v>
      </c>
      <c r="B589" s="8">
        <v>1</v>
      </c>
    </row>
    <row r="590" spans="1:2" x14ac:dyDescent="0.25">
      <c r="A590" s="9" t="s">
        <v>58</v>
      </c>
      <c r="B590" s="8">
        <v>1</v>
      </c>
    </row>
    <row r="591" spans="1:2" x14ac:dyDescent="0.25">
      <c r="A591" s="9" t="s">
        <v>64</v>
      </c>
      <c r="B591" s="8">
        <v>1</v>
      </c>
    </row>
    <row r="592" spans="1:2" x14ac:dyDescent="0.25">
      <c r="A592" s="7">
        <v>557670288</v>
      </c>
      <c r="B592" s="8">
        <v>5</v>
      </c>
    </row>
    <row r="593" spans="1:2" x14ac:dyDescent="0.25">
      <c r="A593" s="9" t="s">
        <v>17</v>
      </c>
      <c r="B593" s="8">
        <v>1</v>
      </c>
    </row>
    <row r="594" spans="1:2" x14ac:dyDescent="0.25">
      <c r="A594" s="9" t="s">
        <v>43</v>
      </c>
      <c r="B594" s="8">
        <v>1</v>
      </c>
    </row>
    <row r="595" spans="1:2" x14ac:dyDescent="0.25">
      <c r="A595" s="9" t="s">
        <v>49</v>
      </c>
      <c r="B595" s="8">
        <v>1</v>
      </c>
    </row>
    <row r="596" spans="1:2" x14ac:dyDescent="0.25">
      <c r="A596" s="9" t="s">
        <v>58</v>
      </c>
      <c r="B596" s="8">
        <v>1</v>
      </c>
    </row>
    <row r="597" spans="1:2" x14ac:dyDescent="0.25">
      <c r="A597" s="9" t="s">
        <v>64</v>
      </c>
      <c r="B597" s="8">
        <v>1</v>
      </c>
    </row>
    <row r="598" spans="1:2" x14ac:dyDescent="0.25">
      <c r="A598" s="7">
        <v>556408459</v>
      </c>
      <c r="B598" s="8">
        <v>5</v>
      </c>
    </row>
    <row r="599" spans="1:2" x14ac:dyDescent="0.25">
      <c r="A599" s="9" t="s">
        <v>17</v>
      </c>
      <c r="B599" s="8">
        <v>1</v>
      </c>
    </row>
    <row r="600" spans="1:2" x14ac:dyDescent="0.25">
      <c r="A600" s="9" t="s">
        <v>43</v>
      </c>
      <c r="B600" s="8">
        <v>1</v>
      </c>
    </row>
    <row r="601" spans="1:2" x14ac:dyDescent="0.25">
      <c r="A601" s="9" t="s">
        <v>49</v>
      </c>
      <c r="B601" s="8">
        <v>1</v>
      </c>
    </row>
    <row r="602" spans="1:2" x14ac:dyDescent="0.25">
      <c r="A602" s="9" t="s">
        <v>58</v>
      </c>
      <c r="B602" s="8">
        <v>1</v>
      </c>
    </row>
    <row r="603" spans="1:2" x14ac:dyDescent="0.25">
      <c r="A603" s="9" t="s">
        <v>64</v>
      </c>
      <c r="B603" s="8">
        <v>1</v>
      </c>
    </row>
    <row r="604" spans="1:2" x14ac:dyDescent="0.25">
      <c r="A604" s="7">
        <v>556947845</v>
      </c>
      <c r="B604" s="8">
        <v>5</v>
      </c>
    </row>
    <row r="605" spans="1:2" x14ac:dyDescent="0.25">
      <c r="A605" s="9" t="s">
        <v>17</v>
      </c>
      <c r="B605" s="8">
        <v>1</v>
      </c>
    </row>
    <row r="606" spans="1:2" x14ac:dyDescent="0.25">
      <c r="A606" s="9" t="s">
        <v>43</v>
      </c>
      <c r="B606" s="8">
        <v>1</v>
      </c>
    </row>
    <row r="607" spans="1:2" x14ac:dyDescent="0.25">
      <c r="A607" s="9" t="s">
        <v>49</v>
      </c>
      <c r="B607" s="8">
        <v>1</v>
      </c>
    </row>
    <row r="608" spans="1:2" x14ac:dyDescent="0.25">
      <c r="A608" s="9" t="s">
        <v>58</v>
      </c>
      <c r="B608" s="8">
        <v>1</v>
      </c>
    </row>
    <row r="609" spans="1:2" x14ac:dyDescent="0.25">
      <c r="A609" s="9" t="s">
        <v>64</v>
      </c>
      <c r="B609" s="8">
        <v>1</v>
      </c>
    </row>
    <row r="610" spans="1:2" x14ac:dyDescent="0.25">
      <c r="A610" s="7">
        <v>556409208</v>
      </c>
      <c r="B610" s="8">
        <v>5</v>
      </c>
    </row>
    <row r="611" spans="1:2" x14ac:dyDescent="0.25">
      <c r="A611" s="9" t="s">
        <v>17</v>
      </c>
      <c r="B611" s="8">
        <v>1</v>
      </c>
    </row>
    <row r="612" spans="1:2" x14ac:dyDescent="0.25">
      <c r="A612" s="9" t="s">
        <v>43</v>
      </c>
      <c r="B612" s="8">
        <v>1</v>
      </c>
    </row>
    <row r="613" spans="1:2" x14ac:dyDescent="0.25">
      <c r="A613" s="9" t="s">
        <v>49</v>
      </c>
      <c r="B613" s="8">
        <v>1</v>
      </c>
    </row>
    <row r="614" spans="1:2" x14ac:dyDescent="0.25">
      <c r="A614" s="9" t="s">
        <v>58</v>
      </c>
      <c r="B614" s="8">
        <v>1</v>
      </c>
    </row>
    <row r="615" spans="1:2" x14ac:dyDescent="0.25">
      <c r="A615" s="9" t="s">
        <v>64</v>
      </c>
      <c r="B615" s="8">
        <v>1</v>
      </c>
    </row>
    <row r="616" spans="1:2" x14ac:dyDescent="0.25">
      <c r="A616" s="7">
        <v>557612398</v>
      </c>
      <c r="B616" s="8">
        <v>5</v>
      </c>
    </row>
    <row r="617" spans="1:2" x14ac:dyDescent="0.25">
      <c r="A617" s="9" t="s">
        <v>17</v>
      </c>
      <c r="B617" s="8">
        <v>1</v>
      </c>
    </row>
    <row r="618" spans="1:2" x14ac:dyDescent="0.25">
      <c r="A618" s="9" t="s">
        <v>43</v>
      </c>
      <c r="B618" s="8">
        <v>1</v>
      </c>
    </row>
    <row r="619" spans="1:2" x14ac:dyDescent="0.25">
      <c r="A619" s="9" t="s">
        <v>49</v>
      </c>
      <c r="B619" s="8">
        <v>1</v>
      </c>
    </row>
    <row r="620" spans="1:2" x14ac:dyDescent="0.25">
      <c r="A620" s="9" t="s">
        <v>58</v>
      </c>
      <c r="B620" s="8">
        <v>1</v>
      </c>
    </row>
    <row r="621" spans="1:2" x14ac:dyDescent="0.25">
      <c r="A621" s="9" t="s">
        <v>64</v>
      </c>
      <c r="B621" s="8">
        <v>1</v>
      </c>
    </row>
    <row r="622" spans="1:2" x14ac:dyDescent="0.25">
      <c r="A622" s="7">
        <v>557670826</v>
      </c>
      <c r="B622" s="8">
        <v>5</v>
      </c>
    </row>
    <row r="623" spans="1:2" x14ac:dyDescent="0.25">
      <c r="A623" s="9" t="s">
        <v>17</v>
      </c>
      <c r="B623" s="8">
        <v>1</v>
      </c>
    </row>
    <row r="624" spans="1:2" x14ac:dyDescent="0.25">
      <c r="A624" s="9" t="s">
        <v>43</v>
      </c>
      <c r="B624" s="8">
        <v>1</v>
      </c>
    </row>
    <row r="625" spans="1:2" x14ac:dyDescent="0.25">
      <c r="A625" s="9" t="s">
        <v>49</v>
      </c>
      <c r="B625" s="8">
        <v>1</v>
      </c>
    </row>
    <row r="626" spans="1:2" x14ac:dyDescent="0.25">
      <c r="A626" s="9" t="s">
        <v>58</v>
      </c>
      <c r="B626" s="8">
        <v>1</v>
      </c>
    </row>
    <row r="627" spans="1:2" x14ac:dyDescent="0.25">
      <c r="A627" s="9" t="s">
        <v>64</v>
      </c>
      <c r="B627" s="8">
        <v>1</v>
      </c>
    </row>
    <row r="628" spans="1:2" x14ac:dyDescent="0.25">
      <c r="A628" s="7">
        <v>557712830</v>
      </c>
      <c r="B628" s="8">
        <v>5</v>
      </c>
    </row>
    <row r="629" spans="1:2" x14ac:dyDescent="0.25">
      <c r="A629" s="9" t="s">
        <v>17</v>
      </c>
      <c r="B629" s="8">
        <v>1</v>
      </c>
    </row>
    <row r="630" spans="1:2" x14ac:dyDescent="0.25">
      <c r="A630" s="9" t="s">
        <v>43</v>
      </c>
      <c r="B630" s="8">
        <v>1</v>
      </c>
    </row>
    <row r="631" spans="1:2" x14ac:dyDescent="0.25">
      <c r="A631" s="9" t="s">
        <v>49</v>
      </c>
      <c r="B631" s="8">
        <v>1</v>
      </c>
    </row>
    <row r="632" spans="1:2" x14ac:dyDescent="0.25">
      <c r="A632" s="9" t="s">
        <v>58</v>
      </c>
      <c r="B632" s="8">
        <v>1</v>
      </c>
    </row>
    <row r="633" spans="1:2" x14ac:dyDescent="0.25">
      <c r="A633" s="9" t="s">
        <v>64</v>
      </c>
      <c r="B633" s="8">
        <v>1</v>
      </c>
    </row>
    <row r="634" spans="1:2" x14ac:dyDescent="0.25">
      <c r="A634" s="7">
        <v>556323083</v>
      </c>
      <c r="B634" s="8">
        <v>3</v>
      </c>
    </row>
    <row r="635" spans="1:2" x14ac:dyDescent="0.25">
      <c r="A635" s="9" t="s">
        <v>17</v>
      </c>
      <c r="B635" s="8">
        <v>1</v>
      </c>
    </row>
    <row r="636" spans="1:2" x14ac:dyDescent="0.25">
      <c r="A636" s="9" t="s">
        <v>43</v>
      </c>
      <c r="B636" s="8">
        <v>1</v>
      </c>
    </row>
    <row r="637" spans="1:2" x14ac:dyDescent="0.25">
      <c r="A637" s="9" t="s">
        <v>64</v>
      </c>
      <c r="B637" s="8">
        <v>1</v>
      </c>
    </row>
    <row r="638" spans="1:2" x14ac:dyDescent="0.25">
      <c r="A638" s="7">
        <v>557670499</v>
      </c>
      <c r="B638" s="8">
        <v>5</v>
      </c>
    </row>
    <row r="639" spans="1:2" x14ac:dyDescent="0.25">
      <c r="A639" s="9" t="s">
        <v>17</v>
      </c>
      <c r="B639" s="8">
        <v>1</v>
      </c>
    </row>
    <row r="640" spans="1:2" x14ac:dyDescent="0.25">
      <c r="A640" s="9" t="s">
        <v>43</v>
      </c>
      <c r="B640" s="8">
        <v>1</v>
      </c>
    </row>
    <row r="641" spans="1:2" x14ac:dyDescent="0.25">
      <c r="A641" s="9" t="s">
        <v>49</v>
      </c>
      <c r="B641" s="8">
        <v>1</v>
      </c>
    </row>
    <row r="642" spans="1:2" x14ac:dyDescent="0.25">
      <c r="A642" s="9" t="s">
        <v>58</v>
      </c>
      <c r="B642" s="8">
        <v>1</v>
      </c>
    </row>
    <row r="643" spans="1:2" x14ac:dyDescent="0.25">
      <c r="A643" s="9" t="s">
        <v>64</v>
      </c>
      <c r="B643" s="8">
        <v>1</v>
      </c>
    </row>
    <row r="644" spans="1:2" x14ac:dyDescent="0.25">
      <c r="A644" s="7">
        <v>556405192</v>
      </c>
      <c r="B644" s="8">
        <v>5</v>
      </c>
    </row>
    <row r="645" spans="1:2" x14ac:dyDescent="0.25">
      <c r="A645" s="9" t="s">
        <v>17</v>
      </c>
      <c r="B645" s="8">
        <v>1</v>
      </c>
    </row>
    <row r="646" spans="1:2" x14ac:dyDescent="0.25">
      <c r="A646" s="9" t="s">
        <v>43</v>
      </c>
      <c r="B646" s="8">
        <v>1</v>
      </c>
    </row>
    <row r="647" spans="1:2" x14ac:dyDescent="0.25">
      <c r="A647" s="9" t="s">
        <v>49</v>
      </c>
      <c r="B647" s="8">
        <v>1</v>
      </c>
    </row>
    <row r="648" spans="1:2" x14ac:dyDescent="0.25">
      <c r="A648" s="9" t="s">
        <v>58</v>
      </c>
      <c r="B648" s="8">
        <v>1</v>
      </c>
    </row>
    <row r="649" spans="1:2" x14ac:dyDescent="0.25">
      <c r="A649" s="9" t="s">
        <v>64</v>
      </c>
      <c r="B649" s="8">
        <v>1</v>
      </c>
    </row>
    <row r="650" spans="1:2" x14ac:dyDescent="0.25">
      <c r="A650" s="7">
        <v>557673246</v>
      </c>
      <c r="B650" s="8">
        <v>5</v>
      </c>
    </row>
    <row r="651" spans="1:2" x14ac:dyDescent="0.25">
      <c r="A651" s="9" t="s">
        <v>17</v>
      </c>
      <c r="B651" s="8">
        <v>1</v>
      </c>
    </row>
    <row r="652" spans="1:2" x14ac:dyDescent="0.25">
      <c r="A652" s="9" t="s">
        <v>43</v>
      </c>
      <c r="B652" s="8">
        <v>1</v>
      </c>
    </row>
    <row r="653" spans="1:2" x14ac:dyDescent="0.25">
      <c r="A653" s="9" t="s">
        <v>49</v>
      </c>
      <c r="B653" s="8">
        <v>1</v>
      </c>
    </row>
    <row r="654" spans="1:2" x14ac:dyDescent="0.25">
      <c r="A654" s="9" t="s">
        <v>58</v>
      </c>
      <c r="B654" s="8">
        <v>1</v>
      </c>
    </row>
    <row r="655" spans="1:2" x14ac:dyDescent="0.25">
      <c r="A655" s="9" t="s">
        <v>64</v>
      </c>
      <c r="B655" s="8">
        <v>1</v>
      </c>
    </row>
    <row r="656" spans="1:2" x14ac:dyDescent="0.25">
      <c r="A656" s="7">
        <v>557673031</v>
      </c>
      <c r="B656" s="8">
        <v>5</v>
      </c>
    </row>
    <row r="657" spans="1:2" x14ac:dyDescent="0.25">
      <c r="A657" s="9" t="s">
        <v>21</v>
      </c>
      <c r="B657" s="8">
        <v>1</v>
      </c>
    </row>
    <row r="658" spans="1:2" x14ac:dyDescent="0.25">
      <c r="A658" s="9" t="s">
        <v>43</v>
      </c>
      <c r="B658" s="8">
        <v>1</v>
      </c>
    </row>
    <row r="659" spans="1:2" x14ac:dyDescent="0.25">
      <c r="A659" s="9" t="s">
        <v>49</v>
      </c>
      <c r="B659" s="8">
        <v>1</v>
      </c>
    </row>
    <row r="660" spans="1:2" x14ac:dyDescent="0.25">
      <c r="A660" s="9" t="s">
        <v>58</v>
      </c>
      <c r="B660" s="8">
        <v>1</v>
      </c>
    </row>
    <row r="661" spans="1:2" x14ac:dyDescent="0.25">
      <c r="A661" s="9" t="s">
        <v>64</v>
      </c>
      <c r="B661" s="8">
        <v>1</v>
      </c>
    </row>
    <row r="662" spans="1:2" x14ac:dyDescent="0.25">
      <c r="A662" s="7">
        <v>557714077</v>
      </c>
      <c r="B662" s="8">
        <v>5</v>
      </c>
    </row>
    <row r="663" spans="1:2" x14ac:dyDescent="0.25">
      <c r="A663" s="9" t="s">
        <v>17</v>
      </c>
      <c r="B663" s="8">
        <v>1</v>
      </c>
    </row>
    <row r="664" spans="1:2" x14ac:dyDescent="0.25">
      <c r="A664" s="9" t="s">
        <v>43</v>
      </c>
      <c r="B664" s="8">
        <v>1</v>
      </c>
    </row>
    <row r="665" spans="1:2" x14ac:dyDescent="0.25">
      <c r="A665" s="9" t="s">
        <v>49</v>
      </c>
      <c r="B665" s="8">
        <v>1</v>
      </c>
    </row>
    <row r="666" spans="1:2" x14ac:dyDescent="0.25">
      <c r="A666" s="9" t="s">
        <v>58</v>
      </c>
      <c r="B666" s="8">
        <v>1</v>
      </c>
    </row>
    <row r="667" spans="1:2" x14ac:dyDescent="0.25">
      <c r="A667" s="9" t="s">
        <v>64</v>
      </c>
      <c r="B667" s="8">
        <v>1</v>
      </c>
    </row>
    <row r="668" spans="1:2" x14ac:dyDescent="0.25">
      <c r="A668" s="7">
        <v>556943325</v>
      </c>
      <c r="B668" s="8">
        <v>6</v>
      </c>
    </row>
    <row r="669" spans="1:2" x14ac:dyDescent="0.25">
      <c r="A669" s="9" t="s">
        <v>17</v>
      </c>
      <c r="B669" s="8">
        <v>1</v>
      </c>
    </row>
    <row r="670" spans="1:2" x14ac:dyDescent="0.25">
      <c r="A670" s="9" t="s">
        <v>43</v>
      </c>
      <c r="B670" s="8">
        <v>1</v>
      </c>
    </row>
    <row r="671" spans="1:2" x14ac:dyDescent="0.25">
      <c r="A671" s="9" t="s">
        <v>49</v>
      </c>
      <c r="B671" s="8">
        <v>1</v>
      </c>
    </row>
    <row r="672" spans="1:2" x14ac:dyDescent="0.25">
      <c r="A672" s="9" t="s">
        <v>58</v>
      </c>
      <c r="B672" s="8">
        <v>1</v>
      </c>
    </row>
    <row r="673" spans="1:2" x14ac:dyDescent="0.25">
      <c r="A673" s="9" t="s">
        <v>64</v>
      </c>
      <c r="B673" s="8">
        <v>1</v>
      </c>
    </row>
    <row r="674" spans="1:2" x14ac:dyDescent="0.25">
      <c r="A674" s="9" t="s">
        <v>56</v>
      </c>
      <c r="B674" s="8">
        <v>1</v>
      </c>
    </row>
    <row r="675" spans="1:2" x14ac:dyDescent="0.25">
      <c r="A675" s="7" t="s">
        <v>75</v>
      </c>
      <c r="B675" s="8">
        <v>544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Données brutes</vt:lpstr>
      <vt:lpstr>Analyse Quot</vt:lpstr>
      <vt:lpstr>Analyse Hebdo</vt:lpstr>
      <vt:lpstr>Analyse Mensuelle</vt:lpstr>
      <vt:lpstr>TdB Quot</vt:lpstr>
      <vt:lpstr>TdB Hebdo-Mens</vt:lpstr>
      <vt:lpstr>BPU</vt:lpstr>
      <vt:lpstr>Codes par OT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jthouly</dc:creator>
  <cp:lastModifiedBy>rtyui</cp:lastModifiedBy>
  <cp:lastPrinted>2016-02-19T07:57:58Z</cp:lastPrinted>
  <dcterms:created xsi:type="dcterms:W3CDTF">2015-10-14T12:45:43Z</dcterms:created>
  <dcterms:modified xsi:type="dcterms:W3CDTF">2016-03-21T19:05:03Z</dcterms:modified>
</cp:coreProperties>
</file>