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BC058D75-43F1-4115-81D3-6C94D1FB9A10}" xr6:coauthVersionLast="36" xr6:coauthVersionMax="36" xr10:uidLastSave="{00000000-0000-0000-0000-000000000000}"/>
  <bookViews>
    <workbookView xWindow="945" yWindow="0" windowWidth="27855" windowHeight="12810" xr2:uid="{00000000-000D-0000-FFFF-FFFF00000000}"/>
  </bookViews>
  <sheets>
    <sheet name="Feuil1" sheetId="1" r:id="rId1"/>
  </sheets>
  <externalReferences>
    <externalReference r:id="rId2"/>
  </externalReferences>
  <definedNames>
    <definedName name="Confiance">[1]Feuil4!$B$1:$B$10</definedName>
  </definedNames>
  <calcPr calcId="191029"/>
  <pivotCaches>
    <pivotCache cacheId="28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17" i="1" l="1"/>
  <c r="M16" i="1"/>
  <c r="H16" i="1"/>
  <c r="O15" i="1"/>
  <c r="M15" i="1"/>
  <c r="H15" i="1"/>
  <c r="C7" i="1"/>
</calcChain>
</file>

<file path=xl/sharedStrings.xml><?xml version="1.0" encoding="utf-8"?>
<sst xmlns="http://schemas.openxmlformats.org/spreadsheetml/2006/main" count="54" uniqueCount="50">
  <si>
    <t>Gestion de Bankroll</t>
  </si>
  <si>
    <t>Banque</t>
  </si>
  <si>
    <t>Nombre de Paris</t>
  </si>
  <si>
    <t>Total des mises en Unité</t>
  </si>
  <si>
    <t>% pour 1 Unité</t>
  </si>
  <si>
    <t>Nombre de Paris Gagnant</t>
  </si>
  <si>
    <t>Bénéfice / Perte en Unité</t>
  </si>
  <si>
    <t>1 Unité</t>
  </si>
  <si>
    <t>Nombre de Paris Perdant</t>
  </si>
  <si>
    <t>ROI</t>
  </si>
  <si>
    <t>Nombre de Paris Annulé</t>
  </si>
  <si>
    <t>Total des mises en €</t>
  </si>
  <si>
    <t>Type de Paris</t>
  </si>
  <si>
    <t>Flat Betting</t>
  </si>
  <si>
    <t>% de Réussite</t>
  </si>
  <si>
    <t>Bénéfice / Perte en €</t>
  </si>
  <si>
    <t>Unité / Paris</t>
  </si>
  <si>
    <t>Cote Moyenne</t>
  </si>
  <si>
    <t>Investissement de départ</t>
  </si>
  <si>
    <t>ROC</t>
  </si>
  <si>
    <t>Combi = Multiplication des cotes (hors bonus multiplicateur)</t>
  </si>
  <si>
    <t>Paris Sportif</t>
  </si>
  <si>
    <t>Banque Actuelle</t>
  </si>
  <si>
    <t>Paris Hippique</t>
  </si>
  <si>
    <t>Date</t>
  </si>
  <si>
    <t>Paris</t>
  </si>
  <si>
    <t>Cote</t>
  </si>
  <si>
    <t>Unité</t>
  </si>
  <si>
    <t>Résultat</t>
  </si>
  <si>
    <t>Indice de Confiance</t>
  </si>
  <si>
    <t>Bénéf / U</t>
  </si>
  <si>
    <t>Mise / €</t>
  </si>
  <si>
    <t>Bénéf / €</t>
  </si>
  <si>
    <t>Nombre</t>
  </si>
  <si>
    <t>COMBI QUADRUPLE</t>
  </si>
  <si>
    <t>Gagnant</t>
  </si>
  <si>
    <t>COMBI 5 SELECTIONS</t>
  </si>
  <si>
    <t>Perdant</t>
  </si>
  <si>
    <t>FOOTBALL SIMPLE</t>
  </si>
  <si>
    <t>Colonne1</t>
  </si>
  <si>
    <t>Colonne2</t>
  </si>
  <si>
    <t>Colonne3</t>
  </si>
  <si>
    <t>Colonne4</t>
  </si>
  <si>
    <t>Colonne5</t>
  </si>
  <si>
    <t>Colonne6</t>
  </si>
  <si>
    <t>Étiquettes de lignes</t>
  </si>
  <si>
    <t>Total général</t>
  </si>
  <si>
    <t>Nombre de Cote</t>
  </si>
  <si>
    <t>Somme de Bénéf / €</t>
  </si>
  <si>
    <t>Somme de Mise /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</si>
</sst>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0"/>
      <color theme="1"/>
      <name val="Times New Roman"/>
      <family val="2"/>
    </font>
    <font>
      <sz val="10"/>
      <color theme="1"/>
      <name val="Times New Roman"/>
      <family val="2"/>
    </font>
    <font>
      <sz val="48"/>
      <color theme="1"/>
      <name val="Times New Roman"/>
      <family val="1"/>
    </font>
    <font>
      <sz val="10"/>
      <color theme="1"/>
      <name val="Times New Roman"/>
      <family val="1"/>
    </font>
    <font>
      <sz val="10"/>
      <name val="Times New Roman"/>
      <family val="1"/>
    </font>
    <font>
      <sz val="10"/>
      <color theme="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8">
    <xf numFmtId="0" fontId="0" fillId="0" borderId="0" xfId="0"/>
    <xf numFmtId="164" fontId="3" fillId="0" borderId="1" xfId="0" applyNumberFormat="1" applyFont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2" fontId="3" fillId="0" borderId="1" xfId="0" applyNumberFormat="1" applyFont="1" applyBorder="1" applyAlignment="1">
      <alignment horizontal="right" vertical="center"/>
    </xf>
    <xf numFmtId="9" fontId="3" fillId="0" borderId="1" xfId="1" applyFont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NumberFormat="1"/>
    <xf numFmtId="9" fontId="3" fillId="0" borderId="1" xfId="1" applyFont="1" applyBorder="1" applyAlignment="1">
      <alignment horizontal="right" vertical="center"/>
    </xf>
    <xf numFmtId="0" fontId="3" fillId="0" borderId="0" xfId="0" applyFont="1" applyAlignment="1">
      <alignment horizontal="right" vertical="center"/>
    </xf>
    <xf numFmtId="164" fontId="3" fillId="0" borderId="1" xfId="0" applyNumberFormat="1" applyFont="1" applyBorder="1" applyAlignment="1">
      <alignment horizontal="right" vertical="center"/>
    </xf>
    <xf numFmtId="0" fontId="3" fillId="0" borderId="1" xfId="0" applyFont="1" applyBorder="1" applyAlignment="1">
      <alignment horizontal="left" vertical="center"/>
    </xf>
    <xf numFmtId="164" fontId="3" fillId="0" borderId="0" xfId="0" applyNumberFormat="1" applyFont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left" vertical="center"/>
    </xf>
    <xf numFmtId="2" fontId="3" fillId="3" borderId="1" xfId="0" applyNumberFormat="1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14" fontId="3" fillId="3" borderId="4" xfId="0" applyNumberFormat="1" applyFont="1" applyFill="1" applyBorder="1" applyAlignment="1">
      <alignment horizontal="left" vertical="center"/>
    </xf>
    <xf numFmtId="0" fontId="5" fillId="5" borderId="5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14" fontId="3" fillId="3" borderId="6" xfId="0" applyNumberFormat="1" applyFont="1" applyFill="1" applyBorder="1" applyAlignment="1">
      <alignment horizontal="left" vertical="center"/>
    </xf>
    <xf numFmtId="14" fontId="3" fillId="3" borderId="7" xfId="0" applyNumberFormat="1" applyFont="1" applyFill="1" applyBorder="1" applyAlignment="1">
      <alignment horizontal="left" vertical="center"/>
    </xf>
    <xf numFmtId="0" fontId="3" fillId="3" borderId="7" xfId="0" applyFont="1" applyFill="1" applyBorder="1" applyAlignment="1">
      <alignment horizontal="center" vertical="center"/>
    </xf>
    <xf numFmtId="2" fontId="3" fillId="3" borderId="7" xfId="0" applyNumberFormat="1" applyFont="1" applyFill="1" applyBorder="1" applyAlignment="1">
      <alignment horizontal="right" vertical="center"/>
    </xf>
    <xf numFmtId="2" fontId="3" fillId="3" borderId="7" xfId="0" applyNumberFormat="1" applyFont="1" applyFill="1" applyBorder="1" applyAlignment="1">
      <alignment horizontal="center" vertical="center"/>
    </xf>
    <xf numFmtId="164" fontId="3" fillId="3" borderId="7" xfId="0" applyNumberFormat="1" applyFont="1" applyFill="1" applyBorder="1" applyAlignment="1">
      <alignment horizontal="right" vertical="center"/>
    </xf>
    <xf numFmtId="0" fontId="3" fillId="3" borderId="8" xfId="0" applyFont="1" applyFill="1" applyBorder="1" applyAlignment="1">
      <alignment horizontal="center" vertical="center"/>
    </xf>
    <xf numFmtId="0" fontId="0" fillId="0" borderId="0" xfId="0" pivotButton="1"/>
  </cellXfs>
  <cellStyles count="2">
    <cellStyle name="Normal" xfId="0" builtinId="0"/>
    <cellStyle name="Pourcentage" xfId="1" builtinId="5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family val="1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fill>
        <patternFill patternType="solid">
          <fgColor indexed="64"/>
          <bgColor rgb="FFFFC000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4" formatCode="#,##0.00\ &quot;€&quot;"/>
      <fill>
        <patternFill patternType="solid">
          <fgColor indexed="64"/>
          <bgColor rgb="FFFFC00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4" formatCode="#,##0.00\ &quot;€&quot;"/>
      <fill>
        <patternFill patternType="solid">
          <fgColor indexed="64"/>
          <bgColor rgb="FFFFC00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2" formatCode="0.00"/>
      <fill>
        <patternFill patternType="solid">
          <fgColor indexed="64"/>
          <bgColor rgb="FFFFC00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2" formatCode="0.00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2" formatCode="0.00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2" formatCode="0.00"/>
      <fill>
        <patternFill patternType="solid">
          <fgColor indexed="64"/>
          <bgColor rgb="FFFFC00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fill>
        <patternFill patternType="solid">
          <fgColor indexed="64"/>
          <bgColor rgb="FFFFC00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fill>
        <patternFill patternType="solid">
          <fgColor indexed="64"/>
          <bgColor rgb="FFFFC000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ea/AppData/Local/Temp/Gestion%20de%20Bankrol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3"/>
      <sheetName val="Feuil4"/>
    </sheetNames>
    <sheetDataSet>
      <sheetData sheetId="0"/>
      <sheetData sheetId="1"/>
      <sheetData sheetId="2">
        <row r="1">
          <cell r="B1">
            <v>1</v>
          </cell>
        </row>
        <row r="2">
          <cell r="B2">
            <v>2</v>
          </cell>
        </row>
        <row r="3">
          <cell r="B3">
            <v>3</v>
          </cell>
        </row>
        <row r="4">
          <cell r="B4">
            <v>4</v>
          </cell>
        </row>
        <row r="5">
          <cell r="B5">
            <v>5</v>
          </cell>
        </row>
        <row r="6">
          <cell r="B6">
            <v>6</v>
          </cell>
        </row>
        <row r="7">
          <cell r="B7">
            <v>7</v>
          </cell>
        </row>
        <row r="8">
          <cell r="B8">
            <v>8</v>
          </cell>
        </row>
        <row r="9">
          <cell r="B9">
            <v>9</v>
          </cell>
        </row>
        <row r="10">
          <cell r="B10">
            <v>10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62.407856944446" createdVersion="6" refreshedVersion="6" minRefreshableVersion="3" recordCount="3" xr:uid="{149211A5-33AE-4878-8E16-7BC7BCA60332}">
  <cacheSource type="worksheet">
    <worksheetSource name="Tableau1"/>
  </cacheSource>
  <cacheFields count="16">
    <cacheField name="Date" numFmtId="14">
      <sharedItems containsSemiMixedTypes="0" containsNonDate="0" containsDate="1" containsString="0" minDate="2019-03-12T00:00:00" maxDate="2019-03-15T00:00:00"/>
    </cacheField>
    <cacheField name="Colonne1" numFmtId="14">
      <sharedItems containsNonDate="0" containsString="0" containsBlank="1"/>
    </cacheField>
    <cacheField name="Paris" numFmtId="0">
      <sharedItems/>
    </cacheField>
    <cacheField name="Colonne2" numFmtId="0">
      <sharedItems containsNonDate="0" containsString="0" containsBlank="1"/>
    </cacheField>
    <cacheField name="Colonne3" numFmtId="0">
      <sharedItems containsNonDate="0" containsString="0" containsBlank="1"/>
    </cacheField>
    <cacheField name="Colonne4" numFmtId="0">
      <sharedItems containsNonDate="0" containsString="0" containsBlank="1"/>
    </cacheField>
    <cacheField name="Colonne5" numFmtId="0">
      <sharedItems containsNonDate="0" containsString="0" containsBlank="1"/>
    </cacheField>
    <cacheField name="Cote" numFmtId="2">
      <sharedItems containsSemiMixedTypes="0" containsString="0" containsNumber="1" minValue="4.2" maxValue="58.327424999999998"/>
    </cacheField>
    <cacheField name="Unité" numFmtId="0">
      <sharedItems containsNonDate="0" containsString="0" containsBlank="1"/>
    </cacheField>
    <cacheField name="Résultat" numFmtId="0">
      <sharedItems count="2">
        <s v="Gagnant"/>
        <s v="Perdant"/>
      </sharedItems>
    </cacheField>
    <cacheField name="Indice de Confiance" numFmtId="2">
      <sharedItems containsNonDate="0" containsString="0" containsBlank="1"/>
    </cacheField>
    <cacheField name="Colonne6" numFmtId="2">
      <sharedItems containsNonDate="0" containsString="0" containsBlank="1"/>
    </cacheField>
    <cacheField name="Bénéf / U" numFmtId="2">
      <sharedItems containsSemiMixedTypes="0" containsString="0" containsNumber="1" containsInteger="1" minValue="1" maxValue="1"/>
    </cacheField>
    <cacheField name="Mise / €" numFmtId="164">
      <sharedItems containsSemiMixedTypes="0" containsString="0" containsNumber="1" minValue="2" maxValue="30"/>
    </cacheField>
    <cacheField name="Bénéf / €" numFmtId="164">
      <sharedItems containsString="0" containsBlank="1" containsNumber="1" containsInteger="1" minValue="2" maxValue="2"/>
    </cacheField>
    <cacheField name="Nomb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d v="2019-03-12T00:00:00"/>
    <m/>
    <s v="COMBI QUADRUPLE"/>
    <m/>
    <m/>
    <m/>
    <m/>
    <n v="58.327424999999998"/>
    <m/>
    <x v="0"/>
    <m/>
    <m/>
    <n v="1"/>
    <n v="2"/>
    <n v="2"/>
    <m/>
  </r>
  <r>
    <d v="2019-03-14T00:00:00"/>
    <m/>
    <s v="COMBI 5 SELECTIONS"/>
    <m/>
    <m/>
    <m/>
    <m/>
    <n v="30.247717500000004"/>
    <m/>
    <x v="1"/>
    <m/>
    <m/>
    <n v="1"/>
    <n v="3.5"/>
    <m/>
    <m/>
  </r>
  <r>
    <d v="2019-03-14T00:00:00"/>
    <m/>
    <s v="FOOTBALL SIMPLE"/>
    <m/>
    <m/>
    <m/>
    <m/>
    <n v="4.2"/>
    <m/>
    <x v="0"/>
    <m/>
    <m/>
    <n v="1"/>
    <n v="3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D2607C9-68B3-4150-A502-1500E0D2E3D5}" name="Tableau croisé dynamique5" cacheId="2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R20:U23" firstHeaderRow="0" firstDataRow="1" firstDataCol="1"/>
  <pivotFields count="16">
    <pivotField numFmtId="14" showAll="0"/>
    <pivotField showAll="0"/>
    <pivotField showAll="0"/>
    <pivotField showAll="0"/>
    <pivotField showAll="0"/>
    <pivotField showAll="0"/>
    <pivotField showAll="0"/>
    <pivotField dataField="1" numFmtId="2"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numFmtId="2" showAll="0"/>
    <pivotField dataField="1" numFmtId="164" showAll="0"/>
    <pivotField dataField="1" showAll="0"/>
    <pivotField showAll="0"/>
  </pivotFields>
  <rowFields count="1">
    <field x="9"/>
  </rowFields>
  <rowItems count="3"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Cote" fld="7" subtotal="count" baseField="9" baseItem="0"/>
    <dataField name="Somme de Mise / €" fld="13" baseField="0" baseItem="0"/>
    <dataField name="Somme de Bénéf / €" fld="1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0F03A91-406F-4439-A814-71E4B3FE4632}" name="Tableau1" displayName="Tableau1" ref="A14:P17" totalsRowShown="0" headerRowDxfId="0" dataDxfId="1" tableBorderDxfId="18">
  <autoFilter ref="A14:P17" xr:uid="{B5626FE9-C31D-46F8-AA1E-D68F613B72A1}"/>
  <tableColumns count="16">
    <tableColumn id="1" xr3:uid="{B7A7FE66-BEF6-4534-A51B-8036C026F40F}" name="Date" dataDxfId="17"/>
    <tableColumn id="2" xr3:uid="{CE7BFC99-2482-43FA-9F22-C62A82DFE075}" name="Colonne1" dataDxfId="16"/>
    <tableColumn id="3" xr3:uid="{9F46C674-55A7-4B8C-A4DE-AA0FCC122B26}" name="Paris" dataDxfId="15"/>
    <tableColumn id="4" xr3:uid="{3AE240D1-9FFD-4479-926A-26748249F350}" name="Colonne2" dataDxfId="14"/>
    <tableColumn id="5" xr3:uid="{0DD89FF9-5663-41D1-9B71-BAA3E551FF7E}" name="Colonne3" dataDxfId="13"/>
    <tableColumn id="6" xr3:uid="{A25E84F5-BA54-4DED-9F44-D241C60163DE}" name="Colonne4" dataDxfId="12"/>
    <tableColumn id="7" xr3:uid="{8C621070-E1C9-42A7-A773-2F14306B3379}" name="Colonne5" dataDxfId="11"/>
    <tableColumn id="8" xr3:uid="{30D276C0-1A6B-4A76-8AEF-A5B51C54DBFD}" name="Cote" dataDxfId="10"/>
    <tableColumn id="9" xr3:uid="{FC1D5EEC-E327-4522-B043-32F6D6BCCE31}" name="Unité" dataDxfId="9"/>
    <tableColumn id="10" xr3:uid="{68123085-B615-4A9E-9AF3-C6F81EE43ECB}" name="Résultat" dataDxfId="8"/>
    <tableColumn id="11" xr3:uid="{472EB97E-F57F-4205-BCAC-15BEBD9AFA71}" name="Indice de Confiance" dataDxfId="7"/>
    <tableColumn id="12" xr3:uid="{799858E8-0312-41D1-9D33-16CB4B719097}" name="Colonne6" dataDxfId="6"/>
    <tableColumn id="13" xr3:uid="{335F90C7-573D-4B04-920E-7BF1A3DDC1B5}" name="Bénéf / U" dataDxfId="5">
      <calculatedColumnFormula>IF($J$56="Gagnant",($H$56-$C$10),($C$10/$C$10))</calculatedColumnFormula>
    </tableColumn>
    <tableColumn id="14" xr3:uid="{1C782AF6-61FA-42AB-9E7A-3AF04EE44F96}" name="Mise / €" dataDxfId="4"/>
    <tableColumn id="15" xr3:uid="{1D4A950E-883B-4C8A-94D0-12EA21D0A73F}" name="Bénéf / €" dataDxfId="3"/>
    <tableColumn id="16" xr3:uid="{9ADBE552-A559-42D6-B9C6-D683E6DCC862}" name="Nombre" dataDxfId="2"/>
  </tableColumns>
  <tableStyleInfo name="TableStyleDark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3"/>
  <sheetViews>
    <sheetView tabSelected="1" topLeftCell="E1" workbookViewId="0">
      <selection activeCell="R20" sqref="R20"/>
    </sheetView>
  </sheetViews>
  <sheetFormatPr baseColWidth="10" defaultRowHeight="12.75" x14ac:dyDescent="0.2"/>
  <cols>
    <col min="2" max="2" width="12.1640625" customWidth="1"/>
    <col min="4" max="7" width="12.1640625" customWidth="1"/>
    <col min="11" max="11" width="21.33203125" customWidth="1"/>
    <col min="12" max="12" width="12.1640625" customWidth="1"/>
    <col min="18" max="18" width="21.6640625" bestFit="1" customWidth="1"/>
    <col min="19" max="19" width="15.5" bestFit="1" customWidth="1"/>
    <col min="20" max="20" width="18.33203125" bestFit="1" customWidth="1"/>
    <col min="21" max="21" width="19.1640625" bestFit="1" customWidth="1"/>
  </cols>
  <sheetData>
    <row r="1" spans="1:19" x14ac:dyDescent="0.2">
      <c r="A1" s="24" t="s">
        <v>0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</row>
    <row r="2" spans="1:19" x14ac:dyDescent="0.2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</row>
    <row r="3" spans="1:19" x14ac:dyDescent="0.2">
      <c r="A3" s="24"/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</row>
    <row r="4" spans="1:19" x14ac:dyDescent="0.2">
      <c r="A4" s="24"/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</row>
    <row r="5" spans="1:19" x14ac:dyDescent="0.2">
      <c r="A5" s="21" t="s">
        <v>1</v>
      </c>
      <c r="B5" s="21"/>
      <c r="C5" s="1">
        <v>100</v>
      </c>
      <c r="D5" s="2"/>
      <c r="E5" s="21" t="s">
        <v>2</v>
      </c>
      <c r="F5" s="21"/>
      <c r="G5" s="3"/>
      <c r="H5" s="2"/>
      <c r="I5" s="2"/>
      <c r="J5" s="21" t="s">
        <v>3</v>
      </c>
      <c r="K5" s="21"/>
      <c r="L5" s="21"/>
      <c r="M5" s="3"/>
      <c r="N5" s="2"/>
      <c r="O5" s="2"/>
      <c r="P5" s="25"/>
      <c r="Q5" s="25"/>
    </row>
    <row r="6" spans="1:19" x14ac:dyDescent="0.2">
      <c r="A6" s="21" t="s">
        <v>4</v>
      </c>
      <c r="B6" s="21"/>
      <c r="C6" s="4">
        <v>0.05</v>
      </c>
      <c r="D6" s="2"/>
      <c r="E6" s="21" t="s">
        <v>5</v>
      </c>
      <c r="F6" s="21"/>
      <c r="G6" s="3"/>
      <c r="H6" s="2"/>
      <c r="I6" s="2"/>
      <c r="J6" s="21" t="s">
        <v>6</v>
      </c>
      <c r="K6" s="21"/>
      <c r="L6" s="21"/>
      <c r="M6" s="3"/>
      <c r="N6" s="2"/>
      <c r="O6" s="2"/>
      <c r="P6" s="25"/>
      <c r="Q6" s="25"/>
      <c r="R6" s="5"/>
      <c r="S6" s="6"/>
    </row>
    <row r="7" spans="1:19" x14ac:dyDescent="0.2">
      <c r="A7" s="21" t="s">
        <v>7</v>
      </c>
      <c r="B7" s="21"/>
      <c r="C7" s="1">
        <f>SUM(C5*C6)</f>
        <v>5</v>
      </c>
      <c r="D7" s="2"/>
      <c r="E7" s="21" t="s">
        <v>8</v>
      </c>
      <c r="F7" s="21"/>
      <c r="G7" s="3"/>
      <c r="H7" s="2"/>
      <c r="I7" s="2"/>
      <c r="J7" s="21" t="s">
        <v>9</v>
      </c>
      <c r="K7" s="21"/>
      <c r="L7" s="21"/>
      <c r="M7" s="7"/>
      <c r="N7" s="2"/>
      <c r="O7" s="2"/>
      <c r="P7" s="2"/>
      <c r="Q7" s="2"/>
      <c r="R7" s="5"/>
      <c r="S7" s="6"/>
    </row>
    <row r="8" spans="1:19" x14ac:dyDescent="0.2">
      <c r="A8" s="2"/>
      <c r="B8" s="2"/>
      <c r="C8" s="8"/>
      <c r="D8" s="2"/>
      <c r="E8" s="21" t="s">
        <v>10</v>
      </c>
      <c r="F8" s="21"/>
      <c r="G8" s="3"/>
      <c r="H8" s="2"/>
      <c r="I8" s="2"/>
      <c r="J8" s="21" t="s">
        <v>11</v>
      </c>
      <c r="K8" s="21"/>
      <c r="L8" s="21"/>
      <c r="M8" s="9"/>
      <c r="N8" s="2"/>
      <c r="O8" s="2"/>
      <c r="P8" s="2"/>
      <c r="Q8" s="2"/>
      <c r="R8" s="5"/>
      <c r="S8" s="6"/>
    </row>
    <row r="9" spans="1:19" x14ac:dyDescent="0.2">
      <c r="A9" s="21" t="s">
        <v>12</v>
      </c>
      <c r="B9" s="21"/>
      <c r="C9" s="10" t="s">
        <v>13</v>
      </c>
      <c r="D9" s="2"/>
      <c r="E9" s="21" t="s">
        <v>14</v>
      </c>
      <c r="F9" s="21"/>
      <c r="G9" s="7"/>
      <c r="H9" s="2"/>
      <c r="I9" s="2"/>
      <c r="J9" s="21" t="s">
        <v>15</v>
      </c>
      <c r="K9" s="21"/>
      <c r="L9" s="21"/>
      <c r="M9" s="9"/>
      <c r="N9" s="2"/>
      <c r="O9" s="11"/>
      <c r="P9" s="2"/>
      <c r="Q9" s="2"/>
    </row>
    <row r="10" spans="1:19" x14ac:dyDescent="0.2">
      <c r="A10" s="21" t="s">
        <v>16</v>
      </c>
      <c r="B10" s="21"/>
      <c r="C10" s="10">
        <v>1</v>
      </c>
      <c r="D10" s="2"/>
      <c r="E10" s="21" t="s">
        <v>17</v>
      </c>
      <c r="F10" s="21"/>
      <c r="G10" s="3"/>
      <c r="H10" s="2"/>
      <c r="I10" s="2"/>
      <c r="J10" s="21" t="s">
        <v>9</v>
      </c>
      <c r="K10" s="21"/>
      <c r="L10" s="21"/>
      <c r="M10" s="7"/>
      <c r="N10" s="2"/>
      <c r="O10" s="2"/>
      <c r="P10" s="2"/>
      <c r="Q10" s="2"/>
    </row>
    <row r="11" spans="1:19" x14ac:dyDescent="0.2">
      <c r="A11" s="21" t="s">
        <v>18</v>
      </c>
      <c r="B11" s="21"/>
      <c r="C11" s="1">
        <v>35</v>
      </c>
      <c r="D11" s="2"/>
      <c r="E11" s="2"/>
      <c r="F11" s="2"/>
      <c r="G11" s="2"/>
      <c r="H11" s="2"/>
      <c r="I11" s="2"/>
      <c r="J11" s="21" t="s">
        <v>19</v>
      </c>
      <c r="K11" s="21"/>
      <c r="L11" s="21"/>
      <c r="M11" s="7"/>
      <c r="N11" s="2"/>
      <c r="O11" s="23" t="s">
        <v>20</v>
      </c>
      <c r="P11" s="23"/>
      <c r="Q11" s="23"/>
      <c r="R11" s="23"/>
    </row>
    <row r="12" spans="1:19" x14ac:dyDescent="0.2">
      <c r="A12" s="20" t="s">
        <v>21</v>
      </c>
      <c r="B12" s="20"/>
      <c r="C12" s="2"/>
      <c r="D12" s="2"/>
      <c r="E12" s="2"/>
      <c r="F12" s="2"/>
      <c r="G12" s="2"/>
      <c r="H12" s="2"/>
      <c r="I12" s="2"/>
      <c r="J12" s="21" t="s">
        <v>22</v>
      </c>
      <c r="K12" s="21"/>
      <c r="L12" s="21"/>
      <c r="M12" s="9"/>
      <c r="N12" s="2"/>
      <c r="O12" s="2"/>
      <c r="P12" s="2"/>
      <c r="Q12" s="2"/>
    </row>
    <row r="13" spans="1:19" x14ac:dyDescent="0.2">
      <c r="A13" s="22" t="s">
        <v>23</v>
      </c>
      <c r="B13" s="2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</row>
    <row r="14" spans="1:19" x14ac:dyDescent="0.2">
      <c r="A14" s="26" t="s">
        <v>24</v>
      </c>
      <c r="B14" s="12" t="s">
        <v>39</v>
      </c>
      <c r="C14" s="12" t="s">
        <v>25</v>
      </c>
      <c r="D14" s="12" t="s">
        <v>40</v>
      </c>
      <c r="E14" s="12" t="s">
        <v>41</v>
      </c>
      <c r="F14" s="12" t="s">
        <v>42</v>
      </c>
      <c r="G14" s="12" t="s">
        <v>43</v>
      </c>
      <c r="H14" s="12" t="s">
        <v>26</v>
      </c>
      <c r="I14" s="12" t="s">
        <v>27</v>
      </c>
      <c r="J14" s="12" t="s">
        <v>28</v>
      </c>
      <c r="K14" s="13" t="s">
        <v>29</v>
      </c>
      <c r="L14" s="14" t="s">
        <v>44</v>
      </c>
      <c r="M14" s="12" t="s">
        <v>30</v>
      </c>
      <c r="N14" s="12" t="s">
        <v>31</v>
      </c>
      <c r="O14" s="12" t="s">
        <v>32</v>
      </c>
      <c r="P14" s="28" t="s">
        <v>33</v>
      </c>
      <c r="Q14" s="2"/>
    </row>
    <row r="15" spans="1:19" x14ac:dyDescent="0.2">
      <c r="A15" s="27">
        <v>43536</v>
      </c>
      <c r="B15" s="15"/>
      <c r="C15" s="17" t="s">
        <v>34</v>
      </c>
      <c r="D15" s="17"/>
      <c r="E15" s="17"/>
      <c r="F15" s="17"/>
      <c r="G15" s="17"/>
      <c r="H15" s="16">
        <f>SUM(1.7*3.45*8.5*1.17)</f>
        <v>58.327424999999998</v>
      </c>
      <c r="I15" s="17"/>
      <c r="J15" s="17" t="s">
        <v>35</v>
      </c>
      <c r="K15" s="18"/>
      <c r="L15" s="18"/>
      <c r="M15" s="16">
        <f>IF($J$56 ="Gagnant",(H15-$C$10),($C$10/$C$10))</f>
        <v>1</v>
      </c>
      <c r="N15" s="19">
        <v>2</v>
      </c>
      <c r="O15" s="19">
        <f>COUNTIF(J15:J400,"Gagnant")</f>
        <v>2</v>
      </c>
      <c r="P15" s="29"/>
      <c r="Q15" s="2"/>
    </row>
    <row r="16" spans="1:19" x14ac:dyDescent="0.2">
      <c r="A16" s="27">
        <v>43538</v>
      </c>
      <c r="B16" s="15"/>
      <c r="C16" s="17" t="s">
        <v>36</v>
      </c>
      <c r="D16" s="17"/>
      <c r="E16" s="17"/>
      <c r="F16" s="17"/>
      <c r="G16" s="17"/>
      <c r="H16" s="16">
        <f>SUM(2.55*2.2*1.75*1.95*1.58)</f>
        <v>30.247717500000004</v>
      </c>
      <c r="I16" s="17"/>
      <c r="J16" s="17" t="s">
        <v>37</v>
      </c>
      <c r="K16" s="18"/>
      <c r="L16" s="18"/>
      <c r="M16" s="16">
        <f t="shared" ref="M16:M17" si="0">IF($J$56="Gagnant",($H$56-$C$10),($C$10/$C$10))</f>
        <v>1</v>
      </c>
      <c r="N16" s="19">
        <v>3.5</v>
      </c>
      <c r="O16" s="19"/>
      <c r="P16" s="29"/>
      <c r="Q16" s="2"/>
    </row>
    <row r="17" spans="1:21" x14ac:dyDescent="0.2">
      <c r="A17" s="30">
        <v>43538</v>
      </c>
      <c r="B17" s="31"/>
      <c r="C17" s="32" t="s">
        <v>38</v>
      </c>
      <c r="D17" s="32"/>
      <c r="E17" s="32"/>
      <c r="F17" s="32"/>
      <c r="G17" s="32"/>
      <c r="H17" s="33">
        <v>4.2</v>
      </c>
      <c r="I17" s="32"/>
      <c r="J17" s="32" t="s">
        <v>35</v>
      </c>
      <c r="K17" s="34"/>
      <c r="L17" s="34"/>
      <c r="M17" s="33">
        <f t="shared" si="0"/>
        <v>1</v>
      </c>
      <c r="N17" s="35">
        <v>30</v>
      </c>
      <c r="O17" s="35"/>
      <c r="P17" s="36"/>
      <c r="Q17" s="2"/>
    </row>
    <row r="20" spans="1:21" x14ac:dyDescent="0.2">
      <c r="R20" s="37" t="s">
        <v>45</v>
      </c>
      <c r="S20" t="s">
        <v>47</v>
      </c>
      <c r="T20" t="s">
        <v>49</v>
      </c>
      <c r="U20" t="s">
        <v>48</v>
      </c>
    </row>
    <row r="21" spans="1:21" x14ac:dyDescent="0.2">
      <c r="R21" s="5" t="s">
        <v>35</v>
      </c>
      <c r="S21" s="6">
        <v>2</v>
      </c>
      <c r="T21" s="6">
        <v>32</v>
      </c>
      <c r="U21" s="6">
        <v>2</v>
      </c>
    </row>
    <row r="22" spans="1:21" x14ac:dyDescent="0.2">
      <c r="R22" s="5" t="s">
        <v>37</v>
      </c>
      <c r="S22" s="6">
        <v>1</v>
      </c>
      <c r="T22" s="6">
        <v>3.5</v>
      </c>
      <c r="U22" s="6"/>
    </row>
    <row r="23" spans="1:21" x14ac:dyDescent="0.2">
      <c r="R23" s="5" t="s">
        <v>46</v>
      </c>
      <c r="S23" s="6">
        <v>3</v>
      </c>
      <c r="T23" s="6">
        <v>35.5</v>
      </c>
      <c r="U23" s="6">
        <v>2</v>
      </c>
    </row>
  </sheetData>
  <mergeCells count="26">
    <mergeCell ref="A6:B6"/>
    <mergeCell ref="E6:F6"/>
    <mergeCell ref="J6:L6"/>
    <mergeCell ref="P6:Q6"/>
    <mergeCell ref="A1:S4"/>
    <mergeCell ref="A5:B5"/>
    <mergeCell ref="E5:F5"/>
    <mergeCell ref="J5:L5"/>
    <mergeCell ref="P5:Q5"/>
    <mergeCell ref="O11:R11"/>
    <mergeCell ref="A7:B7"/>
    <mergeCell ref="E7:F7"/>
    <mergeCell ref="J7:L7"/>
    <mergeCell ref="E8:F8"/>
    <mergeCell ref="J8:L8"/>
    <mergeCell ref="A9:B9"/>
    <mergeCell ref="E9:F9"/>
    <mergeCell ref="J9:L9"/>
    <mergeCell ref="A10:B10"/>
    <mergeCell ref="E10:F10"/>
    <mergeCell ref="J10:L10"/>
    <mergeCell ref="A11:B11"/>
    <mergeCell ref="J11:L11"/>
    <mergeCell ref="A12:B12"/>
    <mergeCell ref="J12:L12"/>
    <mergeCell ref="A13:B13"/>
  </mergeCells>
  <dataValidations count="1">
    <dataValidation type="list" allowBlank="1" showInputMessage="1" showErrorMessage="1" sqref="K15:L17" xr:uid="{00000000-0002-0000-0000-000000000000}">
      <formula1>Confiance</formula1>
    </dataValidation>
  </dataValidations>
  <pageMargins left="0.7" right="0.7" top="0.75" bottom="0.75" header="0.3" footer="0.3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'C:\Users\trea\AppData\Local\Temp\[Gestion de Bankroll.xlsx]Feuil4'!#REF!</xm:f>
          </x14:formula1>
          <xm:sqref>J15:J17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trea</cp:lastModifiedBy>
  <dcterms:created xsi:type="dcterms:W3CDTF">2019-04-06T19:15:46Z</dcterms:created>
  <dcterms:modified xsi:type="dcterms:W3CDTF">2019-04-07T07:49:35Z</dcterms:modified>
</cp:coreProperties>
</file>