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12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3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4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2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drawings/drawing23.xml" ContentType="application/vnd.openxmlformats-officedocument.drawing+xml"/>
  <Override PartName="/xl/charts/chart2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 firstSheet="13" activeTab="17"/>
  </bookViews>
  <sheets>
    <sheet name="A" sheetId="10" state="hidden" r:id="rId1"/>
    <sheet name="B" sheetId="11" state="hidden" r:id="rId2"/>
    <sheet name="C" sheetId="12" state="hidden" r:id="rId3"/>
    <sheet name="D" sheetId="13" state="hidden" r:id="rId4"/>
    <sheet name="E" sheetId="14" state="hidden" r:id="rId5"/>
    <sheet name="F" sheetId="15" state="hidden" r:id="rId6"/>
    <sheet name="G" sheetId="16" state="hidden" r:id="rId7"/>
    <sheet name="H" sheetId="17" state="hidden" r:id="rId8"/>
    <sheet name="Graph A" sheetId="19" r:id="rId9"/>
    <sheet name="Graph B" sheetId="20" r:id="rId10"/>
    <sheet name="Graph C" sheetId="21" r:id="rId11"/>
    <sheet name="Graph D" sheetId="22" r:id="rId12"/>
    <sheet name="Graph E" sheetId="23" r:id="rId13"/>
    <sheet name="Graph F" sheetId="24" r:id="rId14"/>
    <sheet name="recap" sheetId="18" r:id="rId15"/>
    <sheet name="Feuil1" sheetId="30" r:id="rId16"/>
    <sheet name="Résultat" sheetId="27" r:id="rId17"/>
    <sheet name="comptage" sheetId="29" r:id="rId18"/>
  </sheets>
  <calcPr calcId="152511"/>
</workbook>
</file>

<file path=xl/calcChain.xml><?xml version="1.0" encoding="utf-8"?>
<calcChain xmlns="http://schemas.openxmlformats.org/spreadsheetml/2006/main">
  <c r="I2" i="29" l="1"/>
  <c r="H2" i="29"/>
  <c r="G2" i="29"/>
  <c r="F2" i="29"/>
  <c r="E2" i="29"/>
  <c r="D2" i="29"/>
  <c r="C2" i="29"/>
  <c r="B2" i="29"/>
  <c r="A16" i="27" l="1"/>
  <c r="A14" i="27"/>
  <c r="A12" i="27"/>
  <c r="A10" i="27"/>
  <c r="A8" i="27"/>
  <c r="A6" i="27"/>
  <c r="A4" i="27"/>
  <c r="A2" i="27"/>
  <c r="Z6" i="18"/>
  <c r="Z7" i="18"/>
  <c r="Z8" i="18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28" i="18"/>
  <c r="Z29" i="18"/>
  <c r="Z30" i="18"/>
  <c r="Z31" i="18"/>
  <c r="Z5" i="18"/>
  <c r="V6" i="18"/>
  <c r="V7" i="18"/>
  <c r="V8" i="18"/>
  <c r="V9" i="18"/>
  <c r="V10" i="18"/>
  <c r="V11" i="18"/>
  <c r="V12" i="18"/>
  <c r="V13" i="18"/>
  <c r="V14" i="18"/>
  <c r="V15" i="18"/>
  <c r="V16" i="18"/>
  <c r="V17" i="18"/>
  <c r="V18" i="18"/>
  <c r="V19" i="18"/>
  <c r="V20" i="18"/>
  <c r="V21" i="18"/>
  <c r="V22" i="18"/>
  <c r="V23" i="18"/>
  <c r="V24" i="18"/>
  <c r="V25" i="18"/>
  <c r="V26" i="18"/>
  <c r="V27" i="18"/>
  <c r="V28" i="18"/>
  <c r="V29" i="18"/>
  <c r="V30" i="18"/>
  <c r="V31" i="18"/>
  <c r="V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5" i="18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5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" i="29" l="1"/>
  <c r="B7" i="29"/>
  <c r="B11" i="29"/>
  <c r="B15" i="29"/>
  <c r="B19" i="29"/>
  <c r="B23" i="29"/>
  <c r="B27" i="29"/>
  <c r="B31" i="29"/>
  <c r="B35" i="29"/>
  <c r="B39" i="29"/>
  <c r="B43" i="29"/>
  <c r="B47" i="29"/>
  <c r="B51" i="29"/>
  <c r="B55" i="29"/>
  <c r="B59" i="29"/>
  <c r="B63" i="29"/>
  <c r="B67" i="29"/>
  <c r="B71" i="29"/>
  <c r="B72" i="29"/>
  <c r="B4" i="29"/>
  <c r="B8" i="29"/>
  <c r="B12" i="29"/>
  <c r="B16" i="29"/>
  <c r="B20" i="29"/>
  <c r="B24" i="29"/>
  <c r="B28" i="29"/>
  <c r="B32" i="29"/>
  <c r="B36" i="29"/>
  <c r="B40" i="29"/>
  <c r="B44" i="29"/>
  <c r="B48" i="29"/>
  <c r="B52" i="29"/>
  <c r="B56" i="29"/>
  <c r="B60" i="29"/>
  <c r="B64" i="29"/>
  <c r="B68" i="29"/>
  <c r="B73" i="29"/>
  <c r="B5" i="29"/>
  <c r="B9" i="29"/>
  <c r="B13" i="29"/>
  <c r="B17" i="29"/>
  <c r="B21" i="29"/>
  <c r="B25" i="29"/>
  <c r="B29" i="29"/>
  <c r="B33" i="29"/>
  <c r="B37" i="29"/>
  <c r="B41" i="29"/>
  <c r="B45" i="29"/>
  <c r="B49" i="29"/>
  <c r="B53" i="29"/>
  <c r="B57" i="29"/>
  <c r="B61" i="29"/>
  <c r="B65" i="29"/>
  <c r="B69" i="29"/>
  <c r="B6" i="29"/>
  <c r="B10" i="29"/>
  <c r="B14" i="29"/>
  <c r="B18" i="29"/>
  <c r="B22" i="29"/>
  <c r="B26" i="29"/>
  <c r="B30" i="29"/>
  <c r="B34" i="29"/>
  <c r="B38" i="29"/>
  <c r="B42" i="29"/>
  <c r="B46" i="29"/>
  <c r="B50" i="29"/>
  <c r="B54" i="29"/>
  <c r="B58" i="29"/>
  <c r="B62" i="29"/>
  <c r="B66" i="29"/>
  <c r="B70" i="29"/>
  <c r="B74" i="29"/>
  <c r="C4" i="29"/>
  <c r="C8" i="29"/>
  <c r="C12" i="29"/>
  <c r="C16" i="29"/>
  <c r="C20" i="29"/>
  <c r="C24" i="29"/>
  <c r="C28" i="29"/>
  <c r="C32" i="29"/>
  <c r="C36" i="29"/>
  <c r="C40" i="29"/>
  <c r="C44" i="29"/>
  <c r="C48" i="29"/>
  <c r="C52" i="29"/>
  <c r="C56" i="29"/>
  <c r="C60" i="29"/>
  <c r="C64" i="29"/>
  <c r="C68" i="29"/>
  <c r="C72" i="29"/>
  <c r="C5" i="29"/>
  <c r="C9" i="29"/>
  <c r="C13" i="29"/>
  <c r="C17" i="29"/>
  <c r="C21" i="29"/>
  <c r="C25" i="29"/>
  <c r="C29" i="29"/>
  <c r="C33" i="29"/>
  <c r="C37" i="29"/>
  <c r="C41" i="29"/>
  <c r="C45" i="29"/>
  <c r="C49" i="29"/>
  <c r="C53" i="29"/>
  <c r="C57" i="29"/>
  <c r="C61" i="29"/>
  <c r="C65" i="29"/>
  <c r="C69" i="29"/>
  <c r="C73" i="29"/>
  <c r="C6" i="29"/>
  <c r="C10" i="29"/>
  <c r="C14" i="29"/>
  <c r="C18" i="29"/>
  <c r="C22" i="29"/>
  <c r="C26" i="29"/>
  <c r="C30" i="29"/>
  <c r="C34" i="29"/>
  <c r="C38" i="29"/>
  <c r="C42" i="29"/>
  <c r="C46" i="29"/>
  <c r="C50" i="29"/>
  <c r="C54" i="29"/>
  <c r="C58" i="29"/>
  <c r="C62" i="29"/>
  <c r="C66" i="29"/>
  <c r="C70" i="29"/>
  <c r="C74" i="29"/>
  <c r="C7" i="29"/>
  <c r="C11" i="29"/>
  <c r="C15" i="29"/>
  <c r="C19" i="29"/>
  <c r="C23" i="29"/>
  <c r="C27" i="29"/>
  <c r="C31" i="29"/>
  <c r="C35" i="29"/>
  <c r="C39" i="29"/>
  <c r="C43" i="29"/>
  <c r="C47" i="29"/>
  <c r="C51" i="29"/>
  <c r="C55" i="29"/>
  <c r="C59" i="29"/>
  <c r="C63" i="29"/>
  <c r="C67" i="29"/>
  <c r="C71" i="29"/>
  <c r="C3" i="29"/>
  <c r="D4" i="29"/>
  <c r="D8" i="29"/>
  <c r="D12" i="29"/>
  <c r="D16" i="29"/>
  <c r="D20" i="29"/>
  <c r="D24" i="29"/>
  <c r="D28" i="29"/>
  <c r="D32" i="29"/>
  <c r="D36" i="29"/>
  <c r="D40" i="29"/>
  <c r="D44" i="29"/>
  <c r="D48" i="29"/>
  <c r="D52" i="29"/>
  <c r="D56" i="29"/>
  <c r="D60" i="29"/>
  <c r="D64" i="29"/>
  <c r="D68" i="29"/>
  <c r="D72" i="29"/>
  <c r="D5" i="29"/>
  <c r="D9" i="29"/>
  <c r="D13" i="29"/>
  <c r="D17" i="29"/>
  <c r="D21" i="29"/>
  <c r="D25" i="29"/>
  <c r="D29" i="29"/>
  <c r="D33" i="29"/>
  <c r="D37" i="29"/>
  <c r="D41" i="29"/>
  <c r="D45" i="29"/>
  <c r="D49" i="29"/>
  <c r="D53" i="29"/>
  <c r="D57" i="29"/>
  <c r="D61" i="29"/>
  <c r="D65" i="29"/>
  <c r="D69" i="29"/>
  <c r="D73" i="29"/>
  <c r="D6" i="29"/>
  <c r="D10" i="29"/>
  <c r="D14" i="29"/>
  <c r="D18" i="29"/>
  <c r="D22" i="29"/>
  <c r="D26" i="29"/>
  <c r="D30" i="29"/>
  <c r="D34" i="29"/>
  <c r="D38" i="29"/>
  <c r="D42" i="29"/>
  <c r="D46" i="29"/>
  <c r="D50" i="29"/>
  <c r="D54" i="29"/>
  <c r="D58" i="29"/>
  <c r="D62" i="29"/>
  <c r="D66" i="29"/>
  <c r="D70" i="29"/>
  <c r="D74" i="29"/>
  <c r="D7" i="29"/>
  <c r="D11" i="29"/>
  <c r="D15" i="29"/>
  <c r="D19" i="29"/>
  <c r="D23" i="29"/>
  <c r="D27" i="29"/>
  <c r="D31" i="29"/>
  <c r="D35" i="29"/>
  <c r="D39" i="29"/>
  <c r="D43" i="29"/>
  <c r="D47" i="29"/>
  <c r="D51" i="29"/>
  <c r="D55" i="29"/>
  <c r="D59" i="29"/>
  <c r="D63" i="29"/>
  <c r="D67" i="29"/>
  <c r="D71" i="29"/>
  <c r="D3" i="29"/>
  <c r="B115" i="17"/>
  <c r="C23" i="17" s="1"/>
  <c r="A3" i="17" s="1"/>
  <c r="Q4" i="17" s="1"/>
  <c r="S4" i="17" s="1"/>
  <c r="T4" i="17" s="1"/>
  <c r="B116" i="16"/>
  <c r="C24" i="16" s="1"/>
  <c r="A6" i="16" s="1"/>
  <c r="Q7" i="16" s="1"/>
  <c r="S7" i="16" s="1"/>
  <c r="T7" i="16" s="1"/>
  <c r="B117" i="16"/>
  <c r="C25" i="16" s="1"/>
  <c r="A9" i="16" s="1"/>
  <c r="Q10" i="16" s="1"/>
  <c r="S10" i="16" s="1"/>
  <c r="T10" i="16" s="1"/>
  <c r="B118" i="16"/>
  <c r="C26" i="16" s="1"/>
  <c r="A12" i="16" s="1"/>
  <c r="Q13" i="16" s="1"/>
  <c r="S13" i="16" s="1"/>
  <c r="T13" i="16" s="1"/>
  <c r="B119" i="16"/>
  <c r="C27" i="16" s="1"/>
  <c r="A15" i="16" s="1"/>
  <c r="Q16" i="16" s="1"/>
  <c r="S16" i="16" s="1"/>
  <c r="T16" i="16" s="1"/>
  <c r="B120" i="16"/>
  <c r="C28" i="16" s="1"/>
  <c r="A18" i="16" s="1"/>
  <c r="Q19" i="16" s="1"/>
  <c r="S19" i="16" s="1"/>
  <c r="T19" i="16" s="1"/>
  <c r="B121" i="16"/>
  <c r="C29" i="16" s="1"/>
  <c r="A21" i="16" s="1"/>
  <c r="Q22" i="16" s="1"/>
  <c r="S22" i="16" s="1"/>
  <c r="T22" i="16" s="1"/>
  <c r="B122" i="16"/>
  <c r="C30" i="16" s="1"/>
  <c r="A24" i="16" s="1"/>
  <c r="Q25" i="16" s="1"/>
  <c r="S25" i="16" s="1"/>
  <c r="T25" i="16" s="1"/>
  <c r="B123" i="16"/>
  <c r="B124" i="16"/>
  <c r="C32" i="16" s="1"/>
  <c r="A30" i="16" s="1"/>
  <c r="Q31" i="16" s="1"/>
  <c r="S31" i="16" s="1"/>
  <c r="T31" i="16" s="1"/>
  <c r="B125" i="16"/>
  <c r="C33" i="16" s="1"/>
  <c r="A33" i="16" s="1"/>
  <c r="Q34" i="16" s="1"/>
  <c r="S34" i="16" s="1"/>
  <c r="T34" i="16" s="1"/>
  <c r="B126" i="16"/>
  <c r="C34" i="16" s="1"/>
  <c r="A36" i="16" s="1"/>
  <c r="Q37" i="16" s="1"/>
  <c r="S37" i="16" s="1"/>
  <c r="T37" i="16" s="1"/>
  <c r="B127" i="16"/>
  <c r="C35" i="16" s="1"/>
  <c r="A39" i="16" s="1"/>
  <c r="Q40" i="16" s="1"/>
  <c r="S40" i="16" s="1"/>
  <c r="T40" i="16" s="1"/>
  <c r="B128" i="16"/>
  <c r="C36" i="16" s="1"/>
  <c r="A42" i="16" s="1"/>
  <c r="Q43" i="16" s="1"/>
  <c r="S43" i="16" s="1"/>
  <c r="T43" i="16" s="1"/>
  <c r="B129" i="16"/>
  <c r="C37" i="16" s="1"/>
  <c r="A45" i="16" s="1"/>
  <c r="Q46" i="16" s="1"/>
  <c r="S46" i="16" s="1"/>
  <c r="T46" i="16" s="1"/>
  <c r="B130" i="16"/>
  <c r="C38" i="16" s="1"/>
  <c r="A48" i="16" s="1"/>
  <c r="Q49" i="16" s="1"/>
  <c r="S49" i="16" s="1"/>
  <c r="T49" i="16" s="1"/>
  <c r="B131" i="16"/>
  <c r="C39" i="16" s="1"/>
  <c r="A51" i="16" s="1"/>
  <c r="Q52" i="16" s="1"/>
  <c r="S52" i="16" s="1"/>
  <c r="T52" i="16" s="1"/>
  <c r="B132" i="16"/>
  <c r="C40" i="16" s="1"/>
  <c r="A54" i="16" s="1"/>
  <c r="Q55" i="16" s="1"/>
  <c r="S55" i="16" s="1"/>
  <c r="T55" i="16" s="1"/>
  <c r="B133" i="16"/>
  <c r="C41" i="16" s="1"/>
  <c r="A57" i="16" s="1"/>
  <c r="Q58" i="16" s="1"/>
  <c r="S58" i="16" s="1"/>
  <c r="T58" i="16" s="1"/>
  <c r="B134" i="16"/>
  <c r="C42" i="16" s="1"/>
  <c r="A60" i="16" s="1"/>
  <c r="Q61" i="16" s="1"/>
  <c r="S61" i="16" s="1"/>
  <c r="T61" i="16" s="1"/>
  <c r="B135" i="16"/>
  <c r="C43" i="16" s="1"/>
  <c r="A63" i="16" s="1"/>
  <c r="Q64" i="16" s="1"/>
  <c r="S64" i="16" s="1"/>
  <c r="T64" i="16" s="1"/>
  <c r="B136" i="16"/>
  <c r="C44" i="16" s="1"/>
  <c r="A66" i="16" s="1"/>
  <c r="Q67" i="16" s="1"/>
  <c r="S67" i="16" s="1"/>
  <c r="T67" i="16" s="1"/>
  <c r="B137" i="16"/>
  <c r="C45" i="16" s="1"/>
  <c r="A69" i="16" s="1"/>
  <c r="Q70" i="16" s="1"/>
  <c r="S70" i="16" s="1"/>
  <c r="T70" i="16" s="1"/>
  <c r="B138" i="16"/>
  <c r="C46" i="16" s="1"/>
  <c r="A72" i="16" s="1"/>
  <c r="Q73" i="16" s="1"/>
  <c r="S73" i="16" s="1"/>
  <c r="T73" i="16" s="1"/>
  <c r="B139" i="16"/>
  <c r="C47" i="16" s="1"/>
  <c r="A75" i="16" s="1"/>
  <c r="Q76" i="16" s="1"/>
  <c r="S76" i="16" s="1"/>
  <c r="T76" i="16" s="1"/>
  <c r="B140" i="16"/>
  <c r="C48" i="16" s="1"/>
  <c r="A78" i="16" s="1"/>
  <c r="Q79" i="16" s="1"/>
  <c r="S79" i="16" s="1"/>
  <c r="T79" i="16" s="1"/>
  <c r="B141" i="16"/>
  <c r="C49" i="16" s="1"/>
  <c r="A81" i="16" s="1"/>
  <c r="Q82" i="16" s="1"/>
  <c r="S82" i="16" s="1"/>
  <c r="T82" i="16" s="1"/>
  <c r="B142" i="16"/>
  <c r="C50" i="16" s="1"/>
  <c r="A84" i="16" s="1"/>
  <c r="Q85" i="16" s="1"/>
  <c r="S85" i="16" s="1"/>
  <c r="T85" i="16" s="1"/>
  <c r="B115" i="16"/>
  <c r="C23" i="16" s="1"/>
  <c r="A3" i="16" s="1"/>
  <c r="Q4" i="16" s="1"/>
  <c r="S4" i="16" s="1"/>
  <c r="T4" i="16" s="1"/>
  <c r="AD6" i="18"/>
  <c r="B117" i="17" s="1"/>
  <c r="C25" i="17" s="1"/>
  <c r="A9" i="17" s="1"/>
  <c r="Q10" i="17" s="1"/>
  <c r="S10" i="17" s="1"/>
  <c r="T10" i="17" s="1"/>
  <c r="AD7" i="18"/>
  <c r="B118" i="17" s="1"/>
  <c r="C26" i="17" s="1"/>
  <c r="A12" i="17" s="1"/>
  <c r="Q13" i="17" s="1"/>
  <c r="S13" i="17" s="1"/>
  <c r="T13" i="17" s="1"/>
  <c r="AD8" i="18"/>
  <c r="B119" i="17" s="1"/>
  <c r="C27" i="17" s="1"/>
  <c r="A15" i="17" s="1"/>
  <c r="Q16" i="17" s="1"/>
  <c r="S16" i="17" s="1"/>
  <c r="T16" i="17" s="1"/>
  <c r="AD9" i="18"/>
  <c r="B120" i="17" s="1"/>
  <c r="C28" i="17" s="1"/>
  <c r="A18" i="17" s="1"/>
  <c r="Q19" i="17" s="1"/>
  <c r="S19" i="17" s="1"/>
  <c r="T19" i="17" s="1"/>
  <c r="V19" i="17" s="1"/>
  <c r="AD10" i="18"/>
  <c r="B121" i="17" s="1"/>
  <c r="C29" i="17" s="1"/>
  <c r="A21" i="17" s="1"/>
  <c r="Q22" i="17" s="1"/>
  <c r="S22" i="17" s="1"/>
  <c r="T22" i="17" s="1"/>
  <c r="AD11" i="18"/>
  <c r="B122" i="17" s="1"/>
  <c r="C30" i="17" s="1"/>
  <c r="A24" i="17" s="1"/>
  <c r="Q25" i="17" s="1"/>
  <c r="S25" i="17" s="1"/>
  <c r="T25" i="17" s="1"/>
  <c r="V25" i="17" s="1"/>
  <c r="AD12" i="18"/>
  <c r="B123" i="17" s="1"/>
  <c r="C31" i="17" s="1"/>
  <c r="A27" i="17" s="1"/>
  <c r="Q28" i="17" s="1"/>
  <c r="S28" i="17" s="1"/>
  <c r="T28" i="17" s="1"/>
  <c r="W28" i="17" s="1"/>
  <c r="AD13" i="18"/>
  <c r="B124" i="17" s="1"/>
  <c r="C32" i="17" s="1"/>
  <c r="A30" i="17" s="1"/>
  <c r="Q31" i="17" s="1"/>
  <c r="S31" i="17" s="1"/>
  <c r="T31" i="17" s="1"/>
  <c r="W31" i="17" s="1"/>
  <c r="AD14" i="18"/>
  <c r="B125" i="17" s="1"/>
  <c r="C33" i="17" s="1"/>
  <c r="A33" i="17" s="1"/>
  <c r="Q34" i="17" s="1"/>
  <c r="S34" i="17" s="1"/>
  <c r="T34" i="17" s="1"/>
  <c r="W34" i="17" s="1"/>
  <c r="AD15" i="18"/>
  <c r="B126" i="17" s="1"/>
  <c r="C34" i="17" s="1"/>
  <c r="A36" i="17" s="1"/>
  <c r="Q37" i="17" s="1"/>
  <c r="S37" i="17" s="1"/>
  <c r="T37" i="17" s="1"/>
  <c r="AD16" i="18"/>
  <c r="B127" i="17" s="1"/>
  <c r="C35" i="17" s="1"/>
  <c r="A39" i="17" s="1"/>
  <c r="Q40" i="17" s="1"/>
  <c r="S40" i="17" s="1"/>
  <c r="T40" i="17" s="1"/>
  <c r="AD17" i="18"/>
  <c r="B128" i="17" s="1"/>
  <c r="C36" i="17" s="1"/>
  <c r="A42" i="17" s="1"/>
  <c r="Q43" i="17" s="1"/>
  <c r="S43" i="17" s="1"/>
  <c r="T43" i="17" s="1"/>
  <c r="AD18" i="18"/>
  <c r="B129" i="17" s="1"/>
  <c r="C37" i="17" s="1"/>
  <c r="A45" i="17" s="1"/>
  <c r="Q46" i="17" s="1"/>
  <c r="S46" i="17" s="1"/>
  <c r="T46" i="17" s="1"/>
  <c r="AD19" i="18"/>
  <c r="B130" i="17" s="1"/>
  <c r="C38" i="17" s="1"/>
  <c r="A48" i="17" s="1"/>
  <c r="Q49" i="17" s="1"/>
  <c r="S49" i="17" s="1"/>
  <c r="T49" i="17" s="1"/>
  <c r="AD20" i="18"/>
  <c r="B131" i="17" s="1"/>
  <c r="C39" i="17" s="1"/>
  <c r="A51" i="17" s="1"/>
  <c r="Q52" i="17" s="1"/>
  <c r="S52" i="17" s="1"/>
  <c r="T52" i="17" s="1"/>
  <c r="AD21" i="18"/>
  <c r="B132" i="17" s="1"/>
  <c r="C40" i="17" s="1"/>
  <c r="A54" i="17" s="1"/>
  <c r="Q55" i="17" s="1"/>
  <c r="S55" i="17" s="1"/>
  <c r="T55" i="17" s="1"/>
  <c r="AD22" i="18"/>
  <c r="B133" i="17" s="1"/>
  <c r="C41" i="17" s="1"/>
  <c r="A57" i="17" s="1"/>
  <c r="Q58" i="17" s="1"/>
  <c r="S58" i="17" s="1"/>
  <c r="T58" i="17" s="1"/>
  <c r="AD23" i="18"/>
  <c r="B134" i="17" s="1"/>
  <c r="C42" i="17" s="1"/>
  <c r="A60" i="17" s="1"/>
  <c r="Q61" i="17" s="1"/>
  <c r="S61" i="17" s="1"/>
  <c r="T61" i="17" s="1"/>
  <c r="AD24" i="18"/>
  <c r="B135" i="17" s="1"/>
  <c r="C43" i="17" s="1"/>
  <c r="A63" i="17" s="1"/>
  <c r="Q64" i="17" s="1"/>
  <c r="S64" i="17" s="1"/>
  <c r="T64" i="17" s="1"/>
  <c r="AD25" i="18"/>
  <c r="B136" i="17" s="1"/>
  <c r="C44" i="17" s="1"/>
  <c r="A66" i="17" s="1"/>
  <c r="Q67" i="17" s="1"/>
  <c r="S67" i="17" s="1"/>
  <c r="T67" i="17" s="1"/>
  <c r="W67" i="17" s="1"/>
  <c r="AD26" i="18"/>
  <c r="B137" i="17" s="1"/>
  <c r="C45" i="17" s="1"/>
  <c r="A69" i="17" s="1"/>
  <c r="Q70" i="17" s="1"/>
  <c r="S70" i="17" s="1"/>
  <c r="T70" i="17" s="1"/>
  <c r="AD27" i="18"/>
  <c r="B138" i="17" s="1"/>
  <c r="C46" i="17" s="1"/>
  <c r="A72" i="17" s="1"/>
  <c r="Q73" i="17" s="1"/>
  <c r="S73" i="17" s="1"/>
  <c r="T73" i="17" s="1"/>
  <c r="AD28" i="18"/>
  <c r="B139" i="17" s="1"/>
  <c r="C47" i="17" s="1"/>
  <c r="A75" i="17" s="1"/>
  <c r="Q76" i="17" s="1"/>
  <c r="S76" i="17" s="1"/>
  <c r="T76" i="17" s="1"/>
  <c r="AD29" i="18"/>
  <c r="B140" i="17" s="1"/>
  <c r="C48" i="17" s="1"/>
  <c r="A78" i="17" s="1"/>
  <c r="Q79" i="17" s="1"/>
  <c r="S79" i="17" s="1"/>
  <c r="T79" i="17" s="1"/>
  <c r="AD30" i="18"/>
  <c r="B141" i="17" s="1"/>
  <c r="C49" i="17" s="1"/>
  <c r="A81" i="17" s="1"/>
  <c r="Q82" i="17" s="1"/>
  <c r="S82" i="17" s="1"/>
  <c r="T82" i="17" s="1"/>
  <c r="AD31" i="18"/>
  <c r="B142" i="17" s="1"/>
  <c r="C50" i="17" s="1"/>
  <c r="A84" i="17" s="1"/>
  <c r="Q85" i="17" s="1"/>
  <c r="S85" i="17" s="1"/>
  <c r="T85" i="17" s="1"/>
  <c r="AD5" i="18"/>
  <c r="B116" i="17" s="1"/>
  <c r="C24" i="17" s="1"/>
  <c r="A6" i="17" s="1"/>
  <c r="Q7" i="17" s="1"/>
  <c r="S7" i="17" s="1"/>
  <c r="T7" i="17" s="1"/>
  <c r="B116" i="15"/>
  <c r="C24" i="15" s="1"/>
  <c r="A6" i="15" s="1"/>
  <c r="Q7" i="15" s="1"/>
  <c r="S7" i="15" s="1"/>
  <c r="T7" i="15" s="1"/>
  <c r="B117" i="15"/>
  <c r="C25" i="15" s="1"/>
  <c r="A9" i="15" s="1"/>
  <c r="Q10" i="15" s="1"/>
  <c r="S10" i="15" s="1"/>
  <c r="T10" i="15" s="1"/>
  <c r="B118" i="15"/>
  <c r="C26" i="15" s="1"/>
  <c r="A12" i="15" s="1"/>
  <c r="Q13" i="15" s="1"/>
  <c r="S13" i="15" s="1"/>
  <c r="T13" i="15" s="1"/>
  <c r="B119" i="15"/>
  <c r="B120" i="15"/>
  <c r="C28" i="15" s="1"/>
  <c r="A18" i="15" s="1"/>
  <c r="Q19" i="15" s="1"/>
  <c r="S19" i="15" s="1"/>
  <c r="T19" i="15" s="1"/>
  <c r="B121" i="15"/>
  <c r="C29" i="15" s="1"/>
  <c r="A21" i="15" s="1"/>
  <c r="Q22" i="15" s="1"/>
  <c r="S22" i="15" s="1"/>
  <c r="T22" i="15" s="1"/>
  <c r="B122" i="15"/>
  <c r="C30" i="15" s="1"/>
  <c r="A24" i="15" s="1"/>
  <c r="Q25" i="15" s="1"/>
  <c r="S25" i="15" s="1"/>
  <c r="T25" i="15" s="1"/>
  <c r="B123" i="15"/>
  <c r="B124" i="15"/>
  <c r="C32" i="15" s="1"/>
  <c r="A30" i="15" s="1"/>
  <c r="Q31" i="15" s="1"/>
  <c r="S31" i="15" s="1"/>
  <c r="T31" i="15" s="1"/>
  <c r="B125" i="15"/>
  <c r="C33" i="15" s="1"/>
  <c r="A33" i="15" s="1"/>
  <c r="Q34" i="15" s="1"/>
  <c r="S34" i="15" s="1"/>
  <c r="T34" i="15" s="1"/>
  <c r="B126" i="15"/>
  <c r="C34" i="15" s="1"/>
  <c r="A36" i="15" s="1"/>
  <c r="Q37" i="15" s="1"/>
  <c r="S37" i="15" s="1"/>
  <c r="T37" i="15" s="1"/>
  <c r="B127" i="15"/>
  <c r="B128" i="15"/>
  <c r="C36" i="15" s="1"/>
  <c r="A42" i="15" s="1"/>
  <c r="Q43" i="15" s="1"/>
  <c r="S43" i="15" s="1"/>
  <c r="T43" i="15" s="1"/>
  <c r="B129" i="15"/>
  <c r="C37" i="15" s="1"/>
  <c r="A45" i="15" s="1"/>
  <c r="Q46" i="15" s="1"/>
  <c r="S46" i="15" s="1"/>
  <c r="T46" i="15" s="1"/>
  <c r="B130" i="15"/>
  <c r="C38" i="15" s="1"/>
  <c r="A48" i="15" s="1"/>
  <c r="Q49" i="15" s="1"/>
  <c r="S49" i="15" s="1"/>
  <c r="T49" i="15" s="1"/>
  <c r="B131" i="15"/>
  <c r="B132" i="15"/>
  <c r="C40" i="15" s="1"/>
  <c r="A54" i="15" s="1"/>
  <c r="Q55" i="15" s="1"/>
  <c r="S55" i="15" s="1"/>
  <c r="T55" i="15" s="1"/>
  <c r="B133" i="15"/>
  <c r="C41" i="15" s="1"/>
  <c r="A57" i="15" s="1"/>
  <c r="Q58" i="15" s="1"/>
  <c r="S58" i="15" s="1"/>
  <c r="T58" i="15" s="1"/>
  <c r="B134" i="15"/>
  <c r="C42" i="15" s="1"/>
  <c r="A60" i="15" s="1"/>
  <c r="Q61" i="15" s="1"/>
  <c r="S61" i="15" s="1"/>
  <c r="T61" i="15" s="1"/>
  <c r="B135" i="15"/>
  <c r="B136" i="15"/>
  <c r="C44" i="15" s="1"/>
  <c r="A66" i="15" s="1"/>
  <c r="Q67" i="15" s="1"/>
  <c r="S67" i="15" s="1"/>
  <c r="T67" i="15" s="1"/>
  <c r="B137" i="15"/>
  <c r="C45" i="15" s="1"/>
  <c r="A69" i="15" s="1"/>
  <c r="Q70" i="15" s="1"/>
  <c r="S70" i="15" s="1"/>
  <c r="T70" i="15" s="1"/>
  <c r="B138" i="15"/>
  <c r="C46" i="15" s="1"/>
  <c r="A72" i="15" s="1"/>
  <c r="Q73" i="15" s="1"/>
  <c r="S73" i="15" s="1"/>
  <c r="T73" i="15" s="1"/>
  <c r="B139" i="15"/>
  <c r="B140" i="15"/>
  <c r="C48" i="15" s="1"/>
  <c r="A78" i="15" s="1"/>
  <c r="Q79" i="15" s="1"/>
  <c r="S79" i="15" s="1"/>
  <c r="T79" i="15" s="1"/>
  <c r="B141" i="15"/>
  <c r="C49" i="15" s="1"/>
  <c r="A81" i="15" s="1"/>
  <c r="Q82" i="15" s="1"/>
  <c r="S82" i="15" s="1"/>
  <c r="T82" i="15" s="1"/>
  <c r="B142" i="15"/>
  <c r="C50" i="15" s="1"/>
  <c r="A84" i="15" s="1"/>
  <c r="Q85" i="15" s="1"/>
  <c r="S85" i="15" s="1"/>
  <c r="T85" i="15" s="1"/>
  <c r="B115" i="15"/>
  <c r="C47" i="15" s="1"/>
  <c r="A75" i="15" s="1"/>
  <c r="Q76" i="15" s="1"/>
  <c r="S76" i="15" s="1"/>
  <c r="T76" i="15" s="1"/>
  <c r="B116" i="14"/>
  <c r="C24" i="14" s="1"/>
  <c r="A6" i="14" s="1"/>
  <c r="Q7" i="14" s="1"/>
  <c r="S7" i="14" s="1"/>
  <c r="T7" i="14" s="1"/>
  <c r="B117" i="14"/>
  <c r="C25" i="14" s="1"/>
  <c r="A9" i="14" s="1"/>
  <c r="Q10" i="14" s="1"/>
  <c r="S10" i="14" s="1"/>
  <c r="T10" i="14" s="1"/>
  <c r="B118" i="14"/>
  <c r="C26" i="14" s="1"/>
  <c r="A12" i="14" s="1"/>
  <c r="Q13" i="14" s="1"/>
  <c r="S13" i="14" s="1"/>
  <c r="T13" i="14" s="1"/>
  <c r="B119" i="14"/>
  <c r="C27" i="14" s="1"/>
  <c r="A15" i="14" s="1"/>
  <c r="Q16" i="14" s="1"/>
  <c r="S16" i="14" s="1"/>
  <c r="T16" i="14" s="1"/>
  <c r="B120" i="14"/>
  <c r="C28" i="14" s="1"/>
  <c r="A18" i="14" s="1"/>
  <c r="Q19" i="14" s="1"/>
  <c r="S19" i="14" s="1"/>
  <c r="T19" i="14" s="1"/>
  <c r="B121" i="14"/>
  <c r="C29" i="14" s="1"/>
  <c r="A21" i="14" s="1"/>
  <c r="Q22" i="14" s="1"/>
  <c r="S22" i="14" s="1"/>
  <c r="T22" i="14" s="1"/>
  <c r="B122" i="14"/>
  <c r="C30" i="14" s="1"/>
  <c r="A24" i="14" s="1"/>
  <c r="Q25" i="14" s="1"/>
  <c r="S25" i="14" s="1"/>
  <c r="T25" i="14" s="1"/>
  <c r="B123" i="14"/>
  <c r="C31" i="14" s="1"/>
  <c r="A27" i="14" s="1"/>
  <c r="Q28" i="14" s="1"/>
  <c r="S28" i="14" s="1"/>
  <c r="T28" i="14" s="1"/>
  <c r="B124" i="14"/>
  <c r="C32" i="14" s="1"/>
  <c r="A30" i="14" s="1"/>
  <c r="Q31" i="14" s="1"/>
  <c r="S31" i="14" s="1"/>
  <c r="T31" i="14" s="1"/>
  <c r="B125" i="14"/>
  <c r="C33" i="14" s="1"/>
  <c r="A33" i="14" s="1"/>
  <c r="Q34" i="14" s="1"/>
  <c r="S34" i="14" s="1"/>
  <c r="T34" i="14" s="1"/>
  <c r="B126" i="14"/>
  <c r="C34" i="14" s="1"/>
  <c r="A36" i="14" s="1"/>
  <c r="Q37" i="14" s="1"/>
  <c r="S37" i="14" s="1"/>
  <c r="T37" i="14" s="1"/>
  <c r="B127" i="14"/>
  <c r="C35" i="14" s="1"/>
  <c r="A39" i="14" s="1"/>
  <c r="Q40" i="14" s="1"/>
  <c r="S40" i="14" s="1"/>
  <c r="T40" i="14" s="1"/>
  <c r="B128" i="14"/>
  <c r="C36" i="14" s="1"/>
  <c r="A42" i="14" s="1"/>
  <c r="Q43" i="14" s="1"/>
  <c r="S43" i="14" s="1"/>
  <c r="T43" i="14" s="1"/>
  <c r="B129" i="14"/>
  <c r="C37" i="14" s="1"/>
  <c r="A45" i="14" s="1"/>
  <c r="Q46" i="14" s="1"/>
  <c r="S46" i="14" s="1"/>
  <c r="T46" i="14" s="1"/>
  <c r="B130" i="14"/>
  <c r="C38" i="14" s="1"/>
  <c r="A48" i="14" s="1"/>
  <c r="Q49" i="14" s="1"/>
  <c r="S49" i="14" s="1"/>
  <c r="T49" i="14" s="1"/>
  <c r="B131" i="14"/>
  <c r="C39" i="14" s="1"/>
  <c r="A51" i="14" s="1"/>
  <c r="Q52" i="14" s="1"/>
  <c r="S52" i="14" s="1"/>
  <c r="T52" i="14" s="1"/>
  <c r="B132" i="14"/>
  <c r="C40" i="14" s="1"/>
  <c r="A54" i="14" s="1"/>
  <c r="Q55" i="14" s="1"/>
  <c r="S55" i="14" s="1"/>
  <c r="T55" i="14" s="1"/>
  <c r="B133" i="14"/>
  <c r="C41" i="14" s="1"/>
  <c r="A57" i="14" s="1"/>
  <c r="Q58" i="14" s="1"/>
  <c r="S58" i="14" s="1"/>
  <c r="T58" i="14" s="1"/>
  <c r="B134" i="14"/>
  <c r="C42" i="14" s="1"/>
  <c r="A60" i="14" s="1"/>
  <c r="Q61" i="14" s="1"/>
  <c r="S61" i="14" s="1"/>
  <c r="T61" i="14" s="1"/>
  <c r="B135" i="14"/>
  <c r="C43" i="14" s="1"/>
  <c r="A63" i="14" s="1"/>
  <c r="Q64" i="14" s="1"/>
  <c r="S64" i="14" s="1"/>
  <c r="T64" i="14" s="1"/>
  <c r="B136" i="14"/>
  <c r="C44" i="14" s="1"/>
  <c r="A66" i="14" s="1"/>
  <c r="Q67" i="14" s="1"/>
  <c r="S67" i="14" s="1"/>
  <c r="T67" i="14" s="1"/>
  <c r="B137" i="14"/>
  <c r="C45" i="14" s="1"/>
  <c r="A69" i="14" s="1"/>
  <c r="Q70" i="14" s="1"/>
  <c r="S70" i="14" s="1"/>
  <c r="T70" i="14" s="1"/>
  <c r="B138" i="14"/>
  <c r="C46" i="14" s="1"/>
  <c r="A72" i="14" s="1"/>
  <c r="Q73" i="14" s="1"/>
  <c r="S73" i="14" s="1"/>
  <c r="T73" i="14" s="1"/>
  <c r="B139" i="14"/>
  <c r="C47" i="14" s="1"/>
  <c r="A75" i="14" s="1"/>
  <c r="Q76" i="14" s="1"/>
  <c r="S76" i="14" s="1"/>
  <c r="T76" i="14" s="1"/>
  <c r="B140" i="14"/>
  <c r="C48" i="14" s="1"/>
  <c r="A78" i="14" s="1"/>
  <c r="Q79" i="14" s="1"/>
  <c r="S79" i="14" s="1"/>
  <c r="T79" i="14" s="1"/>
  <c r="B141" i="14"/>
  <c r="C49" i="14" s="1"/>
  <c r="A81" i="14" s="1"/>
  <c r="Q82" i="14" s="1"/>
  <c r="S82" i="14" s="1"/>
  <c r="T82" i="14" s="1"/>
  <c r="B142" i="14"/>
  <c r="C50" i="14" s="1"/>
  <c r="A84" i="14" s="1"/>
  <c r="Q85" i="14" s="1"/>
  <c r="S85" i="14" s="1"/>
  <c r="T85" i="14" s="1"/>
  <c r="B115" i="14"/>
  <c r="C23" i="14" s="1"/>
  <c r="A3" i="14" s="1"/>
  <c r="Q4" i="14" s="1"/>
  <c r="S4" i="14" s="1"/>
  <c r="T4" i="14" s="1"/>
  <c r="B116" i="13"/>
  <c r="C24" i="13" s="1"/>
  <c r="A6" i="13" s="1"/>
  <c r="Q7" i="13" s="1"/>
  <c r="S7" i="13" s="1"/>
  <c r="T7" i="13" s="1"/>
  <c r="B117" i="13"/>
  <c r="C25" i="13" s="1"/>
  <c r="A9" i="13" s="1"/>
  <c r="Q10" i="13" s="1"/>
  <c r="S10" i="13" s="1"/>
  <c r="T10" i="13" s="1"/>
  <c r="B118" i="13"/>
  <c r="C26" i="13" s="1"/>
  <c r="A12" i="13" s="1"/>
  <c r="Q13" i="13" s="1"/>
  <c r="S13" i="13" s="1"/>
  <c r="T13" i="13" s="1"/>
  <c r="B119" i="13"/>
  <c r="C27" i="13" s="1"/>
  <c r="A15" i="13" s="1"/>
  <c r="Q16" i="13" s="1"/>
  <c r="S16" i="13" s="1"/>
  <c r="T16" i="13" s="1"/>
  <c r="B120" i="13"/>
  <c r="C28" i="13" s="1"/>
  <c r="A18" i="13" s="1"/>
  <c r="Q19" i="13" s="1"/>
  <c r="S19" i="13" s="1"/>
  <c r="T19" i="13" s="1"/>
  <c r="B121" i="13"/>
  <c r="C29" i="13" s="1"/>
  <c r="A21" i="13" s="1"/>
  <c r="Q22" i="13" s="1"/>
  <c r="S22" i="13" s="1"/>
  <c r="T22" i="13" s="1"/>
  <c r="B122" i="13"/>
  <c r="C30" i="13" s="1"/>
  <c r="A24" i="13" s="1"/>
  <c r="Q25" i="13" s="1"/>
  <c r="S25" i="13" s="1"/>
  <c r="T25" i="13" s="1"/>
  <c r="B123" i="13"/>
  <c r="C31" i="13" s="1"/>
  <c r="A27" i="13" s="1"/>
  <c r="Q28" i="13" s="1"/>
  <c r="S28" i="13" s="1"/>
  <c r="T28" i="13" s="1"/>
  <c r="B124" i="13"/>
  <c r="C32" i="13" s="1"/>
  <c r="A30" i="13" s="1"/>
  <c r="Q31" i="13" s="1"/>
  <c r="S31" i="13" s="1"/>
  <c r="T31" i="13" s="1"/>
  <c r="B125" i="13"/>
  <c r="C33" i="13" s="1"/>
  <c r="A33" i="13" s="1"/>
  <c r="Q34" i="13" s="1"/>
  <c r="S34" i="13" s="1"/>
  <c r="T34" i="13" s="1"/>
  <c r="B126" i="13"/>
  <c r="C34" i="13" s="1"/>
  <c r="A36" i="13" s="1"/>
  <c r="Q37" i="13" s="1"/>
  <c r="S37" i="13" s="1"/>
  <c r="T37" i="13" s="1"/>
  <c r="B127" i="13"/>
  <c r="C35" i="13" s="1"/>
  <c r="A39" i="13" s="1"/>
  <c r="Q40" i="13" s="1"/>
  <c r="S40" i="13" s="1"/>
  <c r="T40" i="13" s="1"/>
  <c r="B128" i="13"/>
  <c r="C36" i="13" s="1"/>
  <c r="A42" i="13" s="1"/>
  <c r="Q43" i="13" s="1"/>
  <c r="S43" i="13" s="1"/>
  <c r="T43" i="13" s="1"/>
  <c r="B129" i="13"/>
  <c r="C37" i="13" s="1"/>
  <c r="A45" i="13" s="1"/>
  <c r="Q46" i="13" s="1"/>
  <c r="S46" i="13" s="1"/>
  <c r="T46" i="13" s="1"/>
  <c r="B130" i="13"/>
  <c r="C38" i="13" s="1"/>
  <c r="A48" i="13" s="1"/>
  <c r="Q49" i="13" s="1"/>
  <c r="S49" i="13" s="1"/>
  <c r="T49" i="13" s="1"/>
  <c r="B131" i="13"/>
  <c r="C39" i="13" s="1"/>
  <c r="A51" i="13" s="1"/>
  <c r="Q52" i="13" s="1"/>
  <c r="S52" i="13" s="1"/>
  <c r="T52" i="13" s="1"/>
  <c r="B132" i="13"/>
  <c r="C40" i="13" s="1"/>
  <c r="A54" i="13" s="1"/>
  <c r="Q55" i="13" s="1"/>
  <c r="S55" i="13" s="1"/>
  <c r="T55" i="13" s="1"/>
  <c r="B133" i="13"/>
  <c r="C41" i="13" s="1"/>
  <c r="A57" i="13" s="1"/>
  <c r="Q58" i="13" s="1"/>
  <c r="S58" i="13" s="1"/>
  <c r="T58" i="13" s="1"/>
  <c r="B134" i="13"/>
  <c r="C42" i="13" s="1"/>
  <c r="A60" i="13" s="1"/>
  <c r="Q61" i="13" s="1"/>
  <c r="S61" i="13" s="1"/>
  <c r="T61" i="13" s="1"/>
  <c r="B135" i="13"/>
  <c r="C43" i="13" s="1"/>
  <c r="A63" i="13" s="1"/>
  <c r="Q64" i="13" s="1"/>
  <c r="S64" i="13" s="1"/>
  <c r="T64" i="13" s="1"/>
  <c r="B136" i="13"/>
  <c r="C44" i="13" s="1"/>
  <c r="A66" i="13" s="1"/>
  <c r="Q67" i="13" s="1"/>
  <c r="S67" i="13" s="1"/>
  <c r="T67" i="13" s="1"/>
  <c r="B137" i="13"/>
  <c r="C45" i="13" s="1"/>
  <c r="A69" i="13" s="1"/>
  <c r="Q70" i="13" s="1"/>
  <c r="S70" i="13" s="1"/>
  <c r="T70" i="13" s="1"/>
  <c r="B138" i="13"/>
  <c r="C46" i="13" s="1"/>
  <c r="A72" i="13" s="1"/>
  <c r="Q73" i="13" s="1"/>
  <c r="S73" i="13" s="1"/>
  <c r="T73" i="13" s="1"/>
  <c r="B139" i="13"/>
  <c r="C47" i="13" s="1"/>
  <c r="A75" i="13" s="1"/>
  <c r="Q76" i="13" s="1"/>
  <c r="S76" i="13" s="1"/>
  <c r="T76" i="13" s="1"/>
  <c r="B140" i="13"/>
  <c r="C48" i="13" s="1"/>
  <c r="A78" i="13" s="1"/>
  <c r="Q79" i="13" s="1"/>
  <c r="S79" i="13" s="1"/>
  <c r="T79" i="13" s="1"/>
  <c r="B141" i="13"/>
  <c r="C49" i="13" s="1"/>
  <c r="A81" i="13" s="1"/>
  <c r="Q82" i="13" s="1"/>
  <c r="S82" i="13" s="1"/>
  <c r="T82" i="13" s="1"/>
  <c r="B142" i="13"/>
  <c r="C50" i="13" s="1"/>
  <c r="A84" i="13" s="1"/>
  <c r="Q85" i="13" s="1"/>
  <c r="S85" i="13" s="1"/>
  <c r="T85" i="13" s="1"/>
  <c r="B115" i="13"/>
  <c r="C23" i="13" s="1"/>
  <c r="A3" i="13" s="1"/>
  <c r="Q4" i="13" s="1"/>
  <c r="S4" i="13" s="1"/>
  <c r="T4" i="13" s="1"/>
  <c r="B116" i="12"/>
  <c r="C24" i="12" s="1"/>
  <c r="A6" i="12" s="1"/>
  <c r="Q7" i="12" s="1"/>
  <c r="S7" i="12" s="1"/>
  <c r="T7" i="12" s="1"/>
  <c r="B117" i="12"/>
  <c r="C25" i="12" s="1"/>
  <c r="A9" i="12" s="1"/>
  <c r="Q10" i="12" s="1"/>
  <c r="S10" i="12" s="1"/>
  <c r="T10" i="12" s="1"/>
  <c r="B118" i="12"/>
  <c r="C26" i="12" s="1"/>
  <c r="A12" i="12" s="1"/>
  <c r="Q13" i="12" s="1"/>
  <c r="S13" i="12" s="1"/>
  <c r="T13" i="12" s="1"/>
  <c r="B119" i="12"/>
  <c r="C27" i="12" s="1"/>
  <c r="A15" i="12" s="1"/>
  <c r="Q16" i="12" s="1"/>
  <c r="S16" i="12" s="1"/>
  <c r="T16" i="12" s="1"/>
  <c r="B120" i="12"/>
  <c r="C28" i="12" s="1"/>
  <c r="A18" i="12" s="1"/>
  <c r="Q19" i="12" s="1"/>
  <c r="S19" i="12" s="1"/>
  <c r="T19" i="12" s="1"/>
  <c r="B121" i="12"/>
  <c r="B122" i="12"/>
  <c r="C30" i="12" s="1"/>
  <c r="A24" i="12" s="1"/>
  <c r="Q25" i="12" s="1"/>
  <c r="S25" i="12" s="1"/>
  <c r="T25" i="12" s="1"/>
  <c r="B123" i="12"/>
  <c r="C31" i="12" s="1"/>
  <c r="A27" i="12" s="1"/>
  <c r="Q28" i="12" s="1"/>
  <c r="S28" i="12" s="1"/>
  <c r="T28" i="12" s="1"/>
  <c r="B124" i="12"/>
  <c r="C32" i="12" s="1"/>
  <c r="A30" i="12" s="1"/>
  <c r="Q31" i="12" s="1"/>
  <c r="S31" i="12" s="1"/>
  <c r="T31" i="12" s="1"/>
  <c r="B125" i="12"/>
  <c r="C33" i="12" s="1"/>
  <c r="A33" i="12" s="1"/>
  <c r="Q34" i="12" s="1"/>
  <c r="S34" i="12" s="1"/>
  <c r="T34" i="12" s="1"/>
  <c r="B126" i="12"/>
  <c r="C34" i="12" s="1"/>
  <c r="A36" i="12" s="1"/>
  <c r="Q37" i="12" s="1"/>
  <c r="S37" i="12" s="1"/>
  <c r="T37" i="12" s="1"/>
  <c r="B127" i="12"/>
  <c r="C35" i="12" s="1"/>
  <c r="A39" i="12" s="1"/>
  <c r="Q40" i="12" s="1"/>
  <c r="S40" i="12" s="1"/>
  <c r="T40" i="12" s="1"/>
  <c r="B128" i="12"/>
  <c r="C36" i="12" s="1"/>
  <c r="A42" i="12" s="1"/>
  <c r="Q43" i="12" s="1"/>
  <c r="S43" i="12" s="1"/>
  <c r="T43" i="12" s="1"/>
  <c r="B129" i="12"/>
  <c r="C37" i="12" s="1"/>
  <c r="A45" i="12" s="1"/>
  <c r="Q46" i="12" s="1"/>
  <c r="S46" i="12" s="1"/>
  <c r="T46" i="12" s="1"/>
  <c r="B130" i="12"/>
  <c r="C38" i="12" s="1"/>
  <c r="A48" i="12" s="1"/>
  <c r="Q49" i="12" s="1"/>
  <c r="S49" i="12" s="1"/>
  <c r="T49" i="12" s="1"/>
  <c r="B131" i="12"/>
  <c r="C39" i="12" s="1"/>
  <c r="A51" i="12" s="1"/>
  <c r="Q52" i="12" s="1"/>
  <c r="S52" i="12" s="1"/>
  <c r="T52" i="12" s="1"/>
  <c r="B132" i="12"/>
  <c r="C40" i="12" s="1"/>
  <c r="A54" i="12" s="1"/>
  <c r="Q55" i="12" s="1"/>
  <c r="S55" i="12" s="1"/>
  <c r="T55" i="12" s="1"/>
  <c r="B133" i="12"/>
  <c r="B134" i="12"/>
  <c r="C42" i="12" s="1"/>
  <c r="A60" i="12" s="1"/>
  <c r="Q61" i="12" s="1"/>
  <c r="S61" i="12" s="1"/>
  <c r="T61" i="12" s="1"/>
  <c r="B135" i="12"/>
  <c r="C43" i="12" s="1"/>
  <c r="A63" i="12" s="1"/>
  <c r="Q64" i="12" s="1"/>
  <c r="S64" i="12" s="1"/>
  <c r="T64" i="12" s="1"/>
  <c r="B136" i="12"/>
  <c r="C44" i="12" s="1"/>
  <c r="A66" i="12" s="1"/>
  <c r="Q67" i="12" s="1"/>
  <c r="S67" i="12" s="1"/>
  <c r="T67" i="12" s="1"/>
  <c r="B137" i="12"/>
  <c r="C45" i="12" s="1"/>
  <c r="A69" i="12" s="1"/>
  <c r="Q70" i="12" s="1"/>
  <c r="S70" i="12" s="1"/>
  <c r="T70" i="12" s="1"/>
  <c r="B138" i="12"/>
  <c r="C46" i="12" s="1"/>
  <c r="A72" i="12" s="1"/>
  <c r="Q73" i="12" s="1"/>
  <c r="S73" i="12" s="1"/>
  <c r="T73" i="12" s="1"/>
  <c r="B139" i="12"/>
  <c r="C47" i="12" s="1"/>
  <c r="A75" i="12" s="1"/>
  <c r="Q76" i="12" s="1"/>
  <c r="S76" i="12" s="1"/>
  <c r="T76" i="12" s="1"/>
  <c r="B140" i="12"/>
  <c r="C48" i="12" s="1"/>
  <c r="A78" i="12" s="1"/>
  <c r="Q79" i="12" s="1"/>
  <c r="S79" i="12" s="1"/>
  <c r="T79" i="12" s="1"/>
  <c r="B141" i="12"/>
  <c r="B142" i="12"/>
  <c r="C50" i="12" s="1"/>
  <c r="A84" i="12" s="1"/>
  <c r="Q85" i="12" s="1"/>
  <c r="S85" i="12" s="1"/>
  <c r="T85" i="12" s="1"/>
  <c r="B115" i="12"/>
  <c r="C23" i="12" s="1"/>
  <c r="A3" i="12" s="1"/>
  <c r="Q4" i="12" s="1"/>
  <c r="S4" i="12" s="1"/>
  <c r="T4" i="12" s="1"/>
  <c r="B116" i="11"/>
  <c r="C24" i="11" s="1"/>
  <c r="A6" i="11" s="1"/>
  <c r="Q7" i="11" s="1"/>
  <c r="S7" i="11" s="1"/>
  <c r="T7" i="11" s="1"/>
  <c r="B117" i="11"/>
  <c r="C25" i="11" s="1"/>
  <c r="A9" i="11" s="1"/>
  <c r="Q10" i="11" s="1"/>
  <c r="S10" i="11" s="1"/>
  <c r="T10" i="11" s="1"/>
  <c r="B118" i="11"/>
  <c r="C26" i="11" s="1"/>
  <c r="A12" i="11" s="1"/>
  <c r="Q13" i="11" s="1"/>
  <c r="S13" i="11" s="1"/>
  <c r="T13" i="11" s="1"/>
  <c r="B119" i="11"/>
  <c r="C27" i="11" s="1"/>
  <c r="A15" i="11" s="1"/>
  <c r="Q16" i="11" s="1"/>
  <c r="S16" i="11" s="1"/>
  <c r="T16" i="11" s="1"/>
  <c r="B120" i="11"/>
  <c r="C28" i="11" s="1"/>
  <c r="A18" i="11" s="1"/>
  <c r="Q19" i="11" s="1"/>
  <c r="S19" i="11" s="1"/>
  <c r="T19" i="11" s="1"/>
  <c r="B121" i="11"/>
  <c r="C29" i="11" s="1"/>
  <c r="A21" i="11" s="1"/>
  <c r="Q22" i="11" s="1"/>
  <c r="S22" i="11" s="1"/>
  <c r="T22" i="11" s="1"/>
  <c r="B122" i="11"/>
  <c r="C30" i="11" s="1"/>
  <c r="A24" i="11" s="1"/>
  <c r="Q25" i="11" s="1"/>
  <c r="S25" i="11" s="1"/>
  <c r="T25" i="11" s="1"/>
  <c r="B123" i="11"/>
  <c r="C31" i="11" s="1"/>
  <c r="A27" i="11" s="1"/>
  <c r="Q28" i="11" s="1"/>
  <c r="S28" i="11" s="1"/>
  <c r="T28" i="11" s="1"/>
  <c r="B124" i="11"/>
  <c r="C32" i="11" s="1"/>
  <c r="A30" i="11" s="1"/>
  <c r="Q31" i="11" s="1"/>
  <c r="S31" i="11" s="1"/>
  <c r="T31" i="11" s="1"/>
  <c r="B125" i="11"/>
  <c r="C33" i="11" s="1"/>
  <c r="A33" i="11" s="1"/>
  <c r="Q34" i="11" s="1"/>
  <c r="S34" i="11" s="1"/>
  <c r="T34" i="11" s="1"/>
  <c r="B126" i="11"/>
  <c r="C34" i="11" s="1"/>
  <c r="A36" i="11" s="1"/>
  <c r="Q37" i="11" s="1"/>
  <c r="S37" i="11" s="1"/>
  <c r="T37" i="11" s="1"/>
  <c r="B127" i="11"/>
  <c r="C35" i="11" s="1"/>
  <c r="A39" i="11" s="1"/>
  <c r="Q40" i="11" s="1"/>
  <c r="S40" i="11" s="1"/>
  <c r="T40" i="11" s="1"/>
  <c r="B128" i="11"/>
  <c r="C36" i="11" s="1"/>
  <c r="A42" i="11" s="1"/>
  <c r="Q43" i="11" s="1"/>
  <c r="S43" i="11" s="1"/>
  <c r="T43" i="11" s="1"/>
  <c r="B129" i="11"/>
  <c r="C37" i="11" s="1"/>
  <c r="A45" i="11" s="1"/>
  <c r="Q46" i="11" s="1"/>
  <c r="S46" i="11" s="1"/>
  <c r="T46" i="11" s="1"/>
  <c r="B130" i="11"/>
  <c r="C38" i="11" s="1"/>
  <c r="A48" i="11" s="1"/>
  <c r="Q49" i="11" s="1"/>
  <c r="S49" i="11" s="1"/>
  <c r="T49" i="11" s="1"/>
  <c r="B131" i="11"/>
  <c r="C39" i="11" s="1"/>
  <c r="A51" i="11" s="1"/>
  <c r="Q52" i="11" s="1"/>
  <c r="S52" i="11" s="1"/>
  <c r="T52" i="11" s="1"/>
  <c r="B132" i="11"/>
  <c r="C40" i="11" s="1"/>
  <c r="A54" i="11" s="1"/>
  <c r="Q55" i="11" s="1"/>
  <c r="S55" i="11" s="1"/>
  <c r="T55" i="11" s="1"/>
  <c r="B133" i="11"/>
  <c r="C41" i="11" s="1"/>
  <c r="A57" i="11" s="1"/>
  <c r="Q58" i="11" s="1"/>
  <c r="S58" i="11" s="1"/>
  <c r="T58" i="11" s="1"/>
  <c r="B134" i="11"/>
  <c r="C42" i="11" s="1"/>
  <c r="A60" i="11" s="1"/>
  <c r="Q61" i="11" s="1"/>
  <c r="S61" i="11" s="1"/>
  <c r="T61" i="11" s="1"/>
  <c r="B135" i="11"/>
  <c r="C43" i="11" s="1"/>
  <c r="A63" i="11" s="1"/>
  <c r="Q64" i="11" s="1"/>
  <c r="S64" i="11" s="1"/>
  <c r="T64" i="11" s="1"/>
  <c r="B136" i="11"/>
  <c r="C44" i="11" s="1"/>
  <c r="A66" i="11" s="1"/>
  <c r="Q67" i="11" s="1"/>
  <c r="S67" i="11" s="1"/>
  <c r="T67" i="11" s="1"/>
  <c r="B137" i="11"/>
  <c r="C45" i="11" s="1"/>
  <c r="A69" i="11" s="1"/>
  <c r="Q70" i="11" s="1"/>
  <c r="S70" i="11" s="1"/>
  <c r="T70" i="11" s="1"/>
  <c r="B138" i="11"/>
  <c r="C46" i="11" s="1"/>
  <c r="A72" i="11" s="1"/>
  <c r="Q73" i="11" s="1"/>
  <c r="S73" i="11" s="1"/>
  <c r="T73" i="11" s="1"/>
  <c r="B139" i="11"/>
  <c r="C47" i="11" s="1"/>
  <c r="A75" i="11" s="1"/>
  <c r="Q76" i="11" s="1"/>
  <c r="S76" i="11" s="1"/>
  <c r="T76" i="11" s="1"/>
  <c r="B140" i="11"/>
  <c r="C48" i="11" s="1"/>
  <c r="A78" i="11" s="1"/>
  <c r="Q79" i="11" s="1"/>
  <c r="S79" i="11" s="1"/>
  <c r="T79" i="11" s="1"/>
  <c r="B141" i="11"/>
  <c r="C49" i="11" s="1"/>
  <c r="A81" i="11" s="1"/>
  <c r="Q82" i="11" s="1"/>
  <c r="S82" i="11" s="1"/>
  <c r="T82" i="11" s="1"/>
  <c r="B142" i="11"/>
  <c r="C50" i="11" s="1"/>
  <c r="A84" i="11" s="1"/>
  <c r="Q85" i="11" s="1"/>
  <c r="S85" i="11" s="1"/>
  <c r="T85" i="11" s="1"/>
  <c r="B115" i="11"/>
  <c r="C23" i="11" s="1"/>
  <c r="A3" i="11" s="1"/>
  <c r="Q4" i="11" s="1"/>
  <c r="S4" i="11" s="1"/>
  <c r="T4" i="11" s="1"/>
  <c r="B118" i="10"/>
  <c r="B120" i="10"/>
  <c r="B121" i="10"/>
  <c r="B122" i="10"/>
  <c r="B123" i="10"/>
  <c r="B124" i="10"/>
  <c r="B125" i="10"/>
  <c r="B126" i="10"/>
  <c r="B128" i="10"/>
  <c r="B130" i="10"/>
  <c r="B131" i="10"/>
  <c r="B132" i="10"/>
  <c r="B133" i="10"/>
  <c r="B134" i="10"/>
  <c r="B136" i="10"/>
  <c r="B138" i="10"/>
  <c r="B139" i="10"/>
  <c r="B140" i="10"/>
  <c r="B141" i="10"/>
  <c r="B142" i="10"/>
  <c r="B116" i="10"/>
  <c r="B117" i="10"/>
  <c r="B119" i="10"/>
  <c r="B127" i="10"/>
  <c r="B129" i="10"/>
  <c r="B135" i="10"/>
  <c r="B137" i="10"/>
  <c r="B115" i="10"/>
  <c r="R85" i="17"/>
  <c r="U85" i="17" s="1"/>
  <c r="U84" i="17"/>
  <c r="R84" i="17"/>
  <c r="Q84" i="17"/>
  <c r="S84" i="17" s="1"/>
  <c r="T84" i="17" s="1"/>
  <c r="T83" i="17"/>
  <c r="R83" i="17"/>
  <c r="U83" i="17" s="1"/>
  <c r="Q83" i="17"/>
  <c r="S83" i="17" s="1"/>
  <c r="R82" i="17"/>
  <c r="U82" i="17" s="1"/>
  <c r="U81" i="17"/>
  <c r="R81" i="17"/>
  <c r="Q81" i="17"/>
  <c r="S81" i="17" s="1"/>
  <c r="T81" i="17" s="1"/>
  <c r="R80" i="17"/>
  <c r="U80" i="17" s="1"/>
  <c r="Q80" i="17"/>
  <c r="S80" i="17" s="1"/>
  <c r="T80" i="17" s="1"/>
  <c r="R79" i="17"/>
  <c r="U79" i="17" s="1"/>
  <c r="U78" i="17"/>
  <c r="R78" i="17"/>
  <c r="Q78" i="17"/>
  <c r="S78" i="17" s="1"/>
  <c r="T78" i="17" s="1"/>
  <c r="S77" i="17"/>
  <c r="T77" i="17" s="1"/>
  <c r="R77" i="17"/>
  <c r="U77" i="17" s="1"/>
  <c r="Q77" i="17"/>
  <c r="R76" i="17"/>
  <c r="U76" i="17" s="1"/>
  <c r="R75" i="17"/>
  <c r="U75" i="17" s="1"/>
  <c r="Q75" i="17"/>
  <c r="S75" i="17" s="1"/>
  <c r="T75" i="17" s="1"/>
  <c r="V75" i="17" s="1"/>
  <c r="R74" i="17"/>
  <c r="U74" i="17" s="1"/>
  <c r="Q74" i="17"/>
  <c r="S74" i="17" s="1"/>
  <c r="T74" i="17" s="1"/>
  <c r="J74" i="17"/>
  <c r="F74" i="17"/>
  <c r="G74" i="17" s="1"/>
  <c r="H74" i="17" s="1"/>
  <c r="I74" i="17" s="1"/>
  <c r="R73" i="17"/>
  <c r="U73" i="17" s="1"/>
  <c r="J73" i="17"/>
  <c r="F73" i="17"/>
  <c r="G73" i="17" s="1"/>
  <c r="H73" i="17" s="1"/>
  <c r="I73" i="17" s="1"/>
  <c r="R72" i="17"/>
  <c r="U72" i="17" s="1"/>
  <c r="Q72" i="17"/>
  <c r="S72" i="17" s="1"/>
  <c r="T72" i="17" s="1"/>
  <c r="J72" i="17"/>
  <c r="F72" i="17"/>
  <c r="G72" i="17" s="1"/>
  <c r="H72" i="17" s="1"/>
  <c r="I72" i="17" s="1"/>
  <c r="R71" i="17"/>
  <c r="U71" i="17" s="1"/>
  <c r="Q71" i="17"/>
  <c r="S71" i="17" s="1"/>
  <c r="T71" i="17" s="1"/>
  <c r="J71" i="17"/>
  <c r="F71" i="17"/>
  <c r="G71" i="17" s="1"/>
  <c r="H71" i="17" s="1"/>
  <c r="I71" i="17" s="1"/>
  <c r="R70" i="17"/>
  <c r="U70" i="17" s="1"/>
  <c r="J70" i="17"/>
  <c r="F70" i="17"/>
  <c r="G70" i="17" s="1"/>
  <c r="H70" i="17" s="1"/>
  <c r="I70" i="17" s="1"/>
  <c r="T69" i="17"/>
  <c r="R69" i="17"/>
  <c r="U69" i="17" s="1"/>
  <c r="Q69" i="17"/>
  <c r="S69" i="17" s="1"/>
  <c r="J69" i="17"/>
  <c r="F69" i="17"/>
  <c r="G69" i="17" s="1"/>
  <c r="H69" i="17" s="1"/>
  <c r="I69" i="17" s="1"/>
  <c r="T68" i="17"/>
  <c r="R68" i="17"/>
  <c r="U68" i="17" s="1"/>
  <c r="Q68" i="17"/>
  <c r="S68" i="17" s="1"/>
  <c r="J68" i="17"/>
  <c r="F68" i="17"/>
  <c r="G68" i="17" s="1"/>
  <c r="H68" i="17" s="1"/>
  <c r="I68" i="17" s="1"/>
  <c r="R67" i="17"/>
  <c r="U67" i="17" s="1"/>
  <c r="J67" i="17"/>
  <c r="F67" i="17"/>
  <c r="G67" i="17" s="1"/>
  <c r="H67" i="17" s="1"/>
  <c r="I67" i="17" s="1"/>
  <c r="R66" i="17"/>
  <c r="U66" i="17" s="1"/>
  <c r="Q66" i="17"/>
  <c r="S66" i="17" s="1"/>
  <c r="T66" i="17" s="1"/>
  <c r="V66" i="17" s="1"/>
  <c r="J66" i="17"/>
  <c r="F66" i="17"/>
  <c r="G66" i="17" s="1"/>
  <c r="H66" i="17" s="1"/>
  <c r="I66" i="17" s="1"/>
  <c r="J65" i="17"/>
  <c r="F65" i="17"/>
  <c r="G65" i="17" s="1"/>
  <c r="H65" i="17" s="1"/>
  <c r="I65" i="17" s="1"/>
  <c r="R64" i="17"/>
  <c r="U64" i="17" s="1"/>
  <c r="J64" i="17"/>
  <c r="I64" i="17"/>
  <c r="G64" i="17"/>
  <c r="H64" i="17" s="1"/>
  <c r="F64" i="17"/>
  <c r="U63" i="17"/>
  <c r="S63" i="17"/>
  <c r="T63" i="17" s="1"/>
  <c r="R63" i="17"/>
  <c r="Q63" i="17"/>
  <c r="J63" i="17"/>
  <c r="F63" i="17"/>
  <c r="G63" i="17" s="1"/>
  <c r="H63" i="17" s="1"/>
  <c r="I63" i="17" s="1"/>
  <c r="U62" i="17"/>
  <c r="R62" i="17"/>
  <c r="Q62" i="17"/>
  <c r="S62" i="17" s="1"/>
  <c r="T62" i="17" s="1"/>
  <c r="J62" i="17"/>
  <c r="F62" i="17"/>
  <c r="G62" i="17" s="1"/>
  <c r="H62" i="17" s="1"/>
  <c r="I62" i="17" s="1"/>
  <c r="U61" i="17"/>
  <c r="R61" i="17"/>
  <c r="J61" i="17"/>
  <c r="F61" i="17"/>
  <c r="G61" i="17" s="1"/>
  <c r="H61" i="17" s="1"/>
  <c r="I61" i="17" s="1"/>
  <c r="R60" i="17"/>
  <c r="U60" i="17" s="1"/>
  <c r="Q60" i="17"/>
  <c r="S60" i="17" s="1"/>
  <c r="T60" i="17" s="1"/>
  <c r="J60" i="17"/>
  <c r="G60" i="17"/>
  <c r="H60" i="17" s="1"/>
  <c r="I60" i="17" s="1"/>
  <c r="F60" i="17"/>
  <c r="R59" i="17"/>
  <c r="U59" i="17" s="1"/>
  <c r="Q59" i="17"/>
  <c r="S59" i="17" s="1"/>
  <c r="T59" i="17" s="1"/>
  <c r="J59" i="17"/>
  <c r="H59" i="17"/>
  <c r="I59" i="17" s="1"/>
  <c r="F59" i="17"/>
  <c r="G59" i="17" s="1"/>
  <c r="R58" i="17"/>
  <c r="U58" i="17" s="1"/>
  <c r="J58" i="17"/>
  <c r="G58" i="17"/>
  <c r="H58" i="17" s="1"/>
  <c r="I58" i="17" s="1"/>
  <c r="F58" i="17"/>
  <c r="U57" i="17"/>
  <c r="S57" i="17"/>
  <c r="T57" i="17" s="1"/>
  <c r="V57" i="17" s="1"/>
  <c r="R57" i="17"/>
  <c r="Q57" i="17"/>
  <c r="J57" i="17"/>
  <c r="H57" i="17"/>
  <c r="I57" i="17" s="1"/>
  <c r="F57" i="17"/>
  <c r="G57" i="17" s="1"/>
  <c r="R56" i="17"/>
  <c r="U56" i="17" s="1"/>
  <c r="Q56" i="17"/>
  <c r="S56" i="17" s="1"/>
  <c r="T56" i="17" s="1"/>
  <c r="J56" i="17"/>
  <c r="F56" i="17"/>
  <c r="G56" i="17" s="1"/>
  <c r="H56" i="17" s="1"/>
  <c r="I56" i="17" s="1"/>
  <c r="U55" i="17"/>
  <c r="R55" i="17"/>
  <c r="J55" i="17"/>
  <c r="F55" i="17"/>
  <c r="G55" i="17" s="1"/>
  <c r="H55" i="17" s="1"/>
  <c r="I55" i="17" s="1"/>
  <c r="S54" i="17"/>
  <c r="T54" i="17" s="1"/>
  <c r="R54" i="17"/>
  <c r="U54" i="17" s="1"/>
  <c r="Q54" i="17"/>
  <c r="J54" i="17"/>
  <c r="F54" i="17"/>
  <c r="G54" i="17" s="1"/>
  <c r="H54" i="17" s="1"/>
  <c r="I54" i="17" s="1"/>
  <c r="R53" i="17"/>
  <c r="U53" i="17" s="1"/>
  <c r="Q53" i="17"/>
  <c r="S53" i="17" s="1"/>
  <c r="T53" i="17" s="1"/>
  <c r="J53" i="17"/>
  <c r="F53" i="17"/>
  <c r="G53" i="17" s="1"/>
  <c r="H53" i="17" s="1"/>
  <c r="I53" i="17" s="1"/>
  <c r="R52" i="17"/>
  <c r="U52" i="17" s="1"/>
  <c r="J52" i="17"/>
  <c r="F52" i="17"/>
  <c r="G52" i="17" s="1"/>
  <c r="H52" i="17" s="1"/>
  <c r="I52" i="17" s="1"/>
  <c r="U51" i="17"/>
  <c r="R51" i="17"/>
  <c r="Q51" i="17"/>
  <c r="S51" i="17" s="1"/>
  <c r="T51" i="17" s="1"/>
  <c r="J51" i="17"/>
  <c r="H51" i="17"/>
  <c r="I51" i="17" s="1"/>
  <c r="F51" i="17"/>
  <c r="G51" i="17" s="1"/>
  <c r="C51" i="17"/>
  <c r="T50" i="17"/>
  <c r="R50" i="17"/>
  <c r="U50" i="17" s="1"/>
  <c r="Q50" i="17"/>
  <c r="S50" i="17" s="1"/>
  <c r="J50" i="17"/>
  <c r="F50" i="17"/>
  <c r="G50" i="17" s="1"/>
  <c r="H50" i="17" s="1"/>
  <c r="I50" i="17" s="1"/>
  <c r="U49" i="17"/>
  <c r="R49" i="17"/>
  <c r="J49" i="17"/>
  <c r="F49" i="17"/>
  <c r="G49" i="17" s="1"/>
  <c r="H49" i="17" s="1"/>
  <c r="I49" i="17" s="1"/>
  <c r="R48" i="17"/>
  <c r="U48" i="17" s="1"/>
  <c r="Q48" i="17"/>
  <c r="S48" i="17" s="1"/>
  <c r="T48" i="17" s="1"/>
  <c r="J48" i="17"/>
  <c r="F48" i="17"/>
  <c r="G48" i="17" s="1"/>
  <c r="H48" i="17" s="1"/>
  <c r="I48" i="17" s="1"/>
  <c r="R47" i="17"/>
  <c r="U47" i="17" s="1"/>
  <c r="Q47" i="17"/>
  <c r="S47" i="17" s="1"/>
  <c r="T47" i="17" s="1"/>
  <c r="J47" i="17"/>
  <c r="F47" i="17"/>
  <c r="G47" i="17" s="1"/>
  <c r="H47" i="17" s="1"/>
  <c r="I47" i="17" s="1"/>
  <c r="R46" i="17"/>
  <c r="U46" i="17" s="1"/>
  <c r="J46" i="17"/>
  <c r="F46" i="17"/>
  <c r="G46" i="17" s="1"/>
  <c r="H46" i="17" s="1"/>
  <c r="I46" i="17" s="1"/>
  <c r="U45" i="17"/>
  <c r="S45" i="17"/>
  <c r="T45" i="17" s="1"/>
  <c r="V45" i="17" s="1"/>
  <c r="R45" i="17"/>
  <c r="Q45" i="17"/>
  <c r="J45" i="17"/>
  <c r="H45" i="17"/>
  <c r="I45" i="17" s="1"/>
  <c r="F45" i="17"/>
  <c r="G45" i="17" s="1"/>
  <c r="J44" i="17"/>
  <c r="G44" i="17"/>
  <c r="H44" i="17" s="1"/>
  <c r="I44" i="17" s="1"/>
  <c r="F44" i="17"/>
  <c r="R43" i="17"/>
  <c r="U43" i="17" s="1"/>
  <c r="J43" i="17"/>
  <c r="G43" i="17"/>
  <c r="H43" i="17" s="1"/>
  <c r="I43" i="17" s="1"/>
  <c r="F43" i="17"/>
  <c r="S42" i="17"/>
  <c r="T42" i="17" s="1"/>
  <c r="R42" i="17"/>
  <c r="U42" i="17" s="1"/>
  <c r="Q42" i="17"/>
  <c r="J42" i="17"/>
  <c r="G42" i="17"/>
  <c r="H42" i="17" s="1"/>
  <c r="I42" i="17" s="1"/>
  <c r="F42" i="17"/>
  <c r="S41" i="17"/>
  <c r="T41" i="17" s="1"/>
  <c r="R41" i="17"/>
  <c r="U41" i="17" s="1"/>
  <c r="Q41" i="17"/>
  <c r="J41" i="17"/>
  <c r="F41" i="17"/>
  <c r="G41" i="17" s="1"/>
  <c r="H41" i="17" s="1"/>
  <c r="I41" i="17" s="1"/>
  <c r="U40" i="17"/>
  <c r="R40" i="17"/>
  <c r="J40" i="17"/>
  <c r="F40" i="17"/>
  <c r="G40" i="17" s="1"/>
  <c r="H40" i="17" s="1"/>
  <c r="I40" i="17" s="1"/>
  <c r="S39" i="17"/>
  <c r="T39" i="17" s="1"/>
  <c r="R39" i="17"/>
  <c r="U39" i="17" s="1"/>
  <c r="Q39" i="17"/>
  <c r="J39" i="17"/>
  <c r="G39" i="17"/>
  <c r="H39" i="17" s="1"/>
  <c r="I39" i="17" s="1"/>
  <c r="F39" i="17"/>
  <c r="S38" i="17"/>
  <c r="T38" i="17" s="1"/>
  <c r="R38" i="17"/>
  <c r="U38" i="17" s="1"/>
  <c r="Q38" i="17"/>
  <c r="J38" i="17"/>
  <c r="G38" i="17"/>
  <c r="H38" i="17" s="1"/>
  <c r="I38" i="17" s="1"/>
  <c r="F38" i="17"/>
  <c r="R37" i="17"/>
  <c r="U37" i="17" s="1"/>
  <c r="J37" i="17"/>
  <c r="F37" i="17"/>
  <c r="G37" i="17" s="1"/>
  <c r="H37" i="17" s="1"/>
  <c r="I37" i="17" s="1"/>
  <c r="R36" i="17"/>
  <c r="U36" i="17" s="1"/>
  <c r="Q36" i="17"/>
  <c r="S36" i="17" s="1"/>
  <c r="T36" i="17" s="1"/>
  <c r="W36" i="17" s="1"/>
  <c r="J36" i="17"/>
  <c r="F36" i="17"/>
  <c r="G36" i="17" s="1"/>
  <c r="H36" i="17" s="1"/>
  <c r="I36" i="17" s="1"/>
  <c r="U35" i="17"/>
  <c r="R35" i="17"/>
  <c r="Q35" i="17"/>
  <c r="S35" i="17" s="1"/>
  <c r="T35" i="17" s="1"/>
  <c r="J35" i="17"/>
  <c r="F35" i="17"/>
  <c r="G35" i="17" s="1"/>
  <c r="H35" i="17" s="1"/>
  <c r="I35" i="17" s="1"/>
  <c r="R34" i="17"/>
  <c r="U34" i="17" s="1"/>
  <c r="J34" i="17"/>
  <c r="F34" i="17"/>
  <c r="G34" i="17" s="1"/>
  <c r="H34" i="17" s="1"/>
  <c r="I34" i="17" s="1"/>
  <c r="T33" i="17"/>
  <c r="R33" i="17"/>
  <c r="U33" i="17" s="1"/>
  <c r="Q33" i="17"/>
  <c r="S33" i="17" s="1"/>
  <c r="J33" i="17"/>
  <c r="F33" i="17"/>
  <c r="G33" i="17" s="1"/>
  <c r="H33" i="17" s="1"/>
  <c r="I33" i="17" s="1"/>
  <c r="U32" i="17"/>
  <c r="S32" i="17"/>
  <c r="T32" i="17" s="1"/>
  <c r="R32" i="17"/>
  <c r="Q32" i="17"/>
  <c r="J32" i="17"/>
  <c r="G32" i="17"/>
  <c r="H32" i="17" s="1"/>
  <c r="I32" i="17" s="1"/>
  <c r="F32" i="17"/>
  <c r="R31" i="17"/>
  <c r="U31" i="17" s="1"/>
  <c r="J31" i="17"/>
  <c r="F31" i="17"/>
  <c r="G31" i="17" s="1"/>
  <c r="H31" i="17" s="1"/>
  <c r="I31" i="17" s="1"/>
  <c r="T30" i="17"/>
  <c r="R30" i="17"/>
  <c r="U30" i="17" s="1"/>
  <c r="V30" i="17" s="1"/>
  <c r="Q30" i="17"/>
  <c r="S30" i="17" s="1"/>
  <c r="J30" i="17"/>
  <c r="G30" i="17"/>
  <c r="H30" i="17" s="1"/>
  <c r="I30" i="17" s="1"/>
  <c r="F30" i="17"/>
  <c r="S29" i="17"/>
  <c r="T29" i="17" s="1"/>
  <c r="R29" i="17"/>
  <c r="U29" i="17" s="1"/>
  <c r="Q29" i="17"/>
  <c r="J29" i="17"/>
  <c r="F29" i="17"/>
  <c r="G29" i="17" s="1"/>
  <c r="H29" i="17" s="1"/>
  <c r="I29" i="17" s="1"/>
  <c r="R28" i="17"/>
  <c r="U28" i="17" s="1"/>
  <c r="J28" i="17"/>
  <c r="G28" i="17"/>
  <c r="H28" i="17" s="1"/>
  <c r="I28" i="17" s="1"/>
  <c r="F28" i="17"/>
  <c r="S27" i="17"/>
  <c r="T27" i="17" s="1"/>
  <c r="R27" i="17"/>
  <c r="U27" i="17" s="1"/>
  <c r="Q27" i="17"/>
  <c r="J27" i="17"/>
  <c r="G27" i="17"/>
  <c r="H27" i="17" s="1"/>
  <c r="I27" i="17" s="1"/>
  <c r="F27" i="17"/>
  <c r="S26" i="17"/>
  <c r="T26" i="17" s="1"/>
  <c r="R26" i="17"/>
  <c r="U26" i="17" s="1"/>
  <c r="Q26" i="17"/>
  <c r="J26" i="17"/>
  <c r="G26" i="17"/>
  <c r="H26" i="17" s="1"/>
  <c r="I26" i="17" s="1"/>
  <c r="F26" i="17"/>
  <c r="R25" i="17"/>
  <c r="U25" i="17" s="1"/>
  <c r="J25" i="17"/>
  <c r="G25" i="17"/>
  <c r="H25" i="17" s="1"/>
  <c r="I25" i="17" s="1"/>
  <c r="F25" i="17"/>
  <c r="S24" i="17"/>
  <c r="T24" i="17" s="1"/>
  <c r="W24" i="17" s="1"/>
  <c r="R24" i="17"/>
  <c r="U24" i="17" s="1"/>
  <c r="Q24" i="17"/>
  <c r="J24" i="17"/>
  <c r="G24" i="17"/>
  <c r="H24" i="17" s="1"/>
  <c r="I24" i="17" s="1"/>
  <c r="F24" i="17"/>
  <c r="J23" i="17"/>
  <c r="F23" i="17"/>
  <c r="G23" i="17" s="1"/>
  <c r="H23" i="17" s="1"/>
  <c r="I23" i="17" s="1"/>
  <c r="U22" i="17"/>
  <c r="R22" i="17"/>
  <c r="J22" i="17"/>
  <c r="F22" i="17"/>
  <c r="G22" i="17" s="1"/>
  <c r="H22" i="17" s="1"/>
  <c r="I22" i="17" s="1"/>
  <c r="R21" i="17"/>
  <c r="U21" i="17" s="1"/>
  <c r="Q21" i="17"/>
  <c r="S21" i="17" s="1"/>
  <c r="T21" i="17" s="1"/>
  <c r="J21" i="17"/>
  <c r="F21" i="17"/>
  <c r="G21" i="17" s="1"/>
  <c r="H21" i="17" s="1"/>
  <c r="I21" i="17" s="1"/>
  <c r="R20" i="17"/>
  <c r="U20" i="17" s="1"/>
  <c r="Q20" i="17"/>
  <c r="S20" i="17" s="1"/>
  <c r="T20" i="17" s="1"/>
  <c r="J20" i="17"/>
  <c r="F20" i="17"/>
  <c r="G20" i="17" s="1"/>
  <c r="H20" i="17" s="1"/>
  <c r="I20" i="17" s="1"/>
  <c r="R19" i="17"/>
  <c r="U19" i="17" s="1"/>
  <c r="J19" i="17"/>
  <c r="F19" i="17"/>
  <c r="G19" i="17" s="1"/>
  <c r="H19" i="17" s="1"/>
  <c r="I19" i="17" s="1"/>
  <c r="R18" i="17"/>
  <c r="U18" i="17" s="1"/>
  <c r="Q18" i="17"/>
  <c r="S18" i="17" s="1"/>
  <c r="T18" i="17" s="1"/>
  <c r="J18" i="17"/>
  <c r="F18" i="17"/>
  <c r="G18" i="17" s="1"/>
  <c r="H18" i="17" s="1"/>
  <c r="I18" i="17" s="1"/>
  <c r="U17" i="17"/>
  <c r="R17" i="17"/>
  <c r="Q17" i="17"/>
  <c r="S17" i="17" s="1"/>
  <c r="T17" i="17" s="1"/>
  <c r="J17" i="17"/>
  <c r="G17" i="17"/>
  <c r="H17" i="17" s="1"/>
  <c r="I17" i="17" s="1"/>
  <c r="F17" i="17"/>
  <c r="R16" i="17"/>
  <c r="U16" i="17" s="1"/>
  <c r="J16" i="17"/>
  <c r="F16" i="17"/>
  <c r="G16" i="17" s="1"/>
  <c r="H16" i="17" s="1"/>
  <c r="I16" i="17" s="1"/>
  <c r="R15" i="17"/>
  <c r="U15" i="17" s="1"/>
  <c r="Q15" i="17"/>
  <c r="S15" i="17" s="1"/>
  <c r="T15" i="17" s="1"/>
  <c r="J15" i="17"/>
  <c r="F15" i="17"/>
  <c r="G15" i="17" s="1"/>
  <c r="H15" i="17" s="1"/>
  <c r="I15" i="17" s="1"/>
  <c r="S14" i="17"/>
  <c r="T14" i="17" s="1"/>
  <c r="R14" i="17"/>
  <c r="U14" i="17" s="1"/>
  <c r="Q14" i="17"/>
  <c r="J14" i="17"/>
  <c r="H14" i="17"/>
  <c r="I14" i="17" s="1"/>
  <c r="F14" i="17"/>
  <c r="G14" i="17" s="1"/>
  <c r="R13" i="17"/>
  <c r="U13" i="17" s="1"/>
  <c r="J13" i="17"/>
  <c r="G13" i="17"/>
  <c r="H13" i="17" s="1"/>
  <c r="I13" i="17" s="1"/>
  <c r="F13" i="17"/>
  <c r="R12" i="17"/>
  <c r="U12" i="17" s="1"/>
  <c r="Q12" i="17"/>
  <c r="S12" i="17" s="1"/>
  <c r="T12" i="17" s="1"/>
  <c r="J12" i="17"/>
  <c r="F12" i="17"/>
  <c r="G12" i="17" s="1"/>
  <c r="H12" i="17" s="1"/>
  <c r="I12" i="17" s="1"/>
  <c r="U11" i="17"/>
  <c r="R11" i="17"/>
  <c r="Q11" i="17"/>
  <c r="S11" i="17" s="1"/>
  <c r="T11" i="17" s="1"/>
  <c r="J11" i="17"/>
  <c r="G11" i="17"/>
  <c r="H11" i="17" s="1"/>
  <c r="I11" i="17" s="1"/>
  <c r="F11" i="17"/>
  <c r="R10" i="17"/>
  <c r="U10" i="17" s="1"/>
  <c r="J10" i="17"/>
  <c r="F10" i="17"/>
  <c r="G10" i="17" s="1"/>
  <c r="H10" i="17" s="1"/>
  <c r="I10" i="17" s="1"/>
  <c r="R9" i="17"/>
  <c r="U9" i="17" s="1"/>
  <c r="Q9" i="17"/>
  <c r="S9" i="17" s="1"/>
  <c r="T9" i="17" s="1"/>
  <c r="J9" i="17"/>
  <c r="G9" i="17"/>
  <c r="H9" i="17" s="1"/>
  <c r="I9" i="17" s="1"/>
  <c r="F9" i="17"/>
  <c r="R8" i="17"/>
  <c r="U8" i="17" s="1"/>
  <c r="Q8" i="17"/>
  <c r="S8" i="17" s="1"/>
  <c r="T8" i="17" s="1"/>
  <c r="J8" i="17"/>
  <c r="F8" i="17"/>
  <c r="G8" i="17" s="1"/>
  <c r="H8" i="17" s="1"/>
  <c r="I8" i="17" s="1"/>
  <c r="R7" i="17"/>
  <c r="U7" i="17" s="1"/>
  <c r="J7" i="17"/>
  <c r="F7" i="17"/>
  <c r="G7" i="17" s="1"/>
  <c r="H7" i="17" s="1"/>
  <c r="I7" i="17" s="1"/>
  <c r="E7" i="17"/>
  <c r="R6" i="17"/>
  <c r="U6" i="17" s="1"/>
  <c r="Q6" i="17"/>
  <c r="S6" i="17" s="1"/>
  <c r="T6" i="17" s="1"/>
  <c r="J6" i="17"/>
  <c r="F6" i="17"/>
  <c r="G6" i="17" s="1"/>
  <c r="H6" i="17" s="1"/>
  <c r="I6" i="17" s="1"/>
  <c r="R5" i="17"/>
  <c r="U5" i="17" s="1"/>
  <c r="Q5" i="17"/>
  <c r="S5" i="17" s="1"/>
  <c r="T5" i="17" s="1"/>
  <c r="J5" i="17"/>
  <c r="F5" i="17"/>
  <c r="G5" i="17" s="1"/>
  <c r="H5" i="17" s="1"/>
  <c r="R4" i="17"/>
  <c r="U4" i="17" s="1"/>
  <c r="J4" i="17"/>
  <c r="F4" i="17"/>
  <c r="G4" i="17" s="1"/>
  <c r="H4" i="17" s="1"/>
  <c r="I4" i="17" s="1"/>
  <c r="R3" i="17"/>
  <c r="U3" i="17" s="1"/>
  <c r="Q3" i="17"/>
  <c r="S3" i="17" s="1"/>
  <c r="T3" i="17" s="1"/>
  <c r="J3" i="17"/>
  <c r="F3" i="17"/>
  <c r="G3" i="17" s="1"/>
  <c r="H3" i="17" s="1"/>
  <c r="E3" i="17"/>
  <c r="E4" i="17" s="1"/>
  <c r="W2" i="17"/>
  <c r="R85" i="16"/>
  <c r="U85" i="16" s="1"/>
  <c r="U84" i="16"/>
  <c r="R84" i="16"/>
  <c r="Q84" i="16"/>
  <c r="S84" i="16" s="1"/>
  <c r="T84" i="16" s="1"/>
  <c r="U83" i="16"/>
  <c r="R83" i="16"/>
  <c r="Q83" i="16"/>
  <c r="S83" i="16" s="1"/>
  <c r="T83" i="16" s="1"/>
  <c r="R82" i="16"/>
  <c r="U82" i="16" s="1"/>
  <c r="R81" i="16"/>
  <c r="U81" i="16" s="1"/>
  <c r="Q81" i="16"/>
  <c r="S81" i="16" s="1"/>
  <c r="T81" i="16" s="1"/>
  <c r="R80" i="16"/>
  <c r="U80" i="16" s="1"/>
  <c r="Q80" i="16"/>
  <c r="S80" i="16" s="1"/>
  <c r="T80" i="16" s="1"/>
  <c r="R79" i="16"/>
  <c r="U79" i="16" s="1"/>
  <c r="R78" i="16"/>
  <c r="U78" i="16" s="1"/>
  <c r="Q78" i="16"/>
  <c r="S78" i="16" s="1"/>
  <c r="T78" i="16" s="1"/>
  <c r="U77" i="16"/>
  <c r="R77" i="16"/>
  <c r="Q77" i="16"/>
  <c r="S77" i="16" s="1"/>
  <c r="T77" i="16" s="1"/>
  <c r="R76" i="16"/>
  <c r="U76" i="16" s="1"/>
  <c r="S75" i="16"/>
  <c r="T75" i="16" s="1"/>
  <c r="R75" i="16"/>
  <c r="U75" i="16" s="1"/>
  <c r="Q75" i="16"/>
  <c r="R74" i="16"/>
  <c r="U74" i="16" s="1"/>
  <c r="Q74" i="16"/>
  <c r="S74" i="16" s="1"/>
  <c r="T74" i="16" s="1"/>
  <c r="J74" i="16"/>
  <c r="F74" i="16"/>
  <c r="G74" i="16" s="1"/>
  <c r="H74" i="16" s="1"/>
  <c r="I74" i="16" s="1"/>
  <c r="R73" i="16"/>
  <c r="U73" i="16" s="1"/>
  <c r="J73" i="16"/>
  <c r="F73" i="16"/>
  <c r="G73" i="16" s="1"/>
  <c r="H73" i="16" s="1"/>
  <c r="I73" i="16" s="1"/>
  <c r="V72" i="16"/>
  <c r="R72" i="16"/>
  <c r="U72" i="16" s="1"/>
  <c r="Q72" i="16"/>
  <c r="S72" i="16" s="1"/>
  <c r="T72" i="16" s="1"/>
  <c r="W72" i="16" s="1"/>
  <c r="J72" i="16"/>
  <c r="F72" i="16"/>
  <c r="G72" i="16" s="1"/>
  <c r="H72" i="16" s="1"/>
  <c r="I72" i="16" s="1"/>
  <c r="R71" i="16"/>
  <c r="U71" i="16" s="1"/>
  <c r="Q71" i="16"/>
  <c r="S71" i="16" s="1"/>
  <c r="T71" i="16" s="1"/>
  <c r="J71" i="16"/>
  <c r="F71" i="16"/>
  <c r="G71" i="16" s="1"/>
  <c r="H71" i="16" s="1"/>
  <c r="I71" i="16" s="1"/>
  <c r="R70" i="16"/>
  <c r="U70" i="16" s="1"/>
  <c r="J70" i="16"/>
  <c r="F70" i="16"/>
  <c r="G70" i="16" s="1"/>
  <c r="H70" i="16" s="1"/>
  <c r="I70" i="16" s="1"/>
  <c r="U69" i="16"/>
  <c r="R69" i="16"/>
  <c r="Q69" i="16"/>
  <c r="S69" i="16" s="1"/>
  <c r="T69" i="16" s="1"/>
  <c r="J69" i="16"/>
  <c r="F69" i="16"/>
  <c r="G69" i="16" s="1"/>
  <c r="H69" i="16" s="1"/>
  <c r="I69" i="16" s="1"/>
  <c r="U68" i="16"/>
  <c r="T68" i="16"/>
  <c r="R68" i="16"/>
  <c r="Q68" i="16"/>
  <c r="S68" i="16" s="1"/>
  <c r="J68" i="16"/>
  <c r="F68" i="16"/>
  <c r="G68" i="16" s="1"/>
  <c r="H68" i="16" s="1"/>
  <c r="I68" i="16" s="1"/>
  <c r="R67" i="16"/>
  <c r="U67" i="16" s="1"/>
  <c r="J67" i="16"/>
  <c r="F67" i="16"/>
  <c r="G67" i="16" s="1"/>
  <c r="H67" i="16" s="1"/>
  <c r="I67" i="16" s="1"/>
  <c r="R66" i="16"/>
  <c r="U66" i="16" s="1"/>
  <c r="Q66" i="16"/>
  <c r="S66" i="16" s="1"/>
  <c r="T66" i="16" s="1"/>
  <c r="J66" i="16"/>
  <c r="G66" i="16"/>
  <c r="H66" i="16" s="1"/>
  <c r="I66" i="16" s="1"/>
  <c r="F66" i="16"/>
  <c r="J65" i="16"/>
  <c r="F65" i="16"/>
  <c r="G65" i="16" s="1"/>
  <c r="H65" i="16" s="1"/>
  <c r="I65" i="16" s="1"/>
  <c r="U64" i="16"/>
  <c r="R64" i="16"/>
  <c r="J64" i="16"/>
  <c r="F64" i="16"/>
  <c r="G64" i="16" s="1"/>
  <c r="H64" i="16" s="1"/>
  <c r="I64" i="16" s="1"/>
  <c r="T63" i="16"/>
  <c r="R63" i="16"/>
  <c r="U63" i="16" s="1"/>
  <c r="Q63" i="16"/>
  <c r="S63" i="16" s="1"/>
  <c r="J63" i="16"/>
  <c r="F63" i="16"/>
  <c r="G63" i="16" s="1"/>
  <c r="H63" i="16" s="1"/>
  <c r="I63" i="16" s="1"/>
  <c r="R62" i="16"/>
  <c r="U62" i="16" s="1"/>
  <c r="Q62" i="16"/>
  <c r="S62" i="16" s="1"/>
  <c r="T62" i="16" s="1"/>
  <c r="J62" i="16"/>
  <c r="F62" i="16"/>
  <c r="G62" i="16" s="1"/>
  <c r="H62" i="16" s="1"/>
  <c r="I62" i="16" s="1"/>
  <c r="R61" i="16"/>
  <c r="U61" i="16" s="1"/>
  <c r="J61" i="16"/>
  <c r="F61" i="16"/>
  <c r="G61" i="16" s="1"/>
  <c r="H61" i="16" s="1"/>
  <c r="I61" i="16" s="1"/>
  <c r="R60" i="16"/>
  <c r="U60" i="16" s="1"/>
  <c r="Q60" i="16"/>
  <c r="S60" i="16" s="1"/>
  <c r="T60" i="16" s="1"/>
  <c r="J60" i="16"/>
  <c r="F60" i="16"/>
  <c r="G60" i="16" s="1"/>
  <c r="H60" i="16" s="1"/>
  <c r="I60" i="16" s="1"/>
  <c r="R59" i="16"/>
  <c r="U59" i="16" s="1"/>
  <c r="Q59" i="16"/>
  <c r="S59" i="16" s="1"/>
  <c r="T59" i="16" s="1"/>
  <c r="J59" i="16"/>
  <c r="F59" i="16"/>
  <c r="G59" i="16" s="1"/>
  <c r="H59" i="16" s="1"/>
  <c r="I59" i="16" s="1"/>
  <c r="R58" i="16"/>
  <c r="U58" i="16" s="1"/>
  <c r="J58" i="16"/>
  <c r="F58" i="16"/>
  <c r="G58" i="16" s="1"/>
  <c r="H58" i="16" s="1"/>
  <c r="I58" i="16" s="1"/>
  <c r="U57" i="16"/>
  <c r="S57" i="16"/>
  <c r="T57" i="16" s="1"/>
  <c r="R57" i="16"/>
  <c r="Q57" i="16"/>
  <c r="J57" i="16"/>
  <c r="G57" i="16"/>
  <c r="H57" i="16" s="1"/>
  <c r="I57" i="16" s="1"/>
  <c r="F57" i="16"/>
  <c r="S56" i="16"/>
  <c r="T56" i="16" s="1"/>
  <c r="R56" i="16"/>
  <c r="U56" i="16" s="1"/>
  <c r="Q56" i="16"/>
  <c r="J56" i="16"/>
  <c r="F56" i="16"/>
  <c r="G56" i="16" s="1"/>
  <c r="H56" i="16" s="1"/>
  <c r="I56" i="16" s="1"/>
  <c r="R55" i="16"/>
  <c r="U55" i="16" s="1"/>
  <c r="J55" i="16"/>
  <c r="F55" i="16"/>
  <c r="G55" i="16" s="1"/>
  <c r="H55" i="16" s="1"/>
  <c r="I55" i="16" s="1"/>
  <c r="R54" i="16"/>
  <c r="U54" i="16" s="1"/>
  <c r="Q54" i="16"/>
  <c r="S54" i="16" s="1"/>
  <c r="T54" i="16" s="1"/>
  <c r="J54" i="16"/>
  <c r="F54" i="16"/>
  <c r="G54" i="16" s="1"/>
  <c r="H54" i="16" s="1"/>
  <c r="I54" i="16" s="1"/>
  <c r="R53" i="16"/>
  <c r="U53" i="16" s="1"/>
  <c r="Q53" i="16"/>
  <c r="S53" i="16" s="1"/>
  <c r="T53" i="16" s="1"/>
  <c r="J53" i="16"/>
  <c r="F53" i="16"/>
  <c r="G53" i="16" s="1"/>
  <c r="H53" i="16" s="1"/>
  <c r="I53" i="16" s="1"/>
  <c r="U52" i="16"/>
  <c r="R52" i="16"/>
  <c r="J52" i="16"/>
  <c r="F52" i="16"/>
  <c r="G52" i="16" s="1"/>
  <c r="H52" i="16" s="1"/>
  <c r="I52" i="16" s="1"/>
  <c r="R51" i="16"/>
  <c r="U51" i="16" s="1"/>
  <c r="Q51" i="16"/>
  <c r="S51" i="16" s="1"/>
  <c r="T51" i="16" s="1"/>
  <c r="V51" i="16" s="1"/>
  <c r="J51" i="16"/>
  <c r="F51" i="16"/>
  <c r="G51" i="16" s="1"/>
  <c r="H51" i="16" s="1"/>
  <c r="I51" i="16" s="1"/>
  <c r="C51" i="16"/>
  <c r="S50" i="16"/>
  <c r="T50" i="16" s="1"/>
  <c r="R50" i="16"/>
  <c r="U50" i="16" s="1"/>
  <c r="Q50" i="16"/>
  <c r="J50" i="16"/>
  <c r="I50" i="16"/>
  <c r="F50" i="16"/>
  <c r="G50" i="16" s="1"/>
  <c r="H50" i="16" s="1"/>
  <c r="R49" i="16"/>
  <c r="U49" i="16" s="1"/>
  <c r="J49" i="16"/>
  <c r="F49" i="16"/>
  <c r="G49" i="16" s="1"/>
  <c r="H49" i="16" s="1"/>
  <c r="I49" i="16" s="1"/>
  <c r="R48" i="16"/>
  <c r="U48" i="16" s="1"/>
  <c r="Q48" i="16"/>
  <c r="S48" i="16" s="1"/>
  <c r="T48" i="16" s="1"/>
  <c r="J48" i="16"/>
  <c r="F48" i="16"/>
  <c r="G48" i="16" s="1"/>
  <c r="H48" i="16" s="1"/>
  <c r="I48" i="16" s="1"/>
  <c r="S47" i="16"/>
  <c r="T47" i="16" s="1"/>
  <c r="R47" i="16"/>
  <c r="U47" i="16" s="1"/>
  <c r="Q47" i="16"/>
  <c r="J47" i="16"/>
  <c r="F47" i="16"/>
  <c r="G47" i="16" s="1"/>
  <c r="H47" i="16" s="1"/>
  <c r="I47" i="16" s="1"/>
  <c r="R46" i="16"/>
  <c r="U46" i="16" s="1"/>
  <c r="J46" i="16"/>
  <c r="G46" i="16"/>
  <c r="H46" i="16" s="1"/>
  <c r="I46" i="16" s="1"/>
  <c r="F46" i="16"/>
  <c r="R45" i="16"/>
  <c r="U45" i="16" s="1"/>
  <c r="Q45" i="16"/>
  <c r="S45" i="16" s="1"/>
  <c r="T45" i="16" s="1"/>
  <c r="J45" i="16"/>
  <c r="F45" i="16"/>
  <c r="G45" i="16" s="1"/>
  <c r="H45" i="16" s="1"/>
  <c r="I45" i="16" s="1"/>
  <c r="J44" i="16"/>
  <c r="F44" i="16"/>
  <c r="G44" i="16" s="1"/>
  <c r="H44" i="16" s="1"/>
  <c r="I44" i="16" s="1"/>
  <c r="R43" i="16"/>
  <c r="U43" i="16" s="1"/>
  <c r="J43" i="16"/>
  <c r="F43" i="16"/>
  <c r="G43" i="16" s="1"/>
  <c r="H43" i="16" s="1"/>
  <c r="I43" i="16" s="1"/>
  <c r="R42" i="16"/>
  <c r="U42" i="16" s="1"/>
  <c r="Q42" i="16"/>
  <c r="S42" i="16" s="1"/>
  <c r="T42" i="16" s="1"/>
  <c r="J42" i="16"/>
  <c r="F42" i="16"/>
  <c r="G42" i="16" s="1"/>
  <c r="H42" i="16" s="1"/>
  <c r="I42" i="16" s="1"/>
  <c r="R41" i="16"/>
  <c r="U41" i="16" s="1"/>
  <c r="Q41" i="16"/>
  <c r="S41" i="16" s="1"/>
  <c r="T41" i="16" s="1"/>
  <c r="J41" i="16"/>
  <c r="F41" i="16"/>
  <c r="G41" i="16" s="1"/>
  <c r="H41" i="16" s="1"/>
  <c r="I41" i="16" s="1"/>
  <c r="R40" i="16"/>
  <c r="U40" i="16" s="1"/>
  <c r="J40" i="16"/>
  <c r="F40" i="16"/>
  <c r="G40" i="16" s="1"/>
  <c r="H40" i="16" s="1"/>
  <c r="I40" i="16" s="1"/>
  <c r="U39" i="16"/>
  <c r="T39" i="16"/>
  <c r="R39" i="16"/>
  <c r="Q39" i="16"/>
  <c r="S39" i="16" s="1"/>
  <c r="J39" i="16"/>
  <c r="H39" i="16"/>
  <c r="I39" i="16" s="1"/>
  <c r="F39" i="16"/>
  <c r="G39" i="16" s="1"/>
  <c r="S38" i="16"/>
  <c r="T38" i="16" s="1"/>
  <c r="R38" i="16"/>
  <c r="U38" i="16" s="1"/>
  <c r="Q38" i="16"/>
  <c r="J38" i="16"/>
  <c r="I38" i="16"/>
  <c r="G38" i="16"/>
  <c r="H38" i="16" s="1"/>
  <c r="F38" i="16"/>
  <c r="R37" i="16"/>
  <c r="U37" i="16" s="1"/>
  <c r="N37" i="16"/>
  <c r="J37" i="16"/>
  <c r="F37" i="16"/>
  <c r="G37" i="16" s="1"/>
  <c r="H37" i="16" s="1"/>
  <c r="I37" i="16" s="1"/>
  <c r="T36" i="16"/>
  <c r="R36" i="16"/>
  <c r="U36" i="16" s="1"/>
  <c r="Q36" i="16"/>
  <c r="S36" i="16" s="1"/>
  <c r="J36" i="16"/>
  <c r="G36" i="16"/>
  <c r="H36" i="16" s="1"/>
  <c r="I36" i="16" s="1"/>
  <c r="F36" i="16"/>
  <c r="S35" i="16"/>
  <c r="T35" i="16" s="1"/>
  <c r="R35" i="16"/>
  <c r="U35" i="16" s="1"/>
  <c r="Q35" i="16"/>
  <c r="J35" i="16"/>
  <c r="I35" i="16"/>
  <c r="G35" i="16"/>
  <c r="H35" i="16" s="1"/>
  <c r="F35" i="16"/>
  <c r="R34" i="16"/>
  <c r="U34" i="16" s="1"/>
  <c r="J34" i="16"/>
  <c r="F34" i="16"/>
  <c r="G34" i="16" s="1"/>
  <c r="H34" i="16" s="1"/>
  <c r="I34" i="16" s="1"/>
  <c r="T33" i="16"/>
  <c r="W33" i="16" s="1"/>
  <c r="R33" i="16"/>
  <c r="U33" i="16" s="1"/>
  <c r="Q33" i="16"/>
  <c r="S33" i="16" s="1"/>
  <c r="J33" i="16"/>
  <c r="G33" i="16"/>
  <c r="H33" i="16" s="1"/>
  <c r="I33" i="16" s="1"/>
  <c r="F33" i="16"/>
  <c r="S32" i="16"/>
  <c r="T32" i="16" s="1"/>
  <c r="R32" i="16"/>
  <c r="U32" i="16" s="1"/>
  <c r="Q32" i="16"/>
  <c r="J32" i="16"/>
  <c r="I32" i="16"/>
  <c r="G32" i="16"/>
  <c r="H32" i="16" s="1"/>
  <c r="F32" i="16"/>
  <c r="R31" i="16"/>
  <c r="U31" i="16" s="1"/>
  <c r="N31" i="16"/>
  <c r="J31" i="16"/>
  <c r="F31" i="16"/>
  <c r="G31" i="16" s="1"/>
  <c r="H31" i="16" s="1"/>
  <c r="I31" i="16" s="1"/>
  <c r="C31" i="16"/>
  <c r="A27" i="16" s="1"/>
  <c r="Q28" i="16" s="1"/>
  <c r="S28" i="16" s="1"/>
  <c r="T28" i="16" s="1"/>
  <c r="T30" i="16"/>
  <c r="W30" i="16" s="1"/>
  <c r="R30" i="16"/>
  <c r="U30" i="16" s="1"/>
  <c r="Q30" i="16"/>
  <c r="S30" i="16" s="1"/>
  <c r="J30" i="16"/>
  <c r="F30" i="16"/>
  <c r="G30" i="16" s="1"/>
  <c r="H30" i="16" s="1"/>
  <c r="I30" i="16" s="1"/>
  <c r="U29" i="16"/>
  <c r="R29" i="16"/>
  <c r="Q29" i="16"/>
  <c r="S29" i="16" s="1"/>
  <c r="T29" i="16" s="1"/>
  <c r="J29" i="16"/>
  <c r="F29" i="16"/>
  <c r="G29" i="16" s="1"/>
  <c r="H29" i="16" s="1"/>
  <c r="I29" i="16" s="1"/>
  <c r="R28" i="16"/>
  <c r="U28" i="16" s="1"/>
  <c r="J28" i="16"/>
  <c r="G28" i="16"/>
  <c r="H28" i="16" s="1"/>
  <c r="I28" i="16" s="1"/>
  <c r="F28" i="16"/>
  <c r="U27" i="16"/>
  <c r="R27" i="16"/>
  <c r="Q27" i="16"/>
  <c r="S27" i="16" s="1"/>
  <c r="T27" i="16" s="1"/>
  <c r="J27" i="16"/>
  <c r="F27" i="16"/>
  <c r="G27" i="16" s="1"/>
  <c r="H27" i="16" s="1"/>
  <c r="I27" i="16" s="1"/>
  <c r="R26" i="16"/>
  <c r="U26" i="16" s="1"/>
  <c r="Q26" i="16"/>
  <c r="S26" i="16" s="1"/>
  <c r="T26" i="16" s="1"/>
  <c r="J26" i="16"/>
  <c r="F26" i="16"/>
  <c r="G26" i="16" s="1"/>
  <c r="H26" i="16" s="1"/>
  <c r="I26" i="16" s="1"/>
  <c r="R25" i="16"/>
  <c r="U25" i="16" s="1"/>
  <c r="J25" i="16"/>
  <c r="F25" i="16"/>
  <c r="G25" i="16" s="1"/>
  <c r="H25" i="16" s="1"/>
  <c r="I25" i="16" s="1"/>
  <c r="S24" i="16"/>
  <c r="T24" i="16" s="1"/>
  <c r="R24" i="16"/>
  <c r="U24" i="16" s="1"/>
  <c r="Q24" i="16"/>
  <c r="J24" i="16"/>
  <c r="F24" i="16"/>
  <c r="G24" i="16" s="1"/>
  <c r="H24" i="16" s="1"/>
  <c r="I24" i="16" s="1"/>
  <c r="J23" i="16"/>
  <c r="G23" i="16"/>
  <c r="H23" i="16" s="1"/>
  <c r="I23" i="16" s="1"/>
  <c r="F23" i="16"/>
  <c r="R22" i="16"/>
  <c r="U22" i="16" s="1"/>
  <c r="J22" i="16"/>
  <c r="F22" i="16"/>
  <c r="G22" i="16" s="1"/>
  <c r="H22" i="16" s="1"/>
  <c r="I22" i="16" s="1"/>
  <c r="U21" i="16"/>
  <c r="R21" i="16"/>
  <c r="Q21" i="16"/>
  <c r="S21" i="16" s="1"/>
  <c r="T21" i="16" s="1"/>
  <c r="J21" i="16"/>
  <c r="F21" i="16"/>
  <c r="G21" i="16" s="1"/>
  <c r="H21" i="16" s="1"/>
  <c r="I21" i="16" s="1"/>
  <c r="U20" i="16"/>
  <c r="R20" i="16"/>
  <c r="Q20" i="16"/>
  <c r="S20" i="16" s="1"/>
  <c r="T20" i="16" s="1"/>
  <c r="J20" i="16"/>
  <c r="G20" i="16"/>
  <c r="H20" i="16" s="1"/>
  <c r="I20" i="16" s="1"/>
  <c r="F20" i="16"/>
  <c r="U19" i="16"/>
  <c r="R19" i="16"/>
  <c r="J19" i="16"/>
  <c r="F19" i="16"/>
  <c r="G19" i="16" s="1"/>
  <c r="H19" i="16" s="1"/>
  <c r="I19" i="16" s="1"/>
  <c r="T18" i="16"/>
  <c r="S18" i="16"/>
  <c r="R18" i="16"/>
  <c r="U18" i="16" s="1"/>
  <c r="Q18" i="16"/>
  <c r="N18" i="16"/>
  <c r="J18" i="16"/>
  <c r="G18" i="16"/>
  <c r="H18" i="16" s="1"/>
  <c r="I18" i="16" s="1"/>
  <c r="F18" i="16"/>
  <c r="T17" i="16"/>
  <c r="S17" i="16"/>
  <c r="R17" i="16"/>
  <c r="U17" i="16" s="1"/>
  <c r="Q17" i="16"/>
  <c r="J17" i="16"/>
  <c r="F17" i="16"/>
  <c r="G17" i="16" s="1"/>
  <c r="H17" i="16" s="1"/>
  <c r="I17" i="16" s="1"/>
  <c r="R16" i="16"/>
  <c r="U16" i="16" s="1"/>
  <c r="J16" i="16"/>
  <c r="G16" i="16"/>
  <c r="H16" i="16" s="1"/>
  <c r="I16" i="16" s="1"/>
  <c r="F16" i="16"/>
  <c r="S15" i="16"/>
  <c r="T15" i="16" s="1"/>
  <c r="R15" i="16"/>
  <c r="U15" i="16" s="1"/>
  <c r="Q15" i="16"/>
  <c r="J15" i="16"/>
  <c r="F15" i="16"/>
  <c r="G15" i="16" s="1"/>
  <c r="H15" i="16" s="1"/>
  <c r="I15" i="16" s="1"/>
  <c r="U14" i="16"/>
  <c r="R14" i="16"/>
  <c r="Q14" i="16"/>
  <c r="S14" i="16" s="1"/>
  <c r="T14" i="16" s="1"/>
  <c r="J14" i="16"/>
  <c r="G14" i="16"/>
  <c r="H14" i="16" s="1"/>
  <c r="I14" i="16" s="1"/>
  <c r="F14" i="16"/>
  <c r="U13" i="16"/>
  <c r="R13" i="16"/>
  <c r="J13" i="16"/>
  <c r="F13" i="16"/>
  <c r="G13" i="16" s="1"/>
  <c r="H13" i="16" s="1"/>
  <c r="I13" i="16" s="1"/>
  <c r="R12" i="16"/>
  <c r="U12" i="16" s="1"/>
  <c r="Q12" i="16"/>
  <c r="S12" i="16" s="1"/>
  <c r="T12" i="16" s="1"/>
  <c r="J12" i="16"/>
  <c r="G12" i="16"/>
  <c r="H12" i="16" s="1"/>
  <c r="I12" i="16" s="1"/>
  <c r="F12" i="16"/>
  <c r="R11" i="16"/>
  <c r="U11" i="16" s="1"/>
  <c r="Q11" i="16"/>
  <c r="S11" i="16" s="1"/>
  <c r="T11" i="16" s="1"/>
  <c r="J11" i="16"/>
  <c r="F11" i="16"/>
  <c r="G11" i="16" s="1"/>
  <c r="H11" i="16" s="1"/>
  <c r="I11" i="16" s="1"/>
  <c r="R10" i="16"/>
  <c r="U10" i="16" s="1"/>
  <c r="J10" i="16"/>
  <c r="G10" i="16"/>
  <c r="H10" i="16" s="1"/>
  <c r="I10" i="16" s="1"/>
  <c r="F10" i="16"/>
  <c r="R9" i="16"/>
  <c r="U9" i="16" s="1"/>
  <c r="Q9" i="16"/>
  <c r="S9" i="16" s="1"/>
  <c r="T9" i="16" s="1"/>
  <c r="J9" i="16"/>
  <c r="F9" i="16"/>
  <c r="G9" i="16" s="1"/>
  <c r="H9" i="16" s="1"/>
  <c r="I9" i="16" s="1"/>
  <c r="U8" i="16"/>
  <c r="R8" i="16"/>
  <c r="Q8" i="16"/>
  <c r="S8" i="16" s="1"/>
  <c r="T8" i="16" s="1"/>
  <c r="J8" i="16"/>
  <c r="G8" i="16"/>
  <c r="H8" i="16" s="1"/>
  <c r="I8" i="16" s="1"/>
  <c r="F8" i="16"/>
  <c r="U7" i="16"/>
  <c r="R7" i="16"/>
  <c r="J7" i="16"/>
  <c r="F7" i="16"/>
  <c r="G7" i="16" s="1"/>
  <c r="H7" i="16" s="1"/>
  <c r="I7" i="16" s="1"/>
  <c r="E7" i="16"/>
  <c r="N33" i="16" s="1"/>
  <c r="S6" i="16"/>
  <c r="T6" i="16" s="1"/>
  <c r="R6" i="16"/>
  <c r="U6" i="16" s="1"/>
  <c r="Q6" i="16"/>
  <c r="J6" i="16"/>
  <c r="F6" i="16"/>
  <c r="G6" i="16" s="1"/>
  <c r="H6" i="16" s="1"/>
  <c r="I6" i="16" s="1"/>
  <c r="U5" i="16"/>
  <c r="R5" i="16"/>
  <c r="Q5" i="16"/>
  <c r="S5" i="16" s="1"/>
  <c r="T5" i="16" s="1"/>
  <c r="J5" i="16"/>
  <c r="G5" i="16"/>
  <c r="H5" i="16" s="1"/>
  <c r="I5" i="16" s="1"/>
  <c r="F5" i="16"/>
  <c r="U4" i="16"/>
  <c r="R4" i="16"/>
  <c r="J4" i="16"/>
  <c r="F4" i="16"/>
  <c r="G4" i="16" s="1"/>
  <c r="H4" i="16" s="1"/>
  <c r="I4" i="16" s="1"/>
  <c r="U3" i="16"/>
  <c r="R3" i="16"/>
  <c r="Q3" i="16"/>
  <c r="S3" i="16" s="1"/>
  <c r="T3" i="16" s="1"/>
  <c r="J3" i="16"/>
  <c r="F3" i="16"/>
  <c r="G3" i="16" s="1"/>
  <c r="H3" i="16" s="1"/>
  <c r="E3" i="16"/>
  <c r="E4" i="16" s="1"/>
  <c r="W2" i="16"/>
  <c r="U85" i="15"/>
  <c r="R85" i="15"/>
  <c r="U84" i="15"/>
  <c r="R84" i="15"/>
  <c r="Q84" i="15"/>
  <c r="S84" i="15" s="1"/>
  <c r="T84" i="15" s="1"/>
  <c r="T83" i="15"/>
  <c r="R83" i="15"/>
  <c r="U83" i="15" s="1"/>
  <c r="Q83" i="15"/>
  <c r="S83" i="15" s="1"/>
  <c r="U82" i="15"/>
  <c r="R82" i="15"/>
  <c r="R81" i="15"/>
  <c r="U81" i="15" s="1"/>
  <c r="Q81" i="15"/>
  <c r="S81" i="15" s="1"/>
  <c r="T81" i="15" s="1"/>
  <c r="R80" i="15"/>
  <c r="U80" i="15" s="1"/>
  <c r="Q80" i="15"/>
  <c r="S80" i="15" s="1"/>
  <c r="T80" i="15" s="1"/>
  <c r="U79" i="15"/>
  <c r="R79" i="15"/>
  <c r="U78" i="15"/>
  <c r="R78" i="15"/>
  <c r="Q78" i="15"/>
  <c r="S78" i="15" s="1"/>
  <c r="T78" i="15" s="1"/>
  <c r="R77" i="15"/>
  <c r="U77" i="15" s="1"/>
  <c r="Q77" i="15"/>
  <c r="S77" i="15" s="1"/>
  <c r="T77" i="15" s="1"/>
  <c r="U76" i="15"/>
  <c r="R76" i="15"/>
  <c r="S75" i="15"/>
  <c r="T75" i="15" s="1"/>
  <c r="R75" i="15"/>
  <c r="U75" i="15" s="1"/>
  <c r="Q75" i="15"/>
  <c r="R74" i="15"/>
  <c r="U74" i="15" s="1"/>
  <c r="Q74" i="15"/>
  <c r="S74" i="15" s="1"/>
  <c r="T74" i="15" s="1"/>
  <c r="J74" i="15"/>
  <c r="F74" i="15"/>
  <c r="G74" i="15" s="1"/>
  <c r="H74" i="15" s="1"/>
  <c r="I74" i="15" s="1"/>
  <c r="R73" i="15"/>
  <c r="U73" i="15" s="1"/>
  <c r="J73" i="15"/>
  <c r="F73" i="15"/>
  <c r="G73" i="15" s="1"/>
  <c r="H73" i="15" s="1"/>
  <c r="I73" i="15" s="1"/>
  <c r="U72" i="15"/>
  <c r="R72" i="15"/>
  <c r="Q72" i="15"/>
  <c r="S72" i="15" s="1"/>
  <c r="T72" i="15" s="1"/>
  <c r="J72" i="15"/>
  <c r="H72" i="15"/>
  <c r="I72" i="15" s="1"/>
  <c r="F72" i="15"/>
  <c r="G72" i="15" s="1"/>
  <c r="R71" i="15"/>
  <c r="U71" i="15" s="1"/>
  <c r="Q71" i="15"/>
  <c r="S71" i="15" s="1"/>
  <c r="T71" i="15" s="1"/>
  <c r="J71" i="15"/>
  <c r="F71" i="15"/>
  <c r="G71" i="15" s="1"/>
  <c r="H71" i="15" s="1"/>
  <c r="I71" i="15" s="1"/>
  <c r="U70" i="15"/>
  <c r="R70" i="15"/>
  <c r="J70" i="15"/>
  <c r="H70" i="15"/>
  <c r="I70" i="15" s="1"/>
  <c r="F70" i="15"/>
  <c r="G70" i="15" s="1"/>
  <c r="R69" i="15"/>
  <c r="U69" i="15" s="1"/>
  <c r="Q69" i="15"/>
  <c r="S69" i="15" s="1"/>
  <c r="T69" i="15" s="1"/>
  <c r="J69" i="15"/>
  <c r="G69" i="15"/>
  <c r="H69" i="15" s="1"/>
  <c r="I69" i="15" s="1"/>
  <c r="F69" i="15"/>
  <c r="R68" i="15"/>
  <c r="U68" i="15" s="1"/>
  <c r="Q68" i="15"/>
  <c r="S68" i="15" s="1"/>
  <c r="T68" i="15" s="1"/>
  <c r="J68" i="15"/>
  <c r="H68" i="15"/>
  <c r="I68" i="15" s="1"/>
  <c r="F68" i="15"/>
  <c r="G68" i="15" s="1"/>
  <c r="R67" i="15"/>
  <c r="U67" i="15" s="1"/>
  <c r="J67" i="15"/>
  <c r="G67" i="15"/>
  <c r="H67" i="15" s="1"/>
  <c r="I67" i="15" s="1"/>
  <c r="F67" i="15"/>
  <c r="S66" i="15"/>
  <c r="T66" i="15" s="1"/>
  <c r="V66" i="15" s="1"/>
  <c r="R66" i="15"/>
  <c r="U66" i="15" s="1"/>
  <c r="Q66" i="15"/>
  <c r="J66" i="15"/>
  <c r="H66" i="15"/>
  <c r="I66" i="15" s="1"/>
  <c r="F66" i="15"/>
  <c r="G66" i="15" s="1"/>
  <c r="J65" i="15"/>
  <c r="F65" i="15"/>
  <c r="G65" i="15" s="1"/>
  <c r="H65" i="15" s="1"/>
  <c r="I65" i="15" s="1"/>
  <c r="R64" i="15"/>
  <c r="U64" i="15" s="1"/>
  <c r="J64" i="15"/>
  <c r="F64" i="15"/>
  <c r="G64" i="15" s="1"/>
  <c r="H64" i="15" s="1"/>
  <c r="I64" i="15" s="1"/>
  <c r="U63" i="15"/>
  <c r="R63" i="15"/>
  <c r="Q63" i="15"/>
  <c r="S63" i="15" s="1"/>
  <c r="T63" i="15" s="1"/>
  <c r="J63" i="15"/>
  <c r="F63" i="15"/>
  <c r="G63" i="15" s="1"/>
  <c r="H63" i="15" s="1"/>
  <c r="I63" i="15" s="1"/>
  <c r="R62" i="15"/>
  <c r="U62" i="15" s="1"/>
  <c r="Q62" i="15"/>
  <c r="S62" i="15" s="1"/>
  <c r="T62" i="15" s="1"/>
  <c r="J62" i="15"/>
  <c r="G62" i="15"/>
  <c r="H62" i="15" s="1"/>
  <c r="I62" i="15" s="1"/>
  <c r="F62" i="15"/>
  <c r="U61" i="15"/>
  <c r="R61" i="15"/>
  <c r="J61" i="15"/>
  <c r="F61" i="15"/>
  <c r="G61" i="15" s="1"/>
  <c r="H61" i="15" s="1"/>
  <c r="I61" i="15" s="1"/>
  <c r="R60" i="15"/>
  <c r="U60" i="15" s="1"/>
  <c r="Q60" i="15"/>
  <c r="S60" i="15" s="1"/>
  <c r="T60" i="15" s="1"/>
  <c r="J60" i="15"/>
  <c r="F60" i="15"/>
  <c r="G60" i="15" s="1"/>
  <c r="H60" i="15" s="1"/>
  <c r="I60" i="15" s="1"/>
  <c r="R59" i="15"/>
  <c r="U59" i="15" s="1"/>
  <c r="Q59" i="15"/>
  <c r="S59" i="15" s="1"/>
  <c r="T59" i="15" s="1"/>
  <c r="J59" i="15"/>
  <c r="G59" i="15"/>
  <c r="H59" i="15" s="1"/>
  <c r="I59" i="15" s="1"/>
  <c r="F59" i="15"/>
  <c r="U58" i="15"/>
  <c r="R58" i="15"/>
  <c r="J58" i="15"/>
  <c r="F58" i="15"/>
  <c r="G58" i="15" s="1"/>
  <c r="H58" i="15" s="1"/>
  <c r="I58" i="15" s="1"/>
  <c r="R57" i="15"/>
  <c r="U57" i="15" s="1"/>
  <c r="Q57" i="15"/>
  <c r="S57" i="15" s="1"/>
  <c r="T57" i="15" s="1"/>
  <c r="J57" i="15"/>
  <c r="G57" i="15"/>
  <c r="H57" i="15" s="1"/>
  <c r="I57" i="15" s="1"/>
  <c r="F57" i="15"/>
  <c r="R56" i="15"/>
  <c r="U56" i="15" s="1"/>
  <c r="Q56" i="15"/>
  <c r="S56" i="15" s="1"/>
  <c r="T56" i="15" s="1"/>
  <c r="J56" i="15"/>
  <c r="F56" i="15"/>
  <c r="G56" i="15" s="1"/>
  <c r="H56" i="15" s="1"/>
  <c r="I56" i="15" s="1"/>
  <c r="R55" i="15"/>
  <c r="U55" i="15" s="1"/>
  <c r="J55" i="15"/>
  <c r="F55" i="15"/>
  <c r="G55" i="15" s="1"/>
  <c r="H55" i="15" s="1"/>
  <c r="I55" i="15" s="1"/>
  <c r="U54" i="15"/>
  <c r="R54" i="15"/>
  <c r="Q54" i="15"/>
  <c r="S54" i="15" s="1"/>
  <c r="T54" i="15" s="1"/>
  <c r="J54" i="15"/>
  <c r="F54" i="15"/>
  <c r="G54" i="15" s="1"/>
  <c r="H54" i="15" s="1"/>
  <c r="I54" i="15" s="1"/>
  <c r="R53" i="15"/>
  <c r="U53" i="15" s="1"/>
  <c r="Q53" i="15"/>
  <c r="S53" i="15" s="1"/>
  <c r="T53" i="15" s="1"/>
  <c r="J53" i="15"/>
  <c r="G53" i="15"/>
  <c r="H53" i="15" s="1"/>
  <c r="I53" i="15" s="1"/>
  <c r="F53" i="15"/>
  <c r="U52" i="15"/>
  <c r="R52" i="15"/>
  <c r="J52" i="15"/>
  <c r="F52" i="15"/>
  <c r="G52" i="15" s="1"/>
  <c r="H52" i="15" s="1"/>
  <c r="I52" i="15" s="1"/>
  <c r="R51" i="15"/>
  <c r="U51" i="15" s="1"/>
  <c r="Q51" i="15"/>
  <c r="S51" i="15" s="1"/>
  <c r="T51" i="15" s="1"/>
  <c r="J51" i="15"/>
  <c r="G51" i="15"/>
  <c r="H51" i="15" s="1"/>
  <c r="I51" i="15" s="1"/>
  <c r="F51" i="15"/>
  <c r="C51" i="15"/>
  <c r="U50" i="15"/>
  <c r="R50" i="15"/>
  <c r="Q50" i="15"/>
  <c r="S50" i="15" s="1"/>
  <c r="T50" i="15" s="1"/>
  <c r="J50" i="15"/>
  <c r="I50" i="15"/>
  <c r="G50" i="15"/>
  <c r="H50" i="15" s="1"/>
  <c r="F50" i="15"/>
  <c r="R49" i="15"/>
  <c r="U49" i="15" s="1"/>
  <c r="J49" i="15"/>
  <c r="G49" i="15"/>
  <c r="H49" i="15" s="1"/>
  <c r="I49" i="15" s="1"/>
  <c r="F49" i="15"/>
  <c r="R48" i="15"/>
  <c r="U48" i="15" s="1"/>
  <c r="Q48" i="15"/>
  <c r="S48" i="15" s="1"/>
  <c r="T48" i="15" s="1"/>
  <c r="J48" i="15"/>
  <c r="G48" i="15"/>
  <c r="H48" i="15" s="1"/>
  <c r="I48" i="15" s="1"/>
  <c r="F48" i="15"/>
  <c r="U47" i="15"/>
  <c r="S47" i="15"/>
  <c r="T47" i="15" s="1"/>
  <c r="R47" i="15"/>
  <c r="Q47" i="15"/>
  <c r="J47" i="15"/>
  <c r="I47" i="15"/>
  <c r="G47" i="15"/>
  <c r="H47" i="15" s="1"/>
  <c r="F47" i="15"/>
  <c r="R46" i="15"/>
  <c r="U46" i="15" s="1"/>
  <c r="J46" i="15"/>
  <c r="F46" i="15"/>
  <c r="G46" i="15" s="1"/>
  <c r="H46" i="15" s="1"/>
  <c r="I46" i="15" s="1"/>
  <c r="R45" i="15"/>
  <c r="U45" i="15" s="1"/>
  <c r="Q45" i="15"/>
  <c r="S45" i="15" s="1"/>
  <c r="T45" i="15" s="1"/>
  <c r="J45" i="15"/>
  <c r="G45" i="15"/>
  <c r="H45" i="15" s="1"/>
  <c r="I45" i="15" s="1"/>
  <c r="F45" i="15"/>
  <c r="J44" i="15"/>
  <c r="H44" i="15"/>
  <c r="I44" i="15" s="1"/>
  <c r="F44" i="15"/>
  <c r="G44" i="15" s="1"/>
  <c r="U43" i="15"/>
  <c r="R43" i="15"/>
  <c r="J43" i="15"/>
  <c r="F43" i="15"/>
  <c r="G43" i="15" s="1"/>
  <c r="H43" i="15" s="1"/>
  <c r="I43" i="15" s="1"/>
  <c r="U42" i="15"/>
  <c r="R42" i="15"/>
  <c r="Q42" i="15"/>
  <c r="S42" i="15" s="1"/>
  <c r="T42" i="15" s="1"/>
  <c r="J42" i="15"/>
  <c r="F42" i="15"/>
  <c r="G42" i="15" s="1"/>
  <c r="H42" i="15" s="1"/>
  <c r="I42" i="15" s="1"/>
  <c r="R41" i="15"/>
  <c r="U41" i="15" s="1"/>
  <c r="Q41" i="15"/>
  <c r="S41" i="15" s="1"/>
  <c r="T41" i="15" s="1"/>
  <c r="J41" i="15"/>
  <c r="F41" i="15"/>
  <c r="G41" i="15" s="1"/>
  <c r="H41" i="15" s="1"/>
  <c r="I41" i="15" s="1"/>
  <c r="R40" i="15"/>
  <c r="U40" i="15" s="1"/>
  <c r="J40" i="15"/>
  <c r="F40" i="15"/>
  <c r="G40" i="15" s="1"/>
  <c r="H40" i="15" s="1"/>
  <c r="I40" i="15" s="1"/>
  <c r="U39" i="15"/>
  <c r="R39" i="15"/>
  <c r="Q39" i="15"/>
  <c r="S39" i="15" s="1"/>
  <c r="T39" i="15" s="1"/>
  <c r="V39" i="15" s="1"/>
  <c r="J39" i="15"/>
  <c r="F39" i="15"/>
  <c r="G39" i="15" s="1"/>
  <c r="H39" i="15" s="1"/>
  <c r="I39" i="15" s="1"/>
  <c r="U38" i="15"/>
  <c r="R38" i="15"/>
  <c r="Q38" i="15"/>
  <c r="S38" i="15" s="1"/>
  <c r="T38" i="15" s="1"/>
  <c r="J38" i="15"/>
  <c r="I38" i="15"/>
  <c r="G38" i="15"/>
  <c r="H38" i="15" s="1"/>
  <c r="F38" i="15"/>
  <c r="R37" i="15"/>
  <c r="U37" i="15" s="1"/>
  <c r="J37" i="15"/>
  <c r="F37" i="15"/>
  <c r="G37" i="15" s="1"/>
  <c r="H37" i="15" s="1"/>
  <c r="I37" i="15" s="1"/>
  <c r="R36" i="15"/>
  <c r="U36" i="15" s="1"/>
  <c r="Q36" i="15"/>
  <c r="S36" i="15" s="1"/>
  <c r="T36" i="15" s="1"/>
  <c r="J36" i="15"/>
  <c r="F36" i="15"/>
  <c r="G36" i="15" s="1"/>
  <c r="H36" i="15" s="1"/>
  <c r="I36" i="15" s="1"/>
  <c r="U35" i="15"/>
  <c r="S35" i="15"/>
  <c r="T35" i="15" s="1"/>
  <c r="R35" i="15"/>
  <c r="Q35" i="15"/>
  <c r="J35" i="15"/>
  <c r="G35" i="15"/>
  <c r="H35" i="15" s="1"/>
  <c r="I35" i="15" s="1"/>
  <c r="F35" i="15"/>
  <c r="R34" i="15"/>
  <c r="U34" i="15" s="1"/>
  <c r="J34" i="15"/>
  <c r="I34" i="15"/>
  <c r="F34" i="15"/>
  <c r="G34" i="15" s="1"/>
  <c r="H34" i="15" s="1"/>
  <c r="R33" i="15"/>
  <c r="U33" i="15" s="1"/>
  <c r="Q33" i="15"/>
  <c r="S33" i="15" s="1"/>
  <c r="T33" i="15" s="1"/>
  <c r="J33" i="15"/>
  <c r="G33" i="15"/>
  <c r="H33" i="15" s="1"/>
  <c r="I33" i="15" s="1"/>
  <c r="F33" i="15"/>
  <c r="U32" i="15"/>
  <c r="R32" i="15"/>
  <c r="Q32" i="15"/>
  <c r="S32" i="15" s="1"/>
  <c r="T32" i="15" s="1"/>
  <c r="J32" i="15"/>
  <c r="G32" i="15"/>
  <c r="H32" i="15" s="1"/>
  <c r="I32" i="15" s="1"/>
  <c r="F32" i="15"/>
  <c r="R31" i="15"/>
  <c r="U31" i="15" s="1"/>
  <c r="J31" i="15"/>
  <c r="G31" i="15"/>
  <c r="H31" i="15" s="1"/>
  <c r="I31" i="15" s="1"/>
  <c r="F31" i="15"/>
  <c r="S30" i="15"/>
  <c r="T30" i="15" s="1"/>
  <c r="W30" i="15" s="1"/>
  <c r="R30" i="15"/>
  <c r="U30" i="15" s="1"/>
  <c r="Q30" i="15"/>
  <c r="J30" i="15"/>
  <c r="I30" i="15"/>
  <c r="F30" i="15"/>
  <c r="G30" i="15" s="1"/>
  <c r="H30" i="15" s="1"/>
  <c r="R29" i="15"/>
  <c r="U29" i="15" s="1"/>
  <c r="Q29" i="15"/>
  <c r="S29" i="15" s="1"/>
  <c r="T29" i="15" s="1"/>
  <c r="J29" i="15"/>
  <c r="F29" i="15"/>
  <c r="G29" i="15" s="1"/>
  <c r="H29" i="15" s="1"/>
  <c r="I29" i="15" s="1"/>
  <c r="R28" i="15"/>
  <c r="U28" i="15" s="1"/>
  <c r="J28" i="15"/>
  <c r="F28" i="15"/>
  <c r="G28" i="15" s="1"/>
  <c r="H28" i="15" s="1"/>
  <c r="I28" i="15" s="1"/>
  <c r="S27" i="15"/>
  <c r="T27" i="15" s="1"/>
  <c r="V27" i="15" s="1"/>
  <c r="R27" i="15"/>
  <c r="U27" i="15" s="1"/>
  <c r="Q27" i="15"/>
  <c r="J27" i="15"/>
  <c r="G27" i="15"/>
  <c r="H27" i="15" s="1"/>
  <c r="I27" i="15" s="1"/>
  <c r="F27" i="15"/>
  <c r="R26" i="15"/>
  <c r="U26" i="15" s="1"/>
  <c r="Q26" i="15"/>
  <c r="S26" i="15" s="1"/>
  <c r="T26" i="15" s="1"/>
  <c r="J26" i="15"/>
  <c r="F26" i="15"/>
  <c r="G26" i="15" s="1"/>
  <c r="H26" i="15" s="1"/>
  <c r="I26" i="15" s="1"/>
  <c r="R25" i="15"/>
  <c r="U25" i="15" s="1"/>
  <c r="J25" i="15"/>
  <c r="F25" i="15"/>
  <c r="G25" i="15" s="1"/>
  <c r="H25" i="15" s="1"/>
  <c r="I25" i="15" s="1"/>
  <c r="R24" i="15"/>
  <c r="U24" i="15" s="1"/>
  <c r="Q24" i="15"/>
  <c r="S24" i="15" s="1"/>
  <c r="T24" i="15" s="1"/>
  <c r="J24" i="15"/>
  <c r="G24" i="15"/>
  <c r="H24" i="15" s="1"/>
  <c r="I24" i="15" s="1"/>
  <c r="F24" i="15"/>
  <c r="J23" i="15"/>
  <c r="F23" i="15"/>
  <c r="G23" i="15" s="1"/>
  <c r="H23" i="15" s="1"/>
  <c r="I23" i="15" s="1"/>
  <c r="U22" i="15"/>
  <c r="R22" i="15"/>
  <c r="J22" i="15"/>
  <c r="F22" i="15"/>
  <c r="G22" i="15" s="1"/>
  <c r="H22" i="15" s="1"/>
  <c r="I22" i="15" s="1"/>
  <c r="R21" i="15"/>
  <c r="U21" i="15" s="1"/>
  <c r="Q21" i="15"/>
  <c r="S21" i="15" s="1"/>
  <c r="T21" i="15" s="1"/>
  <c r="J21" i="15"/>
  <c r="I21" i="15"/>
  <c r="G21" i="15"/>
  <c r="H21" i="15" s="1"/>
  <c r="F21" i="15"/>
  <c r="R20" i="15"/>
  <c r="U20" i="15" s="1"/>
  <c r="Q20" i="15"/>
  <c r="S20" i="15" s="1"/>
  <c r="T20" i="15" s="1"/>
  <c r="J20" i="15"/>
  <c r="F20" i="15"/>
  <c r="G20" i="15" s="1"/>
  <c r="H20" i="15" s="1"/>
  <c r="I20" i="15" s="1"/>
  <c r="R19" i="15"/>
  <c r="U19" i="15" s="1"/>
  <c r="J19" i="15"/>
  <c r="F19" i="15"/>
  <c r="G19" i="15" s="1"/>
  <c r="H19" i="15" s="1"/>
  <c r="I19" i="15" s="1"/>
  <c r="R18" i="15"/>
  <c r="U18" i="15" s="1"/>
  <c r="Q18" i="15"/>
  <c r="S18" i="15" s="1"/>
  <c r="T18" i="15" s="1"/>
  <c r="J18" i="15"/>
  <c r="F18" i="15"/>
  <c r="G18" i="15" s="1"/>
  <c r="H18" i="15" s="1"/>
  <c r="I18" i="15" s="1"/>
  <c r="U17" i="15"/>
  <c r="R17" i="15"/>
  <c r="Q17" i="15"/>
  <c r="S17" i="15" s="1"/>
  <c r="T17" i="15" s="1"/>
  <c r="J17" i="15"/>
  <c r="G17" i="15"/>
  <c r="H17" i="15" s="1"/>
  <c r="I17" i="15" s="1"/>
  <c r="F17" i="15"/>
  <c r="U16" i="15"/>
  <c r="R16" i="15"/>
  <c r="J16" i="15"/>
  <c r="F16" i="15"/>
  <c r="G16" i="15" s="1"/>
  <c r="H16" i="15" s="1"/>
  <c r="I16" i="15" s="1"/>
  <c r="R15" i="15"/>
  <c r="U15" i="15" s="1"/>
  <c r="Q15" i="15"/>
  <c r="S15" i="15" s="1"/>
  <c r="T15" i="15" s="1"/>
  <c r="J15" i="15"/>
  <c r="G15" i="15"/>
  <c r="H15" i="15" s="1"/>
  <c r="I15" i="15" s="1"/>
  <c r="F15" i="15"/>
  <c r="R14" i="15"/>
  <c r="U14" i="15" s="1"/>
  <c r="Q14" i="15"/>
  <c r="S14" i="15" s="1"/>
  <c r="T14" i="15" s="1"/>
  <c r="J14" i="15"/>
  <c r="F14" i="15"/>
  <c r="G14" i="15" s="1"/>
  <c r="H14" i="15" s="1"/>
  <c r="I14" i="15" s="1"/>
  <c r="R13" i="15"/>
  <c r="U13" i="15" s="1"/>
  <c r="N13" i="15"/>
  <c r="J13" i="15"/>
  <c r="F13" i="15"/>
  <c r="G13" i="15" s="1"/>
  <c r="H13" i="15" s="1"/>
  <c r="I13" i="15" s="1"/>
  <c r="S12" i="15"/>
  <c r="T12" i="15" s="1"/>
  <c r="R12" i="15"/>
  <c r="U12" i="15" s="1"/>
  <c r="Q12" i="15"/>
  <c r="J12" i="15"/>
  <c r="F12" i="15"/>
  <c r="G12" i="15" s="1"/>
  <c r="H12" i="15" s="1"/>
  <c r="I12" i="15" s="1"/>
  <c r="U11" i="15"/>
  <c r="R11" i="15"/>
  <c r="Q11" i="15"/>
  <c r="S11" i="15" s="1"/>
  <c r="T11" i="15" s="1"/>
  <c r="J11" i="15"/>
  <c r="F11" i="15"/>
  <c r="G11" i="15" s="1"/>
  <c r="H11" i="15" s="1"/>
  <c r="I11" i="15" s="1"/>
  <c r="R10" i="15"/>
  <c r="U10" i="15" s="1"/>
  <c r="J10" i="15"/>
  <c r="F10" i="15"/>
  <c r="G10" i="15" s="1"/>
  <c r="H10" i="15" s="1"/>
  <c r="I10" i="15" s="1"/>
  <c r="R9" i="15"/>
  <c r="U9" i="15" s="1"/>
  <c r="Q9" i="15"/>
  <c r="S9" i="15" s="1"/>
  <c r="T9" i="15" s="1"/>
  <c r="J9" i="15"/>
  <c r="G9" i="15"/>
  <c r="H9" i="15" s="1"/>
  <c r="I9" i="15" s="1"/>
  <c r="F9" i="15"/>
  <c r="R8" i="15"/>
  <c r="U8" i="15" s="1"/>
  <c r="Q8" i="15"/>
  <c r="S8" i="15" s="1"/>
  <c r="T8" i="15" s="1"/>
  <c r="J8" i="15"/>
  <c r="F8" i="15"/>
  <c r="G8" i="15" s="1"/>
  <c r="H8" i="15" s="1"/>
  <c r="I8" i="15" s="1"/>
  <c r="R7" i="15"/>
  <c r="U7" i="15" s="1"/>
  <c r="J7" i="15"/>
  <c r="F7" i="15"/>
  <c r="G7" i="15" s="1"/>
  <c r="H7" i="15" s="1"/>
  <c r="I7" i="15" s="1"/>
  <c r="E7" i="15"/>
  <c r="V6" i="15"/>
  <c r="S6" i="15"/>
  <c r="T6" i="15" s="1"/>
  <c r="R6" i="15"/>
  <c r="U6" i="15" s="1"/>
  <c r="Q6" i="15"/>
  <c r="J6" i="15"/>
  <c r="F6" i="15"/>
  <c r="G6" i="15" s="1"/>
  <c r="H6" i="15" s="1"/>
  <c r="I6" i="15" s="1"/>
  <c r="R5" i="15"/>
  <c r="U5" i="15" s="1"/>
  <c r="Q5" i="15"/>
  <c r="S5" i="15" s="1"/>
  <c r="T5" i="15" s="1"/>
  <c r="J5" i="15"/>
  <c r="F5" i="15"/>
  <c r="G5" i="15" s="1"/>
  <c r="H5" i="15" s="1"/>
  <c r="I5" i="15" s="1"/>
  <c r="R4" i="15"/>
  <c r="U4" i="15" s="1"/>
  <c r="J4" i="15"/>
  <c r="F4" i="15"/>
  <c r="G4" i="15" s="1"/>
  <c r="H4" i="15" s="1"/>
  <c r="I4" i="15" s="1"/>
  <c r="R3" i="15"/>
  <c r="U3" i="15" s="1"/>
  <c r="Q3" i="15"/>
  <c r="S3" i="15" s="1"/>
  <c r="T3" i="15" s="1"/>
  <c r="N3" i="15"/>
  <c r="J3" i="15"/>
  <c r="F3" i="15"/>
  <c r="G3" i="15" s="1"/>
  <c r="H3" i="15" s="1"/>
  <c r="E3" i="15"/>
  <c r="E4" i="15" s="1"/>
  <c r="W2" i="15"/>
  <c r="N88" i="14"/>
  <c r="R85" i="14"/>
  <c r="U85" i="14" s="1"/>
  <c r="R84" i="14"/>
  <c r="U84" i="14" s="1"/>
  <c r="Q84" i="14"/>
  <c r="S84" i="14" s="1"/>
  <c r="T84" i="14" s="1"/>
  <c r="R83" i="14"/>
  <c r="U83" i="14" s="1"/>
  <c r="Q83" i="14"/>
  <c r="S83" i="14" s="1"/>
  <c r="T83" i="14" s="1"/>
  <c r="U82" i="14"/>
  <c r="R82" i="14"/>
  <c r="R81" i="14"/>
  <c r="U81" i="14" s="1"/>
  <c r="Q81" i="14"/>
  <c r="S81" i="14" s="1"/>
  <c r="T81" i="14" s="1"/>
  <c r="T80" i="14"/>
  <c r="R80" i="14"/>
  <c r="U80" i="14" s="1"/>
  <c r="Q80" i="14"/>
  <c r="S80" i="14" s="1"/>
  <c r="U79" i="14"/>
  <c r="R79" i="14"/>
  <c r="R78" i="14"/>
  <c r="U78" i="14" s="1"/>
  <c r="Q78" i="14"/>
  <c r="S78" i="14" s="1"/>
  <c r="T78" i="14" s="1"/>
  <c r="R77" i="14"/>
  <c r="U77" i="14" s="1"/>
  <c r="Q77" i="14"/>
  <c r="S77" i="14" s="1"/>
  <c r="T77" i="14" s="1"/>
  <c r="U76" i="14"/>
  <c r="R76" i="14"/>
  <c r="R75" i="14"/>
  <c r="U75" i="14" s="1"/>
  <c r="Q75" i="14"/>
  <c r="S75" i="14" s="1"/>
  <c r="T75" i="14" s="1"/>
  <c r="R74" i="14"/>
  <c r="U74" i="14" s="1"/>
  <c r="Q74" i="14"/>
  <c r="S74" i="14" s="1"/>
  <c r="T74" i="14" s="1"/>
  <c r="J74" i="14"/>
  <c r="F74" i="14"/>
  <c r="G74" i="14" s="1"/>
  <c r="H74" i="14" s="1"/>
  <c r="I74" i="14" s="1"/>
  <c r="R73" i="14"/>
  <c r="U73" i="14" s="1"/>
  <c r="J73" i="14"/>
  <c r="F73" i="14"/>
  <c r="G73" i="14" s="1"/>
  <c r="H73" i="14" s="1"/>
  <c r="I73" i="14" s="1"/>
  <c r="U72" i="14"/>
  <c r="S72" i="14"/>
  <c r="T72" i="14" s="1"/>
  <c r="R72" i="14"/>
  <c r="Q72" i="14"/>
  <c r="J72" i="14"/>
  <c r="F72" i="14"/>
  <c r="G72" i="14" s="1"/>
  <c r="H72" i="14" s="1"/>
  <c r="I72" i="14" s="1"/>
  <c r="R71" i="14"/>
  <c r="U71" i="14" s="1"/>
  <c r="Q71" i="14"/>
  <c r="S71" i="14" s="1"/>
  <c r="T71" i="14" s="1"/>
  <c r="J71" i="14"/>
  <c r="I71" i="14"/>
  <c r="F71" i="14"/>
  <c r="G71" i="14" s="1"/>
  <c r="H71" i="14" s="1"/>
  <c r="R70" i="14"/>
  <c r="U70" i="14" s="1"/>
  <c r="J70" i="14"/>
  <c r="F70" i="14"/>
  <c r="G70" i="14" s="1"/>
  <c r="H70" i="14" s="1"/>
  <c r="I70" i="14" s="1"/>
  <c r="R69" i="14"/>
  <c r="U69" i="14" s="1"/>
  <c r="Q69" i="14"/>
  <c r="S69" i="14" s="1"/>
  <c r="T69" i="14" s="1"/>
  <c r="J69" i="14"/>
  <c r="G69" i="14"/>
  <c r="H69" i="14" s="1"/>
  <c r="I69" i="14" s="1"/>
  <c r="F69" i="14"/>
  <c r="R68" i="14"/>
  <c r="U68" i="14" s="1"/>
  <c r="Q68" i="14"/>
  <c r="S68" i="14" s="1"/>
  <c r="T68" i="14" s="1"/>
  <c r="J68" i="14"/>
  <c r="F68" i="14"/>
  <c r="G68" i="14" s="1"/>
  <c r="H68" i="14" s="1"/>
  <c r="I68" i="14" s="1"/>
  <c r="R67" i="14"/>
  <c r="U67" i="14" s="1"/>
  <c r="J67" i="14"/>
  <c r="F67" i="14"/>
  <c r="G67" i="14" s="1"/>
  <c r="H67" i="14" s="1"/>
  <c r="I67" i="14" s="1"/>
  <c r="U66" i="14"/>
  <c r="R66" i="14"/>
  <c r="Q66" i="14"/>
  <c r="S66" i="14" s="1"/>
  <c r="T66" i="14" s="1"/>
  <c r="J66" i="14"/>
  <c r="F66" i="14"/>
  <c r="G66" i="14" s="1"/>
  <c r="H66" i="14" s="1"/>
  <c r="I66" i="14" s="1"/>
  <c r="J65" i="14"/>
  <c r="H65" i="14"/>
  <c r="I65" i="14" s="1"/>
  <c r="F65" i="14"/>
  <c r="G65" i="14" s="1"/>
  <c r="R64" i="14"/>
  <c r="U64" i="14" s="1"/>
  <c r="J64" i="14"/>
  <c r="F64" i="14"/>
  <c r="G64" i="14" s="1"/>
  <c r="H64" i="14" s="1"/>
  <c r="I64" i="14" s="1"/>
  <c r="S63" i="14"/>
  <c r="T63" i="14" s="1"/>
  <c r="V63" i="14" s="1"/>
  <c r="R63" i="14"/>
  <c r="U63" i="14" s="1"/>
  <c r="Q63" i="14"/>
  <c r="J63" i="14"/>
  <c r="H63" i="14"/>
  <c r="I63" i="14" s="1"/>
  <c r="F63" i="14"/>
  <c r="G63" i="14" s="1"/>
  <c r="R62" i="14"/>
  <c r="U62" i="14" s="1"/>
  <c r="Q62" i="14"/>
  <c r="S62" i="14" s="1"/>
  <c r="T62" i="14" s="1"/>
  <c r="J62" i="14"/>
  <c r="F62" i="14"/>
  <c r="G62" i="14" s="1"/>
  <c r="H62" i="14" s="1"/>
  <c r="I62" i="14" s="1"/>
  <c r="R61" i="14"/>
  <c r="U61" i="14" s="1"/>
  <c r="J61" i="14"/>
  <c r="H61" i="14"/>
  <c r="I61" i="14" s="1"/>
  <c r="F61" i="14"/>
  <c r="G61" i="14" s="1"/>
  <c r="R60" i="14"/>
  <c r="U60" i="14" s="1"/>
  <c r="Q60" i="14"/>
  <c r="S60" i="14" s="1"/>
  <c r="T60" i="14" s="1"/>
  <c r="V60" i="14" s="1"/>
  <c r="J60" i="14"/>
  <c r="F60" i="14"/>
  <c r="G60" i="14" s="1"/>
  <c r="H60" i="14" s="1"/>
  <c r="I60" i="14" s="1"/>
  <c r="R59" i="14"/>
  <c r="U59" i="14" s="1"/>
  <c r="Q59" i="14"/>
  <c r="S59" i="14" s="1"/>
  <c r="T59" i="14" s="1"/>
  <c r="J59" i="14"/>
  <c r="F59" i="14"/>
  <c r="G59" i="14" s="1"/>
  <c r="H59" i="14" s="1"/>
  <c r="I59" i="14" s="1"/>
  <c r="R58" i="14"/>
  <c r="U58" i="14" s="1"/>
  <c r="J58" i="14"/>
  <c r="G58" i="14"/>
  <c r="H58" i="14" s="1"/>
  <c r="I58" i="14" s="1"/>
  <c r="F58" i="14"/>
  <c r="U57" i="14"/>
  <c r="R57" i="14"/>
  <c r="Q57" i="14"/>
  <c r="S57" i="14" s="1"/>
  <c r="T57" i="14" s="1"/>
  <c r="J57" i="14"/>
  <c r="F57" i="14"/>
  <c r="G57" i="14" s="1"/>
  <c r="H57" i="14" s="1"/>
  <c r="I57" i="14" s="1"/>
  <c r="R56" i="14"/>
  <c r="U56" i="14" s="1"/>
  <c r="Q56" i="14"/>
  <c r="S56" i="14" s="1"/>
  <c r="T56" i="14" s="1"/>
  <c r="J56" i="14"/>
  <c r="G56" i="14"/>
  <c r="H56" i="14" s="1"/>
  <c r="I56" i="14" s="1"/>
  <c r="F56" i="14"/>
  <c r="U55" i="14"/>
  <c r="R55" i="14"/>
  <c r="J55" i="14"/>
  <c r="F55" i="14"/>
  <c r="G55" i="14" s="1"/>
  <c r="H55" i="14" s="1"/>
  <c r="I55" i="14" s="1"/>
  <c r="T54" i="14"/>
  <c r="R54" i="14"/>
  <c r="U54" i="14" s="1"/>
  <c r="Q54" i="14"/>
  <c r="S54" i="14" s="1"/>
  <c r="J54" i="14"/>
  <c r="F54" i="14"/>
  <c r="G54" i="14" s="1"/>
  <c r="H54" i="14" s="1"/>
  <c r="I54" i="14" s="1"/>
  <c r="R53" i="14"/>
  <c r="U53" i="14" s="1"/>
  <c r="Q53" i="14"/>
  <c r="S53" i="14" s="1"/>
  <c r="T53" i="14" s="1"/>
  <c r="J53" i="14"/>
  <c r="F53" i="14"/>
  <c r="G53" i="14" s="1"/>
  <c r="H53" i="14" s="1"/>
  <c r="I53" i="14" s="1"/>
  <c r="R52" i="14"/>
  <c r="U52" i="14" s="1"/>
  <c r="J52" i="14"/>
  <c r="F52" i="14"/>
  <c r="G52" i="14" s="1"/>
  <c r="H52" i="14" s="1"/>
  <c r="I52" i="14" s="1"/>
  <c r="R51" i="14"/>
  <c r="U51" i="14" s="1"/>
  <c r="Q51" i="14"/>
  <c r="S51" i="14" s="1"/>
  <c r="T51" i="14" s="1"/>
  <c r="J51" i="14"/>
  <c r="F51" i="14"/>
  <c r="G51" i="14" s="1"/>
  <c r="H51" i="14" s="1"/>
  <c r="I51" i="14" s="1"/>
  <c r="C51" i="14"/>
  <c r="S50" i="14"/>
  <c r="T50" i="14" s="1"/>
  <c r="R50" i="14"/>
  <c r="U50" i="14" s="1"/>
  <c r="Q50" i="14"/>
  <c r="J50" i="14"/>
  <c r="H50" i="14"/>
  <c r="I50" i="14" s="1"/>
  <c r="F50" i="14"/>
  <c r="G50" i="14" s="1"/>
  <c r="U49" i="14"/>
  <c r="R49" i="14"/>
  <c r="J49" i="14"/>
  <c r="F49" i="14"/>
  <c r="G49" i="14" s="1"/>
  <c r="H49" i="14" s="1"/>
  <c r="I49" i="14" s="1"/>
  <c r="R48" i="14"/>
  <c r="U48" i="14" s="1"/>
  <c r="Q48" i="14"/>
  <c r="S48" i="14" s="1"/>
  <c r="T48" i="14" s="1"/>
  <c r="W48" i="14" s="1"/>
  <c r="J48" i="14"/>
  <c r="F48" i="14"/>
  <c r="G48" i="14" s="1"/>
  <c r="H48" i="14" s="1"/>
  <c r="I48" i="14" s="1"/>
  <c r="T47" i="14"/>
  <c r="S47" i="14"/>
  <c r="R47" i="14"/>
  <c r="U47" i="14" s="1"/>
  <c r="Q47" i="14"/>
  <c r="J47" i="14"/>
  <c r="F47" i="14"/>
  <c r="G47" i="14" s="1"/>
  <c r="H47" i="14" s="1"/>
  <c r="I47" i="14" s="1"/>
  <c r="R46" i="14"/>
  <c r="U46" i="14" s="1"/>
  <c r="J46" i="14"/>
  <c r="H46" i="14"/>
  <c r="I46" i="14" s="1"/>
  <c r="F46" i="14"/>
  <c r="G46" i="14" s="1"/>
  <c r="U45" i="14"/>
  <c r="R45" i="14"/>
  <c r="Q45" i="14"/>
  <c r="S45" i="14" s="1"/>
  <c r="T45" i="14" s="1"/>
  <c r="J45" i="14"/>
  <c r="F45" i="14"/>
  <c r="G45" i="14" s="1"/>
  <c r="H45" i="14" s="1"/>
  <c r="I45" i="14" s="1"/>
  <c r="J44" i="14"/>
  <c r="G44" i="14"/>
  <c r="H44" i="14" s="1"/>
  <c r="I44" i="14" s="1"/>
  <c r="F44" i="14"/>
  <c r="R43" i="14"/>
  <c r="U43" i="14" s="1"/>
  <c r="J43" i="14"/>
  <c r="F43" i="14"/>
  <c r="G43" i="14" s="1"/>
  <c r="H43" i="14" s="1"/>
  <c r="I43" i="14" s="1"/>
  <c r="R42" i="14"/>
  <c r="U42" i="14" s="1"/>
  <c r="Q42" i="14"/>
  <c r="S42" i="14" s="1"/>
  <c r="T42" i="14" s="1"/>
  <c r="J42" i="14"/>
  <c r="F42" i="14"/>
  <c r="G42" i="14" s="1"/>
  <c r="H42" i="14" s="1"/>
  <c r="I42" i="14" s="1"/>
  <c r="R41" i="14"/>
  <c r="U41" i="14" s="1"/>
  <c r="Q41" i="14"/>
  <c r="S41" i="14" s="1"/>
  <c r="T41" i="14" s="1"/>
  <c r="J41" i="14"/>
  <c r="F41" i="14"/>
  <c r="G41" i="14" s="1"/>
  <c r="H41" i="14" s="1"/>
  <c r="I41" i="14" s="1"/>
  <c r="R40" i="14"/>
  <c r="U40" i="14" s="1"/>
  <c r="J40" i="14"/>
  <c r="G40" i="14"/>
  <c r="H40" i="14" s="1"/>
  <c r="I40" i="14" s="1"/>
  <c r="F40" i="14"/>
  <c r="U39" i="14"/>
  <c r="R39" i="14"/>
  <c r="Q39" i="14"/>
  <c r="S39" i="14" s="1"/>
  <c r="T39" i="14" s="1"/>
  <c r="J39" i="14"/>
  <c r="F39" i="14"/>
  <c r="G39" i="14" s="1"/>
  <c r="H39" i="14" s="1"/>
  <c r="I39" i="14" s="1"/>
  <c r="R38" i="14"/>
  <c r="U38" i="14" s="1"/>
  <c r="Q38" i="14"/>
  <c r="S38" i="14" s="1"/>
  <c r="T38" i="14" s="1"/>
  <c r="J38" i="14"/>
  <c r="F38" i="14"/>
  <c r="G38" i="14" s="1"/>
  <c r="H38" i="14" s="1"/>
  <c r="I38" i="14" s="1"/>
  <c r="R37" i="14"/>
  <c r="U37" i="14" s="1"/>
  <c r="N37" i="14"/>
  <c r="J37" i="14"/>
  <c r="G37" i="14"/>
  <c r="H37" i="14" s="1"/>
  <c r="I37" i="14" s="1"/>
  <c r="F37" i="14"/>
  <c r="U36" i="14"/>
  <c r="R36" i="14"/>
  <c r="Q36" i="14"/>
  <c r="S36" i="14" s="1"/>
  <c r="T36" i="14" s="1"/>
  <c r="J36" i="14"/>
  <c r="F36" i="14"/>
  <c r="G36" i="14" s="1"/>
  <c r="H36" i="14" s="1"/>
  <c r="I36" i="14" s="1"/>
  <c r="R35" i="14"/>
  <c r="U35" i="14" s="1"/>
  <c r="Q35" i="14"/>
  <c r="S35" i="14" s="1"/>
  <c r="T35" i="14" s="1"/>
  <c r="J35" i="14"/>
  <c r="G35" i="14"/>
  <c r="H35" i="14" s="1"/>
  <c r="I35" i="14" s="1"/>
  <c r="F35" i="14"/>
  <c r="R34" i="14"/>
  <c r="U34" i="14" s="1"/>
  <c r="J34" i="14"/>
  <c r="F34" i="14"/>
  <c r="G34" i="14" s="1"/>
  <c r="H34" i="14" s="1"/>
  <c r="I34" i="14" s="1"/>
  <c r="R33" i="14"/>
  <c r="U33" i="14" s="1"/>
  <c r="Q33" i="14"/>
  <c r="S33" i="14" s="1"/>
  <c r="T33" i="14" s="1"/>
  <c r="J33" i="14"/>
  <c r="F33" i="14"/>
  <c r="G33" i="14" s="1"/>
  <c r="H33" i="14" s="1"/>
  <c r="I33" i="14" s="1"/>
  <c r="R32" i="14"/>
  <c r="U32" i="14" s="1"/>
  <c r="Q32" i="14"/>
  <c r="S32" i="14" s="1"/>
  <c r="T32" i="14" s="1"/>
  <c r="J32" i="14"/>
  <c r="G32" i="14"/>
  <c r="H32" i="14" s="1"/>
  <c r="I32" i="14" s="1"/>
  <c r="F32" i="14"/>
  <c r="R31" i="14"/>
  <c r="U31" i="14" s="1"/>
  <c r="J31" i="14"/>
  <c r="F31" i="14"/>
  <c r="G31" i="14" s="1"/>
  <c r="H31" i="14" s="1"/>
  <c r="I31" i="14" s="1"/>
  <c r="R30" i="14"/>
  <c r="U30" i="14" s="1"/>
  <c r="Q30" i="14"/>
  <c r="S30" i="14" s="1"/>
  <c r="T30" i="14" s="1"/>
  <c r="J30" i="14"/>
  <c r="F30" i="14"/>
  <c r="G30" i="14" s="1"/>
  <c r="H30" i="14" s="1"/>
  <c r="I30" i="14" s="1"/>
  <c r="R29" i="14"/>
  <c r="U29" i="14" s="1"/>
  <c r="Q29" i="14"/>
  <c r="S29" i="14" s="1"/>
  <c r="T29" i="14" s="1"/>
  <c r="J29" i="14"/>
  <c r="F29" i="14"/>
  <c r="G29" i="14" s="1"/>
  <c r="H29" i="14" s="1"/>
  <c r="I29" i="14" s="1"/>
  <c r="R28" i="14"/>
  <c r="U28" i="14" s="1"/>
  <c r="J28" i="14"/>
  <c r="F28" i="14"/>
  <c r="G28" i="14" s="1"/>
  <c r="H28" i="14" s="1"/>
  <c r="I28" i="14" s="1"/>
  <c r="U27" i="14"/>
  <c r="R27" i="14"/>
  <c r="Q27" i="14"/>
  <c r="S27" i="14" s="1"/>
  <c r="T27" i="14" s="1"/>
  <c r="V27" i="14" s="1"/>
  <c r="J27" i="14"/>
  <c r="H27" i="14"/>
  <c r="I27" i="14" s="1"/>
  <c r="F27" i="14"/>
  <c r="G27" i="14" s="1"/>
  <c r="R26" i="14"/>
  <c r="U26" i="14" s="1"/>
  <c r="Q26" i="14"/>
  <c r="S26" i="14" s="1"/>
  <c r="T26" i="14" s="1"/>
  <c r="J26" i="14"/>
  <c r="F26" i="14"/>
  <c r="G26" i="14" s="1"/>
  <c r="H26" i="14" s="1"/>
  <c r="I26" i="14" s="1"/>
  <c r="U25" i="14"/>
  <c r="R25" i="14"/>
  <c r="J25" i="14"/>
  <c r="F25" i="14"/>
  <c r="G25" i="14" s="1"/>
  <c r="H25" i="14" s="1"/>
  <c r="I25" i="14" s="1"/>
  <c r="U24" i="14"/>
  <c r="R24" i="14"/>
  <c r="Q24" i="14"/>
  <c r="S24" i="14" s="1"/>
  <c r="T24" i="14" s="1"/>
  <c r="V24" i="14" s="1"/>
  <c r="J24" i="14"/>
  <c r="H24" i="14"/>
  <c r="I24" i="14" s="1"/>
  <c r="F24" i="14"/>
  <c r="G24" i="14" s="1"/>
  <c r="J23" i="14"/>
  <c r="F23" i="14"/>
  <c r="G23" i="14" s="1"/>
  <c r="H23" i="14" s="1"/>
  <c r="I23" i="14" s="1"/>
  <c r="R22" i="14"/>
  <c r="U22" i="14" s="1"/>
  <c r="N22" i="14"/>
  <c r="J22" i="14"/>
  <c r="F22" i="14"/>
  <c r="G22" i="14" s="1"/>
  <c r="H22" i="14" s="1"/>
  <c r="I22" i="14" s="1"/>
  <c r="U21" i="14"/>
  <c r="R21" i="14"/>
  <c r="Q21" i="14"/>
  <c r="S21" i="14" s="1"/>
  <c r="T21" i="14" s="1"/>
  <c r="W21" i="14" s="1"/>
  <c r="J21" i="14"/>
  <c r="F21" i="14"/>
  <c r="G21" i="14" s="1"/>
  <c r="H21" i="14" s="1"/>
  <c r="I21" i="14" s="1"/>
  <c r="S20" i="14"/>
  <c r="T20" i="14" s="1"/>
  <c r="R20" i="14"/>
  <c r="U20" i="14" s="1"/>
  <c r="Q20" i="14"/>
  <c r="J20" i="14"/>
  <c r="F20" i="14"/>
  <c r="G20" i="14" s="1"/>
  <c r="H20" i="14" s="1"/>
  <c r="I20" i="14" s="1"/>
  <c r="R19" i="14"/>
  <c r="U19" i="14" s="1"/>
  <c r="J19" i="14"/>
  <c r="F19" i="14"/>
  <c r="G19" i="14" s="1"/>
  <c r="H19" i="14" s="1"/>
  <c r="I19" i="14" s="1"/>
  <c r="S18" i="14"/>
  <c r="T18" i="14" s="1"/>
  <c r="R18" i="14"/>
  <c r="U18" i="14" s="1"/>
  <c r="Q18" i="14"/>
  <c r="J18" i="14"/>
  <c r="G18" i="14"/>
  <c r="H18" i="14" s="1"/>
  <c r="I18" i="14" s="1"/>
  <c r="F18" i="14"/>
  <c r="T17" i="14"/>
  <c r="S17" i="14"/>
  <c r="R17" i="14"/>
  <c r="U17" i="14" s="1"/>
  <c r="Q17" i="14"/>
  <c r="J17" i="14"/>
  <c r="F17" i="14"/>
  <c r="G17" i="14" s="1"/>
  <c r="H17" i="14" s="1"/>
  <c r="I17" i="14" s="1"/>
  <c r="R16" i="14"/>
  <c r="U16" i="14" s="1"/>
  <c r="J16" i="14"/>
  <c r="G16" i="14"/>
  <c r="H16" i="14" s="1"/>
  <c r="I16" i="14" s="1"/>
  <c r="F16" i="14"/>
  <c r="U15" i="14"/>
  <c r="R15" i="14"/>
  <c r="Q15" i="14"/>
  <c r="S15" i="14" s="1"/>
  <c r="T15" i="14" s="1"/>
  <c r="J15" i="14"/>
  <c r="F15" i="14"/>
  <c r="G15" i="14" s="1"/>
  <c r="H15" i="14" s="1"/>
  <c r="I15" i="14" s="1"/>
  <c r="R14" i="14"/>
  <c r="U14" i="14" s="1"/>
  <c r="Q14" i="14"/>
  <c r="S14" i="14" s="1"/>
  <c r="T14" i="14" s="1"/>
  <c r="J14" i="14"/>
  <c r="G14" i="14"/>
  <c r="H14" i="14" s="1"/>
  <c r="I14" i="14" s="1"/>
  <c r="F14" i="14"/>
  <c r="U13" i="14"/>
  <c r="R13" i="14"/>
  <c r="J13" i="14"/>
  <c r="F13" i="14"/>
  <c r="G13" i="14" s="1"/>
  <c r="H13" i="14" s="1"/>
  <c r="I13" i="14" s="1"/>
  <c r="T12" i="14"/>
  <c r="W12" i="14" s="1"/>
  <c r="R12" i="14"/>
  <c r="U12" i="14" s="1"/>
  <c r="Q12" i="14"/>
  <c r="S12" i="14" s="1"/>
  <c r="J12" i="14"/>
  <c r="F12" i="14"/>
  <c r="G12" i="14" s="1"/>
  <c r="H12" i="14" s="1"/>
  <c r="I12" i="14" s="1"/>
  <c r="R11" i="14"/>
  <c r="U11" i="14" s="1"/>
  <c r="Q11" i="14"/>
  <c r="S11" i="14" s="1"/>
  <c r="T11" i="14" s="1"/>
  <c r="J11" i="14"/>
  <c r="F11" i="14"/>
  <c r="G11" i="14" s="1"/>
  <c r="H11" i="14" s="1"/>
  <c r="I11" i="14" s="1"/>
  <c r="R10" i="14"/>
  <c r="U10" i="14" s="1"/>
  <c r="J10" i="14"/>
  <c r="G10" i="14"/>
  <c r="H10" i="14" s="1"/>
  <c r="I10" i="14" s="1"/>
  <c r="F10" i="14"/>
  <c r="U9" i="14"/>
  <c r="R9" i="14"/>
  <c r="Q9" i="14"/>
  <c r="S9" i="14" s="1"/>
  <c r="T9" i="14" s="1"/>
  <c r="J9" i="14"/>
  <c r="F9" i="14"/>
  <c r="G9" i="14" s="1"/>
  <c r="H9" i="14" s="1"/>
  <c r="I9" i="14" s="1"/>
  <c r="R8" i="14"/>
  <c r="U8" i="14" s="1"/>
  <c r="Q8" i="14"/>
  <c r="S8" i="14" s="1"/>
  <c r="T8" i="14" s="1"/>
  <c r="J8" i="14"/>
  <c r="G8" i="14"/>
  <c r="H8" i="14" s="1"/>
  <c r="I8" i="14" s="1"/>
  <c r="F8" i="14"/>
  <c r="U7" i="14"/>
  <c r="R7" i="14"/>
  <c r="J7" i="14"/>
  <c r="F7" i="14"/>
  <c r="G7" i="14" s="1"/>
  <c r="H7" i="14" s="1"/>
  <c r="I7" i="14" s="1"/>
  <c r="E7" i="14"/>
  <c r="N64" i="14" s="1"/>
  <c r="R6" i="14"/>
  <c r="U6" i="14" s="1"/>
  <c r="Q6" i="14"/>
  <c r="S6" i="14" s="1"/>
  <c r="T6" i="14" s="1"/>
  <c r="J6" i="14"/>
  <c r="F6" i="14"/>
  <c r="G6" i="14" s="1"/>
  <c r="H6" i="14" s="1"/>
  <c r="I6" i="14" s="1"/>
  <c r="U5" i="14"/>
  <c r="R5" i="14"/>
  <c r="Q5" i="14"/>
  <c r="S5" i="14" s="1"/>
  <c r="T5" i="14" s="1"/>
  <c r="J5" i="14"/>
  <c r="F5" i="14"/>
  <c r="G5" i="14" s="1"/>
  <c r="H5" i="14" s="1"/>
  <c r="I5" i="14" s="1"/>
  <c r="R4" i="14"/>
  <c r="U4" i="14" s="1"/>
  <c r="J4" i="14"/>
  <c r="F4" i="14"/>
  <c r="G4" i="14" s="1"/>
  <c r="H4" i="14" s="1"/>
  <c r="U3" i="14"/>
  <c r="R3" i="14"/>
  <c r="Q3" i="14"/>
  <c r="S3" i="14" s="1"/>
  <c r="T3" i="14" s="1"/>
  <c r="W3" i="14" s="1"/>
  <c r="J3" i="14"/>
  <c r="F3" i="14"/>
  <c r="G3" i="14" s="1"/>
  <c r="H3" i="14" s="1"/>
  <c r="E3" i="14"/>
  <c r="E4" i="14" s="1"/>
  <c r="W2" i="14"/>
  <c r="N88" i="13"/>
  <c r="R85" i="13"/>
  <c r="U85" i="13" s="1"/>
  <c r="S84" i="13"/>
  <c r="T84" i="13" s="1"/>
  <c r="R84" i="13"/>
  <c r="U84" i="13" s="1"/>
  <c r="Q84" i="13"/>
  <c r="R83" i="13"/>
  <c r="U83" i="13" s="1"/>
  <c r="Q83" i="13"/>
  <c r="S83" i="13" s="1"/>
  <c r="T83" i="13" s="1"/>
  <c r="R82" i="13"/>
  <c r="U82" i="13" s="1"/>
  <c r="R81" i="13"/>
  <c r="U81" i="13" s="1"/>
  <c r="Q81" i="13"/>
  <c r="S81" i="13" s="1"/>
  <c r="T81" i="13" s="1"/>
  <c r="R80" i="13"/>
  <c r="U80" i="13" s="1"/>
  <c r="Q80" i="13"/>
  <c r="S80" i="13" s="1"/>
  <c r="T80" i="13" s="1"/>
  <c r="U79" i="13"/>
  <c r="R79" i="13"/>
  <c r="U78" i="13"/>
  <c r="R78" i="13"/>
  <c r="Q78" i="13"/>
  <c r="S78" i="13" s="1"/>
  <c r="T78" i="13" s="1"/>
  <c r="R77" i="13"/>
  <c r="U77" i="13" s="1"/>
  <c r="Q77" i="13"/>
  <c r="S77" i="13" s="1"/>
  <c r="T77" i="13" s="1"/>
  <c r="R76" i="13"/>
  <c r="U76" i="13" s="1"/>
  <c r="R75" i="13"/>
  <c r="U75" i="13" s="1"/>
  <c r="Q75" i="13"/>
  <c r="S75" i="13" s="1"/>
  <c r="T75" i="13" s="1"/>
  <c r="R74" i="13"/>
  <c r="U74" i="13" s="1"/>
  <c r="Q74" i="13"/>
  <c r="S74" i="13" s="1"/>
  <c r="T74" i="13" s="1"/>
  <c r="J74" i="13"/>
  <c r="F74" i="13"/>
  <c r="G74" i="13" s="1"/>
  <c r="H74" i="13" s="1"/>
  <c r="I74" i="13" s="1"/>
  <c r="R73" i="13"/>
  <c r="U73" i="13" s="1"/>
  <c r="J73" i="13"/>
  <c r="F73" i="13"/>
  <c r="G73" i="13" s="1"/>
  <c r="H73" i="13" s="1"/>
  <c r="I73" i="13" s="1"/>
  <c r="U72" i="13"/>
  <c r="R72" i="13"/>
  <c r="Q72" i="13"/>
  <c r="S72" i="13" s="1"/>
  <c r="T72" i="13" s="1"/>
  <c r="J72" i="13"/>
  <c r="F72" i="13"/>
  <c r="G72" i="13" s="1"/>
  <c r="H72" i="13" s="1"/>
  <c r="I72" i="13" s="1"/>
  <c r="S71" i="13"/>
  <c r="T71" i="13" s="1"/>
  <c r="R71" i="13"/>
  <c r="U71" i="13" s="1"/>
  <c r="Q71" i="13"/>
  <c r="J71" i="13"/>
  <c r="F71" i="13"/>
  <c r="G71" i="13" s="1"/>
  <c r="H71" i="13" s="1"/>
  <c r="I71" i="13" s="1"/>
  <c r="R70" i="13"/>
  <c r="U70" i="13" s="1"/>
  <c r="J70" i="13"/>
  <c r="F70" i="13"/>
  <c r="G70" i="13" s="1"/>
  <c r="H70" i="13" s="1"/>
  <c r="I70" i="13" s="1"/>
  <c r="R69" i="13"/>
  <c r="U69" i="13" s="1"/>
  <c r="Q69" i="13"/>
  <c r="S69" i="13" s="1"/>
  <c r="T69" i="13" s="1"/>
  <c r="J69" i="13"/>
  <c r="F69" i="13"/>
  <c r="G69" i="13" s="1"/>
  <c r="H69" i="13" s="1"/>
  <c r="I69" i="13" s="1"/>
  <c r="R68" i="13"/>
  <c r="U68" i="13" s="1"/>
  <c r="Q68" i="13"/>
  <c r="S68" i="13" s="1"/>
  <c r="T68" i="13" s="1"/>
  <c r="J68" i="13"/>
  <c r="F68" i="13"/>
  <c r="G68" i="13" s="1"/>
  <c r="H68" i="13" s="1"/>
  <c r="I68" i="13" s="1"/>
  <c r="R67" i="13"/>
  <c r="U67" i="13" s="1"/>
  <c r="J67" i="13"/>
  <c r="G67" i="13"/>
  <c r="H67" i="13" s="1"/>
  <c r="I67" i="13" s="1"/>
  <c r="F67" i="13"/>
  <c r="R66" i="13"/>
  <c r="U66" i="13" s="1"/>
  <c r="Q66" i="13"/>
  <c r="S66" i="13" s="1"/>
  <c r="T66" i="13" s="1"/>
  <c r="J66" i="13"/>
  <c r="F66" i="13"/>
  <c r="G66" i="13" s="1"/>
  <c r="H66" i="13" s="1"/>
  <c r="I66" i="13" s="1"/>
  <c r="J65" i="13"/>
  <c r="F65" i="13"/>
  <c r="G65" i="13" s="1"/>
  <c r="H65" i="13" s="1"/>
  <c r="I65" i="13" s="1"/>
  <c r="R64" i="13"/>
  <c r="U64" i="13" s="1"/>
  <c r="N64" i="13"/>
  <c r="J64" i="13"/>
  <c r="G64" i="13"/>
  <c r="H64" i="13" s="1"/>
  <c r="I64" i="13" s="1"/>
  <c r="F64" i="13"/>
  <c r="U63" i="13"/>
  <c r="R63" i="13"/>
  <c r="Q63" i="13"/>
  <c r="S63" i="13" s="1"/>
  <c r="T63" i="13" s="1"/>
  <c r="J63" i="13"/>
  <c r="H63" i="13"/>
  <c r="I63" i="13" s="1"/>
  <c r="F63" i="13"/>
  <c r="G63" i="13" s="1"/>
  <c r="R62" i="13"/>
  <c r="U62" i="13" s="1"/>
  <c r="Q62" i="13"/>
  <c r="S62" i="13" s="1"/>
  <c r="T62" i="13" s="1"/>
  <c r="J62" i="13"/>
  <c r="F62" i="13"/>
  <c r="G62" i="13" s="1"/>
  <c r="H62" i="13" s="1"/>
  <c r="I62" i="13" s="1"/>
  <c r="R61" i="13"/>
  <c r="U61" i="13" s="1"/>
  <c r="J61" i="13"/>
  <c r="F61" i="13"/>
  <c r="G61" i="13" s="1"/>
  <c r="H61" i="13" s="1"/>
  <c r="I61" i="13" s="1"/>
  <c r="S60" i="13"/>
  <c r="T60" i="13" s="1"/>
  <c r="R60" i="13"/>
  <c r="U60" i="13" s="1"/>
  <c r="Q60" i="13"/>
  <c r="J60" i="13"/>
  <c r="F60" i="13"/>
  <c r="G60" i="13" s="1"/>
  <c r="H60" i="13" s="1"/>
  <c r="I60" i="13" s="1"/>
  <c r="R59" i="13"/>
  <c r="U59" i="13" s="1"/>
  <c r="Q59" i="13"/>
  <c r="S59" i="13" s="1"/>
  <c r="T59" i="13" s="1"/>
  <c r="J59" i="13"/>
  <c r="F59" i="13"/>
  <c r="G59" i="13" s="1"/>
  <c r="H59" i="13" s="1"/>
  <c r="I59" i="13" s="1"/>
  <c r="R58" i="13"/>
  <c r="U58" i="13" s="1"/>
  <c r="J58" i="13"/>
  <c r="H58" i="13"/>
  <c r="I58" i="13" s="1"/>
  <c r="F58" i="13"/>
  <c r="G58" i="13" s="1"/>
  <c r="S57" i="13"/>
  <c r="T57" i="13" s="1"/>
  <c r="R57" i="13"/>
  <c r="U57" i="13" s="1"/>
  <c r="Q57" i="13"/>
  <c r="J57" i="13"/>
  <c r="F57" i="13"/>
  <c r="G57" i="13" s="1"/>
  <c r="H57" i="13" s="1"/>
  <c r="I57" i="13" s="1"/>
  <c r="S56" i="13"/>
  <c r="T56" i="13" s="1"/>
  <c r="R56" i="13"/>
  <c r="U56" i="13" s="1"/>
  <c r="Q56" i="13"/>
  <c r="J56" i="13"/>
  <c r="H56" i="13"/>
  <c r="I56" i="13" s="1"/>
  <c r="F56" i="13"/>
  <c r="G56" i="13" s="1"/>
  <c r="R55" i="13"/>
  <c r="U55" i="13" s="1"/>
  <c r="J55" i="13"/>
  <c r="F55" i="13"/>
  <c r="G55" i="13" s="1"/>
  <c r="H55" i="13" s="1"/>
  <c r="I55" i="13" s="1"/>
  <c r="S54" i="13"/>
  <c r="T54" i="13" s="1"/>
  <c r="R54" i="13"/>
  <c r="U54" i="13" s="1"/>
  <c r="Q54" i="13"/>
  <c r="J54" i="13"/>
  <c r="H54" i="13"/>
  <c r="I54" i="13" s="1"/>
  <c r="F54" i="13"/>
  <c r="G54" i="13" s="1"/>
  <c r="R53" i="13"/>
  <c r="U53" i="13" s="1"/>
  <c r="Q53" i="13"/>
  <c r="S53" i="13" s="1"/>
  <c r="T53" i="13" s="1"/>
  <c r="J53" i="13"/>
  <c r="F53" i="13"/>
  <c r="G53" i="13" s="1"/>
  <c r="H53" i="13" s="1"/>
  <c r="I53" i="13" s="1"/>
  <c r="R52" i="13"/>
  <c r="U52" i="13" s="1"/>
  <c r="J52" i="13"/>
  <c r="H52" i="13"/>
  <c r="I52" i="13" s="1"/>
  <c r="F52" i="13"/>
  <c r="G52" i="13" s="1"/>
  <c r="R51" i="13"/>
  <c r="U51" i="13" s="1"/>
  <c r="V51" i="13" s="1"/>
  <c r="Q51" i="13"/>
  <c r="S51" i="13" s="1"/>
  <c r="T51" i="13" s="1"/>
  <c r="J51" i="13"/>
  <c r="G51" i="13"/>
  <c r="H51" i="13" s="1"/>
  <c r="I51" i="13" s="1"/>
  <c r="F51" i="13"/>
  <c r="C51" i="13"/>
  <c r="R50" i="13"/>
  <c r="U50" i="13" s="1"/>
  <c r="Q50" i="13"/>
  <c r="S50" i="13" s="1"/>
  <c r="T50" i="13" s="1"/>
  <c r="J50" i="13"/>
  <c r="F50" i="13"/>
  <c r="G50" i="13" s="1"/>
  <c r="H50" i="13" s="1"/>
  <c r="I50" i="13" s="1"/>
  <c r="R49" i="13"/>
  <c r="U49" i="13" s="1"/>
  <c r="J49" i="13"/>
  <c r="G49" i="13"/>
  <c r="H49" i="13" s="1"/>
  <c r="I49" i="13" s="1"/>
  <c r="F49" i="13"/>
  <c r="V48" i="13"/>
  <c r="R48" i="13"/>
  <c r="U48" i="13" s="1"/>
  <c r="Q48" i="13"/>
  <c r="S48" i="13" s="1"/>
  <c r="T48" i="13" s="1"/>
  <c r="W48" i="13" s="1"/>
  <c r="J48" i="13"/>
  <c r="F48" i="13"/>
  <c r="G48" i="13" s="1"/>
  <c r="H48" i="13" s="1"/>
  <c r="I48" i="13" s="1"/>
  <c r="R47" i="13"/>
  <c r="U47" i="13" s="1"/>
  <c r="Q47" i="13"/>
  <c r="S47" i="13" s="1"/>
  <c r="T47" i="13" s="1"/>
  <c r="J47" i="13"/>
  <c r="F47" i="13"/>
  <c r="G47" i="13" s="1"/>
  <c r="H47" i="13" s="1"/>
  <c r="I47" i="13" s="1"/>
  <c r="R46" i="13"/>
  <c r="U46" i="13" s="1"/>
  <c r="J46" i="13"/>
  <c r="G46" i="13"/>
  <c r="H46" i="13" s="1"/>
  <c r="I46" i="13" s="1"/>
  <c r="F46" i="13"/>
  <c r="R45" i="13"/>
  <c r="U45" i="13" s="1"/>
  <c r="Q45" i="13"/>
  <c r="S45" i="13" s="1"/>
  <c r="T45" i="13" s="1"/>
  <c r="J45" i="13"/>
  <c r="G45" i="13"/>
  <c r="H45" i="13" s="1"/>
  <c r="I45" i="13" s="1"/>
  <c r="F45" i="13"/>
  <c r="J44" i="13"/>
  <c r="F44" i="13"/>
  <c r="G44" i="13" s="1"/>
  <c r="H44" i="13" s="1"/>
  <c r="I44" i="13" s="1"/>
  <c r="U43" i="13"/>
  <c r="R43" i="13"/>
  <c r="J43" i="13"/>
  <c r="F43" i="13"/>
  <c r="G43" i="13" s="1"/>
  <c r="H43" i="13" s="1"/>
  <c r="I43" i="13" s="1"/>
  <c r="R42" i="13"/>
  <c r="U42" i="13" s="1"/>
  <c r="Q42" i="13"/>
  <c r="S42" i="13" s="1"/>
  <c r="T42" i="13" s="1"/>
  <c r="J42" i="13"/>
  <c r="F42" i="13"/>
  <c r="G42" i="13" s="1"/>
  <c r="H42" i="13" s="1"/>
  <c r="I42" i="13" s="1"/>
  <c r="T41" i="13"/>
  <c r="R41" i="13"/>
  <c r="U41" i="13" s="1"/>
  <c r="Q41" i="13"/>
  <c r="S41" i="13" s="1"/>
  <c r="J41" i="13"/>
  <c r="F41" i="13"/>
  <c r="G41" i="13" s="1"/>
  <c r="H41" i="13" s="1"/>
  <c r="I41" i="13" s="1"/>
  <c r="R40" i="13"/>
  <c r="U40" i="13" s="1"/>
  <c r="J40" i="13"/>
  <c r="F40" i="13"/>
  <c r="G40" i="13" s="1"/>
  <c r="H40" i="13" s="1"/>
  <c r="I40" i="13" s="1"/>
  <c r="R39" i="13"/>
  <c r="U39" i="13" s="1"/>
  <c r="Q39" i="13"/>
  <c r="S39" i="13" s="1"/>
  <c r="T39" i="13" s="1"/>
  <c r="J39" i="13"/>
  <c r="F39" i="13"/>
  <c r="G39" i="13" s="1"/>
  <c r="H39" i="13" s="1"/>
  <c r="I39" i="13" s="1"/>
  <c r="R38" i="13"/>
  <c r="U38" i="13" s="1"/>
  <c r="Q38" i="13"/>
  <c r="S38" i="13" s="1"/>
  <c r="T38" i="13" s="1"/>
  <c r="J38" i="13"/>
  <c r="F38" i="13"/>
  <c r="G38" i="13" s="1"/>
  <c r="H38" i="13" s="1"/>
  <c r="I38" i="13" s="1"/>
  <c r="U37" i="13"/>
  <c r="R37" i="13"/>
  <c r="J37" i="13"/>
  <c r="F37" i="13"/>
  <c r="G37" i="13" s="1"/>
  <c r="H37" i="13" s="1"/>
  <c r="I37" i="13" s="1"/>
  <c r="R36" i="13"/>
  <c r="U36" i="13" s="1"/>
  <c r="Q36" i="13"/>
  <c r="S36" i="13" s="1"/>
  <c r="T36" i="13" s="1"/>
  <c r="J36" i="13"/>
  <c r="F36" i="13"/>
  <c r="G36" i="13" s="1"/>
  <c r="H36" i="13" s="1"/>
  <c r="I36" i="13" s="1"/>
  <c r="R35" i="13"/>
  <c r="U35" i="13" s="1"/>
  <c r="Q35" i="13"/>
  <c r="S35" i="13" s="1"/>
  <c r="T35" i="13" s="1"/>
  <c r="J35" i="13"/>
  <c r="F35" i="13"/>
  <c r="G35" i="13" s="1"/>
  <c r="H35" i="13" s="1"/>
  <c r="I35" i="13" s="1"/>
  <c r="R34" i="13"/>
  <c r="U34" i="13" s="1"/>
  <c r="J34" i="13"/>
  <c r="H34" i="13"/>
  <c r="I34" i="13" s="1"/>
  <c r="F34" i="13"/>
  <c r="G34" i="13" s="1"/>
  <c r="R33" i="13"/>
  <c r="U33" i="13" s="1"/>
  <c r="Q33" i="13"/>
  <c r="S33" i="13" s="1"/>
  <c r="T33" i="13" s="1"/>
  <c r="J33" i="13"/>
  <c r="F33" i="13"/>
  <c r="G33" i="13" s="1"/>
  <c r="H33" i="13" s="1"/>
  <c r="I33" i="13" s="1"/>
  <c r="T32" i="13"/>
  <c r="R32" i="13"/>
  <c r="U32" i="13" s="1"/>
  <c r="Q32" i="13"/>
  <c r="S32" i="13" s="1"/>
  <c r="J32" i="13"/>
  <c r="H32" i="13"/>
  <c r="I32" i="13" s="1"/>
  <c r="F32" i="13"/>
  <c r="G32" i="13" s="1"/>
  <c r="U31" i="13"/>
  <c r="R31" i="13"/>
  <c r="J31" i="13"/>
  <c r="F31" i="13"/>
  <c r="G31" i="13" s="1"/>
  <c r="H31" i="13" s="1"/>
  <c r="I31" i="13" s="1"/>
  <c r="R30" i="13"/>
  <c r="U30" i="13" s="1"/>
  <c r="Q30" i="13"/>
  <c r="S30" i="13" s="1"/>
  <c r="T30" i="13" s="1"/>
  <c r="W30" i="13" s="1"/>
  <c r="J30" i="13"/>
  <c r="F30" i="13"/>
  <c r="G30" i="13" s="1"/>
  <c r="H30" i="13" s="1"/>
  <c r="I30" i="13" s="1"/>
  <c r="R29" i="13"/>
  <c r="U29" i="13" s="1"/>
  <c r="Q29" i="13"/>
  <c r="S29" i="13" s="1"/>
  <c r="T29" i="13" s="1"/>
  <c r="J29" i="13"/>
  <c r="F29" i="13"/>
  <c r="G29" i="13" s="1"/>
  <c r="H29" i="13" s="1"/>
  <c r="I29" i="13" s="1"/>
  <c r="U28" i="13"/>
  <c r="R28" i="13"/>
  <c r="J28" i="13"/>
  <c r="F28" i="13"/>
  <c r="G28" i="13" s="1"/>
  <c r="H28" i="13" s="1"/>
  <c r="I28" i="13" s="1"/>
  <c r="U27" i="13"/>
  <c r="S27" i="13"/>
  <c r="T27" i="13" s="1"/>
  <c r="R27" i="13"/>
  <c r="Q27" i="13"/>
  <c r="J27" i="13"/>
  <c r="F27" i="13"/>
  <c r="G27" i="13" s="1"/>
  <c r="H27" i="13" s="1"/>
  <c r="I27" i="13" s="1"/>
  <c r="R26" i="13"/>
  <c r="U26" i="13" s="1"/>
  <c r="Q26" i="13"/>
  <c r="S26" i="13" s="1"/>
  <c r="T26" i="13" s="1"/>
  <c r="J26" i="13"/>
  <c r="F26" i="13"/>
  <c r="G26" i="13" s="1"/>
  <c r="H26" i="13" s="1"/>
  <c r="I26" i="13" s="1"/>
  <c r="R25" i="13"/>
  <c r="U25" i="13" s="1"/>
  <c r="J25" i="13"/>
  <c r="H25" i="13"/>
  <c r="I25" i="13" s="1"/>
  <c r="F25" i="13"/>
  <c r="G25" i="13" s="1"/>
  <c r="U24" i="13"/>
  <c r="S24" i="13"/>
  <c r="T24" i="13" s="1"/>
  <c r="R24" i="13"/>
  <c r="Q24" i="13"/>
  <c r="J24" i="13"/>
  <c r="F24" i="13"/>
  <c r="G24" i="13" s="1"/>
  <c r="H24" i="13" s="1"/>
  <c r="I24" i="13" s="1"/>
  <c r="J23" i="13"/>
  <c r="G23" i="13"/>
  <c r="H23" i="13" s="1"/>
  <c r="I23" i="13" s="1"/>
  <c r="F23" i="13"/>
  <c r="R22" i="13"/>
  <c r="U22" i="13" s="1"/>
  <c r="J22" i="13"/>
  <c r="G22" i="13"/>
  <c r="H22" i="13" s="1"/>
  <c r="I22" i="13" s="1"/>
  <c r="F22" i="13"/>
  <c r="U21" i="13"/>
  <c r="S21" i="13"/>
  <c r="T21" i="13" s="1"/>
  <c r="R21" i="13"/>
  <c r="Q21" i="13"/>
  <c r="J21" i="13"/>
  <c r="F21" i="13"/>
  <c r="G21" i="13" s="1"/>
  <c r="H21" i="13" s="1"/>
  <c r="I21" i="13" s="1"/>
  <c r="R20" i="13"/>
  <c r="U20" i="13" s="1"/>
  <c r="Q20" i="13"/>
  <c r="S20" i="13" s="1"/>
  <c r="T20" i="13" s="1"/>
  <c r="J20" i="13"/>
  <c r="G20" i="13"/>
  <c r="H20" i="13" s="1"/>
  <c r="I20" i="13" s="1"/>
  <c r="F20" i="13"/>
  <c r="U19" i="13"/>
  <c r="R19" i="13"/>
  <c r="J19" i="13"/>
  <c r="F19" i="13"/>
  <c r="G19" i="13" s="1"/>
  <c r="H19" i="13" s="1"/>
  <c r="I19" i="13" s="1"/>
  <c r="R18" i="13"/>
  <c r="U18" i="13" s="1"/>
  <c r="Q18" i="13"/>
  <c r="S18" i="13" s="1"/>
  <c r="T18" i="13" s="1"/>
  <c r="N18" i="13"/>
  <c r="J18" i="13"/>
  <c r="I18" i="13"/>
  <c r="F18" i="13"/>
  <c r="G18" i="13" s="1"/>
  <c r="H18" i="13" s="1"/>
  <c r="S17" i="13"/>
  <c r="T17" i="13" s="1"/>
  <c r="R17" i="13"/>
  <c r="U17" i="13" s="1"/>
  <c r="Q17" i="13"/>
  <c r="J17" i="13"/>
  <c r="F17" i="13"/>
  <c r="G17" i="13" s="1"/>
  <c r="H17" i="13" s="1"/>
  <c r="I17" i="13" s="1"/>
  <c r="R16" i="13"/>
  <c r="U16" i="13" s="1"/>
  <c r="N16" i="13"/>
  <c r="J16" i="13"/>
  <c r="F16" i="13"/>
  <c r="G16" i="13" s="1"/>
  <c r="H16" i="13" s="1"/>
  <c r="I16" i="13" s="1"/>
  <c r="R15" i="13"/>
  <c r="U15" i="13" s="1"/>
  <c r="Q15" i="13"/>
  <c r="S15" i="13" s="1"/>
  <c r="T15" i="13" s="1"/>
  <c r="J15" i="13"/>
  <c r="F15" i="13"/>
  <c r="G15" i="13" s="1"/>
  <c r="H15" i="13" s="1"/>
  <c r="I15" i="13" s="1"/>
  <c r="U14" i="13"/>
  <c r="R14" i="13"/>
  <c r="Q14" i="13"/>
  <c r="S14" i="13" s="1"/>
  <c r="T14" i="13" s="1"/>
  <c r="J14" i="13"/>
  <c r="I14" i="13"/>
  <c r="F14" i="13"/>
  <c r="G14" i="13" s="1"/>
  <c r="H14" i="13" s="1"/>
  <c r="R13" i="13"/>
  <c r="U13" i="13" s="1"/>
  <c r="J13" i="13"/>
  <c r="F13" i="13"/>
  <c r="G13" i="13" s="1"/>
  <c r="H13" i="13" s="1"/>
  <c r="I13" i="13" s="1"/>
  <c r="R12" i="13"/>
  <c r="U12" i="13" s="1"/>
  <c r="Q12" i="13"/>
  <c r="S12" i="13" s="1"/>
  <c r="T12" i="13" s="1"/>
  <c r="W12" i="13" s="1"/>
  <c r="N12" i="13"/>
  <c r="J12" i="13"/>
  <c r="G12" i="13"/>
  <c r="H12" i="13" s="1"/>
  <c r="I12" i="13" s="1"/>
  <c r="F12" i="13"/>
  <c r="T11" i="13"/>
  <c r="R11" i="13"/>
  <c r="U11" i="13" s="1"/>
  <c r="Q11" i="13"/>
  <c r="S11" i="13" s="1"/>
  <c r="J11" i="13"/>
  <c r="F11" i="13"/>
  <c r="G11" i="13" s="1"/>
  <c r="H11" i="13" s="1"/>
  <c r="I11" i="13" s="1"/>
  <c r="R10" i="13"/>
  <c r="U10" i="13" s="1"/>
  <c r="N10" i="13"/>
  <c r="J10" i="13"/>
  <c r="F10" i="13"/>
  <c r="G10" i="13" s="1"/>
  <c r="H10" i="13" s="1"/>
  <c r="I10" i="13" s="1"/>
  <c r="R9" i="13"/>
  <c r="U9" i="13" s="1"/>
  <c r="Q9" i="13"/>
  <c r="S9" i="13" s="1"/>
  <c r="T9" i="13" s="1"/>
  <c r="J9" i="13"/>
  <c r="F9" i="13"/>
  <c r="G9" i="13" s="1"/>
  <c r="H9" i="13" s="1"/>
  <c r="I9" i="13" s="1"/>
  <c r="U8" i="13"/>
  <c r="R8" i="13"/>
  <c r="Q8" i="13"/>
  <c r="S8" i="13" s="1"/>
  <c r="T8" i="13" s="1"/>
  <c r="J8" i="13"/>
  <c r="F8" i="13"/>
  <c r="G8" i="13" s="1"/>
  <c r="H8" i="13" s="1"/>
  <c r="I8" i="13" s="1"/>
  <c r="R7" i="13"/>
  <c r="U7" i="13" s="1"/>
  <c r="J7" i="13"/>
  <c r="F7" i="13"/>
  <c r="G7" i="13" s="1"/>
  <c r="H7" i="13" s="1"/>
  <c r="I7" i="13" s="1"/>
  <c r="E7" i="13"/>
  <c r="N106" i="13" s="1"/>
  <c r="U6" i="13"/>
  <c r="R6" i="13"/>
  <c r="Q6" i="13"/>
  <c r="S6" i="13" s="1"/>
  <c r="T6" i="13" s="1"/>
  <c r="J6" i="13"/>
  <c r="H6" i="13"/>
  <c r="I6" i="13" s="1"/>
  <c r="F6" i="13"/>
  <c r="G6" i="13" s="1"/>
  <c r="S5" i="13"/>
  <c r="T5" i="13" s="1"/>
  <c r="R5" i="13"/>
  <c r="U5" i="13" s="1"/>
  <c r="Q5" i="13"/>
  <c r="J5" i="13"/>
  <c r="G5" i="13"/>
  <c r="H5" i="13" s="1"/>
  <c r="I5" i="13" s="1"/>
  <c r="F5" i="13"/>
  <c r="U4" i="13"/>
  <c r="R4" i="13"/>
  <c r="J4" i="13"/>
  <c r="F4" i="13"/>
  <c r="G4" i="13" s="1"/>
  <c r="H4" i="13" s="1"/>
  <c r="U3" i="13"/>
  <c r="S3" i="13"/>
  <c r="T3" i="13" s="1"/>
  <c r="R3" i="13"/>
  <c r="Q3" i="13"/>
  <c r="N3" i="13"/>
  <c r="J3" i="13"/>
  <c r="H3" i="13"/>
  <c r="F3" i="13"/>
  <c r="G3" i="13" s="1"/>
  <c r="E3" i="13"/>
  <c r="E4" i="13" s="1"/>
  <c r="W2" i="13"/>
  <c r="C49" i="12"/>
  <c r="A81" i="12" s="1"/>
  <c r="Q82" i="12" s="1"/>
  <c r="S82" i="12" s="1"/>
  <c r="T82" i="12" s="1"/>
  <c r="C41" i="12"/>
  <c r="A57" i="12" s="1"/>
  <c r="Q58" i="12" s="1"/>
  <c r="S58" i="12" s="1"/>
  <c r="T58" i="12" s="1"/>
  <c r="C29" i="12"/>
  <c r="A21" i="12" s="1"/>
  <c r="Q22" i="12" s="1"/>
  <c r="S22" i="12" s="1"/>
  <c r="T22" i="12" s="1"/>
  <c r="R85" i="12"/>
  <c r="U85" i="12" s="1"/>
  <c r="R84" i="12"/>
  <c r="U84" i="12" s="1"/>
  <c r="Q84" i="12"/>
  <c r="S84" i="12" s="1"/>
  <c r="T84" i="12" s="1"/>
  <c r="T83" i="12"/>
  <c r="R83" i="12"/>
  <c r="U83" i="12" s="1"/>
  <c r="Q83" i="12"/>
  <c r="S83" i="12" s="1"/>
  <c r="R82" i="12"/>
  <c r="U82" i="12" s="1"/>
  <c r="S81" i="12"/>
  <c r="T81" i="12" s="1"/>
  <c r="R81" i="12"/>
  <c r="U81" i="12" s="1"/>
  <c r="Q81" i="12"/>
  <c r="R80" i="12"/>
  <c r="U80" i="12" s="1"/>
  <c r="Q80" i="12"/>
  <c r="S80" i="12" s="1"/>
  <c r="T80" i="12" s="1"/>
  <c r="R79" i="12"/>
  <c r="U79" i="12" s="1"/>
  <c r="R78" i="12"/>
  <c r="U78" i="12" s="1"/>
  <c r="Q78" i="12"/>
  <c r="S78" i="12" s="1"/>
  <c r="T78" i="12" s="1"/>
  <c r="T77" i="12"/>
  <c r="R77" i="12"/>
  <c r="U77" i="12" s="1"/>
  <c r="Q77" i="12"/>
  <c r="S77" i="12" s="1"/>
  <c r="R76" i="12"/>
  <c r="U76" i="12" s="1"/>
  <c r="S75" i="12"/>
  <c r="T75" i="12" s="1"/>
  <c r="R75" i="12"/>
  <c r="U75" i="12" s="1"/>
  <c r="Q75" i="12"/>
  <c r="R74" i="12"/>
  <c r="U74" i="12" s="1"/>
  <c r="Q74" i="12"/>
  <c r="S74" i="12" s="1"/>
  <c r="T74" i="12" s="1"/>
  <c r="J74" i="12"/>
  <c r="F74" i="12"/>
  <c r="G74" i="12" s="1"/>
  <c r="H74" i="12" s="1"/>
  <c r="I74" i="12" s="1"/>
  <c r="R73" i="12"/>
  <c r="U73" i="12" s="1"/>
  <c r="J73" i="12"/>
  <c r="G73" i="12"/>
  <c r="H73" i="12" s="1"/>
  <c r="I73" i="12" s="1"/>
  <c r="F73" i="12"/>
  <c r="U72" i="12"/>
  <c r="S72" i="12"/>
  <c r="T72" i="12" s="1"/>
  <c r="R72" i="12"/>
  <c r="Q72" i="12"/>
  <c r="J72" i="12"/>
  <c r="F72" i="12"/>
  <c r="G72" i="12" s="1"/>
  <c r="H72" i="12" s="1"/>
  <c r="I72" i="12" s="1"/>
  <c r="U71" i="12"/>
  <c r="R71" i="12"/>
  <c r="Q71" i="12"/>
  <c r="S71" i="12" s="1"/>
  <c r="T71" i="12" s="1"/>
  <c r="J71" i="12"/>
  <c r="F71" i="12"/>
  <c r="G71" i="12" s="1"/>
  <c r="H71" i="12" s="1"/>
  <c r="I71" i="12" s="1"/>
  <c r="R70" i="12"/>
  <c r="U70" i="12" s="1"/>
  <c r="J70" i="12"/>
  <c r="F70" i="12"/>
  <c r="G70" i="12" s="1"/>
  <c r="H70" i="12" s="1"/>
  <c r="I70" i="12" s="1"/>
  <c r="R69" i="12"/>
  <c r="U69" i="12" s="1"/>
  <c r="Q69" i="12"/>
  <c r="S69" i="12" s="1"/>
  <c r="T69" i="12" s="1"/>
  <c r="J69" i="12"/>
  <c r="F69" i="12"/>
  <c r="G69" i="12" s="1"/>
  <c r="H69" i="12" s="1"/>
  <c r="I69" i="12" s="1"/>
  <c r="R68" i="12"/>
  <c r="U68" i="12" s="1"/>
  <c r="Q68" i="12"/>
  <c r="S68" i="12" s="1"/>
  <c r="T68" i="12" s="1"/>
  <c r="J68" i="12"/>
  <c r="F68" i="12"/>
  <c r="G68" i="12" s="1"/>
  <c r="H68" i="12" s="1"/>
  <c r="I68" i="12" s="1"/>
  <c r="R67" i="12"/>
  <c r="U67" i="12" s="1"/>
  <c r="J67" i="12"/>
  <c r="F67" i="12"/>
  <c r="G67" i="12" s="1"/>
  <c r="H67" i="12" s="1"/>
  <c r="I67" i="12" s="1"/>
  <c r="R66" i="12"/>
  <c r="U66" i="12" s="1"/>
  <c r="Q66" i="12"/>
  <c r="S66" i="12" s="1"/>
  <c r="T66" i="12" s="1"/>
  <c r="J66" i="12"/>
  <c r="F66" i="12"/>
  <c r="G66" i="12" s="1"/>
  <c r="H66" i="12" s="1"/>
  <c r="I66" i="12" s="1"/>
  <c r="J65" i="12"/>
  <c r="H65" i="12"/>
  <c r="I65" i="12" s="1"/>
  <c r="F65" i="12"/>
  <c r="G65" i="12" s="1"/>
  <c r="R64" i="12"/>
  <c r="U64" i="12" s="1"/>
  <c r="J64" i="12"/>
  <c r="G64" i="12"/>
  <c r="H64" i="12" s="1"/>
  <c r="I64" i="12" s="1"/>
  <c r="F64" i="12"/>
  <c r="S63" i="12"/>
  <c r="T63" i="12" s="1"/>
  <c r="R63" i="12"/>
  <c r="U63" i="12" s="1"/>
  <c r="Q63" i="12"/>
  <c r="J63" i="12"/>
  <c r="F63" i="12"/>
  <c r="G63" i="12" s="1"/>
  <c r="H63" i="12" s="1"/>
  <c r="I63" i="12" s="1"/>
  <c r="S62" i="12"/>
  <c r="T62" i="12" s="1"/>
  <c r="R62" i="12"/>
  <c r="U62" i="12" s="1"/>
  <c r="Q62" i="12"/>
  <c r="J62" i="12"/>
  <c r="G62" i="12"/>
  <c r="H62" i="12" s="1"/>
  <c r="I62" i="12" s="1"/>
  <c r="F62" i="12"/>
  <c r="U61" i="12"/>
  <c r="R61" i="12"/>
  <c r="J61" i="12"/>
  <c r="F61" i="12"/>
  <c r="G61" i="12" s="1"/>
  <c r="H61" i="12" s="1"/>
  <c r="I61" i="12" s="1"/>
  <c r="R60" i="12"/>
  <c r="U60" i="12" s="1"/>
  <c r="Q60" i="12"/>
  <c r="S60" i="12" s="1"/>
  <c r="T60" i="12" s="1"/>
  <c r="V60" i="12" s="1"/>
  <c r="J60" i="12"/>
  <c r="F60" i="12"/>
  <c r="G60" i="12" s="1"/>
  <c r="H60" i="12" s="1"/>
  <c r="I60" i="12" s="1"/>
  <c r="R59" i="12"/>
  <c r="U59" i="12" s="1"/>
  <c r="Q59" i="12"/>
  <c r="S59" i="12" s="1"/>
  <c r="T59" i="12" s="1"/>
  <c r="J59" i="12"/>
  <c r="H59" i="12"/>
  <c r="I59" i="12" s="1"/>
  <c r="F59" i="12"/>
  <c r="G59" i="12" s="1"/>
  <c r="R58" i="12"/>
  <c r="U58" i="12" s="1"/>
  <c r="J58" i="12"/>
  <c r="G58" i="12"/>
  <c r="H58" i="12" s="1"/>
  <c r="I58" i="12" s="1"/>
  <c r="F58" i="12"/>
  <c r="S57" i="12"/>
  <c r="T57" i="12" s="1"/>
  <c r="R57" i="12"/>
  <c r="U57" i="12" s="1"/>
  <c r="Q57" i="12"/>
  <c r="J57" i="12"/>
  <c r="F57" i="12"/>
  <c r="G57" i="12" s="1"/>
  <c r="H57" i="12" s="1"/>
  <c r="I57" i="12" s="1"/>
  <c r="R56" i="12"/>
  <c r="U56" i="12" s="1"/>
  <c r="Q56" i="12"/>
  <c r="S56" i="12" s="1"/>
  <c r="T56" i="12" s="1"/>
  <c r="J56" i="12"/>
  <c r="F56" i="12"/>
  <c r="G56" i="12" s="1"/>
  <c r="H56" i="12" s="1"/>
  <c r="I56" i="12" s="1"/>
  <c r="U55" i="12"/>
  <c r="R55" i="12"/>
  <c r="J55" i="12"/>
  <c r="F55" i="12"/>
  <c r="G55" i="12" s="1"/>
  <c r="H55" i="12" s="1"/>
  <c r="I55" i="12" s="1"/>
  <c r="S54" i="12"/>
  <c r="T54" i="12" s="1"/>
  <c r="V54" i="12" s="1"/>
  <c r="R54" i="12"/>
  <c r="U54" i="12" s="1"/>
  <c r="Q54" i="12"/>
  <c r="J54" i="12"/>
  <c r="F54" i="12"/>
  <c r="G54" i="12" s="1"/>
  <c r="H54" i="12" s="1"/>
  <c r="I54" i="12" s="1"/>
  <c r="R53" i="12"/>
  <c r="U53" i="12" s="1"/>
  <c r="Q53" i="12"/>
  <c r="S53" i="12" s="1"/>
  <c r="T53" i="12" s="1"/>
  <c r="J53" i="12"/>
  <c r="F53" i="12"/>
  <c r="G53" i="12" s="1"/>
  <c r="H53" i="12" s="1"/>
  <c r="I53" i="12" s="1"/>
  <c r="R52" i="12"/>
  <c r="U52" i="12" s="1"/>
  <c r="J52" i="12"/>
  <c r="F52" i="12"/>
  <c r="G52" i="12" s="1"/>
  <c r="H52" i="12" s="1"/>
  <c r="I52" i="12" s="1"/>
  <c r="U51" i="12"/>
  <c r="R51" i="12"/>
  <c r="Q51" i="12"/>
  <c r="S51" i="12" s="1"/>
  <c r="T51" i="12" s="1"/>
  <c r="J51" i="12"/>
  <c r="H51" i="12"/>
  <c r="I51" i="12" s="1"/>
  <c r="F51" i="12"/>
  <c r="G51" i="12" s="1"/>
  <c r="C51" i="12"/>
  <c r="T50" i="12"/>
  <c r="R50" i="12"/>
  <c r="U50" i="12" s="1"/>
  <c r="Q50" i="12"/>
  <c r="S50" i="12" s="1"/>
  <c r="J50" i="12"/>
  <c r="F50" i="12"/>
  <c r="G50" i="12" s="1"/>
  <c r="H50" i="12" s="1"/>
  <c r="I50" i="12" s="1"/>
  <c r="R49" i="12"/>
  <c r="U49" i="12" s="1"/>
  <c r="J49" i="12"/>
  <c r="F49" i="12"/>
  <c r="G49" i="12" s="1"/>
  <c r="H49" i="12" s="1"/>
  <c r="I49" i="12" s="1"/>
  <c r="R48" i="12"/>
  <c r="U48" i="12" s="1"/>
  <c r="Q48" i="12"/>
  <c r="S48" i="12" s="1"/>
  <c r="T48" i="12" s="1"/>
  <c r="J48" i="12"/>
  <c r="F48" i="12"/>
  <c r="G48" i="12" s="1"/>
  <c r="H48" i="12" s="1"/>
  <c r="I48" i="12" s="1"/>
  <c r="R47" i="12"/>
  <c r="U47" i="12" s="1"/>
  <c r="Q47" i="12"/>
  <c r="S47" i="12" s="1"/>
  <c r="T47" i="12" s="1"/>
  <c r="J47" i="12"/>
  <c r="F47" i="12"/>
  <c r="G47" i="12" s="1"/>
  <c r="H47" i="12" s="1"/>
  <c r="I47" i="12" s="1"/>
  <c r="R46" i="12"/>
  <c r="U46" i="12" s="1"/>
  <c r="J46" i="12"/>
  <c r="F46" i="12"/>
  <c r="G46" i="12" s="1"/>
  <c r="H46" i="12" s="1"/>
  <c r="I46" i="12" s="1"/>
  <c r="U45" i="12"/>
  <c r="S45" i="12"/>
  <c r="T45" i="12" s="1"/>
  <c r="R45" i="12"/>
  <c r="Q45" i="12"/>
  <c r="J45" i="12"/>
  <c r="H45" i="12"/>
  <c r="I45" i="12" s="1"/>
  <c r="F45" i="12"/>
  <c r="G45" i="12" s="1"/>
  <c r="J44" i="12"/>
  <c r="G44" i="12"/>
  <c r="H44" i="12" s="1"/>
  <c r="I44" i="12" s="1"/>
  <c r="F44" i="12"/>
  <c r="R43" i="12"/>
  <c r="U43" i="12" s="1"/>
  <c r="J43" i="12"/>
  <c r="G43" i="12"/>
  <c r="H43" i="12" s="1"/>
  <c r="I43" i="12" s="1"/>
  <c r="F43" i="12"/>
  <c r="S42" i="12"/>
  <c r="T42" i="12" s="1"/>
  <c r="R42" i="12"/>
  <c r="U42" i="12" s="1"/>
  <c r="Q42" i="12"/>
  <c r="J42" i="12"/>
  <c r="F42" i="12"/>
  <c r="G42" i="12" s="1"/>
  <c r="H42" i="12" s="1"/>
  <c r="I42" i="12" s="1"/>
  <c r="U41" i="12"/>
  <c r="R41" i="12"/>
  <c r="Q41" i="12"/>
  <c r="S41" i="12" s="1"/>
  <c r="T41" i="12" s="1"/>
  <c r="J41" i="12"/>
  <c r="F41" i="12"/>
  <c r="G41" i="12" s="1"/>
  <c r="H41" i="12" s="1"/>
  <c r="I41" i="12" s="1"/>
  <c r="R40" i="12"/>
  <c r="U40" i="12" s="1"/>
  <c r="J40" i="12"/>
  <c r="F40" i="12"/>
  <c r="G40" i="12" s="1"/>
  <c r="H40" i="12" s="1"/>
  <c r="I40" i="12" s="1"/>
  <c r="S39" i="12"/>
  <c r="T39" i="12" s="1"/>
  <c r="R39" i="12"/>
  <c r="U39" i="12" s="1"/>
  <c r="Q39" i="12"/>
  <c r="J39" i="12"/>
  <c r="F39" i="12"/>
  <c r="G39" i="12" s="1"/>
  <c r="H39" i="12" s="1"/>
  <c r="I39" i="12" s="1"/>
  <c r="R38" i="12"/>
  <c r="U38" i="12" s="1"/>
  <c r="Q38" i="12"/>
  <c r="S38" i="12" s="1"/>
  <c r="T38" i="12" s="1"/>
  <c r="J38" i="12"/>
  <c r="F38" i="12"/>
  <c r="G38" i="12" s="1"/>
  <c r="H38" i="12" s="1"/>
  <c r="I38" i="12" s="1"/>
  <c r="R37" i="12"/>
  <c r="U37" i="12" s="1"/>
  <c r="J37" i="12"/>
  <c r="F37" i="12"/>
  <c r="G37" i="12" s="1"/>
  <c r="H37" i="12" s="1"/>
  <c r="I37" i="12" s="1"/>
  <c r="R36" i="12"/>
  <c r="U36" i="12" s="1"/>
  <c r="Q36" i="12"/>
  <c r="S36" i="12" s="1"/>
  <c r="T36" i="12" s="1"/>
  <c r="W36" i="12" s="1"/>
  <c r="J36" i="12"/>
  <c r="F36" i="12"/>
  <c r="G36" i="12" s="1"/>
  <c r="H36" i="12" s="1"/>
  <c r="I36" i="12" s="1"/>
  <c r="R35" i="12"/>
  <c r="U35" i="12" s="1"/>
  <c r="Q35" i="12"/>
  <c r="S35" i="12" s="1"/>
  <c r="T35" i="12" s="1"/>
  <c r="J35" i="12"/>
  <c r="F35" i="12"/>
  <c r="G35" i="12" s="1"/>
  <c r="H35" i="12" s="1"/>
  <c r="I35" i="12" s="1"/>
  <c r="R34" i="12"/>
  <c r="U34" i="12" s="1"/>
  <c r="J34" i="12"/>
  <c r="F34" i="12"/>
  <c r="G34" i="12" s="1"/>
  <c r="H34" i="12" s="1"/>
  <c r="I34" i="12" s="1"/>
  <c r="V33" i="12"/>
  <c r="R33" i="12"/>
  <c r="U33" i="12" s="1"/>
  <c r="Q33" i="12"/>
  <c r="S33" i="12" s="1"/>
  <c r="T33" i="12" s="1"/>
  <c r="J33" i="12"/>
  <c r="F33" i="12"/>
  <c r="G33" i="12" s="1"/>
  <c r="H33" i="12" s="1"/>
  <c r="I33" i="12" s="1"/>
  <c r="U32" i="12"/>
  <c r="R32" i="12"/>
  <c r="Q32" i="12"/>
  <c r="S32" i="12" s="1"/>
  <c r="T32" i="12" s="1"/>
  <c r="J32" i="12"/>
  <c r="G32" i="12"/>
  <c r="H32" i="12" s="1"/>
  <c r="I32" i="12" s="1"/>
  <c r="F32" i="12"/>
  <c r="R31" i="12"/>
  <c r="U31" i="12" s="1"/>
  <c r="J31" i="12"/>
  <c r="G31" i="12"/>
  <c r="H31" i="12" s="1"/>
  <c r="I31" i="12" s="1"/>
  <c r="F31" i="12"/>
  <c r="S30" i="12"/>
  <c r="T30" i="12" s="1"/>
  <c r="R30" i="12"/>
  <c r="U30" i="12" s="1"/>
  <c r="Q30" i="12"/>
  <c r="J30" i="12"/>
  <c r="F30" i="12"/>
  <c r="G30" i="12" s="1"/>
  <c r="H30" i="12" s="1"/>
  <c r="I30" i="12" s="1"/>
  <c r="R29" i="12"/>
  <c r="U29" i="12" s="1"/>
  <c r="Q29" i="12"/>
  <c r="S29" i="12" s="1"/>
  <c r="T29" i="12" s="1"/>
  <c r="J29" i="12"/>
  <c r="F29" i="12"/>
  <c r="G29" i="12" s="1"/>
  <c r="H29" i="12" s="1"/>
  <c r="I29" i="12" s="1"/>
  <c r="R28" i="12"/>
  <c r="U28" i="12" s="1"/>
  <c r="J28" i="12"/>
  <c r="F28" i="12"/>
  <c r="G28" i="12" s="1"/>
  <c r="H28" i="12" s="1"/>
  <c r="I28" i="12" s="1"/>
  <c r="T27" i="12"/>
  <c r="W27" i="12" s="1"/>
  <c r="R27" i="12"/>
  <c r="U27" i="12" s="1"/>
  <c r="Q27" i="12"/>
  <c r="S27" i="12" s="1"/>
  <c r="J27" i="12"/>
  <c r="F27" i="12"/>
  <c r="G27" i="12" s="1"/>
  <c r="H27" i="12" s="1"/>
  <c r="I27" i="12" s="1"/>
  <c r="U26" i="12"/>
  <c r="S26" i="12"/>
  <c r="T26" i="12" s="1"/>
  <c r="R26" i="12"/>
  <c r="Q26" i="12"/>
  <c r="J26" i="12"/>
  <c r="I26" i="12"/>
  <c r="F26" i="12"/>
  <c r="G26" i="12" s="1"/>
  <c r="H26" i="12" s="1"/>
  <c r="R25" i="12"/>
  <c r="U25" i="12" s="1"/>
  <c r="J25" i="12"/>
  <c r="F25" i="12"/>
  <c r="G25" i="12" s="1"/>
  <c r="H25" i="12" s="1"/>
  <c r="I25" i="12" s="1"/>
  <c r="S24" i="12"/>
  <c r="T24" i="12" s="1"/>
  <c r="W24" i="12" s="1"/>
  <c r="R24" i="12"/>
  <c r="U24" i="12" s="1"/>
  <c r="Q24" i="12"/>
  <c r="J24" i="12"/>
  <c r="F24" i="12"/>
  <c r="G24" i="12" s="1"/>
  <c r="H24" i="12" s="1"/>
  <c r="I24" i="12" s="1"/>
  <c r="J23" i="12"/>
  <c r="F23" i="12"/>
  <c r="G23" i="12" s="1"/>
  <c r="H23" i="12" s="1"/>
  <c r="I23" i="12" s="1"/>
  <c r="R22" i="12"/>
  <c r="U22" i="12" s="1"/>
  <c r="J22" i="12"/>
  <c r="H22" i="12"/>
  <c r="I22" i="12" s="1"/>
  <c r="F22" i="12"/>
  <c r="G22" i="12" s="1"/>
  <c r="R21" i="12"/>
  <c r="U21" i="12" s="1"/>
  <c r="Q21" i="12"/>
  <c r="S21" i="12" s="1"/>
  <c r="T21" i="12" s="1"/>
  <c r="J21" i="12"/>
  <c r="F21" i="12"/>
  <c r="G21" i="12" s="1"/>
  <c r="H21" i="12" s="1"/>
  <c r="I21" i="12" s="1"/>
  <c r="R20" i="12"/>
  <c r="U20" i="12" s="1"/>
  <c r="Q20" i="12"/>
  <c r="S20" i="12" s="1"/>
  <c r="T20" i="12" s="1"/>
  <c r="J20" i="12"/>
  <c r="F20" i="12"/>
  <c r="G20" i="12" s="1"/>
  <c r="H20" i="12" s="1"/>
  <c r="I20" i="12" s="1"/>
  <c r="R19" i="12"/>
  <c r="U19" i="12" s="1"/>
  <c r="J19" i="12"/>
  <c r="F19" i="12"/>
  <c r="G19" i="12" s="1"/>
  <c r="H19" i="12" s="1"/>
  <c r="I19" i="12" s="1"/>
  <c r="U18" i="12"/>
  <c r="R18" i="12"/>
  <c r="Q18" i="12"/>
  <c r="S18" i="12" s="1"/>
  <c r="T18" i="12" s="1"/>
  <c r="V18" i="12" s="1"/>
  <c r="J18" i="12"/>
  <c r="F18" i="12"/>
  <c r="G18" i="12" s="1"/>
  <c r="H18" i="12" s="1"/>
  <c r="I18" i="12" s="1"/>
  <c r="R17" i="12"/>
  <c r="U17" i="12" s="1"/>
  <c r="Q17" i="12"/>
  <c r="S17" i="12" s="1"/>
  <c r="T17" i="12" s="1"/>
  <c r="J17" i="12"/>
  <c r="F17" i="12"/>
  <c r="G17" i="12" s="1"/>
  <c r="H17" i="12" s="1"/>
  <c r="I17" i="12" s="1"/>
  <c r="U16" i="12"/>
  <c r="R16" i="12"/>
  <c r="J16" i="12"/>
  <c r="F16" i="12"/>
  <c r="G16" i="12" s="1"/>
  <c r="H16" i="12" s="1"/>
  <c r="I16" i="12" s="1"/>
  <c r="R15" i="12"/>
  <c r="U15" i="12" s="1"/>
  <c r="Q15" i="12"/>
  <c r="S15" i="12" s="1"/>
  <c r="T15" i="12" s="1"/>
  <c r="W15" i="12" s="1"/>
  <c r="J15" i="12"/>
  <c r="F15" i="12"/>
  <c r="G15" i="12" s="1"/>
  <c r="H15" i="12" s="1"/>
  <c r="I15" i="12" s="1"/>
  <c r="R14" i="12"/>
  <c r="U14" i="12" s="1"/>
  <c r="Q14" i="12"/>
  <c r="S14" i="12" s="1"/>
  <c r="T14" i="12" s="1"/>
  <c r="J14" i="12"/>
  <c r="F14" i="12"/>
  <c r="G14" i="12" s="1"/>
  <c r="H14" i="12" s="1"/>
  <c r="I14" i="12" s="1"/>
  <c r="R13" i="12"/>
  <c r="U13" i="12" s="1"/>
  <c r="J13" i="12"/>
  <c r="F13" i="12"/>
  <c r="G13" i="12" s="1"/>
  <c r="H13" i="12" s="1"/>
  <c r="I13" i="12" s="1"/>
  <c r="R12" i="12"/>
  <c r="U12" i="12" s="1"/>
  <c r="Q12" i="12"/>
  <c r="S12" i="12" s="1"/>
  <c r="T12" i="12" s="1"/>
  <c r="J12" i="12"/>
  <c r="F12" i="12"/>
  <c r="G12" i="12" s="1"/>
  <c r="H12" i="12" s="1"/>
  <c r="I12" i="12" s="1"/>
  <c r="R11" i="12"/>
  <c r="U11" i="12" s="1"/>
  <c r="Q11" i="12"/>
  <c r="S11" i="12" s="1"/>
  <c r="T11" i="12" s="1"/>
  <c r="J11" i="12"/>
  <c r="F11" i="12"/>
  <c r="G11" i="12" s="1"/>
  <c r="H11" i="12" s="1"/>
  <c r="I11" i="12" s="1"/>
  <c r="U10" i="12"/>
  <c r="R10" i="12"/>
  <c r="J10" i="12"/>
  <c r="F10" i="12"/>
  <c r="G10" i="12" s="1"/>
  <c r="H10" i="12" s="1"/>
  <c r="I10" i="12" s="1"/>
  <c r="R9" i="12"/>
  <c r="U9" i="12" s="1"/>
  <c r="Q9" i="12"/>
  <c r="S9" i="12" s="1"/>
  <c r="T9" i="12" s="1"/>
  <c r="J9" i="12"/>
  <c r="G9" i="12"/>
  <c r="H9" i="12" s="1"/>
  <c r="I9" i="12" s="1"/>
  <c r="F9" i="12"/>
  <c r="R8" i="12"/>
  <c r="U8" i="12" s="1"/>
  <c r="Q8" i="12"/>
  <c r="S8" i="12" s="1"/>
  <c r="T8" i="12" s="1"/>
  <c r="J8" i="12"/>
  <c r="F8" i="12"/>
  <c r="G8" i="12" s="1"/>
  <c r="H8" i="12" s="1"/>
  <c r="I8" i="12" s="1"/>
  <c r="R7" i="12"/>
  <c r="U7" i="12" s="1"/>
  <c r="J7" i="12"/>
  <c r="F7" i="12"/>
  <c r="G7" i="12" s="1"/>
  <c r="H7" i="12" s="1"/>
  <c r="I7" i="12" s="1"/>
  <c r="E7" i="12"/>
  <c r="N36" i="12" s="1"/>
  <c r="R6" i="12"/>
  <c r="U6" i="12" s="1"/>
  <c r="Q6" i="12"/>
  <c r="S6" i="12" s="1"/>
  <c r="T6" i="12" s="1"/>
  <c r="J6" i="12"/>
  <c r="F6" i="12"/>
  <c r="G6" i="12" s="1"/>
  <c r="H6" i="12" s="1"/>
  <c r="I6" i="12" s="1"/>
  <c r="R5" i="12"/>
  <c r="U5" i="12" s="1"/>
  <c r="Q5" i="12"/>
  <c r="S5" i="12" s="1"/>
  <c r="T5" i="12" s="1"/>
  <c r="J5" i="12"/>
  <c r="F5" i="12"/>
  <c r="G5" i="12" s="1"/>
  <c r="H5" i="12" s="1"/>
  <c r="R4" i="12"/>
  <c r="U4" i="12" s="1"/>
  <c r="J4" i="12"/>
  <c r="F4" i="12"/>
  <c r="G4" i="12" s="1"/>
  <c r="H4" i="12" s="1"/>
  <c r="I4" i="12" s="1"/>
  <c r="R3" i="12"/>
  <c r="U3" i="12" s="1"/>
  <c r="V3" i="12" s="1"/>
  <c r="Q3" i="12"/>
  <c r="S3" i="12" s="1"/>
  <c r="T3" i="12" s="1"/>
  <c r="J3" i="12"/>
  <c r="F3" i="12"/>
  <c r="G3" i="12" s="1"/>
  <c r="H3" i="12" s="1"/>
  <c r="L3" i="12" s="1"/>
  <c r="M3" i="12" s="1"/>
  <c r="E3" i="12"/>
  <c r="E4" i="12" s="1"/>
  <c r="W2" i="12"/>
  <c r="R85" i="11"/>
  <c r="U85" i="11" s="1"/>
  <c r="R84" i="11"/>
  <c r="U84" i="11" s="1"/>
  <c r="Q84" i="11"/>
  <c r="S84" i="11" s="1"/>
  <c r="T84" i="11" s="1"/>
  <c r="U83" i="11"/>
  <c r="S83" i="11"/>
  <c r="T83" i="11" s="1"/>
  <c r="R83" i="11"/>
  <c r="Q83" i="11"/>
  <c r="R82" i="11"/>
  <c r="U82" i="11" s="1"/>
  <c r="R81" i="11"/>
  <c r="U81" i="11" s="1"/>
  <c r="Q81" i="11"/>
  <c r="S81" i="11" s="1"/>
  <c r="T81" i="11" s="1"/>
  <c r="W81" i="11" s="1"/>
  <c r="R80" i="11"/>
  <c r="U80" i="11" s="1"/>
  <c r="Q80" i="11"/>
  <c r="S80" i="11" s="1"/>
  <c r="T80" i="11" s="1"/>
  <c r="R79" i="11"/>
  <c r="U79" i="11" s="1"/>
  <c r="U78" i="11"/>
  <c r="R78" i="11"/>
  <c r="Q78" i="11"/>
  <c r="S78" i="11" s="1"/>
  <c r="T78" i="11" s="1"/>
  <c r="U77" i="11"/>
  <c r="T77" i="11"/>
  <c r="R77" i="11"/>
  <c r="Q77" i="11"/>
  <c r="S77" i="11" s="1"/>
  <c r="R76" i="11"/>
  <c r="U76" i="11" s="1"/>
  <c r="R75" i="11"/>
  <c r="U75" i="11" s="1"/>
  <c r="Q75" i="11"/>
  <c r="S75" i="11" s="1"/>
  <c r="T75" i="11" s="1"/>
  <c r="R74" i="11"/>
  <c r="U74" i="11" s="1"/>
  <c r="Q74" i="11"/>
  <c r="S74" i="11" s="1"/>
  <c r="T74" i="11" s="1"/>
  <c r="J74" i="11"/>
  <c r="G74" i="11"/>
  <c r="H74" i="11" s="1"/>
  <c r="I74" i="11" s="1"/>
  <c r="F74" i="11"/>
  <c r="R73" i="11"/>
  <c r="U73" i="11" s="1"/>
  <c r="J73" i="11"/>
  <c r="I73" i="11"/>
  <c r="F73" i="11"/>
  <c r="G73" i="11" s="1"/>
  <c r="H73" i="11" s="1"/>
  <c r="S72" i="11"/>
  <c r="T72" i="11" s="1"/>
  <c r="R72" i="11"/>
  <c r="U72" i="11" s="1"/>
  <c r="Q72" i="11"/>
  <c r="J72" i="11"/>
  <c r="F72" i="11"/>
  <c r="G72" i="11" s="1"/>
  <c r="H72" i="11" s="1"/>
  <c r="I72" i="11" s="1"/>
  <c r="R71" i="11"/>
  <c r="U71" i="11" s="1"/>
  <c r="Q71" i="11"/>
  <c r="S71" i="11" s="1"/>
  <c r="T71" i="11" s="1"/>
  <c r="J71" i="11"/>
  <c r="F71" i="11"/>
  <c r="G71" i="11" s="1"/>
  <c r="H71" i="11" s="1"/>
  <c r="I71" i="11" s="1"/>
  <c r="R70" i="11"/>
  <c r="U70" i="11" s="1"/>
  <c r="J70" i="11"/>
  <c r="I70" i="11"/>
  <c r="F70" i="11"/>
  <c r="G70" i="11" s="1"/>
  <c r="H70" i="11" s="1"/>
  <c r="S69" i="11"/>
  <c r="T69" i="11" s="1"/>
  <c r="R69" i="11"/>
  <c r="U69" i="11" s="1"/>
  <c r="Q69" i="11"/>
  <c r="J69" i="11"/>
  <c r="G69" i="11"/>
  <c r="H69" i="11" s="1"/>
  <c r="I69" i="11" s="1"/>
  <c r="F69" i="11"/>
  <c r="S68" i="11"/>
  <c r="T68" i="11" s="1"/>
  <c r="R68" i="11"/>
  <c r="U68" i="11" s="1"/>
  <c r="Q68" i="11"/>
  <c r="J68" i="11"/>
  <c r="I68" i="11"/>
  <c r="F68" i="11"/>
  <c r="G68" i="11" s="1"/>
  <c r="H68" i="11" s="1"/>
  <c r="R67" i="11"/>
  <c r="U67" i="11" s="1"/>
  <c r="J67" i="11"/>
  <c r="F67" i="11"/>
  <c r="G67" i="11" s="1"/>
  <c r="H67" i="11" s="1"/>
  <c r="I67" i="11" s="1"/>
  <c r="R66" i="11"/>
  <c r="U66" i="11" s="1"/>
  <c r="Q66" i="11"/>
  <c r="S66" i="11" s="1"/>
  <c r="T66" i="11" s="1"/>
  <c r="J66" i="11"/>
  <c r="F66" i="11"/>
  <c r="G66" i="11" s="1"/>
  <c r="H66" i="11" s="1"/>
  <c r="I66" i="11" s="1"/>
  <c r="J65" i="11"/>
  <c r="F65" i="11"/>
  <c r="G65" i="11" s="1"/>
  <c r="H65" i="11" s="1"/>
  <c r="I65" i="11" s="1"/>
  <c r="R64" i="11"/>
  <c r="U64" i="11" s="1"/>
  <c r="J64" i="11"/>
  <c r="G64" i="11"/>
  <c r="H64" i="11" s="1"/>
  <c r="I64" i="11" s="1"/>
  <c r="F64" i="11"/>
  <c r="U63" i="11"/>
  <c r="T63" i="11"/>
  <c r="R63" i="11"/>
  <c r="Q63" i="11"/>
  <c r="S63" i="11" s="1"/>
  <c r="J63" i="11"/>
  <c r="G63" i="11"/>
  <c r="H63" i="11" s="1"/>
  <c r="I63" i="11" s="1"/>
  <c r="F63" i="11"/>
  <c r="R62" i="11"/>
  <c r="U62" i="11" s="1"/>
  <c r="Q62" i="11"/>
  <c r="S62" i="11" s="1"/>
  <c r="T62" i="11" s="1"/>
  <c r="J62" i="11"/>
  <c r="F62" i="11"/>
  <c r="G62" i="11" s="1"/>
  <c r="H62" i="11" s="1"/>
  <c r="I62" i="11" s="1"/>
  <c r="R61" i="11"/>
  <c r="U61" i="11" s="1"/>
  <c r="J61" i="11"/>
  <c r="F61" i="11"/>
  <c r="G61" i="11" s="1"/>
  <c r="H61" i="11" s="1"/>
  <c r="I61" i="11" s="1"/>
  <c r="U60" i="11"/>
  <c r="R60" i="11"/>
  <c r="Q60" i="11"/>
  <c r="S60" i="11" s="1"/>
  <c r="T60" i="11" s="1"/>
  <c r="J60" i="11"/>
  <c r="F60" i="11"/>
  <c r="G60" i="11" s="1"/>
  <c r="H60" i="11" s="1"/>
  <c r="I60" i="11" s="1"/>
  <c r="U59" i="11"/>
  <c r="R59" i="11"/>
  <c r="Q59" i="11"/>
  <c r="S59" i="11" s="1"/>
  <c r="T59" i="11" s="1"/>
  <c r="J59" i="11"/>
  <c r="I59" i="11"/>
  <c r="F59" i="11"/>
  <c r="G59" i="11" s="1"/>
  <c r="H59" i="11" s="1"/>
  <c r="R58" i="11"/>
  <c r="U58" i="11" s="1"/>
  <c r="J58" i="11"/>
  <c r="F58" i="11"/>
  <c r="G58" i="11" s="1"/>
  <c r="H58" i="11" s="1"/>
  <c r="I58" i="11" s="1"/>
  <c r="R57" i="11"/>
  <c r="U57" i="11" s="1"/>
  <c r="Q57" i="11"/>
  <c r="S57" i="11" s="1"/>
  <c r="T57" i="11" s="1"/>
  <c r="J57" i="11"/>
  <c r="F57" i="11"/>
  <c r="G57" i="11" s="1"/>
  <c r="H57" i="11" s="1"/>
  <c r="I57" i="11" s="1"/>
  <c r="U56" i="11"/>
  <c r="R56" i="11"/>
  <c r="Q56" i="11"/>
  <c r="S56" i="11" s="1"/>
  <c r="T56" i="11" s="1"/>
  <c r="J56" i="11"/>
  <c r="F56" i="11"/>
  <c r="G56" i="11" s="1"/>
  <c r="H56" i="11" s="1"/>
  <c r="I56" i="11" s="1"/>
  <c r="R55" i="11"/>
  <c r="U55" i="11" s="1"/>
  <c r="J55" i="11"/>
  <c r="G55" i="11"/>
  <c r="H55" i="11" s="1"/>
  <c r="I55" i="11" s="1"/>
  <c r="F55" i="11"/>
  <c r="R54" i="11"/>
  <c r="U54" i="11" s="1"/>
  <c r="Q54" i="11"/>
  <c r="S54" i="11" s="1"/>
  <c r="T54" i="11" s="1"/>
  <c r="V54" i="11" s="1"/>
  <c r="J54" i="11"/>
  <c r="F54" i="11"/>
  <c r="G54" i="11" s="1"/>
  <c r="H54" i="11" s="1"/>
  <c r="I54" i="11" s="1"/>
  <c r="R53" i="11"/>
  <c r="U53" i="11" s="1"/>
  <c r="Q53" i="11"/>
  <c r="S53" i="11" s="1"/>
  <c r="T53" i="11" s="1"/>
  <c r="J53" i="11"/>
  <c r="G53" i="11"/>
  <c r="H53" i="11" s="1"/>
  <c r="I53" i="11" s="1"/>
  <c r="F53" i="11"/>
  <c r="R52" i="11"/>
  <c r="U52" i="11" s="1"/>
  <c r="J52" i="11"/>
  <c r="H52" i="11"/>
  <c r="I52" i="11" s="1"/>
  <c r="F52" i="11"/>
  <c r="G52" i="11" s="1"/>
  <c r="R51" i="11"/>
  <c r="U51" i="11" s="1"/>
  <c r="Q51" i="11"/>
  <c r="S51" i="11" s="1"/>
  <c r="T51" i="11" s="1"/>
  <c r="V51" i="11" s="1"/>
  <c r="J51" i="11"/>
  <c r="F51" i="11"/>
  <c r="G51" i="11" s="1"/>
  <c r="H51" i="11" s="1"/>
  <c r="I51" i="11" s="1"/>
  <c r="C51" i="11"/>
  <c r="R50" i="11"/>
  <c r="U50" i="11" s="1"/>
  <c r="Q50" i="11"/>
  <c r="S50" i="11" s="1"/>
  <c r="T50" i="11" s="1"/>
  <c r="J50" i="11"/>
  <c r="F50" i="11"/>
  <c r="G50" i="11" s="1"/>
  <c r="H50" i="11" s="1"/>
  <c r="I50" i="11" s="1"/>
  <c r="U49" i="11"/>
  <c r="R49" i="11"/>
  <c r="J49" i="11"/>
  <c r="G49" i="11"/>
  <c r="H49" i="11" s="1"/>
  <c r="I49" i="11" s="1"/>
  <c r="F49" i="11"/>
  <c r="R48" i="11"/>
  <c r="U48" i="11" s="1"/>
  <c r="Q48" i="11"/>
  <c r="S48" i="11" s="1"/>
  <c r="T48" i="11" s="1"/>
  <c r="J48" i="11"/>
  <c r="F48" i="11"/>
  <c r="G48" i="11" s="1"/>
  <c r="H48" i="11" s="1"/>
  <c r="I48" i="11" s="1"/>
  <c r="U47" i="11"/>
  <c r="S47" i="11"/>
  <c r="T47" i="11" s="1"/>
  <c r="R47" i="11"/>
  <c r="Q47" i="11"/>
  <c r="J47" i="11"/>
  <c r="I47" i="11"/>
  <c r="F47" i="11"/>
  <c r="G47" i="11" s="1"/>
  <c r="H47" i="11" s="1"/>
  <c r="R46" i="11"/>
  <c r="U46" i="11" s="1"/>
  <c r="J46" i="11"/>
  <c r="G46" i="11"/>
  <c r="H46" i="11" s="1"/>
  <c r="I46" i="11" s="1"/>
  <c r="F46" i="11"/>
  <c r="S45" i="11"/>
  <c r="T45" i="11" s="1"/>
  <c r="R45" i="11"/>
  <c r="U45" i="11" s="1"/>
  <c r="Q45" i="11"/>
  <c r="J45" i="11"/>
  <c r="F45" i="11"/>
  <c r="G45" i="11" s="1"/>
  <c r="H45" i="11" s="1"/>
  <c r="I45" i="11" s="1"/>
  <c r="J44" i="11"/>
  <c r="F44" i="11"/>
  <c r="G44" i="11" s="1"/>
  <c r="H44" i="11" s="1"/>
  <c r="I44" i="11" s="1"/>
  <c r="U43" i="11"/>
  <c r="R43" i="11"/>
  <c r="J43" i="11"/>
  <c r="F43" i="11"/>
  <c r="G43" i="11" s="1"/>
  <c r="H43" i="11" s="1"/>
  <c r="I43" i="11" s="1"/>
  <c r="S42" i="11"/>
  <c r="T42" i="11" s="1"/>
  <c r="R42" i="11"/>
  <c r="U42" i="11" s="1"/>
  <c r="Q42" i="11"/>
  <c r="J42" i="11"/>
  <c r="H42" i="11"/>
  <c r="I42" i="11" s="1"/>
  <c r="F42" i="11"/>
  <c r="G42" i="11" s="1"/>
  <c r="S41" i="11"/>
  <c r="T41" i="11" s="1"/>
  <c r="R41" i="11"/>
  <c r="U41" i="11" s="1"/>
  <c r="Q41" i="11"/>
  <c r="J41" i="11"/>
  <c r="H41" i="11"/>
  <c r="I41" i="11" s="1"/>
  <c r="F41" i="11"/>
  <c r="G41" i="11" s="1"/>
  <c r="R40" i="11"/>
  <c r="U40" i="11" s="1"/>
  <c r="J40" i="11"/>
  <c r="F40" i="11"/>
  <c r="G40" i="11" s="1"/>
  <c r="H40" i="11" s="1"/>
  <c r="I40" i="11" s="1"/>
  <c r="R39" i="11"/>
  <c r="U39" i="11" s="1"/>
  <c r="Q39" i="11"/>
  <c r="S39" i="11" s="1"/>
  <c r="T39" i="11" s="1"/>
  <c r="W39" i="11" s="1"/>
  <c r="J39" i="11"/>
  <c r="F39" i="11"/>
  <c r="G39" i="11" s="1"/>
  <c r="H39" i="11" s="1"/>
  <c r="I39" i="11" s="1"/>
  <c r="R38" i="11"/>
  <c r="U38" i="11" s="1"/>
  <c r="Q38" i="11"/>
  <c r="S38" i="11" s="1"/>
  <c r="T38" i="11" s="1"/>
  <c r="J38" i="11"/>
  <c r="F38" i="11"/>
  <c r="G38" i="11" s="1"/>
  <c r="H38" i="11" s="1"/>
  <c r="I38" i="11" s="1"/>
  <c r="U37" i="11"/>
  <c r="R37" i="11"/>
  <c r="J37" i="11"/>
  <c r="F37" i="11"/>
  <c r="G37" i="11" s="1"/>
  <c r="H37" i="11" s="1"/>
  <c r="I37" i="11" s="1"/>
  <c r="R36" i="11"/>
  <c r="U36" i="11" s="1"/>
  <c r="Q36" i="11"/>
  <c r="S36" i="11" s="1"/>
  <c r="T36" i="11" s="1"/>
  <c r="J36" i="11"/>
  <c r="H36" i="11"/>
  <c r="I36" i="11" s="1"/>
  <c r="F36" i="11"/>
  <c r="G36" i="11" s="1"/>
  <c r="R35" i="11"/>
  <c r="U35" i="11" s="1"/>
  <c r="Q35" i="11"/>
  <c r="S35" i="11" s="1"/>
  <c r="T35" i="11" s="1"/>
  <c r="J35" i="11"/>
  <c r="F35" i="11"/>
  <c r="G35" i="11" s="1"/>
  <c r="H35" i="11" s="1"/>
  <c r="I35" i="11" s="1"/>
  <c r="U34" i="11"/>
  <c r="R34" i="11"/>
  <c r="J34" i="11"/>
  <c r="F34" i="11"/>
  <c r="G34" i="11" s="1"/>
  <c r="H34" i="11" s="1"/>
  <c r="I34" i="11" s="1"/>
  <c r="W33" i="11"/>
  <c r="R33" i="11"/>
  <c r="U33" i="11" s="1"/>
  <c r="Q33" i="11"/>
  <c r="S33" i="11" s="1"/>
  <c r="T33" i="11" s="1"/>
  <c r="J33" i="11"/>
  <c r="F33" i="11"/>
  <c r="G33" i="11" s="1"/>
  <c r="H33" i="11" s="1"/>
  <c r="I33" i="11" s="1"/>
  <c r="R32" i="11"/>
  <c r="U32" i="11" s="1"/>
  <c r="Q32" i="11"/>
  <c r="S32" i="11" s="1"/>
  <c r="T32" i="11" s="1"/>
  <c r="J32" i="11"/>
  <c r="F32" i="11"/>
  <c r="G32" i="11" s="1"/>
  <c r="H32" i="11" s="1"/>
  <c r="I32" i="11" s="1"/>
  <c r="R31" i="11"/>
  <c r="U31" i="11" s="1"/>
  <c r="J31" i="11"/>
  <c r="F31" i="11"/>
  <c r="G31" i="11" s="1"/>
  <c r="H31" i="11" s="1"/>
  <c r="I31" i="11" s="1"/>
  <c r="T30" i="11"/>
  <c r="R30" i="11"/>
  <c r="U30" i="11" s="1"/>
  <c r="Q30" i="11"/>
  <c r="S30" i="11" s="1"/>
  <c r="J30" i="11"/>
  <c r="H30" i="11"/>
  <c r="I30" i="11" s="1"/>
  <c r="G30" i="11"/>
  <c r="F30" i="11"/>
  <c r="R29" i="11"/>
  <c r="U29" i="11" s="1"/>
  <c r="Q29" i="11"/>
  <c r="S29" i="11" s="1"/>
  <c r="T29" i="11" s="1"/>
  <c r="J29" i="11"/>
  <c r="F29" i="11"/>
  <c r="G29" i="11" s="1"/>
  <c r="H29" i="11" s="1"/>
  <c r="I29" i="11" s="1"/>
  <c r="R28" i="11"/>
  <c r="U28" i="11" s="1"/>
  <c r="J28" i="11"/>
  <c r="F28" i="11"/>
  <c r="G28" i="11" s="1"/>
  <c r="H28" i="11" s="1"/>
  <c r="I28" i="11" s="1"/>
  <c r="T27" i="11"/>
  <c r="V27" i="11" s="1"/>
  <c r="R27" i="11"/>
  <c r="U27" i="11" s="1"/>
  <c r="Q27" i="11"/>
  <c r="S27" i="11" s="1"/>
  <c r="J27" i="11"/>
  <c r="H27" i="11"/>
  <c r="I27" i="11" s="1"/>
  <c r="G27" i="11"/>
  <c r="F27" i="11"/>
  <c r="R26" i="11"/>
  <c r="U26" i="11" s="1"/>
  <c r="Q26" i="11"/>
  <c r="S26" i="11" s="1"/>
  <c r="T26" i="11" s="1"/>
  <c r="J26" i="11"/>
  <c r="F26" i="11"/>
  <c r="G26" i="11" s="1"/>
  <c r="H26" i="11" s="1"/>
  <c r="I26" i="11" s="1"/>
  <c r="R25" i="11"/>
  <c r="U25" i="11" s="1"/>
  <c r="J25" i="11"/>
  <c r="F25" i="11"/>
  <c r="G25" i="11" s="1"/>
  <c r="H25" i="11" s="1"/>
  <c r="I25" i="11" s="1"/>
  <c r="T24" i="11"/>
  <c r="R24" i="11"/>
  <c r="U24" i="11" s="1"/>
  <c r="Q24" i="11"/>
  <c r="S24" i="11" s="1"/>
  <c r="J24" i="11"/>
  <c r="H24" i="11"/>
  <c r="I24" i="11" s="1"/>
  <c r="G24" i="11"/>
  <c r="F24" i="11"/>
  <c r="J23" i="11"/>
  <c r="F23" i="11"/>
  <c r="G23" i="11" s="1"/>
  <c r="H23" i="11" s="1"/>
  <c r="I23" i="11" s="1"/>
  <c r="U22" i="11"/>
  <c r="R22" i="11"/>
  <c r="J22" i="11"/>
  <c r="F22" i="11"/>
  <c r="G22" i="11" s="1"/>
  <c r="H22" i="11" s="1"/>
  <c r="I22" i="11" s="1"/>
  <c r="R21" i="11"/>
  <c r="U21" i="11" s="1"/>
  <c r="Q21" i="11"/>
  <c r="S21" i="11" s="1"/>
  <c r="T21" i="11" s="1"/>
  <c r="J21" i="11"/>
  <c r="G21" i="11"/>
  <c r="H21" i="11" s="1"/>
  <c r="I21" i="11" s="1"/>
  <c r="F21" i="11"/>
  <c r="R20" i="11"/>
  <c r="U20" i="11" s="1"/>
  <c r="Q20" i="11"/>
  <c r="S20" i="11" s="1"/>
  <c r="T20" i="11" s="1"/>
  <c r="J20" i="11"/>
  <c r="F20" i="11"/>
  <c r="G20" i="11" s="1"/>
  <c r="H20" i="11" s="1"/>
  <c r="I20" i="11" s="1"/>
  <c r="R19" i="11"/>
  <c r="U19" i="11" s="1"/>
  <c r="J19" i="11"/>
  <c r="F19" i="11"/>
  <c r="G19" i="11" s="1"/>
  <c r="H19" i="11" s="1"/>
  <c r="I19" i="11" s="1"/>
  <c r="R18" i="11"/>
  <c r="U18" i="11" s="1"/>
  <c r="Q18" i="11"/>
  <c r="S18" i="11" s="1"/>
  <c r="T18" i="11" s="1"/>
  <c r="J18" i="11"/>
  <c r="F18" i="11"/>
  <c r="G18" i="11" s="1"/>
  <c r="H18" i="11" s="1"/>
  <c r="I18" i="11" s="1"/>
  <c r="U17" i="11"/>
  <c r="R17" i="11"/>
  <c r="Q17" i="11"/>
  <c r="S17" i="11" s="1"/>
  <c r="T17" i="11" s="1"/>
  <c r="J17" i="11"/>
  <c r="G17" i="11"/>
  <c r="H17" i="11" s="1"/>
  <c r="I17" i="11" s="1"/>
  <c r="F17" i="11"/>
  <c r="R16" i="11"/>
  <c r="U16" i="11" s="1"/>
  <c r="J16" i="11"/>
  <c r="F16" i="11"/>
  <c r="G16" i="11" s="1"/>
  <c r="H16" i="11" s="1"/>
  <c r="I16" i="11" s="1"/>
  <c r="R15" i="11"/>
  <c r="U15" i="11" s="1"/>
  <c r="Q15" i="11"/>
  <c r="S15" i="11" s="1"/>
  <c r="T15" i="11" s="1"/>
  <c r="J15" i="11"/>
  <c r="F15" i="11"/>
  <c r="G15" i="11" s="1"/>
  <c r="H15" i="11" s="1"/>
  <c r="I15" i="11" s="1"/>
  <c r="T14" i="11"/>
  <c r="R14" i="11"/>
  <c r="U14" i="11" s="1"/>
  <c r="Q14" i="11"/>
  <c r="S14" i="11" s="1"/>
  <c r="J14" i="11"/>
  <c r="F14" i="11"/>
  <c r="G14" i="11" s="1"/>
  <c r="H14" i="11" s="1"/>
  <c r="I14" i="11" s="1"/>
  <c r="R13" i="11"/>
  <c r="U13" i="11" s="1"/>
  <c r="J13" i="11"/>
  <c r="G13" i="11"/>
  <c r="H13" i="11" s="1"/>
  <c r="I13" i="11" s="1"/>
  <c r="F13" i="11"/>
  <c r="R12" i="11"/>
  <c r="U12" i="11" s="1"/>
  <c r="Q12" i="11"/>
  <c r="S12" i="11" s="1"/>
  <c r="T12" i="11" s="1"/>
  <c r="J12" i="11"/>
  <c r="F12" i="11"/>
  <c r="G12" i="11" s="1"/>
  <c r="H12" i="11" s="1"/>
  <c r="I12" i="11" s="1"/>
  <c r="R11" i="11"/>
  <c r="U11" i="11" s="1"/>
  <c r="Q11" i="11"/>
  <c r="S11" i="11" s="1"/>
  <c r="T11" i="11" s="1"/>
  <c r="J11" i="11"/>
  <c r="F11" i="11"/>
  <c r="G11" i="11" s="1"/>
  <c r="H11" i="11" s="1"/>
  <c r="I11" i="11" s="1"/>
  <c r="U10" i="11"/>
  <c r="R10" i="11"/>
  <c r="J10" i="11"/>
  <c r="F10" i="11"/>
  <c r="G10" i="11" s="1"/>
  <c r="H10" i="11" s="1"/>
  <c r="I10" i="11" s="1"/>
  <c r="T9" i="11"/>
  <c r="R9" i="11"/>
  <c r="U9" i="11" s="1"/>
  <c r="V9" i="11" s="1"/>
  <c r="Q9" i="11"/>
  <c r="S9" i="11" s="1"/>
  <c r="J9" i="11"/>
  <c r="F9" i="11"/>
  <c r="G9" i="11" s="1"/>
  <c r="H9" i="11" s="1"/>
  <c r="I9" i="11" s="1"/>
  <c r="R8" i="11"/>
  <c r="U8" i="11" s="1"/>
  <c r="Q8" i="11"/>
  <c r="S8" i="11" s="1"/>
  <c r="T8" i="11" s="1"/>
  <c r="J8" i="11"/>
  <c r="F8" i="11"/>
  <c r="G8" i="11" s="1"/>
  <c r="H8" i="11" s="1"/>
  <c r="I8" i="11" s="1"/>
  <c r="R7" i="11"/>
  <c r="U7" i="11" s="1"/>
  <c r="J7" i="11"/>
  <c r="G7" i="11"/>
  <c r="H7" i="11" s="1"/>
  <c r="I7" i="11" s="1"/>
  <c r="F7" i="11"/>
  <c r="E7" i="11"/>
  <c r="T6" i="11"/>
  <c r="R6" i="11"/>
  <c r="U6" i="11" s="1"/>
  <c r="Q6" i="11"/>
  <c r="S6" i="11" s="1"/>
  <c r="J6" i="11"/>
  <c r="F6" i="11"/>
  <c r="G6" i="11" s="1"/>
  <c r="H6" i="11" s="1"/>
  <c r="I6" i="11" s="1"/>
  <c r="R5" i="11"/>
  <c r="U5" i="11" s="1"/>
  <c r="Q5" i="11"/>
  <c r="S5" i="11" s="1"/>
  <c r="T5" i="11" s="1"/>
  <c r="J5" i="11"/>
  <c r="F5" i="11"/>
  <c r="G5" i="11" s="1"/>
  <c r="H5" i="11" s="1"/>
  <c r="I5" i="11" s="1"/>
  <c r="R4" i="11"/>
  <c r="U4" i="11" s="1"/>
  <c r="N4" i="11"/>
  <c r="J4" i="11"/>
  <c r="F4" i="11"/>
  <c r="G4" i="11" s="1"/>
  <c r="H4" i="11" s="1"/>
  <c r="I4" i="11" s="1"/>
  <c r="R3" i="11"/>
  <c r="U3" i="11" s="1"/>
  <c r="Q3" i="11"/>
  <c r="S3" i="11" s="1"/>
  <c r="T3" i="11" s="1"/>
  <c r="N3" i="11"/>
  <c r="J3" i="11"/>
  <c r="F3" i="11"/>
  <c r="G3" i="11" s="1"/>
  <c r="H3" i="11" s="1"/>
  <c r="E3" i="11"/>
  <c r="E4" i="11" s="1"/>
  <c r="W2" i="11"/>
  <c r="I3" i="11" l="1"/>
  <c r="L3" i="11"/>
  <c r="M3" i="11" s="1"/>
  <c r="O3" i="11" s="1"/>
  <c r="W45" i="11"/>
  <c r="V45" i="11"/>
  <c r="W72" i="11"/>
  <c r="V72" i="11"/>
  <c r="V81" i="11"/>
  <c r="I3" i="12"/>
  <c r="V30" i="12"/>
  <c r="N19" i="11"/>
  <c r="N21" i="11"/>
  <c r="V18" i="11"/>
  <c r="W18" i="11"/>
  <c r="W21" i="11"/>
  <c r="V21" i="11"/>
  <c r="W75" i="11"/>
  <c r="V75" i="11"/>
  <c r="W33" i="15"/>
  <c r="V33" i="15"/>
  <c r="W15" i="17"/>
  <c r="V15" i="17"/>
  <c r="V48" i="11"/>
  <c r="W39" i="12"/>
  <c r="V57" i="12"/>
  <c r="V54" i="13"/>
  <c r="W36" i="11"/>
  <c r="V63" i="12"/>
  <c r="V60" i="11"/>
  <c r="W3" i="12"/>
  <c r="W33" i="13"/>
  <c r="W57" i="13"/>
  <c r="V57" i="13"/>
  <c r="N22" i="13"/>
  <c r="W45" i="13"/>
  <c r="N55" i="13"/>
  <c r="N57" i="13"/>
  <c r="N100" i="13"/>
  <c r="N12" i="14"/>
  <c r="N16" i="14"/>
  <c r="N18" i="14"/>
  <c r="N34" i="14"/>
  <c r="N54" i="14"/>
  <c r="N45" i="15"/>
  <c r="N31" i="15"/>
  <c r="N27" i="15"/>
  <c r="N25" i="15"/>
  <c r="N19" i="15"/>
  <c r="N9" i="15"/>
  <c r="N6" i="15"/>
  <c r="N4" i="15"/>
  <c r="N7" i="15"/>
  <c r="N37" i="15"/>
  <c r="N46" i="15"/>
  <c r="V69" i="15"/>
  <c r="N106" i="14"/>
  <c r="N100" i="14"/>
  <c r="N40" i="14"/>
  <c r="N33" i="15"/>
  <c r="V57" i="16"/>
  <c r="W57" i="16"/>
  <c r="W3" i="13"/>
  <c r="W21" i="13"/>
  <c r="V24" i="13"/>
  <c r="V27" i="13"/>
  <c r="N3" i="14"/>
  <c r="N10" i="14"/>
  <c r="N31" i="14"/>
  <c r="N43" i="14"/>
  <c r="W6" i="15"/>
  <c r="W12" i="15"/>
  <c r="V75" i="15"/>
  <c r="N3" i="16"/>
  <c r="N10" i="16"/>
  <c r="N16" i="16"/>
  <c r="N30" i="16"/>
  <c r="W36" i="16"/>
  <c r="V42" i="16"/>
  <c r="V18" i="17"/>
  <c r="W27" i="17"/>
  <c r="V27" i="17"/>
  <c r="N91" i="16"/>
  <c r="N36" i="16"/>
  <c r="N103" i="16"/>
  <c r="N58" i="16"/>
  <c r="N43" i="16"/>
  <c r="N12" i="16"/>
  <c r="V18" i="16"/>
  <c r="N28" i="16"/>
  <c r="W54" i="17"/>
  <c r="V54" i="17"/>
  <c r="N22" i="16"/>
  <c r="N34" i="16"/>
  <c r="W81" i="16"/>
  <c r="V81" i="16"/>
  <c r="L3" i="17"/>
  <c r="M3" i="17" s="1"/>
  <c r="I3" i="17"/>
  <c r="V33" i="17"/>
  <c r="V69" i="17"/>
  <c r="W19" i="11"/>
  <c r="V7" i="11"/>
  <c r="V19" i="12"/>
  <c r="W55" i="13"/>
  <c r="W7" i="13"/>
  <c r="W7" i="14"/>
  <c r="W7" i="15"/>
  <c r="V64" i="11"/>
  <c r="W28" i="11"/>
  <c r="W28" i="12"/>
  <c r="V52" i="13"/>
  <c r="W16" i="13"/>
  <c r="W40" i="14"/>
  <c r="W16" i="14"/>
  <c r="V66" i="16"/>
  <c r="W75" i="16"/>
  <c r="W25" i="11"/>
  <c r="V25" i="12"/>
  <c r="V61" i="13"/>
  <c r="V37" i="13"/>
  <c r="W13" i="15"/>
  <c r="W58" i="16"/>
  <c r="V75" i="16"/>
  <c r="V21" i="17"/>
  <c r="W22" i="13"/>
  <c r="W10" i="13"/>
  <c r="W22" i="14"/>
  <c r="W46" i="15"/>
  <c r="W34" i="15"/>
  <c r="V55" i="16"/>
  <c r="W64" i="13"/>
  <c r="V64" i="13"/>
  <c r="C23" i="15"/>
  <c r="A3" i="15" s="1"/>
  <c r="Q4" i="15" s="1"/>
  <c r="S4" i="15" s="1"/>
  <c r="T4" i="15" s="1"/>
  <c r="V4" i="15" s="1"/>
  <c r="W73" i="17"/>
  <c r="V73" i="17"/>
  <c r="V7" i="17"/>
  <c r="V67" i="17"/>
  <c r="V13" i="17"/>
  <c r="V37" i="15"/>
  <c r="C27" i="15"/>
  <c r="A15" i="15" s="1"/>
  <c r="Q16" i="15" s="1"/>
  <c r="S16" i="15" s="1"/>
  <c r="T16" i="15" s="1"/>
  <c r="W16" i="15" s="1"/>
  <c r="C31" i="15"/>
  <c r="A27" i="15" s="1"/>
  <c r="Q28" i="15" s="1"/>
  <c r="S28" i="15" s="1"/>
  <c r="T28" i="15" s="1"/>
  <c r="W28" i="15" s="1"/>
  <c r="C35" i="15"/>
  <c r="A39" i="15" s="1"/>
  <c r="Q40" i="15" s="1"/>
  <c r="S40" i="15" s="1"/>
  <c r="T40" i="15" s="1"/>
  <c r="W40" i="15" s="1"/>
  <c r="C39" i="15"/>
  <c r="A51" i="15" s="1"/>
  <c r="Q52" i="15" s="1"/>
  <c r="S52" i="15" s="1"/>
  <c r="T52" i="15" s="1"/>
  <c r="V52" i="15" s="1"/>
  <c r="C43" i="15"/>
  <c r="A63" i="15" s="1"/>
  <c r="Q64" i="15" s="1"/>
  <c r="S64" i="15" s="1"/>
  <c r="T64" i="15" s="1"/>
  <c r="V64" i="15" s="1"/>
  <c r="V19" i="15"/>
  <c r="V25" i="15"/>
  <c r="V55" i="13"/>
  <c r="W3" i="17"/>
  <c r="V3" i="17"/>
  <c r="W4" i="17"/>
  <c r="V4" i="17"/>
  <c r="V10" i="17"/>
  <c r="W10" i="17"/>
  <c r="V22" i="17"/>
  <c r="W22" i="17"/>
  <c r="W9" i="17"/>
  <c r="V9" i="17"/>
  <c r="V16" i="17"/>
  <c r="W16" i="17"/>
  <c r="I5" i="17"/>
  <c r="L24" i="17"/>
  <c r="L9" i="17"/>
  <c r="L36" i="17"/>
  <c r="L33" i="17"/>
  <c r="L30" i="17"/>
  <c r="L21" i="17"/>
  <c r="L6" i="17"/>
  <c r="V12" i="17"/>
  <c r="W12" i="17"/>
  <c r="N105" i="17"/>
  <c r="N99" i="17"/>
  <c r="N93" i="17"/>
  <c r="N87" i="17"/>
  <c r="N85" i="17"/>
  <c r="N84" i="17"/>
  <c r="N79" i="17"/>
  <c r="N78" i="17"/>
  <c r="N66" i="17"/>
  <c r="N63" i="17"/>
  <c r="N61" i="17"/>
  <c r="N108" i="17"/>
  <c r="N102" i="17"/>
  <c r="N96" i="17"/>
  <c r="N90" i="17"/>
  <c r="N82" i="17"/>
  <c r="N81" i="17"/>
  <c r="N76" i="17"/>
  <c r="N75" i="17"/>
  <c r="N72" i="17"/>
  <c r="N70" i="17"/>
  <c r="N109" i="17"/>
  <c r="N97" i="17"/>
  <c r="N51" i="17"/>
  <c r="N48" i="17"/>
  <c r="N45" i="17"/>
  <c r="N103" i="17"/>
  <c r="N91" i="17"/>
  <c r="N69" i="17"/>
  <c r="N64" i="17"/>
  <c r="N57" i="17"/>
  <c r="N55" i="17"/>
  <c r="N49" i="17"/>
  <c r="N46" i="17"/>
  <c r="N94" i="17"/>
  <c r="N40" i="17"/>
  <c r="N37" i="17"/>
  <c r="N18" i="17"/>
  <c r="N16" i="17"/>
  <c r="N88" i="17"/>
  <c r="N67" i="17"/>
  <c r="N52" i="17"/>
  <c r="N43" i="17"/>
  <c r="N106" i="17"/>
  <c r="N60" i="17"/>
  <c r="N42" i="17"/>
  <c r="N22" i="17"/>
  <c r="N12" i="17"/>
  <c r="N10" i="17"/>
  <c r="N100" i="17"/>
  <c r="N73" i="17"/>
  <c r="N58" i="17"/>
  <c r="N54" i="17"/>
  <c r="N15" i="17"/>
  <c r="N19" i="17"/>
  <c r="N25" i="17"/>
  <c r="N27" i="17"/>
  <c r="W52" i="17"/>
  <c r="V52" i="17"/>
  <c r="N39" i="17"/>
  <c r="N6" i="17"/>
  <c r="W7" i="17"/>
  <c r="W13" i="17"/>
  <c r="N21" i="17"/>
  <c r="W21" i="17"/>
  <c r="V24" i="17"/>
  <c r="N28" i="17"/>
  <c r="V28" i="17"/>
  <c r="N30" i="17"/>
  <c r="W30" i="17"/>
  <c r="N31" i="17"/>
  <c r="V31" i="17"/>
  <c r="N33" i="17"/>
  <c r="W33" i="17"/>
  <c r="N34" i="17"/>
  <c r="V34" i="17"/>
  <c r="N36" i="17"/>
  <c r="V36" i="17"/>
  <c r="W39" i="17"/>
  <c r="V39" i="17"/>
  <c r="V55" i="17"/>
  <c r="W55" i="17"/>
  <c r="L4" i="17"/>
  <c r="M4" i="17" s="1"/>
  <c r="W6" i="17"/>
  <c r="N7" i="17"/>
  <c r="N13" i="17"/>
  <c r="W18" i="17"/>
  <c r="W40" i="17"/>
  <c r="V40" i="17"/>
  <c r="W58" i="17"/>
  <c r="V58" i="17"/>
  <c r="V61" i="17"/>
  <c r="W61" i="17"/>
  <c r="V72" i="17"/>
  <c r="W72" i="17"/>
  <c r="V79" i="17"/>
  <c r="W79" i="17"/>
  <c r="V46" i="17"/>
  <c r="W46" i="17"/>
  <c r="V70" i="17"/>
  <c r="W70" i="17"/>
  <c r="V82" i="17"/>
  <c r="W82" i="17"/>
  <c r="L108" i="17"/>
  <c r="L102" i="17"/>
  <c r="L96" i="17"/>
  <c r="L90" i="17"/>
  <c r="L81" i="17"/>
  <c r="L75" i="17"/>
  <c r="L72" i="17"/>
  <c r="L105" i="17"/>
  <c r="L99" i="17"/>
  <c r="L93" i="17"/>
  <c r="L87" i="17"/>
  <c r="L84" i="17"/>
  <c r="L78" i="17"/>
  <c r="L66" i="17"/>
  <c r="L63" i="17"/>
  <c r="L57" i="17"/>
  <c r="L51" i="17"/>
  <c r="L48" i="17"/>
  <c r="L45" i="17"/>
  <c r="L69" i="17"/>
  <c r="L54" i="17"/>
  <c r="L12" i="17"/>
  <c r="L39" i="17"/>
  <c r="L18" i="17"/>
  <c r="L60" i="17"/>
  <c r="L42" i="17"/>
  <c r="N3" i="17"/>
  <c r="P3" i="17" s="1"/>
  <c r="N4" i="17"/>
  <c r="V6" i="17"/>
  <c r="N9" i="17"/>
  <c r="L15" i="17"/>
  <c r="W19" i="17"/>
  <c r="N24" i="17"/>
  <c r="W25" i="17"/>
  <c r="L27" i="17"/>
  <c r="W37" i="17"/>
  <c r="V37" i="17"/>
  <c r="W43" i="17"/>
  <c r="V43" i="17"/>
  <c r="V49" i="17"/>
  <c r="W49" i="17"/>
  <c r="W64" i="17"/>
  <c r="V64" i="17"/>
  <c r="V51" i="17"/>
  <c r="W51" i="17"/>
  <c r="V85" i="17"/>
  <c r="W85" i="17"/>
  <c r="V78" i="17"/>
  <c r="W78" i="17"/>
  <c r="V84" i="17"/>
  <c r="W84" i="17"/>
  <c r="V76" i="17"/>
  <c r="W76" i="17"/>
  <c r="V48" i="17"/>
  <c r="W42" i="17"/>
  <c r="W45" i="17"/>
  <c r="W57" i="17"/>
  <c r="W66" i="17"/>
  <c r="W75" i="17"/>
  <c r="V42" i="17"/>
  <c r="W48" i="17"/>
  <c r="W60" i="17"/>
  <c r="V60" i="17"/>
  <c r="V63" i="17"/>
  <c r="W69" i="17"/>
  <c r="V81" i="17"/>
  <c r="W63" i="17"/>
  <c r="W81" i="17"/>
  <c r="V3" i="16"/>
  <c r="W3" i="16"/>
  <c r="V7" i="16"/>
  <c r="W7" i="16"/>
  <c r="V21" i="16"/>
  <c r="W21" i="16"/>
  <c r="W61" i="16"/>
  <c r="V61" i="16"/>
  <c r="V49" i="16"/>
  <c r="W49" i="16"/>
  <c r="W31" i="16"/>
  <c r="V31" i="16"/>
  <c r="W43" i="16"/>
  <c r="V43" i="16"/>
  <c r="V64" i="16"/>
  <c r="W64" i="16"/>
  <c r="W10" i="16"/>
  <c r="V10" i="16"/>
  <c r="W22" i="16"/>
  <c r="V22" i="16"/>
  <c r="W4" i="16"/>
  <c r="V4" i="16"/>
  <c r="W6" i="16"/>
  <c r="V6" i="16"/>
  <c r="V9" i="16"/>
  <c r="W9" i="16"/>
  <c r="W13" i="16"/>
  <c r="V13" i="16"/>
  <c r="V19" i="16"/>
  <c r="W19" i="16"/>
  <c r="W18" i="16"/>
  <c r="V52" i="16"/>
  <c r="W52" i="16"/>
  <c r="V67" i="16"/>
  <c r="W67" i="16"/>
  <c r="W73" i="16"/>
  <c r="V73" i="16"/>
  <c r="W12" i="16"/>
  <c r="V12" i="16"/>
  <c r="W40" i="16"/>
  <c r="V40" i="16"/>
  <c r="V46" i="16"/>
  <c r="W46" i="16"/>
  <c r="L108" i="16"/>
  <c r="L102" i="16"/>
  <c r="L96" i="16"/>
  <c r="L90" i="16"/>
  <c r="L81" i="16"/>
  <c r="L75" i="16"/>
  <c r="L72" i="16"/>
  <c r="L60" i="16"/>
  <c r="L105" i="16"/>
  <c r="L93" i="16"/>
  <c r="L84" i="16"/>
  <c r="L78" i="16"/>
  <c r="L69" i="16"/>
  <c r="L63" i="16"/>
  <c r="L51" i="16"/>
  <c r="L48" i="16"/>
  <c r="L45" i="16"/>
  <c r="L99" i="16"/>
  <c r="L66" i="16"/>
  <c r="L54" i="16"/>
  <c r="L87" i="16"/>
  <c r="L42" i="16"/>
  <c r="L39" i="16"/>
  <c r="L57" i="16"/>
  <c r="L27" i="16"/>
  <c r="L24" i="16"/>
  <c r="L15" i="16"/>
  <c r="L6" i="16"/>
  <c r="I3" i="16"/>
  <c r="L12" i="16"/>
  <c r="L36" i="16"/>
  <c r="L33" i="16"/>
  <c r="L30" i="16"/>
  <c r="L21" i="16"/>
  <c r="L9" i="16"/>
  <c r="L3" i="16"/>
  <c r="L18" i="16"/>
  <c r="W16" i="16"/>
  <c r="V16" i="16"/>
  <c r="W15" i="16"/>
  <c r="V15" i="16"/>
  <c r="W24" i="16"/>
  <c r="V24" i="16"/>
  <c r="V25" i="16"/>
  <c r="W25" i="16"/>
  <c r="W28" i="16"/>
  <c r="V28" i="16"/>
  <c r="W27" i="16"/>
  <c r="V27" i="16"/>
  <c r="W34" i="16"/>
  <c r="V34" i="16"/>
  <c r="W37" i="16"/>
  <c r="V37" i="16"/>
  <c r="V54" i="16"/>
  <c r="W54" i="16"/>
  <c r="W48" i="16"/>
  <c r="V48" i="16"/>
  <c r="W55" i="16"/>
  <c r="V58" i="16"/>
  <c r="V85" i="16"/>
  <c r="W85" i="16"/>
  <c r="N4" i="16"/>
  <c r="N6" i="16"/>
  <c r="N13" i="16"/>
  <c r="N15" i="16"/>
  <c r="N24" i="16"/>
  <c r="N27" i="16"/>
  <c r="V39" i="16"/>
  <c r="N51" i="16"/>
  <c r="W60" i="16"/>
  <c r="V60" i="16"/>
  <c r="V79" i="16"/>
  <c r="W79" i="16"/>
  <c r="V84" i="16"/>
  <c r="W84" i="16"/>
  <c r="W63" i="16"/>
  <c r="V63" i="16"/>
  <c r="V78" i="16"/>
  <c r="W78" i="16"/>
  <c r="V70" i="16"/>
  <c r="W70" i="16"/>
  <c r="V82" i="16"/>
  <c r="W82" i="16"/>
  <c r="N105" i="16"/>
  <c r="N99" i="16"/>
  <c r="N93" i="16"/>
  <c r="N87" i="16"/>
  <c r="N85" i="16"/>
  <c r="N84" i="16"/>
  <c r="N79" i="16"/>
  <c r="N78" i="16"/>
  <c r="N106" i="16"/>
  <c r="N100" i="16"/>
  <c r="N94" i="16"/>
  <c r="N88" i="16"/>
  <c r="N69" i="16"/>
  <c r="N67" i="16"/>
  <c r="N64" i="16"/>
  <c r="N102" i="16"/>
  <c r="N90" i="16"/>
  <c r="N70" i="16"/>
  <c r="N66" i="16"/>
  <c r="N61" i="16"/>
  <c r="N54" i="16"/>
  <c r="N52" i="16"/>
  <c r="N109" i="16"/>
  <c r="N97" i="16"/>
  <c r="N82" i="16"/>
  <c r="N76" i="16"/>
  <c r="N73" i="16"/>
  <c r="N72" i="16"/>
  <c r="N60" i="16"/>
  <c r="N57" i="16"/>
  <c r="N55" i="16"/>
  <c r="N49" i="16"/>
  <c r="N46" i="16"/>
  <c r="N108" i="16"/>
  <c r="N81" i="16"/>
  <c r="N75" i="16"/>
  <c r="N63" i="16"/>
  <c r="N42" i="16"/>
  <c r="N39" i="16"/>
  <c r="N96" i="16"/>
  <c r="N48" i="16"/>
  <c r="N45" i="16"/>
  <c r="N7" i="16"/>
  <c r="N9" i="16"/>
  <c r="N19" i="16"/>
  <c r="N21" i="16"/>
  <c r="N25" i="16"/>
  <c r="V30" i="16"/>
  <c r="V33" i="16"/>
  <c r="V36" i="16"/>
  <c r="N40" i="16"/>
  <c r="W45" i="16"/>
  <c r="V45" i="16"/>
  <c r="V76" i="16"/>
  <c r="W76" i="16"/>
  <c r="W51" i="16"/>
  <c r="W66" i="16"/>
  <c r="W39" i="16"/>
  <c r="W42" i="16"/>
  <c r="V69" i="16"/>
  <c r="W69" i="16"/>
  <c r="V43" i="15"/>
  <c r="W43" i="15"/>
  <c r="W15" i="15"/>
  <c r="V15" i="15"/>
  <c r="W21" i="15"/>
  <c r="V21" i="15"/>
  <c r="V10" i="15"/>
  <c r="W10" i="15"/>
  <c r="V16" i="15"/>
  <c r="W45" i="15"/>
  <c r="V45" i="15"/>
  <c r="W48" i="15"/>
  <c r="V48" i="15"/>
  <c r="W9" i="15"/>
  <c r="V9" i="15"/>
  <c r="V22" i="15"/>
  <c r="W22" i="15"/>
  <c r="W3" i="15"/>
  <c r="V3" i="15"/>
  <c r="V18" i="15"/>
  <c r="W18" i="15"/>
  <c r="W31" i="15"/>
  <c r="V31" i="15"/>
  <c r="W51" i="15"/>
  <c r="V51" i="15"/>
  <c r="L108" i="15"/>
  <c r="L102" i="15"/>
  <c r="L96" i="15"/>
  <c r="L90" i="15"/>
  <c r="L81" i="15"/>
  <c r="L75" i="15"/>
  <c r="L72" i="15"/>
  <c r="L105" i="15"/>
  <c r="L99" i="15"/>
  <c r="L93" i="15"/>
  <c r="L87" i="15"/>
  <c r="L84" i="15"/>
  <c r="L78" i="15"/>
  <c r="L66" i="15"/>
  <c r="L63" i="15"/>
  <c r="L60" i="15"/>
  <c r="L54" i="15"/>
  <c r="L42" i="15"/>
  <c r="L69" i="15"/>
  <c r="L39" i="15"/>
  <c r="L18" i="15"/>
  <c r="L57" i="15"/>
  <c r="L51" i="15"/>
  <c r="L48" i="15"/>
  <c r="L45" i="15"/>
  <c r="L12" i="15"/>
  <c r="L15" i="15"/>
  <c r="L21" i="15"/>
  <c r="W24" i="15"/>
  <c r="L30" i="15"/>
  <c r="W36" i="15"/>
  <c r="V46" i="15"/>
  <c r="V72" i="15"/>
  <c r="W72" i="15"/>
  <c r="V76" i="15"/>
  <c r="W76" i="15"/>
  <c r="I3" i="15"/>
  <c r="L6" i="15"/>
  <c r="N105" i="15"/>
  <c r="N99" i="15"/>
  <c r="N93" i="15"/>
  <c r="N87" i="15"/>
  <c r="N85" i="15"/>
  <c r="N84" i="15"/>
  <c r="N79" i="15"/>
  <c r="N78" i="15"/>
  <c r="N66" i="15"/>
  <c r="N63" i="15"/>
  <c r="N61" i="15"/>
  <c r="N108" i="15"/>
  <c r="N102" i="15"/>
  <c r="N96" i="15"/>
  <c r="N90" i="15"/>
  <c r="N82" i="15"/>
  <c r="N81" i="15"/>
  <c r="N76" i="15"/>
  <c r="N75" i="15"/>
  <c r="N72" i="15"/>
  <c r="N70" i="15"/>
  <c r="N109" i="15"/>
  <c r="N97" i="15"/>
  <c r="N54" i="15"/>
  <c r="N52" i="15"/>
  <c r="N42" i="15"/>
  <c r="N39" i="15"/>
  <c r="N103" i="15"/>
  <c r="N91" i="15"/>
  <c r="N69" i="15"/>
  <c r="N64" i="15"/>
  <c r="N60" i="15"/>
  <c r="N58" i="15"/>
  <c r="N43" i="15"/>
  <c r="N94" i="15"/>
  <c r="N57" i="15"/>
  <c r="N40" i="15"/>
  <c r="N22" i="15"/>
  <c r="N12" i="15"/>
  <c r="N10" i="15"/>
  <c r="N88" i="15"/>
  <c r="N67" i="15"/>
  <c r="N106" i="15"/>
  <c r="N55" i="15"/>
  <c r="N18" i="15"/>
  <c r="N16" i="15"/>
  <c r="N100" i="15"/>
  <c r="N73" i="15"/>
  <c r="N15" i="15"/>
  <c r="N21" i="15"/>
  <c r="V24" i="15"/>
  <c r="W27" i="15"/>
  <c r="N28" i="15"/>
  <c r="N30" i="15"/>
  <c r="L33" i="15"/>
  <c r="V36" i="15"/>
  <c r="W49" i="15"/>
  <c r="W39" i="15"/>
  <c r="V79" i="15"/>
  <c r="W79" i="15"/>
  <c r="N48" i="15"/>
  <c r="V82" i="15"/>
  <c r="W82" i="15"/>
  <c r="N49" i="15"/>
  <c r="N51" i="15"/>
  <c r="W57" i="15"/>
  <c r="V57" i="15"/>
  <c r="L24" i="15"/>
  <c r="L36" i="15"/>
  <c r="V42" i="15"/>
  <c r="W42" i="15"/>
  <c r="W67" i="15"/>
  <c r="V67" i="15"/>
  <c r="V70" i="15"/>
  <c r="W70" i="15"/>
  <c r="W73" i="15"/>
  <c r="V73" i="15"/>
  <c r="W55" i="15"/>
  <c r="V55" i="15"/>
  <c r="V58" i="15"/>
  <c r="W58" i="15"/>
  <c r="L3" i="15"/>
  <c r="V7" i="15"/>
  <c r="L9" i="15"/>
  <c r="V12" i="15"/>
  <c r="V13" i="15"/>
  <c r="W19" i="15"/>
  <c r="N24" i="15"/>
  <c r="W25" i="15"/>
  <c r="L27" i="15"/>
  <c r="V30" i="15"/>
  <c r="N34" i="15"/>
  <c r="V34" i="15"/>
  <c r="N36" i="15"/>
  <c r="W37" i="15"/>
  <c r="V49" i="15"/>
  <c r="V85" i="15"/>
  <c r="W85" i="15"/>
  <c r="V78" i="15"/>
  <c r="W78" i="15"/>
  <c r="V84" i="15"/>
  <c r="W84" i="15"/>
  <c r="V54" i="15"/>
  <c r="W66" i="15"/>
  <c r="W75" i="15"/>
  <c r="V61" i="15"/>
  <c r="W61" i="15"/>
  <c r="W54" i="15"/>
  <c r="W60" i="15"/>
  <c r="V60" i="15"/>
  <c r="V63" i="15"/>
  <c r="W69" i="15"/>
  <c r="V81" i="15"/>
  <c r="W63" i="15"/>
  <c r="W81" i="15"/>
  <c r="V15" i="14"/>
  <c r="W15" i="14"/>
  <c r="V19" i="14"/>
  <c r="W19" i="14"/>
  <c r="V4" i="14"/>
  <c r="W4" i="14"/>
  <c r="V25" i="14"/>
  <c r="W25" i="14"/>
  <c r="V28" i="14"/>
  <c r="W28" i="14"/>
  <c r="V9" i="14"/>
  <c r="W9" i="14"/>
  <c r="W31" i="14"/>
  <c r="V31" i="14"/>
  <c r="W34" i="14"/>
  <c r="V34" i="14"/>
  <c r="V49" i="14"/>
  <c r="W49" i="14"/>
  <c r="W10" i="14"/>
  <c r="V10" i="14"/>
  <c r="I4" i="14"/>
  <c r="L18" i="14"/>
  <c r="V6" i="14"/>
  <c r="W6" i="14"/>
  <c r="V13" i="14"/>
  <c r="W13" i="14"/>
  <c r="V46" i="14"/>
  <c r="W46" i="14"/>
  <c r="W37" i="14"/>
  <c r="V37" i="14"/>
  <c r="W43" i="14"/>
  <c r="V43" i="14"/>
  <c r="L108" i="14"/>
  <c r="L102" i="14"/>
  <c r="L96" i="14"/>
  <c r="L90" i="14"/>
  <c r="L81" i="14"/>
  <c r="L75" i="14"/>
  <c r="L72" i="14"/>
  <c r="L105" i="14"/>
  <c r="L99" i="14"/>
  <c r="L93" i="14"/>
  <c r="L87" i="14"/>
  <c r="L84" i="14"/>
  <c r="L78" i="14"/>
  <c r="L66" i="14"/>
  <c r="L63" i="14"/>
  <c r="L69" i="14"/>
  <c r="L60" i="14"/>
  <c r="L57" i="14"/>
  <c r="L51" i="14"/>
  <c r="L48" i="14"/>
  <c r="L45" i="14"/>
  <c r="L42" i="14"/>
  <c r="L39" i="14"/>
  <c r="L36" i="14"/>
  <c r="L33" i="14"/>
  <c r="L30" i="14"/>
  <c r="L27" i="14"/>
  <c r="L24" i="14"/>
  <c r="L15" i="14"/>
  <c r="L6" i="14"/>
  <c r="I3" i="14"/>
  <c r="L54" i="14"/>
  <c r="L21" i="14"/>
  <c r="L9" i="14"/>
  <c r="L3" i="14"/>
  <c r="W18" i="14"/>
  <c r="W24" i="14"/>
  <c r="W27" i="14"/>
  <c r="V61" i="14"/>
  <c r="W61" i="14"/>
  <c r="W69" i="14"/>
  <c r="V69" i="14"/>
  <c r="V85" i="14"/>
  <c r="W85" i="14"/>
  <c r="W52" i="14"/>
  <c r="V52" i="14"/>
  <c r="L12" i="14"/>
  <c r="V16" i="14"/>
  <c r="V18" i="14"/>
  <c r="W30" i="14"/>
  <c r="V30" i="14"/>
  <c r="W33" i="14"/>
  <c r="V33" i="14"/>
  <c r="V55" i="14"/>
  <c r="W55" i="14"/>
  <c r="V40" i="14"/>
  <c r="V45" i="14"/>
  <c r="W45" i="14"/>
  <c r="V57" i="14"/>
  <c r="W57" i="14"/>
  <c r="W36" i="14"/>
  <c r="V36" i="14"/>
  <c r="W39" i="14"/>
  <c r="V39" i="14"/>
  <c r="W58" i="14"/>
  <c r="V58" i="14"/>
  <c r="W64" i="14"/>
  <c r="V64" i="14"/>
  <c r="W67" i="14"/>
  <c r="V67" i="14"/>
  <c r="V51" i="14"/>
  <c r="W51" i="14"/>
  <c r="W54" i="14"/>
  <c r="V54" i="14"/>
  <c r="V78" i="14"/>
  <c r="W78" i="14"/>
  <c r="V70" i="14"/>
  <c r="W70" i="14"/>
  <c r="V3" i="14"/>
  <c r="V7" i="14"/>
  <c r="V12" i="14"/>
  <c r="V21" i="14"/>
  <c r="V22" i="14"/>
  <c r="W42" i="14"/>
  <c r="V42" i="14"/>
  <c r="V75" i="14"/>
  <c r="W75" i="14"/>
  <c r="V82" i="14"/>
  <c r="W82" i="14"/>
  <c r="W63" i="14"/>
  <c r="W73" i="14"/>
  <c r="V73" i="14"/>
  <c r="V76" i="14"/>
  <c r="W76" i="14"/>
  <c r="N4" i="14"/>
  <c r="N6" i="14"/>
  <c r="N13" i="14"/>
  <c r="N15" i="14"/>
  <c r="N24" i="14"/>
  <c r="N27" i="14"/>
  <c r="N30" i="14"/>
  <c r="N33" i="14"/>
  <c r="N36" i="14"/>
  <c r="N39" i="14"/>
  <c r="N42" i="14"/>
  <c r="N52" i="14"/>
  <c r="N58" i="14"/>
  <c r="N60" i="14"/>
  <c r="N69" i="14"/>
  <c r="W84" i="14"/>
  <c r="V81" i="14"/>
  <c r="W81" i="14"/>
  <c r="N105" i="14"/>
  <c r="N99" i="14"/>
  <c r="N93" i="14"/>
  <c r="N87" i="14"/>
  <c r="N85" i="14"/>
  <c r="N84" i="14"/>
  <c r="N79" i="14"/>
  <c r="N78" i="14"/>
  <c r="N66" i="14"/>
  <c r="N63" i="14"/>
  <c r="N108" i="14"/>
  <c r="N102" i="14"/>
  <c r="N96" i="14"/>
  <c r="N90" i="14"/>
  <c r="N82" i="14"/>
  <c r="N81" i="14"/>
  <c r="N76" i="14"/>
  <c r="N75" i="14"/>
  <c r="N72" i="14"/>
  <c r="N70" i="14"/>
  <c r="N109" i="14"/>
  <c r="N97" i="14"/>
  <c r="N73" i="14"/>
  <c r="N67" i="14"/>
  <c r="N51" i="14"/>
  <c r="N48" i="14"/>
  <c r="N45" i="14"/>
  <c r="N103" i="14"/>
  <c r="N91" i="14"/>
  <c r="N57" i="14"/>
  <c r="N55" i="14"/>
  <c r="N49" i="14"/>
  <c r="N46" i="14"/>
  <c r="N7" i="14"/>
  <c r="N9" i="14"/>
  <c r="N19" i="14"/>
  <c r="N21" i="14"/>
  <c r="N25" i="14"/>
  <c r="N28" i="14"/>
  <c r="V79" i="14"/>
  <c r="W79" i="14"/>
  <c r="V48" i="14"/>
  <c r="W60" i="14"/>
  <c r="N61" i="14"/>
  <c r="W66" i="14"/>
  <c r="W72" i="14"/>
  <c r="N94" i="14"/>
  <c r="V66" i="14"/>
  <c r="V72" i="14"/>
  <c r="V84" i="14"/>
  <c r="V40" i="13"/>
  <c r="W40" i="13"/>
  <c r="V63" i="13"/>
  <c r="W63" i="13"/>
  <c r="V34" i="13"/>
  <c r="W34" i="13"/>
  <c r="W46" i="13"/>
  <c r="V46" i="13"/>
  <c r="V9" i="13"/>
  <c r="W9" i="13"/>
  <c r="V15" i="13"/>
  <c r="W15" i="13"/>
  <c r="V19" i="13"/>
  <c r="W19" i="13"/>
  <c r="V42" i="13"/>
  <c r="W42" i="13"/>
  <c r="I4" i="13"/>
  <c r="L48" i="13"/>
  <c r="L18" i="13"/>
  <c r="V6" i="13"/>
  <c r="W6" i="13"/>
  <c r="V31" i="13"/>
  <c r="W31" i="13"/>
  <c r="V13" i="13"/>
  <c r="W13" i="13"/>
  <c r="V36" i="13"/>
  <c r="W36" i="13"/>
  <c r="V39" i="13"/>
  <c r="W39" i="13"/>
  <c r="V4" i="13"/>
  <c r="W4" i="13"/>
  <c r="V25" i="13"/>
  <c r="W25" i="13"/>
  <c r="V28" i="13"/>
  <c r="W28" i="13"/>
  <c r="V43" i="13"/>
  <c r="W43" i="13"/>
  <c r="V58" i="13"/>
  <c r="W58" i="13"/>
  <c r="L108" i="13"/>
  <c r="L102" i="13"/>
  <c r="L96" i="13"/>
  <c r="L90" i="13"/>
  <c r="L81" i="13"/>
  <c r="L75" i="13"/>
  <c r="L72" i="13"/>
  <c r="L105" i="13"/>
  <c r="L99" i="13"/>
  <c r="L93" i="13"/>
  <c r="L87" i="13"/>
  <c r="L84" i="13"/>
  <c r="L78" i="13"/>
  <c r="L66" i="13"/>
  <c r="L63" i="13"/>
  <c r="L69" i="13"/>
  <c r="L54" i="13"/>
  <c r="L39" i="13"/>
  <c r="L36" i="13"/>
  <c r="L33" i="13"/>
  <c r="L30" i="13"/>
  <c r="L27" i="13"/>
  <c r="L24" i="13"/>
  <c r="L15" i="13"/>
  <c r="L6" i="13"/>
  <c r="I3" i="13"/>
  <c r="L57" i="13"/>
  <c r="L21" i="13"/>
  <c r="L9" i="13"/>
  <c r="L3" i="13"/>
  <c r="W18" i="13"/>
  <c r="W24" i="13"/>
  <c r="W27" i="13"/>
  <c r="W37" i="13"/>
  <c r="L45" i="13"/>
  <c r="V45" i="13"/>
  <c r="W52" i="13"/>
  <c r="W54" i="13"/>
  <c r="W61" i="13"/>
  <c r="V10" i="13"/>
  <c r="L12" i="13"/>
  <c r="V16" i="13"/>
  <c r="V18" i="13"/>
  <c r="L42" i="13"/>
  <c r="W51" i="13"/>
  <c r="W60" i="13"/>
  <c r="V60" i="13"/>
  <c r="W67" i="13"/>
  <c r="V67" i="13"/>
  <c r="V78" i="13"/>
  <c r="W78" i="13"/>
  <c r="V76" i="13"/>
  <c r="W76" i="13"/>
  <c r="W49" i="13"/>
  <c r="V49" i="13"/>
  <c r="L60" i="13"/>
  <c r="V75" i="13"/>
  <c r="W75" i="13"/>
  <c r="V70" i="13"/>
  <c r="W70" i="13"/>
  <c r="V82" i="13"/>
  <c r="W82" i="13"/>
  <c r="V3" i="13"/>
  <c r="V7" i="13"/>
  <c r="V12" i="13"/>
  <c r="V21" i="13"/>
  <c r="V22" i="13"/>
  <c r="V30" i="13"/>
  <c r="V33" i="13"/>
  <c r="V85" i="13"/>
  <c r="W85" i="13"/>
  <c r="L51" i="13"/>
  <c r="W69" i="13"/>
  <c r="V69" i="13"/>
  <c r="W73" i="13"/>
  <c r="V73" i="13"/>
  <c r="N4" i="13"/>
  <c r="N6" i="13"/>
  <c r="N13" i="13"/>
  <c r="N15" i="13"/>
  <c r="N24" i="13"/>
  <c r="N27" i="13"/>
  <c r="N30" i="13"/>
  <c r="N33" i="13"/>
  <c r="N36" i="13"/>
  <c r="N39" i="13"/>
  <c r="N45" i="13"/>
  <c r="N46" i="13"/>
  <c r="N48" i="13"/>
  <c r="N49" i="13"/>
  <c r="N51" i="13"/>
  <c r="N69" i="13"/>
  <c r="W84" i="13"/>
  <c r="V81" i="13"/>
  <c r="W81" i="13"/>
  <c r="N105" i="13"/>
  <c r="N99" i="13"/>
  <c r="N93" i="13"/>
  <c r="N87" i="13"/>
  <c r="N85" i="13"/>
  <c r="N84" i="13"/>
  <c r="N79" i="13"/>
  <c r="N78" i="13"/>
  <c r="N66" i="13"/>
  <c r="N63" i="13"/>
  <c r="N61" i="13"/>
  <c r="N108" i="13"/>
  <c r="N102" i="13"/>
  <c r="N96" i="13"/>
  <c r="N90" i="13"/>
  <c r="N82" i="13"/>
  <c r="N81" i="13"/>
  <c r="N76" i="13"/>
  <c r="N75" i="13"/>
  <c r="N72" i="13"/>
  <c r="N70" i="13"/>
  <c r="N109" i="13"/>
  <c r="N97" i="13"/>
  <c r="N73" i="13"/>
  <c r="N67" i="13"/>
  <c r="N58" i="13"/>
  <c r="N43" i="13"/>
  <c r="N103" i="13"/>
  <c r="N91" i="13"/>
  <c r="N60" i="13"/>
  <c r="N54" i="13"/>
  <c r="N52" i="13"/>
  <c r="N42" i="13"/>
  <c r="N7" i="13"/>
  <c r="N9" i="13"/>
  <c r="N19" i="13"/>
  <c r="N21" i="13"/>
  <c r="N25" i="13"/>
  <c r="N28" i="13"/>
  <c r="N31" i="13"/>
  <c r="N34" i="13"/>
  <c r="N37" i="13"/>
  <c r="N40" i="13"/>
  <c r="V79" i="13"/>
  <c r="W79" i="13"/>
  <c r="W66" i="13"/>
  <c r="W72" i="13"/>
  <c r="N94" i="13"/>
  <c r="V66" i="13"/>
  <c r="V72" i="13"/>
  <c r="V84" i="13"/>
  <c r="W7" i="12"/>
  <c r="V7" i="12"/>
  <c r="W34" i="12"/>
  <c r="V34" i="12"/>
  <c r="V49" i="12"/>
  <c r="W49" i="12"/>
  <c r="V16" i="12"/>
  <c r="W16" i="12"/>
  <c r="W37" i="12"/>
  <c r="V37" i="12"/>
  <c r="W4" i="12"/>
  <c r="V4" i="12"/>
  <c r="I5" i="12"/>
  <c r="L9" i="12"/>
  <c r="L21" i="12"/>
  <c r="L6" i="12"/>
  <c r="L33" i="12"/>
  <c r="L30" i="12"/>
  <c r="V10" i="12"/>
  <c r="W10" i="12"/>
  <c r="W9" i="12"/>
  <c r="V9" i="12"/>
  <c r="V12" i="12"/>
  <c r="W12" i="12"/>
  <c r="V22" i="12"/>
  <c r="W22" i="12"/>
  <c r="W40" i="12"/>
  <c r="V40" i="12"/>
  <c r="N15" i="12"/>
  <c r="N19" i="12"/>
  <c r="N25" i="12"/>
  <c r="V51" i="12"/>
  <c r="W51" i="12"/>
  <c r="W21" i="12"/>
  <c r="V24" i="12"/>
  <c r="N28" i="12"/>
  <c r="W31" i="12"/>
  <c r="W43" i="12"/>
  <c r="V43" i="12"/>
  <c r="V36" i="12"/>
  <c r="V46" i="12"/>
  <c r="W46" i="12"/>
  <c r="V48" i="12"/>
  <c r="W48" i="12"/>
  <c r="W69" i="12"/>
  <c r="V69" i="12"/>
  <c r="V85" i="12"/>
  <c r="W85" i="12"/>
  <c r="W58" i="12"/>
  <c r="V58" i="12"/>
  <c r="V82" i="12"/>
  <c r="W82" i="12"/>
  <c r="L4" i="12"/>
  <c r="M4" i="12" s="1"/>
  <c r="W6" i="12"/>
  <c r="L108" i="12"/>
  <c r="L102" i="12"/>
  <c r="L96" i="12"/>
  <c r="L90" i="12"/>
  <c r="L81" i="12"/>
  <c r="L75" i="12"/>
  <c r="L72" i="12"/>
  <c r="L105" i="12"/>
  <c r="L99" i="12"/>
  <c r="L93" i="12"/>
  <c r="L87" i="12"/>
  <c r="L84" i="12"/>
  <c r="L78" i="12"/>
  <c r="L66" i="12"/>
  <c r="L63" i="12"/>
  <c r="L57" i="12"/>
  <c r="L69" i="12"/>
  <c r="L51" i="12"/>
  <c r="L48" i="12"/>
  <c r="L45" i="12"/>
  <c r="L54" i="12"/>
  <c r="L12" i="12"/>
  <c r="L18" i="12"/>
  <c r="L60" i="12"/>
  <c r="N3" i="12"/>
  <c r="P3" i="12" s="1"/>
  <c r="N4" i="12"/>
  <c r="V6" i="12"/>
  <c r="N9" i="12"/>
  <c r="L15" i="12"/>
  <c r="W19" i="12"/>
  <c r="N24" i="12"/>
  <c r="W25" i="12"/>
  <c r="L27" i="12"/>
  <c r="W33" i="12"/>
  <c r="N34" i="12"/>
  <c r="V55" i="12"/>
  <c r="W55" i="12"/>
  <c r="V61" i="12"/>
  <c r="W61" i="12"/>
  <c r="W64" i="12"/>
  <c r="V64" i="12"/>
  <c r="V79" i="12"/>
  <c r="W79" i="12"/>
  <c r="V76" i="12"/>
  <c r="W76" i="12"/>
  <c r="N105" i="12"/>
  <c r="N99" i="12"/>
  <c r="N93" i="12"/>
  <c r="N87" i="12"/>
  <c r="N85" i="12"/>
  <c r="N84" i="12"/>
  <c r="N79" i="12"/>
  <c r="N78" i="12"/>
  <c r="N66" i="12"/>
  <c r="N63" i="12"/>
  <c r="N61" i="12"/>
  <c r="N108" i="12"/>
  <c r="N102" i="12"/>
  <c r="N96" i="12"/>
  <c r="N90" i="12"/>
  <c r="N82" i="12"/>
  <c r="N81" i="12"/>
  <c r="N76" i="12"/>
  <c r="N75" i="12"/>
  <c r="N72" i="12"/>
  <c r="N70" i="12"/>
  <c r="N109" i="12"/>
  <c r="N97" i="12"/>
  <c r="N51" i="12"/>
  <c r="N48" i="12"/>
  <c r="N45" i="12"/>
  <c r="N103" i="12"/>
  <c r="N91" i="12"/>
  <c r="N73" i="12"/>
  <c r="N67" i="12"/>
  <c r="N57" i="12"/>
  <c r="N55" i="12"/>
  <c r="N49" i="12"/>
  <c r="N46" i="12"/>
  <c r="N94" i="12"/>
  <c r="N69" i="12"/>
  <c r="N18" i="12"/>
  <c r="N16" i="12"/>
  <c r="N88" i="12"/>
  <c r="N64" i="12"/>
  <c r="N52" i="12"/>
  <c r="N43" i="12"/>
  <c r="N40" i="12"/>
  <c r="N106" i="12"/>
  <c r="N60" i="12"/>
  <c r="N42" i="12"/>
  <c r="N39" i="12"/>
  <c r="N22" i="12"/>
  <c r="N12" i="12"/>
  <c r="N10" i="12"/>
  <c r="N100" i="12"/>
  <c r="N58" i="12"/>
  <c r="N54" i="12"/>
  <c r="N27" i="12"/>
  <c r="N37" i="12"/>
  <c r="V45" i="12"/>
  <c r="W45" i="12"/>
  <c r="N6" i="12"/>
  <c r="W13" i="12"/>
  <c r="N21" i="12"/>
  <c r="V28" i="12"/>
  <c r="N30" i="12"/>
  <c r="V70" i="12"/>
  <c r="W70" i="12"/>
  <c r="N7" i="12"/>
  <c r="N13" i="12"/>
  <c r="V13" i="12"/>
  <c r="V15" i="12"/>
  <c r="W18" i="12"/>
  <c r="V21" i="12"/>
  <c r="L24" i="12"/>
  <c r="V27" i="12"/>
  <c r="W30" i="12"/>
  <c r="N31" i="12"/>
  <c r="V31" i="12"/>
  <c r="N33" i="12"/>
  <c r="L36" i="12"/>
  <c r="W52" i="12"/>
  <c r="V52" i="12"/>
  <c r="L39" i="12"/>
  <c r="V39" i="12"/>
  <c r="L42" i="12"/>
  <c r="V78" i="12"/>
  <c r="W78" i="12"/>
  <c r="V84" i="12"/>
  <c r="W84" i="12"/>
  <c r="W54" i="12"/>
  <c r="W42" i="12"/>
  <c r="W57" i="12"/>
  <c r="W63" i="12"/>
  <c r="W67" i="12"/>
  <c r="V67" i="12"/>
  <c r="W73" i="12"/>
  <c r="V73" i="12"/>
  <c r="V42" i="12"/>
  <c r="W60" i="12"/>
  <c r="V66" i="12"/>
  <c r="V72" i="12"/>
  <c r="V75" i="12"/>
  <c r="V81" i="12"/>
  <c r="W66" i="12"/>
  <c r="W72" i="12"/>
  <c r="W75" i="12"/>
  <c r="W81" i="12"/>
  <c r="W13" i="11"/>
  <c r="V13" i="11"/>
  <c r="V22" i="11"/>
  <c r="W22" i="11"/>
  <c r="W4" i="11"/>
  <c r="V4" i="11"/>
  <c r="V16" i="11"/>
  <c r="W16" i="11"/>
  <c r="L6" i="11"/>
  <c r="V24" i="11"/>
  <c r="P3" i="11"/>
  <c r="W3" i="11"/>
  <c r="N105" i="11"/>
  <c r="N99" i="11"/>
  <c r="N93" i="11"/>
  <c r="N87" i="11"/>
  <c r="N85" i="11"/>
  <c r="N84" i="11"/>
  <c r="N79" i="11"/>
  <c r="N78" i="11"/>
  <c r="N66" i="11"/>
  <c r="N63" i="11"/>
  <c r="N61" i="11"/>
  <c r="N106" i="11"/>
  <c r="N100" i="11"/>
  <c r="N94" i="11"/>
  <c r="N88" i="11"/>
  <c r="N69" i="11"/>
  <c r="N67" i="11"/>
  <c r="N64" i="11"/>
  <c r="N102" i="11"/>
  <c r="N90" i="11"/>
  <c r="N70" i="11"/>
  <c r="N57" i="11"/>
  <c r="N55" i="11"/>
  <c r="N49" i="11"/>
  <c r="N46" i="11"/>
  <c r="N109" i="11"/>
  <c r="N97" i="11"/>
  <c r="N82" i="11"/>
  <c r="N76" i="11"/>
  <c r="N73" i="11"/>
  <c r="N72" i="11"/>
  <c r="N58" i="11"/>
  <c r="N43" i="11"/>
  <c r="N40" i="11"/>
  <c r="N37" i="11"/>
  <c r="N34" i="11"/>
  <c r="N108" i="11"/>
  <c r="N81" i="11"/>
  <c r="N75" i="11"/>
  <c r="N48" i="11"/>
  <c r="N45" i="11"/>
  <c r="N96" i="11"/>
  <c r="N60" i="11"/>
  <c r="N33" i="11"/>
  <c r="N42" i="11"/>
  <c r="N30" i="11"/>
  <c r="N27" i="11"/>
  <c r="N24" i="11"/>
  <c r="N22" i="11"/>
  <c r="N12" i="11"/>
  <c r="N10" i="11"/>
  <c r="N103" i="11"/>
  <c r="N91" i="11"/>
  <c r="N54" i="11"/>
  <c r="N52" i="11"/>
  <c r="N51" i="11"/>
  <c r="N18" i="11"/>
  <c r="N16" i="11"/>
  <c r="N39" i="11"/>
  <c r="N31" i="11"/>
  <c r="N28" i="11"/>
  <c r="N25" i="11"/>
  <c r="N15" i="11"/>
  <c r="N13" i="11"/>
  <c r="N6" i="11"/>
  <c r="N9" i="11"/>
  <c r="W9" i="11"/>
  <c r="V12" i="11"/>
  <c r="W12" i="11"/>
  <c r="V30" i="11"/>
  <c r="V36" i="11"/>
  <c r="V40" i="11"/>
  <c r="W40" i="11"/>
  <c r="W42" i="11"/>
  <c r="V42" i="11"/>
  <c r="V55" i="11"/>
  <c r="W55" i="11"/>
  <c r="V57" i="11"/>
  <c r="W57" i="11"/>
  <c r="V3" i="11"/>
  <c r="N7" i="11"/>
  <c r="V19" i="11"/>
  <c r="V28" i="11"/>
  <c r="V43" i="11"/>
  <c r="W43" i="11"/>
  <c r="N36" i="11"/>
  <c r="W73" i="11"/>
  <c r="V73" i="11"/>
  <c r="V78" i="11"/>
  <c r="W78" i="11"/>
  <c r="V10" i="11"/>
  <c r="W10" i="11"/>
  <c r="V25" i="11"/>
  <c r="V58" i="11"/>
  <c r="W58" i="11"/>
  <c r="V63" i="11"/>
  <c r="W63" i="11"/>
  <c r="V34" i="11"/>
  <c r="W34" i="11"/>
  <c r="V46" i="11"/>
  <c r="W46" i="11"/>
  <c r="L108" i="11"/>
  <c r="L102" i="11"/>
  <c r="L96" i="11"/>
  <c r="L90" i="11"/>
  <c r="L81" i="11"/>
  <c r="L75" i="11"/>
  <c r="L72" i="11"/>
  <c r="L60" i="11"/>
  <c r="L105" i="11"/>
  <c r="L93" i="11"/>
  <c r="L84" i="11"/>
  <c r="L78" i="11"/>
  <c r="L69" i="11"/>
  <c r="L51" i="11"/>
  <c r="L48" i="11"/>
  <c r="L45" i="11"/>
  <c r="L54" i="11"/>
  <c r="L42" i="11"/>
  <c r="L39" i="11"/>
  <c r="L36" i="11"/>
  <c r="L33" i="11"/>
  <c r="L99" i="11"/>
  <c r="L57" i="11"/>
  <c r="L87" i="11"/>
  <c r="L66" i="11"/>
  <c r="L63" i="11"/>
  <c r="L18" i="11"/>
  <c r="L30" i="11"/>
  <c r="L27" i="11"/>
  <c r="L24" i="11"/>
  <c r="L12" i="11"/>
  <c r="L21" i="11"/>
  <c r="L9" i="11"/>
  <c r="L4" i="11"/>
  <c r="M4" i="11" s="1"/>
  <c r="W7" i="11"/>
  <c r="W6" i="11"/>
  <c r="V6" i="11"/>
  <c r="L15" i="11"/>
  <c r="W15" i="11"/>
  <c r="V15" i="11"/>
  <c r="W31" i="11"/>
  <c r="V31" i="11"/>
  <c r="V37" i="11"/>
  <c r="W37" i="11"/>
  <c r="V49" i="11"/>
  <c r="W49" i="11"/>
  <c r="W52" i="11"/>
  <c r="V85" i="11"/>
  <c r="W85" i="11"/>
  <c r="V39" i="11"/>
  <c r="V76" i="11"/>
  <c r="W76" i="11"/>
  <c r="W51" i="11"/>
  <c r="W64" i="11"/>
  <c r="V79" i="11"/>
  <c r="W79" i="11"/>
  <c r="V84" i="11"/>
  <c r="W84" i="11"/>
  <c r="V70" i="11"/>
  <c r="W70" i="11"/>
  <c r="V82" i="11"/>
  <c r="W82" i="11"/>
  <c r="W24" i="11"/>
  <c r="W27" i="11"/>
  <c r="W30" i="11"/>
  <c r="V33" i="11"/>
  <c r="V61" i="11"/>
  <c r="W61" i="11"/>
  <c r="W48" i="11"/>
  <c r="V52" i="11"/>
  <c r="V67" i="11"/>
  <c r="W67" i="11"/>
  <c r="W54" i="11"/>
  <c r="V66" i="11"/>
  <c r="W66" i="11"/>
  <c r="V69" i="11"/>
  <c r="W69" i="11"/>
  <c r="W60" i="11"/>
  <c r="V28" i="15" l="1"/>
  <c r="W4" i="15"/>
  <c r="W64" i="15"/>
  <c r="V40" i="15"/>
  <c r="W52" i="15"/>
  <c r="M42" i="17"/>
  <c r="L43" i="17"/>
  <c r="M43" i="17" s="1"/>
  <c r="M12" i="17"/>
  <c r="L13" i="17"/>
  <c r="M13" i="17" s="1"/>
  <c r="L49" i="17"/>
  <c r="M49" i="17" s="1"/>
  <c r="M48" i="17"/>
  <c r="L67" i="17"/>
  <c r="M67" i="17" s="1"/>
  <c r="M66" i="17"/>
  <c r="M93" i="17"/>
  <c r="L94" i="17"/>
  <c r="M94" i="17" s="1"/>
  <c r="L76" i="17"/>
  <c r="M76" i="17" s="1"/>
  <c r="M75" i="17"/>
  <c r="L103" i="17"/>
  <c r="M103" i="17" s="1"/>
  <c r="M102" i="17"/>
  <c r="M6" i="17"/>
  <c r="L7" i="17"/>
  <c r="M7" i="17" s="1"/>
  <c r="L37" i="17"/>
  <c r="M37" i="17" s="1"/>
  <c r="M36" i="17"/>
  <c r="M60" i="17"/>
  <c r="L61" i="17"/>
  <c r="M61" i="17" s="1"/>
  <c r="L55" i="17"/>
  <c r="M55" i="17" s="1"/>
  <c r="M54" i="17"/>
  <c r="M51" i="17"/>
  <c r="L52" i="17"/>
  <c r="M52" i="17" s="1"/>
  <c r="L79" i="17"/>
  <c r="M79" i="17" s="1"/>
  <c r="M78" i="17"/>
  <c r="L100" i="17"/>
  <c r="M100" i="17" s="1"/>
  <c r="M99" i="17"/>
  <c r="L82" i="17"/>
  <c r="M82" i="17" s="1"/>
  <c r="M81" i="17"/>
  <c r="L109" i="17"/>
  <c r="M109" i="17" s="1"/>
  <c r="M108" i="17"/>
  <c r="L22" i="17"/>
  <c r="M22" i="17" s="1"/>
  <c r="M21" i="17"/>
  <c r="L10" i="17"/>
  <c r="M10" i="17" s="1"/>
  <c r="M9" i="17"/>
  <c r="L19" i="17"/>
  <c r="M19" i="17" s="1"/>
  <c r="M18" i="17"/>
  <c r="L70" i="17"/>
  <c r="M70" i="17" s="1"/>
  <c r="M69" i="17"/>
  <c r="L58" i="17"/>
  <c r="M58" i="17" s="1"/>
  <c r="M57" i="17"/>
  <c r="L85" i="17"/>
  <c r="M85" i="17" s="1"/>
  <c r="M84" i="17"/>
  <c r="M105" i="17"/>
  <c r="L106" i="17"/>
  <c r="M106" i="17" s="1"/>
  <c r="M90" i="17"/>
  <c r="L91" i="17"/>
  <c r="M91" i="17" s="1"/>
  <c r="O4" i="17"/>
  <c r="P4" i="17"/>
  <c r="M30" i="17"/>
  <c r="L31" i="17"/>
  <c r="M31" i="17" s="1"/>
  <c r="M24" i="17"/>
  <c r="L25" i="17"/>
  <c r="M25" i="17" s="1"/>
  <c r="M27" i="17"/>
  <c r="L28" i="17"/>
  <c r="M28" i="17" s="1"/>
  <c r="L16" i="17"/>
  <c r="M16" i="17" s="1"/>
  <c r="M15" i="17"/>
  <c r="M39" i="17"/>
  <c r="L40" i="17"/>
  <c r="M40" i="17" s="1"/>
  <c r="L46" i="17"/>
  <c r="M46" i="17" s="1"/>
  <c r="M45" i="17"/>
  <c r="M63" i="17"/>
  <c r="L64" i="17"/>
  <c r="M64" i="17" s="1"/>
  <c r="L88" i="17"/>
  <c r="M88" i="17" s="1"/>
  <c r="M87" i="17"/>
  <c r="L73" i="17"/>
  <c r="M73" i="17" s="1"/>
  <c r="M72" i="17"/>
  <c r="L97" i="17"/>
  <c r="M97" i="17" s="1"/>
  <c r="M96" i="17"/>
  <c r="O3" i="17"/>
  <c r="M33" i="17"/>
  <c r="L34" i="17"/>
  <c r="M34" i="17" s="1"/>
  <c r="L19" i="16"/>
  <c r="M19" i="16" s="1"/>
  <c r="M18" i="16"/>
  <c r="M30" i="16"/>
  <c r="L31" i="16"/>
  <c r="M31" i="16" s="1"/>
  <c r="L28" i="16"/>
  <c r="M28" i="16" s="1"/>
  <c r="M27" i="16"/>
  <c r="L88" i="16"/>
  <c r="M88" i="16" s="1"/>
  <c r="M87" i="16"/>
  <c r="L46" i="16"/>
  <c r="M46" i="16" s="1"/>
  <c r="M45" i="16"/>
  <c r="L70" i="16"/>
  <c r="M70" i="16" s="1"/>
  <c r="M69" i="16"/>
  <c r="M105" i="16"/>
  <c r="L106" i="16"/>
  <c r="M106" i="16" s="1"/>
  <c r="L82" i="16"/>
  <c r="M82" i="16" s="1"/>
  <c r="M81" i="16"/>
  <c r="L109" i="16"/>
  <c r="M109" i="16" s="1"/>
  <c r="M108" i="16"/>
  <c r="L4" i="16"/>
  <c r="M4" i="16" s="1"/>
  <c r="M3" i="16"/>
  <c r="M33" i="16"/>
  <c r="L34" i="16"/>
  <c r="M34" i="16" s="1"/>
  <c r="L7" i="16"/>
  <c r="M7" i="16" s="1"/>
  <c r="M6" i="16"/>
  <c r="L58" i="16"/>
  <c r="M58" i="16" s="1"/>
  <c r="M57" i="16"/>
  <c r="L55" i="16"/>
  <c r="M55" i="16" s="1"/>
  <c r="M54" i="16"/>
  <c r="L49" i="16"/>
  <c r="M49" i="16" s="1"/>
  <c r="M48" i="16"/>
  <c r="M78" i="16"/>
  <c r="L79" i="16"/>
  <c r="M79" i="16" s="1"/>
  <c r="M60" i="16"/>
  <c r="L61" i="16"/>
  <c r="M61" i="16" s="1"/>
  <c r="L91" i="16"/>
  <c r="M91" i="16" s="1"/>
  <c r="M90" i="16"/>
  <c r="L10" i="16"/>
  <c r="M10" i="16" s="1"/>
  <c r="M9" i="16"/>
  <c r="M36" i="16"/>
  <c r="L37" i="16"/>
  <c r="M37" i="16" s="1"/>
  <c r="L16" i="16"/>
  <c r="M16" i="16" s="1"/>
  <c r="M15" i="16"/>
  <c r="L40" i="16"/>
  <c r="M40" i="16" s="1"/>
  <c r="M39" i="16"/>
  <c r="M66" i="16"/>
  <c r="L67" i="16"/>
  <c r="M67" i="16" s="1"/>
  <c r="M51" i="16"/>
  <c r="L52" i="16"/>
  <c r="M52" i="16" s="1"/>
  <c r="M84" i="16"/>
  <c r="L85" i="16"/>
  <c r="M85" i="16" s="1"/>
  <c r="L73" i="16"/>
  <c r="M73" i="16" s="1"/>
  <c r="M72" i="16"/>
  <c r="L97" i="16"/>
  <c r="M97" i="16" s="1"/>
  <c r="M96" i="16"/>
  <c r="L22" i="16"/>
  <c r="M22" i="16" s="1"/>
  <c r="M21" i="16"/>
  <c r="L13" i="16"/>
  <c r="M13" i="16" s="1"/>
  <c r="M12" i="16"/>
  <c r="L25" i="16"/>
  <c r="M25" i="16" s="1"/>
  <c r="M24" i="16"/>
  <c r="L43" i="16"/>
  <c r="M43" i="16" s="1"/>
  <c r="M42" i="16"/>
  <c r="L100" i="16"/>
  <c r="M100" i="16" s="1"/>
  <c r="M99" i="16"/>
  <c r="M63" i="16"/>
  <c r="L64" i="16"/>
  <c r="M64" i="16" s="1"/>
  <c r="M93" i="16"/>
  <c r="L94" i="16"/>
  <c r="M94" i="16" s="1"/>
  <c r="L76" i="16"/>
  <c r="M76" i="16" s="1"/>
  <c r="M75" i="16"/>
  <c r="L103" i="16"/>
  <c r="M103" i="16" s="1"/>
  <c r="M102" i="16"/>
  <c r="L10" i="15"/>
  <c r="M10" i="15" s="1"/>
  <c r="M9" i="15"/>
  <c r="M33" i="15"/>
  <c r="L34" i="15"/>
  <c r="M34" i="15" s="1"/>
  <c r="M6" i="15"/>
  <c r="L7" i="15"/>
  <c r="M7" i="15" s="1"/>
  <c r="M30" i="15"/>
  <c r="L31" i="15"/>
  <c r="M31" i="15" s="1"/>
  <c r="M12" i="15"/>
  <c r="L13" i="15"/>
  <c r="M13" i="15" s="1"/>
  <c r="L58" i="15"/>
  <c r="M58" i="15" s="1"/>
  <c r="M57" i="15"/>
  <c r="L43" i="15"/>
  <c r="M43" i="15" s="1"/>
  <c r="M42" i="15"/>
  <c r="L67" i="15"/>
  <c r="M67" i="15" s="1"/>
  <c r="M66" i="15"/>
  <c r="M93" i="15"/>
  <c r="L94" i="15"/>
  <c r="M94" i="15" s="1"/>
  <c r="L76" i="15"/>
  <c r="M76" i="15" s="1"/>
  <c r="M75" i="15"/>
  <c r="L103" i="15"/>
  <c r="M103" i="15" s="1"/>
  <c r="M102" i="15"/>
  <c r="M45" i="15"/>
  <c r="L46" i="15"/>
  <c r="M46" i="15" s="1"/>
  <c r="L19" i="15"/>
  <c r="M19" i="15" s="1"/>
  <c r="M18" i="15"/>
  <c r="M54" i="15"/>
  <c r="L55" i="15"/>
  <c r="M55" i="15" s="1"/>
  <c r="L79" i="15"/>
  <c r="M79" i="15" s="1"/>
  <c r="M78" i="15"/>
  <c r="L100" i="15"/>
  <c r="M100" i="15" s="1"/>
  <c r="M99" i="15"/>
  <c r="L82" i="15"/>
  <c r="M82" i="15" s="1"/>
  <c r="M81" i="15"/>
  <c r="L109" i="15"/>
  <c r="M109" i="15" s="1"/>
  <c r="M108" i="15"/>
  <c r="M27" i="15"/>
  <c r="L28" i="15"/>
  <c r="M28" i="15" s="1"/>
  <c r="M36" i="15"/>
  <c r="L37" i="15"/>
  <c r="M37" i="15" s="1"/>
  <c r="L22" i="15"/>
  <c r="M22" i="15" s="1"/>
  <c r="M21" i="15"/>
  <c r="M48" i="15"/>
  <c r="L49" i="15"/>
  <c r="M49" i="15" s="1"/>
  <c r="L40" i="15"/>
  <c r="M40" i="15" s="1"/>
  <c r="M39" i="15"/>
  <c r="L61" i="15"/>
  <c r="M61" i="15" s="1"/>
  <c r="M60" i="15"/>
  <c r="L85" i="15"/>
  <c r="M85" i="15" s="1"/>
  <c r="M84" i="15"/>
  <c r="M105" i="15"/>
  <c r="L106" i="15"/>
  <c r="M106" i="15" s="1"/>
  <c r="M90" i="15"/>
  <c r="L91" i="15"/>
  <c r="M91" i="15" s="1"/>
  <c r="M3" i="15"/>
  <c r="L4" i="15"/>
  <c r="M4" i="15" s="1"/>
  <c r="M24" i="15"/>
  <c r="L25" i="15"/>
  <c r="M25" i="15" s="1"/>
  <c r="L16" i="15"/>
  <c r="M16" i="15" s="1"/>
  <c r="M15" i="15"/>
  <c r="L52" i="15"/>
  <c r="M52" i="15" s="1"/>
  <c r="M51" i="15"/>
  <c r="L70" i="15"/>
  <c r="M70" i="15" s="1"/>
  <c r="M69" i="15"/>
  <c r="M63" i="15"/>
  <c r="L64" i="15"/>
  <c r="M64" i="15" s="1"/>
  <c r="L88" i="15"/>
  <c r="M88" i="15" s="1"/>
  <c r="M87" i="15"/>
  <c r="L73" i="15"/>
  <c r="M73" i="15" s="1"/>
  <c r="M72" i="15"/>
  <c r="L97" i="15"/>
  <c r="M97" i="15" s="1"/>
  <c r="M96" i="15"/>
  <c r="L55" i="14"/>
  <c r="M55" i="14" s="1"/>
  <c r="M54" i="14"/>
  <c r="L25" i="14"/>
  <c r="M25" i="14" s="1"/>
  <c r="M24" i="14"/>
  <c r="L37" i="14"/>
  <c r="M37" i="14" s="1"/>
  <c r="M36" i="14"/>
  <c r="L49" i="14"/>
  <c r="M49" i="14" s="1"/>
  <c r="M48" i="14"/>
  <c r="L70" i="14"/>
  <c r="M70" i="14" s="1"/>
  <c r="M69" i="14"/>
  <c r="L85" i="14"/>
  <c r="M85" i="14" s="1"/>
  <c r="M84" i="14"/>
  <c r="M105" i="14"/>
  <c r="L106" i="14"/>
  <c r="M106" i="14" s="1"/>
  <c r="M90" i="14"/>
  <c r="L91" i="14"/>
  <c r="M91" i="14" s="1"/>
  <c r="L13" i="14"/>
  <c r="M13" i="14" s="1"/>
  <c r="M12" i="14"/>
  <c r="L4" i="14"/>
  <c r="M4" i="14" s="1"/>
  <c r="M3" i="14"/>
  <c r="L28" i="14"/>
  <c r="M28" i="14" s="1"/>
  <c r="M27" i="14"/>
  <c r="L40" i="14"/>
  <c r="M40" i="14" s="1"/>
  <c r="M39" i="14"/>
  <c r="M51" i="14"/>
  <c r="L52" i="14"/>
  <c r="M52" i="14" s="1"/>
  <c r="L64" i="14"/>
  <c r="M64" i="14" s="1"/>
  <c r="M63" i="14"/>
  <c r="L88" i="14"/>
  <c r="M88" i="14" s="1"/>
  <c r="M87" i="14"/>
  <c r="M72" i="14"/>
  <c r="L73" i="14"/>
  <c r="M73" i="14" s="1"/>
  <c r="L97" i="14"/>
  <c r="M97" i="14" s="1"/>
  <c r="M96" i="14"/>
  <c r="M9" i="14"/>
  <c r="L10" i="14"/>
  <c r="M10" i="14" s="1"/>
  <c r="L7" i="14"/>
  <c r="M7" i="14" s="1"/>
  <c r="M6" i="14"/>
  <c r="L31" i="14"/>
  <c r="M31" i="14" s="1"/>
  <c r="M30" i="14"/>
  <c r="L43" i="14"/>
  <c r="M43" i="14" s="1"/>
  <c r="M42" i="14"/>
  <c r="M57" i="14"/>
  <c r="L58" i="14"/>
  <c r="M58" i="14" s="1"/>
  <c r="M66" i="14"/>
  <c r="L67" i="14"/>
  <c r="M67" i="14" s="1"/>
  <c r="M93" i="14"/>
  <c r="L94" i="14"/>
  <c r="M94" i="14" s="1"/>
  <c r="L76" i="14"/>
  <c r="M76" i="14" s="1"/>
  <c r="M75" i="14"/>
  <c r="L103" i="14"/>
  <c r="M103" i="14" s="1"/>
  <c r="M102" i="14"/>
  <c r="L19" i="14"/>
  <c r="M19" i="14" s="1"/>
  <c r="M18" i="14"/>
  <c r="M21" i="14"/>
  <c r="L22" i="14"/>
  <c r="M22" i="14" s="1"/>
  <c r="M15" i="14"/>
  <c r="L16" i="14"/>
  <c r="M16" i="14" s="1"/>
  <c r="L34" i="14"/>
  <c r="M34" i="14" s="1"/>
  <c r="M33" i="14"/>
  <c r="L46" i="14"/>
  <c r="M46" i="14" s="1"/>
  <c r="M45" i="14"/>
  <c r="L61" i="14"/>
  <c r="M61" i="14" s="1"/>
  <c r="M60" i="14"/>
  <c r="L79" i="14"/>
  <c r="M79" i="14" s="1"/>
  <c r="M78" i="14"/>
  <c r="L100" i="14"/>
  <c r="M100" i="14" s="1"/>
  <c r="M99" i="14"/>
  <c r="L82" i="14"/>
  <c r="M82" i="14" s="1"/>
  <c r="M81" i="14"/>
  <c r="L109" i="14"/>
  <c r="M109" i="14" s="1"/>
  <c r="M108" i="14"/>
  <c r="L52" i="13"/>
  <c r="M52" i="13" s="1"/>
  <c r="M51" i="13"/>
  <c r="M21" i="13"/>
  <c r="L22" i="13"/>
  <c r="M22" i="13" s="1"/>
  <c r="L34" i="13"/>
  <c r="M34" i="13" s="1"/>
  <c r="M33" i="13"/>
  <c r="L85" i="13"/>
  <c r="M85" i="13" s="1"/>
  <c r="M84" i="13"/>
  <c r="M105" i="13"/>
  <c r="L106" i="13"/>
  <c r="M106" i="13" s="1"/>
  <c r="L19" i="13"/>
  <c r="M19" i="13" s="1"/>
  <c r="M18" i="13"/>
  <c r="L58" i="13"/>
  <c r="M58" i="13" s="1"/>
  <c r="M57" i="13"/>
  <c r="L37" i="13"/>
  <c r="M37" i="13" s="1"/>
  <c r="M36" i="13"/>
  <c r="L88" i="13"/>
  <c r="M88" i="13" s="1"/>
  <c r="M87" i="13"/>
  <c r="L97" i="13"/>
  <c r="M97" i="13" s="1"/>
  <c r="M96" i="13"/>
  <c r="L13" i="13"/>
  <c r="M13" i="13" s="1"/>
  <c r="M12" i="13"/>
  <c r="M9" i="13"/>
  <c r="L10" i="13"/>
  <c r="M10" i="13" s="1"/>
  <c r="L7" i="13"/>
  <c r="M7" i="13" s="1"/>
  <c r="M6" i="13"/>
  <c r="L31" i="13"/>
  <c r="M31" i="13" s="1"/>
  <c r="M30" i="13"/>
  <c r="L55" i="13"/>
  <c r="M55" i="13" s="1"/>
  <c r="M54" i="13"/>
  <c r="L79" i="13"/>
  <c r="M79" i="13" s="1"/>
  <c r="M78" i="13"/>
  <c r="L100" i="13"/>
  <c r="M100" i="13" s="1"/>
  <c r="M99" i="13"/>
  <c r="L82" i="13"/>
  <c r="M82" i="13" s="1"/>
  <c r="M81" i="13"/>
  <c r="L109" i="13"/>
  <c r="M109" i="13" s="1"/>
  <c r="M108" i="13"/>
  <c r="L61" i="13"/>
  <c r="M61" i="13" s="1"/>
  <c r="M60" i="13"/>
  <c r="L43" i="13"/>
  <c r="M43" i="13" s="1"/>
  <c r="M42" i="13"/>
  <c r="M15" i="13"/>
  <c r="L16" i="13"/>
  <c r="M16" i="13" s="1"/>
  <c r="L70" i="13"/>
  <c r="M70" i="13" s="1"/>
  <c r="M69" i="13"/>
  <c r="M90" i="13"/>
  <c r="L91" i="13"/>
  <c r="M91" i="13" s="1"/>
  <c r="M45" i="13"/>
  <c r="L46" i="13"/>
  <c r="M46" i="13" s="1"/>
  <c r="L25" i="13"/>
  <c r="M25" i="13" s="1"/>
  <c r="M24" i="13"/>
  <c r="L64" i="13"/>
  <c r="M64" i="13" s="1"/>
  <c r="M63" i="13"/>
  <c r="M72" i="13"/>
  <c r="L73" i="13"/>
  <c r="M73" i="13" s="1"/>
  <c r="M48" i="13"/>
  <c r="L49" i="13"/>
  <c r="M49" i="13" s="1"/>
  <c r="L4" i="13"/>
  <c r="M4" i="13" s="1"/>
  <c r="M3" i="13"/>
  <c r="L28" i="13"/>
  <c r="M28" i="13" s="1"/>
  <c r="M27" i="13"/>
  <c r="L40" i="13"/>
  <c r="M40" i="13" s="1"/>
  <c r="M39" i="13"/>
  <c r="M66" i="13"/>
  <c r="L67" i="13"/>
  <c r="M67" i="13" s="1"/>
  <c r="M93" i="13"/>
  <c r="L94" i="13"/>
  <c r="M94" i="13" s="1"/>
  <c r="L76" i="13"/>
  <c r="M76" i="13" s="1"/>
  <c r="M75" i="13"/>
  <c r="L103" i="13"/>
  <c r="M103" i="13" s="1"/>
  <c r="M102" i="13"/>
  <c r="L16" i="12"/>
  <c r="M16" i="12" s="1"/>
  <c r="M15" i="12"/>
  <c r="L55" i="12"/>
  <c r="M55" i="12" s="1"/>
  <c r="M54" i="12"/>
  <c r="L79" i="12"/>
  <c r="M79" i="12" s="1"/>
  <c r="M78" i="12"/>
  <c r="L82" i="12"/>
  <c r="M82" i="12" s="1"/>
  <c r="M81" i="12"/>
  <c r="L22" i="12"/>
  <c r="M22" i="12" s="1"/>
  <c r="M21" i="12"/>
  <c r="L61" i="12"/>
  <c r="M61" i="12" s="1"/>
  <c r="M60" i="12"/>
  <c r="L85" i="12"/>
  <c r="M85" i="12" s="1"/>
  <c r="M84" i="12"/>
  <c r="M90" i="12"/>
  <c r="L91" i="12"/>
  <c r="M91" i="12" s="1"/>
  <c r="L10" i="12"/>
  <c r="M10" i="12" s="1"/>
  <c r="M9" i="12"/>
  <c r="M39" i="12"/>
  <c r="L40" i="12"/>
  <c r="M40" i="12" s="1"/>
  <c r="O3" i="12"/>
  <c r="M12" i="12"/>
  <c r="L13" i="12"/>
  <c r="M13" i="12" s="1"/>
  <c r="M51" i="12"/>
  <c r="L52" i="12"/>
  <c r="M52" i="12" s="1"/>
  <c r="M66" i="12"/>
  <c r="L67" i="12"/>
  <c r="M67" i="12" s="1"/>
  <c r="M93" i="12"/>
  <c r="L94" i="12"/>
  <c r="M94" i="12" s="1"/>
  <c r="L76" i="12"/>
  <c r="M76" i="12" s="1"/>
  <c r="M75" i="12"/>
  <c r="L103" i="12"/>
  <c r="M103" i="12" s="1"/>
  <c r="M102" i="12"/>
  <c r="M6" i="12"/>
  <c r="L7" i="12"/>
  <c r="M7" i="12" s="1"/>
  <c r="M24" i="12"/>
  <c r="L25" i="12"/>
  <c r="M25" i="12" s="1"/>
  <c r="M27" i="12"/>
  <c r="L28" i="12"/>
  <c r="M28" i="12" s="1"/>
  <c r="L70" i="12"/>
  <c r="M70" i="12" s="1"/>
  <c r="M69" i="12"/>
  <c r="L100" i="12"/>
  <c r="M100" i="12" s="1"/>
  <c r="M99" i="12"/>
  <c r="L109" i="12"/>
  <c r="M109" i="12" s="1"/>
  <c r="M108" i="12"/>
  <c r="M42" i="12"/>
  <c r="L43" i="12"/>
  <c r="M43" i="12" s="1"/>
  <c r="L46" i="12"/>
  <c r="M46" i="12" s="1"/>
  <c r="M45" i="12"/>
  <c r="L58" i="12"/>
  <c r="M58" i="12" s="1"/>
  <c r="M57" i="12"/>
  <c r="M105" i="12"/>
  <c r="L106" i="12"/>
  <c r="M106" i="12" s="1"/>
  <c r="M30" i="12"/>
  <c r="L31" i="12"/>
  <c r="M31" i="12" s="1"/>
  <c r="M36" i="12"/>
  <c r="L37" i="12"/>
  <c r="M37" i="12" s="1"/>
  <c r="L19" i="12"/>
  <c r="M19" i="12" s="1"/>
  <c r="M18" i="12"/>
  <c r="L49" i="12"/>
  <c r="M49" i="12" s="1"/>
  <c r="M48" i="12"/>
  <c r="L64" i="12"/>
  <c r="M64" i="12" s="1"/>
  <c r="M63" i="12"/>
  <c r="L88" i="12"/>
  <c r="M88" i="12" s="1"/>
  <c r="M87" i="12"/>
  <c r="M72" i="12"/>
  <c r="L73" i="12"/>
  <c r="M73" i="12" s="1"/>
  <c r="L97" i="12"/>
  <c r="M97" i="12" s="1"/>
  <c r="M96" i="12"/>
  <c r="O4" i="12"/>
  <c r="P4" i="12"/>
  <c r="M33" i="12"/>
  <c r="L34" i="12"/>
  <c r="M34" i="12" s="1"/>
  <c r="L28" i="11"/>
  <c r="M28" i="11" s="1"/>
  <c r="M27" i="11"/>
  <c r="M12" i="11"/>
  <c r="L13" i="11"/>
  <c r="M13" i="11" s="1"/>
  <c r="L19" i="11"/>
  <c r="M19" i="11" s="1"/>
  <c r="M18" i="11"/>
  <c r="L58" i="11"/>
  <c r="M58" i="11" s="1"/>
  <c r="M57" i="11"/>
  <c r="M39" i="11"/>
  <c r="L40" i="11"/>
  <c r="M40" i="11" s="1"/>
  <c r="M48" i="11"/>
  <c r="L49" i="11"/>
  <c r="M49" i="11" s="1"/>
  <c r="M84" i="11"/>
  <c r="L85" i="11"/>
  <c r="M85" i="11" s="1"/>
  <c r="L73" i="11"/>
  <c r="M73" i="11" s="1"/>
  <c r="M72" i="11"/>
  <c r="L97" i="11"/>
  <c r="M97" i="11" s="1"/>
  <c r="M96" i="11"/>
  <c r="L16" i="11"/>
  <c r="M16" i="11" s="1"/>
  <c r="M15" i="11"/>
  <c r="O4" i="11"/>
  <c r="P4" i="11"/>
  <c r="L25" i="11"/>
  <c r="M25" i="11" s="1"/>
  <c r="M24" i="11"/>
  <c r="L64" i="11"/>
  <c r="M64" i="11" s="1"/>
  <c r="M63" i="11"/>
  <c r="L100" i="11"/>
  <c r="M100" i="11" s="1"/>
  <c r="M99" i="11"/>
  <c r="M42" i="11"/>
  <c r="L43" i="11"/>
  <c r="M43" i="11" s="1"/>
  <c r="L52" i="11"/>
  <c r="M52" i="11" s="1"/>
  <c r="M51" i="11"/>
  <c r="M93" i="11"/>
  <c r="L94" i="11"/>
  <c r="M94" i="11" s="1"/>
  <c r="L76" i="11"/>
  <c r="M76" i="11" s="1"/>
  <c r="M75" i="11"/>
  <c r="L103" i="11"/>
  <c r="M103" i="11" s="1"/>
  <c r="M102" i="11"/>
  <c r="L10" i="11"/>
  <c r="M10" i="11" s="1"/>
  <c r="M9" i="11"/>
  <c r="M66" i="11"/>
  <c r="L67" i="11"/>
  <c r="M67" i="11" s="1"/>
  <c r="L34" i="11"/>
  <c r="M34" i="11" s="1"/>
  <c r="M33" i="11"/>
  <c r="M54" i="11"/>
  <c r="L55" i="11"/>
  <c r="M55" i="11" s="1"/>
  <c r="L70" i="11"/>
  <c r="M70" i="11" s="1"/>
  <c r="M69" i="11"/>
  <c r="M105" i="11"/>
  <c r="L106" i="11"/>
  <c r="M106" i="11" s="1"/>
  <c r="L82" i="11"/>
  <c r="M82" i="11" s="1"/>
  <c r="M81" i="11"/>
  <c r="L109" i="11"/>
  <c r="M109" i="11" s="1"/>
  <c r="M108" i="11"/>
  <c r="L22" i="11"/>
  <c r="M22" i="11" s="1"/>
  <c r="M21" i="11"/>
  <c r="L31" i="11"/>
  <c r="M31" i="11" s="1"/>
  <c r="M30" i="11"/>
  <c r="L88" i="11"/>
  <c r="M88" i="11" s="1"/>
  <c r="M87" i="11"/>
  <c r="M36" i="11"/>
  <c r="L37" i="11"/>
  <c r="M37" i="11" s="1"/>
  <c r="M45" i="11"/>
  <c r="L46" i="11"/>
  <c r="M46" i="11" s="1"/>
  <c r="M78" i="11"/>
  <c r="L79" i="11"/>
  <c r="M79" i="11" s="1"/>
  <c r="L61" i="11"/>
  <c r="M61" i="11" s="1"/>
  <c r="M60" i="11"/>
  <c r="L91" i="11"/>
  <c r="M91" i="11" s="1"/>
  <c r="M90" i="11"/>
  <c r="M6" i="11"/>
  <c r="L7" i="11"/>
  <c r="M7" i="11" s="1"/>
  <c r="C50" i="10"/>
  <c r="A84" i="10" s="1"/>
  <c r="Q85" i="10" s="1"/>
  <c r="S85" i="10" s="1"/>
  <c r="T85" i="10" s="1"/>
  <c r="C49" i="10"/>
  <c r="A81" i="10" s="1"/>
  <c r="Q82" i="10" s="1"/>
  <c r="S82" i="10" s="1"/>
  <c r="T82" i="10" s="1"/>
  <c r="C48" i="10"/>
  <c r="A78" i="10" s="1"/>
  <c r="Q79" i="10" s="1"/>
  <c r="S79" i="10" s="1"/>
  <c r="T79" i="10" s="1"/>
  <c r="C47" i="10"/>
  <c r="A75" i="10" s="1"/>
  <c r="Q76" i="10" s="1"/>
  <c r="S76" i="10" s="1"/>
  <c r="T76" i="10" s="1"/>
  <c r="C46" i="10"/>
  <c r="A72" i="10" s="1"/>
  <c r="Q73" i="10" s="1"/>
  <c r="S73" i="10" s="1"/>
  <c r="T73" i="10" s="1"/>
  <c r="C45" i="10"/>
  <c r="A69" i="10" s="1"/>
  <c r="Q70" i="10" s="1"/>
  <c r="S70" i="10" s="1"/>
  <c r="T70" i="10" s="1"/>
  <c r="C44" i="10"/>
  <c r="A66" i="10" s="1"/>
  <c r="Q67" i="10" s="1"/>
  <c r="S67" i="10" s="1"/>
  <c r="T67" i="10" s="1"/>
  <c r="C43" i="10"/>
  <c r="A63" i="10" s="1"/>
  <c r="Q64" i="10" s="1"/>
  <c r="S64" i="10" s="1"/>
  <c r="T64" i="10" s="1"/>
  <c r="C42" i="10"/>
  <c r="A60" i="10" s="1"/>
  <c r="Q61" i="10" s="1"/>
  <c r="S61" i="10" s="1"/>
  <c r="T61" i="10" s="1"/>
  <c r="C41" i="10"/>
  <c r="A57" i="10" s="1"/>
  <c r="Q58" i="10" s="1"/>
  <c r="S58" i="10" s="1"/>
  <c r="T58" i="10" s="1"/>
  <c r="C40" i="10"/>
  <c r="A54" i="10" s="1"/>
  <c r="Q55" i="10" s="1"/>
  <c r="S55" i="10" s="1"/>
  <c r="T55" i="10" s="1"/>
  <c r="C39" i="10"/>
  <c r="A51" i="10" s="1"/>
  <c r="Q52" i="10" s="1"/>
  <c r="S52" i="10" s="1"/>
  <c r="T52" i="10" s="1"/>
  <c r="C38" i="10"/>
  <c r="A48" i="10" s="1"/>
  <c r="Q49" i="10" s="1"/>
  <c r="S49" i="10" s="1"/>
  <c r="T49" i="10" s="1"/>
  <c r="C37" i="10"/>
  <c r="A45" i="10" s="1"/>
  <c r="Q46" i="10" s="1"/>
  <c r="S46" i="10" s="1"/>
  <c r="T46" i="10" s="1"/>
  <c r="C36" i="10"/>
  <c r="A42" i="10" s="1"/>
  <c r="Q43" i="10" s="1"/>
  <c r="S43" i="10" s="1"/>
  <c r="T43" i="10" s="1"/>
  <c r="C35" i="10"/>
  <c r="A39" i="10" s="1"/>
  <c r="Q40" i="10" s="1"/>
  <c r="S40" i="10" s="1"/>
  <c r="T40" i="10" s="1"/>
  <c r="C34" i="10"/>
  <c r="A36" i="10" s="1"/>
  <c r="Q37" i="10" s="1"/>
  <c r="S37" i="10" s="1"/>
  <c r="T37" i="10" s="1"/>
  <c r="C33" i="10"/>
  <c r="A33" i="10" s="1"/>
  <c r="Q34" i="10" s="1"/>
  <c r="S34" i="10" s="1"/>
  <c r="T34" i="10" s="1"/>
  <c r="C32" i="10"/>
  <c r="A30" i="10" s="1"/>
  <c r="Q31" i="10" s="1"/>
  <c r="S31" i="10" s="1"/>
  <c r="T31" i="10" s="1"/>
  <c r="C31" i="10"/>
  <c r="A27" i="10" s="1"/>
  <c r="Q28" i="10" s="1"/>
  <c r="S28" i="10" s="1"/>
  <c r="T28" i="10" s="1"/>
  <c r="C30" i="10"/>
  <c r="A24" i="10" s="1"/>
  <c r="Q25" i="10" s="1"/>
  <c r="S25" i="10" s="1"/>
  <c r="T25" i="10" s="1"/>
  <c r="C29" i="10"/>
  <c r="A21" i="10" s="1"/>
  <c r="Q22" i="10" s="1"/>
  <c r="S22" i="10" s="1"/>
  <c r="T22" i="10" s="1"/>
  <c r="C28" i="10"/>
  <c r="A18" i="10" s="1"/>
  <c r="Q19" i="10" s="1"/>
  <c r="S19" i="10" s="1"/>
  <c r="T19" i="10" s="1"/>
  <c r="C27" i="10"/>
  <c r="A15" i="10" s="1"/>
  <c r="Q16" i="10" s="1"/>
  <c r="S16" i="10" s="1"/>
  <c r="T16" i="10" s="1"/>
  <c r="C26" i="10"/>
  <c r="A12" i="10" s="1"/>
  <c r="Q13" i="10" s="1"/>
  <c r="S13" i="10" s="1"/>
  <c r="T13" i="10" s="1"/>
  <c r="C25" i="10"/>
  <c r="A9" i="10" s="1"/>
  <c r="Q10" i="10" s="1"/>
  <c r="S10" i="10" s="1"/>
  <c r="T10" i="10" s="1"/>
  <c r="C24" i="10"/>
  <c r="A6" i="10" s="1"/>
  <c r="Q7" i="10" s="1"/>
  <c r="S7" i="10" s="1"/>
  <c r="T7" i="10" s="1"/>
  <c r="C23" i="10"/>
  <c r="A3" i="10" s="1"/>
  <c r="Q4" i="10" s="1"/>
  <c r="S4" i="10" s="1"/>
  <c r="T4" i="10" s="1"/>
  <c r="C51" i="10"/>
  <c r="R85" i="10"/>
  <c r="U85" i="10"/>
  <c r="Q84" i="10"/>
  <c r="S84" i="10" s="1"/>
  <c r="T84" i="10" s="1"/>
  <c r="W84" i="10" s="1"/>
  <c r="R84" i="10"/>
  <c r="U84" i="10" s="1"/>
  <c r="R83" i="10"/>
  <c r="U83" i="10" s="1"/>
  <c r="Q83" i="10"/>
  <c r="S83" i="10" s="1"/>
  <c r="T83" i="10" s="1"/>
  <c r="R82" i="10"/>
  <c r="U82" i="10" s="1"/>
  <c r="Q81" i="10"/>
  <c r="S81" i="10" s="1"/>
  <c r="T81" i="10" s="1"/>
  <c r="R81" i="10"/>
  <c r="U81" i="10" s="1"/>
  <c r="R80" i="10"/>
  <c r="U80" i="10" s="1"/>
  <c r="Q80" i="10"/>
  <c r="S80" i="10" s="1"/>
  <c r="T80" i="10" s="1"/>
  <c r="R79" i="10"/>
  <c r="U79" i="10" s="1"/>
  <c r="Q78" i="10"/>
  <c r="S78" i="10" s="1"/>
  <c r="T78" i="10" s="1"/>
  <c r="R78" i="10"/>
  <c r="U78" i="10" s="1"/>
  <c r="R77" i="10"/>
  <c r="U77" i="10" s="1"/>
  <c r="Q77" i="10"/>
  <c r="S77" i="10" s="1"/>
  <c r="T77" i="10" s="1"/>
  <c r="R76" i="10"/>
  <c r="U76" i="10" s="1"/>
  <c r="Q75" i="10"/>
  <c r="S75" i="10" s="1"/>
  <c r="T75" i="10" s="1"/>
  <c r="R75" i="10"/>
  <c r="U75" i="10"/>
  <c r="R74" i="10"/>
  <c r="U74" i="10" s="1"/>
  <c r="Q74" i="10"/>
  <c r="S74" i="10" s="1"/>
  <c r="T74" i="10" s="1"/>
  <c r="R73" i="10"/>
  <c r="U73" i="10" s="1"/>
  <c r="Q72" i="10"/>
  <c r="S72" i="10" s="1"/>
  <c r="T72" i="10" s="1"/>
  <c r="R72" i="10"/>
  <c r="U72" i="10" s="1"/>
  <c r="R71" i="10"/>
  <c r="U71" i="10" s="1"/>
  <c r="Q71" i="10"/>
  <c r="S71" i="10" s="1"/>
  <c r="T71" i="10" s="1"/>
  <c r="R70" i="10"/>
  <c r="U70" i="10" s="1"/>
  <c r="Q69" i="10"/>
  <c r="S69" i="10" s="1"/>
  <c r="T69" i="10" s="1"/>
  <c r="R69" i="10"/>
  <c r="U69" i="10" s="1"/>
  <c r="R68" i="10"/>
  <c r="U68" i="10"/>
  <c r="Q68" i="10"/>
  <c r="S68" i="10" s="1"/>
  <c r="T68" i="10" s="1"/>
  <c r="R67" i="10"/>
  <c r="U67" i="10" s="1"/>
  <c r="Q66" i="10"/>
  <c r="S66" i="10" s="1"/>
  <c r="T66" i="10"/>
  <c r="R66" i="10"/>
  <c r="U66" i="10" s="1"/>
  <c r="R64" i="10"/>
  <c r="U64" i="10" s="1"/>
  <c r="Q63" i="10"/>
  <c r="S63" i="10"/>
  <c r="T63" i="10" s="1"/>
  <c r="R63" i="10"/>
  <c r="U63" i="10" s="1"/>
  <c r="R62" i="10"/>
  <c r="U62" i="10" s="1"/>
  <c r="Q62" i="10"/>
  <c r="S62" i="10" s="1"/>
  <c r="T62" i="10" s="1"/>
  <c r="R61" i="10"/>
  <c r="U61" i="10" s="1"/>
  <c r="Q60" i="10"/>
  <c r="S60" i="10" s="1"/>
  <c r="T60" i="10" s="1"/>
  <c r="R60" i="10"/>
  <c r="U60" i="10" s="1"/>
  <c r="R59" i="10"/>
  <c r="U59" i="10" s="1"/>
  <c r="Q59" i="10"/>
  <c r="S59" i="10" s="1"/>
  <c r="T59" i="10" s="1"/>
  <c r="R58" i="10"/>
  <c r="U58" i="10" s="1"/>
  <c r="Q57" i="10"/>
  <c r="S57" i="10" s="1"/>
  <c r="T57" i="10" s="1"/>
  <c r="R57" i="10"/>
  <c r="U57" i="10" s="1"/>
  <c r="R56" i="10"/>
  <c r="U56" i="10" s="1"/>
  <c r="Q56" i="10"/>
  <c r="S56" i="10" s="1"/>
  <c r="T56" i="10" s="1"/>
  <c r="R55" i="10"/>
  <c r="U55" i="10" s="1"/>
  <c r="Q54" i="10"/>
  <c r="S54" i="10" s="1"/>
  <c r="T54" i="10" s="1"/>
  <c r="R54" i="10"/>
  <c r="U54" i="10" s="1"/>
  <c r="R53" i="10"/>
  <c r="U53" i="10" s="1"/>
  <c r="Q53" i="10"/>
  <c r="S53" i="10" s="1"/>
  <c r="T53" i="10" s="1"/>
  <c r="R52" i="10"/>
  <c r="U52" i="10" s="1"/>
  <c r="Q51" i="10"/>
  <c r="S51" i="10"/>
  <c r="T51" i="10" s="1"/>
  <c r="R51" i="10"/>
  <c r="U51" i="10" s="1"/>
  <c r="R50" i="10"/>
  <c r="U50" i="10" s="1"/>
  <c r="Q50" i="10"/>
  <c r="S50" i="10" s="1"/>
  <c r="T50" i="10" s="1"/>
  <c r="R49" i="10"/>
  <c r="U49" i="10" s="1"/>
  <c r="Q48" i="10"/>
  <c r="S48" i="10" s="1"/>
  <c r="T48" i="10" s="1"/>
  <c r="R48" i="10"/>
  <c r="U48" i="10" s="1"/>
  <c r="R47" i="10"/>
  <c r="U47" i="10" s="1"/>
  <c r="Q47" i="10"/>
  <c r="S47" i="10" s="1"/>
  <c r="T47" i="10" s="1"/>
  <c r="R46" i="10"/>
  <c r="U46" i="10" s="1"/>
  <c r="Q45" i="10"/>
  <c r="S45" i="10" s="1"/>
  <c r="T45" i="10" s="1"/>
  <c r="R45" i="10"/>
  <c r="U45" i="10" s="1"/>
  <c r="Q26" i="10"/>
  <c r="S26" i="10" s="1"/>
  <c r="T26" i="10" s="1"/>
  <c r="Q27" i="10"/>
  <c r="S27" i="10" s="1"/>
  <c r="T27" i="10" s="1"/>
  <c r="Q29" i="10"/>
  <c r="S29" i="10" s="1"/>
  <c r="T29" i="10" s="1"/>
  <c r="Q30" i="10"/>
  <c r="S30" i="10" s="1"/>
  <c r="T30" i="10" s="1"/>
  <c r="Q32" i="10"/>
  <c r="S32" i="10" s="1"/>
  <c r="T32" i="10" s="1"/>
  <c r="Q33" i="10"/>
  <c r="S33" i="10" s="1"/>
  <c r="T33" i="10" s="1"/>
  <c r="Q35" i="10"/>
  <c r="S35" i="10" s="1"/>
  <c r="T35" i="10" s="1"/>
  <c r="Q36" i="10"/>
  <c r="S36" i="10" s="1"/>
  <c r="T36" i="10" s="1"/>
  <c r="Q38" i="10"/>
  <c r="S38" i="10" s="1"/>
  <c r="T38" i="10" s="1"/>
  <c r="Q39" i="10"/>
  <c r="S39" i="10" s="1"/>
  <c r="T39" i="10" s="1"/>
  <c r="Q41" i="10"/>
  <c r="S41" i="10" s="1"/>
  <c r="T41" i="10" s="1"/>
  <c r="Q42" i="10"/>
  <c r="S42" i="10" s="1"/>
  <c r="T42" i="10" s="1"/>
  <c r="Q24" i="10"/>
  <c r="S24" i="10" s="1"/>
  <c r="T24" i="10" s="1"/>
  <c r="R43" i="10"/>
  <c r="U43" i="10" s="1"/>
  <c r="R42" i="10"/>
  <c r="U42" i="10" s="1"/>
  <c r="R41" i="10"/>
  <c r="U41" i="10"/>
  <c r="R40" i="10"/>
  <c r="U40" i="10" s="1"/>
  <c r="R39" i="10"/>
  <c r="U39" i="10" s="1"/>
  <c r="R38" i="10"/>
  <c r="U38" i="10"/>
  <c r="R37" i="10"/>
  <c r="U37" i="10" s="1"/>
  <c r="R36" i="10"/>
  <c r="U36" i="10" s="1"/>
  <c r="R35" i="10"/>
  <c r="U35" i="10" s="1"/>
  <c r="R34" i="10"/>
  <c r="U34" i="10" s="1"/>
  <c r="R33" i="10"/>
  <c r="U33" i="10" s="1"/>
  <c r="R32" i="10"/>
  <c r="U32" i="10"/>
  <c r="R31" i="10"/>
  <c r="U31" i="10" s="1"/>
  <c r="R30" i="10"/>
  <c r="U30" i="10" s="1"/>
  <c r="R29" i="10"/>
  <c r="U29" i="10" s="1"/>
  <c r="R28" i="10"/>
  <c r="U28" i="10" s="1"/>
  <c r="R27" i="10"/>
  <c r="U27" i="10" s="1"/>
  <c r="R26" i="10"/>
  <c r="U26" i="10" s="1"/>
  <c r="R25" i="10"/>
  <c r="U25" i="10" s="1"/>
  <c r="R24" i="10"/>
  <c r="U24" i="10" s="1"/>
  <c r="R20" i="10"/>
  <c r="U20" i="10" s="1"/>
  <c r="E7" i="10"/>
  <c r="N108" i="10" s="1"/>
  <c r="E3" i="10"/>
  <c r="E4" i="10" s="1"/>
  <c r="R22" i="10"/>
  <c r="U22" i="10" s="1"/>
  <c r="R21" i="10"/>
  <c r="U21" i="10" s="1"/>
  <c r="Q21" i="10"/>
  <c r="S21" i="10" s="1"/>
  <c r="T21" i="10" s="1"/>
  <c r="Q20" i="10"/>
  <c r="S20" i="10" s="1"/>
  <c r="T20" i="10" s="1"/>
  <c r="R19" i="10"/>
  <c r="U19" i="10" s="1"/>
  <c r="R18" i="10"/>
  <c r="U18" i="10" s="1"/>
  <c r="Q18" i="10"/>
  <c r="S18" i="10" s="1"/>
  <c r="T18" i="10" s="1"/>
  <c r="R17" i="10"/>
  <c r="U17" i="10" s="1"/>
  <c r="Q17" i="10"/>
  <c r="S17" i="10" s="1"/>
  <c r="T17" i="10" s="1"/>
  <c r="R16" i="10"/>
  <c r="U16" i="10" s="1"/>
  <c r="R15" i="10"/>
  <c r="U15" i="10" s="1"/>
  <c r="V15" i="10" s="1"/>
  <c r="Q15" i="10"/>
  <c r="S15" i="10" s="1"/>
  <c r="T15" i="10" s="1"/>
  <c r="R14" i="10"/>
  <c r="U14" i="10" s="1"/>
  <c r="Q14" i="10"/>
  <c r="S14" i="10" s="1"/>
  <c r="T14" i="10" s="1"/>
  <c r="R13" i="10"/>
  <c r="U13" i="10" s="1"/>
  <c r="R12" i="10"/>
  <c r="U12" i="10" s="1"/>
  <c r="Q12" i="10"/>
  <c r="S12" i="10" s="1"/>
  <c r="T12" i="10" s="1"/>
  <c r="R11" i="10"/>
  <c r="U11" i="10" s="1"/>
  <c r="Q11" i="10"/>
  <c r="S11" i="10" s="1"/>
  <c r="T11" i="10" s="1"/>
  <c r="R10" i="10"/>
  <c r="U10" i="10" s="1"/>
  <c r="R9" i="10"/>
  <c r="U9" i="10" s="1"/>
  <c r="Q9" i="10"/>
  <c r="S9" i="10" s="1"/>
  <c r="T9" i="10" s="1"/>
  <c r="R8" i="10"/>
  <c r="U8" i="10" s="1"/>
  <c r="Q8" i="10"/>
  <c r="S8" i="10" s="1"/>
  <c r="T8" i="10" s="1"/>
  <c r="R7" i="10"/>
  <c r="U7" i="10" s="1"/>
  <c r="R6" i="10"/>
  <c r="U6" i="10" s="1"/>
  <c r="Q6" i="10"/>
  <c r="S6" i="10" s="1"/>
  <c r="T6" i="10" s="1"/>
  <c r="R5" i="10"/>
  <c r="U5" i="10" s="1"/>
  <c r="Q5" i="10"/>
  <c r="S5" i="10" s="1"/>
  <c r="T5" i="10" s="1"/>
  <c r="R4" i="10"/>
  <c r="U4" i="10" s="1"/>
  <c r="R3" i="10"/>
  <c r="U3" i="10" s="1"/>
  <c r="Q3" i="10"/>
  <c r="S3" i="10" s="1"/>
  <c r="T3" i="10" s="1"/>
  <c r="W2" i="10"/>
  <c r="F3" i="10"/>
  <c r="G3" i="10" s="1"/>
  <c r="H3" i="10" s="1"/>
  <c r="L3" i="10" s="1"/>
  <c r="L4" i="10" s="1"/>
  <c r="M4" i="10" s="1"/>
  <c r="F4" i="10"/>
  <c r="G4" i="10" s="1"/>
  <c r="H4" i="10" s="1"/>
  <c r="I4" i="10" s="1"/>
  <c r="F5" i="10"/>
  <c r="G5" i="10" s="1"/>
  <c r="H5" i="10" s="1"/>
  <c r="F6" i="10"/>
  <c r="G6" i="10" s="1"/>
  <c r="H6" i="10" s="1"/>
  <c r="F7" i="10"/>
  <c r="G7" i="10" s="1"/>
  <c r="H7" i="10" s="1"/>
  <c r="I7" i="10" s="1"/>
  <c r="F8" i="10"/>
  <c r="G8" i="10" s="1"/>
  <c r="H8" i="10" s="1"/>
  <c r="I8" i="10" s="1"/>
  <c r="F9" i="10"/>
  <c r="G9" i="10" s="1"/>
  <c r="H9" i="10" s="1"/>
  <c r="I9" i="10" s="1"/>
  <c r="F10" i="10"/>
  <c r="G10" i="10" s="1"/>
  <c r="H10" i="10" s="1"/>
  <c r="F11" i="10"/>
  <c r="G11" i="10" s="1"/>
  <c r="H11" i="10" s="1"/>
  <c r="I11" i="10" s="1"/>
  <c r="F12" i="10"/>
  <c r="G12" i="10" s="1"/>
  <c r="H12" i="10" s="1"/>
  <c r="I12" i="10" s="1"/>
  <c r="F13" i="10"/>
  <c r="G13" i="10" s="1"/>
  <c r="H13" i="10" s="1"/>
  <c r="I13" i="10" s="1"/>
  <c r="F14" i="10"/>
  <c r="G14" i="10" s="1"/>
  <c r="H14" i="10" s="1"/>
  <c r="I14" i="10" s="1"/>
  <c r="F15" i="10"/>
  <c r="G15" i="10" s="1"/>
  <c r="H15" i="10" s="1"/>
  <c r="I15" i="10" s="1"/>
  <c r="F16" i="10"/>
  <c r="G16" i="10" s="1"/>
  <c r="H16" i="10" s="1"/>
  <c r="I16" i="10" s="1"/>
  <c r="F17" i="10"/>
  <c r="G17" i="10" s="1"/>
  <c r="H17" i="10" s="1"/>
  <c r="I17" i="10" s="1"/>
  <c r="F18" i="10"/>
  <c r="G18" i="10" s="1"/>
  <c r="H18" i="10" s="1"/>
  <c r="I18" i="10" s="1"/>
  <c r="F19" i="10"/>
  <c r="G19" i="10" s="1"/>
  <c r="H19" i="10" s="1"/>
  <c r="I19" i="10" s="1"/>
  <c r="F20" i="10"/>
  <c r="G20" i="10" s="1"/>
  <c r="H20" i="10" s="1"/>
  <c r="I20" i="10" s="1"/>
  <c r="F21" i="10"/>
  <c r="G21" i="10" s="1"/>
  <c r="H21" i="10" s="1"/>
  <c r="I21" i="10" s="1"/>
  <c r="F22" i="10"/>
  <c r="G22" i="10" s="1"/>
  <c r="H22" i="10" s="1"/>
  <c r="I22" i="10" s="1"/>
  <c r="F23" i="10"/>
  <c r="G23" i="10" s="1"/>
  <c r="H23" i="10" s="1"/>
  <c r="I23" i="10" s="1"/>
  <c r="F24" i="10"/>
  <c r="G24" i="10" s="1"/>
  <c r="H24" i="10" s="1"/>
  <c r="I24" i="10" s="1"/>
  <c r="F25" i="10"/>
  <c r="G25" i="10" s="1"/>
  <c r="H25" i="10" s="1"/>
  <c r="I25" i="10" s="1"/>
  <c r="F26" i="10"/>
  <c r="G26" i="10" s="1"/>
  <c r="H26" i="10" s="1"/>
  <c r="I26" i="10" s="1"/>
  <c r="F27" i="10"/>
  <c r="G27" i="10" s="1"/>
  <c r="H27" i="10" s="1"/>
  <c r="I27" i="10" s="1"/>
  <c r="F28" i="10"/>
  <c r="G28" i="10" s="1"/>
  <c r="H28" i="10" s="1"/>
  <c r="I28" i="10" s="1"/>
  <c r="F29" i="10"/>
  <c r="G29" i="10" s="1"/>
  <c r="H29" i="10" s="1"/>
  <c r="I29" i="10" s="1"/>
  <c r="F30" i="10"/>
  <c r="G30" i="10" s="1"/>
  <c r="H30" i="10" s="1"/>
  <c r="I30" i="10" s="1"/>
  <c r="F31" i="10"/>
  <c r="G31" i="10" s="1"/>
  <c r="H31" i="10" s="1"/>
  <c r="I31" i="10" s="1"/>
  <c r="F32" i="10"/>
  <c r="G32" i="10" s="1"/>
  <c r="H32" i="10" s="1"/>
  <c r="I32" i="10" s="1"/>
  <c r="F33" i="10"/>
  <c r="G33" i="10" s="1"/>
  <c r="H33" i="10" s="1"/>
  <c r="I33" i="10" s="1"/>
  <c r="F34" i="10"/>
  <c r="G34" i="10" s="1"/>
  <c r="H34" i="10" s="1"/>
  <c r="F35" i="10"/>
  <c r="G35" i="10" s="1"/>
  <c r="H35" i="10" s="1"/>
  <c r="I35" i="10" s="1"/>
  <c r="F36" i="10"/>
  <c r="G36" i="10" s="1"/>
  <c r="H36" i="10" s="1"/>
  <c r="I36" i="10" s="1"/>
  <c r="F37" i="10"/>
  <c r="G37" i="10" s="1"/>
  <c r="H37" i="10" s="1"/>
  <c r="I37" i="10" s="1"/>
  <c r="F38" i="10"/>
  <c r="G38" i="10" s="1"/>
  <c r="H38" i="10" s="1"/>
  <c r="I38" i="10" s="1"/>
  <c r="F39" i="10"/>
  <c r="G39" i="10" s="1"/>
  <c r="H39" i="10" s="1"/>
  <c r="I39" i="10" s="1"/>
  <c r="F40" i="10"/>
  <c r="G40" i="10" s="1"/>
  <c r="H40" i="10" s="1"/>
  <c r="I40" i="10" s="1"/>
  <c r="F41" i="10"/>
  <c r="G41" i="10" s="1"/>
  <c r="H41" i="10" s="1"/>
  <c r="I41" i="10" s="1"/>
  <c r="F42" i="10"/>
  <c r="G42" i="10" s="1"/>
  <c r="H42" i="10" s="1"/>
  <c r="I42" i="10" s="1"/>
  <c r="F43" i="10"/>
  <c r="G43" i="10" s="1"/>
  <c r="H43" i="10" s="1"/>
  <c r="I43" i="10" s="1"/>
  <c r="F44" i="10"/>
  <c r="G44" i="10" s="1"/>
  <c r="H44" i="10" s="1"/>
  <c r="I44" i="10" s="1"/>
  <c r="F45" i="10"/>
  <c r="G45" i="10" s="1"/>
  <c r="H45" i="10" s="1"/>
  <c r="I45" i="10" s="1"/>
  <c r="F46" i="10"/>
  <c r="G46" i="10" s="1"/>
  <c r="H46" i="10" s="1"/>
  <c r="I46" i="10" s="1"/>
  <c r="F47" i="10"/>
  <c r="G47" i="10" s="1"/>
  <c r="H47" i="10" s="1"/>
  <c r="I47" i="10" s="1"/>
  <c r="F48" i="10"/>
  <c r="G48" i="10" s="1"/>
  <c r="H48" i="10" s="1"/>
  <c r="I48" i="10" s="1"/>
  <c r="F49" i="10"/>
  <c r="G49" i="10" s="1"/>
  <c r="H49" i="10" s="1"/>
  <c r="I49" i="10" s="1"/>
  <c r="F50" i="10"/>
  <c r="G50" i="10" s="1"/>
  <c r="H50" i="10" s="1"/>
  <c r="I50" i="10" s="1"/>
  <c r="F51" i="10"/>
  <c r="G51" i="10"/>
  <c r="H51" i="10" s="1"/>
  <c r="I51" i="10" s="1"/>
  <c r="F52" i="10"/>
  <c r="G52" i="10" s="1"/>
  <c r="H52" i="10" s="1"/>
  <c r="I52" i="10" s="1"/>
  <c r="F53" i="10"/>
  <c r="G53" i="10" s="1"/>
  <c r="H53" i="10" s="1"/>
  <c r="F54" i="10"/>
  <c r="G54" i="10" s="1"/>
  <c r="H54" i="10" s="1"/>
  <c r="I54" i="10" s="1"/>
  <c r="F55" i="10"/>
  <c r="G55" i="10" s="1"/>
  <c r="H55" i="10" s="1"/>
  <c r="I55" i="10" s="1"/>
  <c r="F56" i="10"/>
  <c r="G56" i="10" s="1"/>
  <c r="H56" i="10" s="1"/>
  <c r="I56" i="10" s="1"/>
  <c r="F57" i="10"/>
  <c r="G57" i="10" s="1"/>
  <c r="H57" i="10" s="1"/>
  <c r="I57" i="10" s="1"/>
  <c r="F58" i="10"/>
  <c r="G58" i="10" s="1"/>
  <c r="H58" i="10" s="1"/>
  <c r="I58" i="10" s="1"/>
  <c r="F59" i="10"/>
  <c r="G59" i="10" s="1"/>
  <c r="H59" i="10" s="1"/>
  <c r="I59" i="10" s="1"/>
  <c r="F60" i="10"/>
  <c r="G60" i="10" s="1"/>
  <c r="H60" i="10" s="1"/>
  <c r="I60" i="10" s="1"/>
  <c r="F61" i="10"/>
  <c r="G61" i="10" s="1"/>
  <c r="H61" i="10" s="1"/>
  <c r="I61" i="10" s="1"/>
  <c r="F62" i="10"/>
  <c r="G62" i="10" s="1"/>
  <c r="H62" i="10" s="1"/>
  <c r="I62" i="10" s="1"/>
  <c r="F63" i="10"/>
  <c r="G63" i="10" s="1"/>
  <c r="H63" i="10" s="1"/>
  <c r="I63" i="10" s="1"/>
  <c r="F64" i="10"/>
  <c r="G64" i="10" s="1"/>
  <c r="H64" i="10" s="1"/>
  <c r="I64" i="10" s="1"/>
  <c r="F65" i="10"/>
  <c r="G65" i="10" s="1"/>
  <c r="H65" i="10" s="1"/>
  <c r="I65" i="10" s="1"/>
  <c r="F66" i="10"/>
  <c r="G66" i="10" s="1"/>
  <c r="H66" i="10" s="1"/>
  <c r="I66" i="10" s="1"/>
  <c r="F67" i="10"/>
  <c r="G67" i="10" s="1"/>
  <c r="H67" i="10" s="1"/>
  <c r="I67" i="10" s="1"/>
  <c r="F68" i="10"/>
  <c r="G68" i="10" s="1"/>
  <c r="H68" i="10" s="1"/>
  <c r="I68" i="10" s="1"/>
  <c r="F69" i="10"/>
  <c r="G69" i="10" s="1"/>
  <c r="H69" i="10" s="1"/>
  <c r="F70" i="10"/>
  <c r="G70" i="10"/>
  <c r="H70" i="10" s="1"/>
  <c r="I70" i="10" s="1"/>
  <c r="F71" i="10"/>
  <c r="G71" i="10" s="1"/>
  <c r="H71" i="10" s="1"/>
  <c r="I71" i="10" s="1"/>
  <c r="F72" i="10"/>
  <c r="G72" i="10" s="1"/>
  <c r="H72" i="10" s="1"/>
  <c r="I72" i="10" s="1"/>
  <c r="F73" i="10"/>
  <c r="G73" i="10" s="1"/>
  <c r="H73" i="10" s="1"/>
  <c r="I73" i="10" s="1"/>
  <c r="F74" i="10"/>
  <c r="G74" i="10" s="1"/>
  <c r="H74" i="10" s="1"/>
  <c r="I74" i="10" s="1"/>
  <c r="N103" i="10"/>
  <c r="N91" i="10"/>
  <c r="N79" i="10"/>
  <c r="J74" i="10"/>
  <c r="J73" i="10"/>
  <c r="N72" i="10"/>
  <c r="J72" i="10"/>
  <c r="J71" i="10"/>
  <c r="J70" i="10"/>
  <c r="J69" i="10"/>
  <c r="I69" i="10"/>
  <c r="J68" i="10"/>
  <c r="J67" i="10"/>
  <c r="J66" i="10"/>
  <c r="J65" i="10"/>
  <c r="N64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I53" i="10"/>
  <c r="J52" i="10"/>
  <c r="J51" i="10"/>
  <c r="J50" i="10"/>
  <c r="J49" i="10"/>
  <c r="J48" i="10"/>
  <c r="J47" i="10"/>
  <c r="J46" i="10"/>
  <c r="J45" i="10"/>
  <c r="J44" i="10"/>
  <c r="N43" i="10"/>
  <c r="J43" i="10"/>
  <c r="J42" i="10"/>
  <c r="J41" i="10"/>
  <c r="J40" i="10"/>
  <c r="J39" i="10"/>
  <c r="J38" i="10"/>
  <c r="J37" i="10"/>
  <c r="J36" i="10"/>
  <c r="J35" i="10"/>
  <c r="J34" i="10"/>
  <c r="I34" i="10"/>
  <c r="J33" i="10"/>
  <c r="J32" i="10"/>
  <c r="J31" i="10"/>
  <c r="N30" i="10"/>
  <c r="J30" i="10"/>
  <c r="J29" i="10"/>
  <c r="J28" i="10"/>
  <c r="J27" i="10"/>
  <c r="J26" i="10"/>
  <c r="J25" i="10"/>
  <c r="J24" i="10"/>
  <c r="J23" i="10"/>
  <c r="J22" i="10"/>
  <c r="N21" i="10"/>
  <c r="J21" i="10"/>
  <c r="J20" i="10"/>
  <c r="N19" i="10"/>
  <c r="J19" i="10"/>
  <c r="J18" i="10"/>
  <c r="J17" i="10"/>
  <c r="J16" i="10"/>
  <c r="J15" i="10"/>
  <c r="J14" i="10"/>
  <c r="J13" i="10"/>
  <c r="J12" i="10"/>
  <c r="J11" i="10"/>
  <c r="J10" i="10"/>
  <c r="I10" i="10"/>
  <c r="J9" i="10"/>
  <c r="J8" i="10"/>
  <c r="J7" i="10"/>
  <c r="J6" i="10"/>
  <c r="J5" i="10"/>
  <c r="I5" i="10"/>
  <c r="J4" i="10"/>
  <c r="J3" i="10"/>
  <c r="W21" i="10" l="1"/>
  <c r="V78" i="10"/>
  <c r="V84" i="10"/>
  <c r="O73" i="17"/>
  <c r="P73" i="17"/>
  <c r="O39" i="17"/>
  <c r="P39" i="17"/>
  <c r="O30" i="17"/>
  <c r="P30" i="17"/>
  <c r="P90" i="17"/>
  <c r="O90" i="17"/>
  <c r="P70" i="17"/>
  <c r="O70" i="17"/>
  <c r="O109" i="17"/>
  <c r="P109" i="17"/>
  <c r="P51" i="17"/>
  <c r="O51" i="17"/>
  <c r="P76" i="17"/>
  <c r="O76" i="17"/>
  <c r="O67" i="17"/>
  <c r="P67" i="17"/>
  <c r="P87" i="17"/>
  <c r="O87" i="17"/>
  <c r="O15" i="17"/>
  <c r="P15" i="17"/>
  <c r="P57" i="17"/>
  <c r="O57" i="17"/>
  <c r="O21" i="17"/>
  <c r="P21" i="17"/>
  <c r="P78" i="17"/>
  <c r="O78" i="17"/>
  <c r="O36" i="17"/>
  <c r="P36" i="17"/>
  <c r="O94" i="17"/>
  <c r="P94" i="17"/>
  <c r="P48" i="17"/>
  <c r="O48" i="17"/>
  <c r="O33" i="17"/>
  <c r="P33" i="17"/>
  <c r="P72" i="17"/>
  <c r="O72" i="17"/>
  <c r="O64" i="17"/>
  <c r="P64" i="17"/>
  <c r="O40" i="17"/>
  <c r="P40" i="17"/>
  <c r="O28" i="17"/>
  <c r="P28" i="17"/>
  <c r="O31" i="17"/>
  <c r="P31" i="17"/>
  <c r="O91" i="17"/>
  <c r="P91" i="17"/>
  <c r="P84" i="17"/>
  <c r="O84" i="17"/>
  <c r="O69" i="17"/>
  <c r="P69" i="17"/>
  <c r="O9" i="17"/>
  <c r="P9" i="17"/>
  <c r="P108" i="17"/>
  <c r="O108" i="17"/>
  <c r="P99" i="17"/>
  <c r="O99" i="17"/>
  <c r="O52" i="17"/>
  <c r="P52" i="17"/>
  <c r="P61" i="17"/>
  <c r="O61" i="17"/>
  <c r="O7" i="17"/>
  <c r="P7" i="17"/>
  <c r="P75" i="17"/>
  <c r="O75" i="17"/>
  <c r="P66" i="17"/>
  <c r="O66" i="17"/>
  <c r="O13" i="17"/>
  <c r="P13" i="17"/>
  <c r="P63" i="17"/>
  <c r="O63" i="17"/>
  <c r="O27" i="17"/>
  <c r="P27" i="17"/>
  <c r="P85" i="17"/>
  <c r="O85" i="17"/>
  <c r="P10" i="17"/>
  <c r="O10" i="17"/>
  <c r="O100" i="17"/>
  <c r="P100" i="17"/>
  <c r="O60" i="17"/>
  <c r="P60" i="17"/>
  <c r="O6" i="17"/>
  <c r="P6" i="17"/>
  <c r="P12" i="17"/>
  <c r="O12" i="17"/>
  <c r="P96" i="17"/>
  <c r="O96" i="17"/>
  <c r="P45" i="17"/>
  <c r="O45" i="17"/>
  <c r="O25" i="17"/>
  <c r="P25" i="17"/>
  <c r="O106" i="17"/>
  <c r="P106" i="17"/>
  <c r="P18" i="17"/>
  <c r="O18" i="17"/>
  <c r="P81" i="17"/>
  <c r="O81" i="17"/>
  <c r="O54" i="17"/>
  <c r="P54" i="17"/>
  <c r="P102" i="17"/>
  <c r="O102" i="17"/>
  <c r="O43" i="17"/>
  <c r="P43" i="17"/>
  <c r="O34" i="17"/>
  <c r="P34" i="17"/>
  <c r="O97" i="17"/>
  <c r="P97" i="17"/>
  <c r="O88" i="17"/>
  <c r="P88" i="17"/>
  <c r="P46" i="17"/>
  <c r="O46" i="17"/>
  <c r="P16" i="17"/>
  <c r="O16" i="17"/>
  <c r="O24" i="17"/>
  <c r="P24" i="17"/>
  <c r="P105" i="17"/>
  <c r="O105" i="17"/>
  <c r="O58" i="17"/>
  <c r="P58" i="17"/>
  <c r="O19" i="17"/>
  <c r="P19" i="17"/>
  <c r="P22" i="17"/>
  <c r="O22" i="17"/>
  <c r="P82" i="17"/>
  <c r="O82" i="17"/>
  <c r="P79" i="17"/>
  <c r="O79" i="17"/>
  <c r="P55" i="17"/>
  <c r="O55" i="17"/>
  <c r="O37" i="17"/>
  <c r="P37" i="17"/>
  <c r="O103" i="17"/>
  <c r="P103" i="17"/>
  <c r="P93" i="17"/>
  <c r="O93" i="17"/>
  <c r="P49" i="17"/>
  <c r="O49" i="17"/>
  <c r="O42" i="17"/>
  <c r="P42" i="17"/>
  <c r="P102" i="16"/>
  <c r="O102" i="16"/>
  <c r="O94" i="16"/>
  <c r="P94" i="16"/>
  <c r="O99" i="16"/>
  <c r="P99" i="16"/>
  <c r="P24" i="16"/>
  <c r="O24" i="16"/>
  <c r="P21" i="16"/>
  <c r="O21" i="16"/>
  <c r="P72" i="16"/>
  <c r="O72" i="16"/>
  <c r="O52" i="16"/>
  <c r="P52" i="16"/>
  <c r="O39" i="16"/>
  <c r="P39" i="16"/>
  <c r="O37" i="16"/>
  <c r="P37" i="16"/>
  <c r="P90" i="16"/>
  <c r="O90" i="16"/>
  <c r="O79" i="16"/>
  <c r="P79" i="16"/>
  <c r="O54" i="16"/>
  <c r="P54" i="16"/>
  <c r="P6" i="16"/>
  <c r="O6" i="16"/>
  <c r="P3" i="16"/>
  <c r="O3" i="16"/>
  <c r="P81" i="16"/>
  <c r="O81" i="16"/>
  <c r="O69" i="16"/>
  <c r="P69" i="16"/>
  <c r="O87" i="16"/>
  <c r="P87" i="16"/>
  <c r="O31" i="16"/>
  <c r="P31" i="16"/>
  <c r="O103" i="16"/>
  <c r="P103" i="16"/>
  <c r="O93" i="16"/>
  <c r="P93" i="16"/>
  <c r="O100" i="16"/>
  <c r="P100" i="16"/>
  <c r="P25" i="16"/>
  <c r="O25" i="16"/>
  <c r="P22" i="16"/>
  <c r="O22" i="16"/>
  <c r="O73" i="16"/>
  <c r="P73" i="16"/>
  <c r="O51" i="16"/>
  <c r="P51" i="16"/>
  <c r="O40" i="16"/>
  <c r="P40" i="16"/>
  <c r="O36" i="16"/>
  <c r="P36" i="16"/>
  <c r="O91" i="16"/>
  <c r="P91" i="16"/>
  <c r="O78" i="16"/>
  <c r="P78" i="16"/>
  <c r="P55" i="16"/>
  <c r="O55" i="16"/>
  <c r="P7" i="16"/>
  <c r="O7" i="16"/>
  <c r="P4" i="16"/>
  <c r="O4" i="16"/>
  <c r="P82" i="16"/>
  <c r="O82" i="16"/>
  <c r="P70" i="16"/>
  <c r="O70" i="16"/>
  <c r="O88" i="16"/>
  <c r="P88" i="16"/>
  <c r="O30" i="16"/>
  <c r="P30" i="16"/>
  <c r="P75" i="16"/>
  <c r="O75" i="16"/>
  <c r="O64" i="16"/>
  <c r="P64" i="16"/>
  <c r="O42" i="16"/>
  <c r="P42" i="16"/>
  <c r="P12" i="16"/>
  <c r="O12" i="16"/>
  <c r="P96" i="16"/>
  <c r="O96" i="16"/>
  <c r="O85" i="16"/>
  <c r="P85" i="16"/>
  <c r="O67" i="16"/>
  <c r="P67" i="16"/>
  <c r="P15" i="16"/>
  <c r="O15" i="16"/>
  <c r="P9" i="16"/>
  <c r="O9" i="16"/>
  <c r="O61" i="16"/>
  <c r="P61" i="16"/>
  <c r="O48" i="16"/>
  <c r="P48" i="16"/>
  <c r="O57" i="16"/>
  <c r="P57" i="16"/>
  <c r="O34" i="16"/>
  <c r="P34" i="16"/>
  <c r="P108" i="16"/>
  <c r="O108" i="16"/>
  <c r="O106" i="16"/>
  <c r="P106" i="16"/>
  <c r="O45" i="16"/>
  <c r="P45" i="16"/>
  <c r="O27" i="16"/>
  <c r="P27" i="16"/>
  <c r="O18" i="16"/>
  <c r="P18" i="16"/>
  <c r="P76" i="16"/>
  <c r="O76" i="16"/>
  <c r="O63" i="16"/>
  <c r="P63" i="16"/>
  <c r="O43" i="16"/>
  <c r="P43" i="16"/>
  <c r="P13" i="16"/>
  <c r="O13" i="16"/>
  <c r="O97" i="16"/>
  <c r="P97" i="16"/>
  <c r="O84" i="16"/>
  <c r="P84" i="16"/>
  <c r="O66" i="16"/>
  <c r="P66" i="16"/>
  <c r="O16" i="16"/>
  <c r="P16" i="16"/>
  <c r="P10" i="16"/>
  <c r="O10" i="16"/>
  <c r="P60" i="16"/>
  <c r="O60" i="16"/>
  <c r="P49" i="16"/>
  <c r="O49" i="16"/>
  <c r="P58" i="16"/>
  <c r="O58" i="16"/>
  <c r="O33" i="16"/>
  <c r="P33" i="16"/>
  <c r="O109" i="16"/>
  <c r="P109" i="16"/>
  <c r="O105" i="16"/>
  <c r="P105" i="16"/>
  <c r="O46" i="16"/>
  <c r="P46" i="16"/>
  <c r="O28" i="16"/>
  <c r="P28" i="16"/>
  <c r="P19" i="16"/>
  <c r="O19" i="16"/>
  <c r="P96" i="15"/>
  <c r="O96" i="15"/>
  <c r="P87" i="15"/>
  <c r="O87" i="15"/>
  <c r="O69" i="15"/>
  <c r="P69" i="15"/>
  <c r="O15" i="15"/>
  <c r="P15" i="15"/>
  <c r="O4" i="15"/>
  <c r="P4" i="15"/>
  <c r="O106" i="15"/>
  <c r="P106" i="15"/>
  <c r="P60" i="15"/>
  <c r="O60" i="15"/>
  <c r="O49" i="15"/>
  <c r="P49" i="15"/>
  <c r="O37" i="15"/>
  <c r="P37" i="15"/>
  <c r="P108" i="15"/>
  <c r="O108" i="15"/>
  <c r="P99" i="15"/>
  <c r="O99" i="15"/>
  <c r="O55" i="15"/>
  <c r="P55" i="15"/>
  <c r="O46" i="15"/>
  <c r="P46" i="15"/>
  <c r="P75" i="15"/>
  <c r="O75" i="15"/>
  <c r="P66" i="15"/>
  <c r="O66" i="15"/>
  <c r="O57" i="15"/>
  <c r="P57" i="15"/>
  <c r="O31" i="15"/>
  <c r="P31" i="15"/>
  <c r="O34" i="15"/>
  <c r="P34" i="15"/>
  <c r="O97" i="15"/>
  <c r="P97" i="15"/>
  <c r="O88" i="15"/>
  <c r="P88" i="15"/>
  <c r="P70" i="15"/>
  <c r="O70" i="15"/>
  <c r="P16" i="15"/>
  <c r="O16" i="15"/>
  <c r="O3" i="15"/>
  <c r="P3" i="15"/>
  <c r="P105" i="15"/>
  <c r="O105" i="15"/>
  <c r="P61" i="15"/>
  <c r="O61" i="15"/>
  <c r="O48" i="15"/>
  <c r="P48" i="15"/>
  <c r="O36" i="15"/>
  <c r="P36" i="15"/>
  <c r="O109" i="15"/>
  <c r="P109" i="15"/>
  <c r="O100" i="15"/>
  <c r="P100" i="15"/>
  <c r="P54" i="15"/>
  <c r="O54" i="15"/>
  <c r="O45" i="15"/>
  <c r="P45" i="15"/>
  <c r="P76" i="15"/>
  <c r="O76" i="15"/>
  <c r="O67" i="15"/>
  <c r="P67" i="15"/>
  <c r="P58" i="15"/>
  <c r="O58" i="15"/>
  <c r="O30" i="15"/>
  <c r="P30" i="15"/>
  <c r="O33" i="15"/>
  <c r="P33" i="15"/>
  <c r="P72" i="15"/>
  <c r="O72" i="15"/>
  <c r="O64" i="15"/>
  <c r="P64" i="15"/>
  <c r="O51" i="15"/>
  <c r="P51" i="15"/>
  <c r="O25" i="15"/>
  <c r="P25" i="15"/>
  <c r="O91" i="15"/>
  <c r="P91" i="15"/>
  <c r="P84" i="15"/>
  <c r="O84" i="15"/>
  <c r="O39" i="15"/>
  <c r="P39" i="15"/>
  <c r="O21" i="15"/>
  <c r="P21" i="15"/>
  <c r="O28" i="15"/>
  <c r="P28" i="15"/>
  <c r="P81" i="15"/>
  <c r="O81" i="15"/>
  <c r="P78" i="15"/>
  <c r="O78" i="15"/>
  <c r="P18" i="15"/>
  <c r="O18" i="15"/>
  <c r="P102" i="15"/>
  <c r="O102" i="15"/>
  <c r="O94" i="15"/>
  <c r="P94" i="15"/>
  <c r="P42" i="15"/>
  <c r="O42" i="15"/>
  <c r="O13" i="15"/>
  <c r="P13" i="15"/>
  <c r="O7" i="15"/>
  <c r="P7" i="15"/>
  <c r="O9" i="15"/>
  <c r="P9" i="15"/>
  <c r="O73" i="15"/>
  <c r="P73" i="15"/>
  <c r="P63" i="15"/>
  <c r="O63" i="15"/>
  <c r="P52" i="15"/>
  <c r="O52" i="15"/>
  <c r="O24" i="15"/>
  <c r="P24" i="15"/>
  <c r="P90" i="15"/>
  <c r="O90" i="15"/>
  <c r="P85" i="15"/>
  <c r="O85" i="15"/>
  <c r="P40" i="15"/>
  <c r="O40" i="15"/>
  <c r="P22" i="15"/>
  <c r="O22" i="15"/>
  <c r="O27" i="15"/>
  <c r="P27" i="15"/>
  <c r="P82" i="15"/>
  <c r="O82" i="15"/>
  <c r="P79" i="15"/>
  <c r="O79" i="15"/>
  <c r="O19" i="15"/>
  <c r="P19" i="15"/>
  <c r="O103" i="15"/>
  <c r="P103" i="15"/>
  <c r="P93" i="15"/>
  <c r="O93" i="15"/>
  <c r="P43" i="15"/>
  <c r="O43" i="15"/>
  <c r="P12" i="15"/>
  <c r="O12" i="15"/>
  <c r="O6" i="15"/>
  <c r="P6" i="15"/>
  <c r="P10" i="15"/>
  <c r="O10" i="15"/>
  <c r="O100" i="14"/>
  <c r="P100" i="14"/>
  <c r="O34" i="14"/>
  <c r="P34" i="14"/>
  <c r="P21" i="14"/>
  <c r="O21" i="14"/>
  <c r="P93" i="14"/>
  <c r="O93" i="14"/>
  <c r="O31" i="14"/>
  <c r="P31" i="14"/>
  <c r="O64" i="14"/>
  <c r="P64" i="14"/>
  <c r="P4" i="14"/>
  <c r="O4" i="14"/>
  <c r="P85" i="14"/>
  <c r="O85" i="14"/>
  <c r="P49" i="14"/>
  <c r="O49" i="14"/>
  <c r="P81" i="14"/>
  <c r="O81" i="14"/>
  <c r="O16" i="14"/>
  <c r="P16" i="14"/>
  <c r="P75" i="14"/>
  <c r="O75" i="14"/>
  <c r="O42" i="14"/>
  <c r="P42" i="14"/>
  <c r="P96" i="14"/>
  <c r="O96" i="14"/>
  <c r="O52" i="14"/>
  <c r="P52" i="14"/>
  <c r="O12" i="14"/>
  <c r="P12" i="14"/>
  <c r="O69" i="14"/>
  <c r="P69" i="14"/>
  <c r="O36" i="14"/>
  <c r="P36" i="14"/>
  <c r="P108" i="14"/>
  <c r="O108" i="14"/>
  <c r="P99" i="14"/>
  <c r="O99" i="14"/>
  <c r="O60" i="14"/>
  <c r="P60" i="14"/>
  <c r="O33" i="14"/>
  <c r="P33" i="14"/>
  <c r="O22" i="14"/>
  <c r="P22" i="14"/>
  <c r="P102" i="14"/>
  <c r="O102" i="14"/>
  <c r="O94" i="14"/>
  <c r="P94" i="14"/>
  <c r="O58" i="14"/>
  <c r="P58" i="14"/>
  <c r="O30" i="14"/>
  <c r="P30" i="14"/>
  <c r="O10" i="14"/>
  <c r="P10" i="14"/>
  <c r="O73" i="14"/>
  <c r="P73" i="14"/>
  <c r="P63" i="14"/>
  <c r="O63" i="14"/>
  <c r="O39" i="14"/>
  <c r="P39" i="14"/>
  <c r="P3" i="14"/>
  <c r="O3" i="14"/>
  <c r="O91" i="14"/>
  <c r="P91" i="14"/>
  <c r="P84" i="14"/>
  <c r="O84" i="14"/>
  <c r="P48" i="14"/>
  <c r="O48" i="14"/>
  <c r="P24" i="14"/>
  <c r="O24" i="14"/>
  <c r="O109" i="14"/>
  <c r="P109" i="14"/>
  <c r="P61" i="14"/>
  <c r="O61" i="14"/>
  <c r="O103" i="14"/>
  <c r="P103" i="14"/>
  <c r="P57" i="14"/>
  <c r="O57" i="14"/>
  <c r="P9" i="14"/>
  <c r="O9" i="14"/>
  <c r="P72" i="14"/>
  <c r="O72" i="14"/>
  <c r="O40" i="14"/>
  <c r="P40" i="14"/>
  <c r="P90" i="14"/>
  <c r="O90" i="14"/>
  <c r="P25" i="14"/>
  <c r="O25" i="14"/>
  <c r="P78" i="14"/>
  <c r="O78" i="14"/>
  <c r="P45" i="14"/>
  <c r="O45" i="14"/>
  <c r="O18" i="14"/>
  <c r="P18" i="14"/>
  <c r="O67" i="14"/>
  <c r="P67" i="14"/>
  <c r="P6" i="14"/>
  <c r="O6" i="14"/>
  <c r="P87" i="14"/>
  <c r="O87" i="14"/>
  <c r="P27" i="14"/>
  <c r="O27" i="14"/>
  <c r="O106" i="14"/>
  <c r="P106" i="14"/>
  <c r="O54" i="14"/>
  <c r="P54" i="14"/>
  <c r="P82" i="14"/>
  <c r="O82" i="14"/>
  <c r="P79" i="14"/>
  <c r="O79" i="14"/>
  <c r="P46" i="14"/>
  <c r="O46" i="14"/>
  <c r="P15" i="14"/>
  <c r="O15" i="14"/>
  <c r="P19" i="14"/>
  <c r="O19" i="14"/>
  <c r="P76" i="14"/>
  <c r="O76" i="14"/>
  <c r="P66" i="14"/>
  <c r="O66" i="14"/>
  <c r="O43" i="14"/>
  <c r="P43" i="14"/>
  <c r="P7" i="14"/>
  <c r="O7" i="14"/>
  <c r="O97" i="14"/>
  <c r="P97" i="14"/>
  <c r="O88" i="14"/>
  <c r="P88" i="14"/>
  <c r="P51" i="14"/>
  <c r="O51" i="14"/>
  <c r="P28" i="14"/>
  <c r="O28" i="14"/>
  <c r="P13" i="14"/>
  <c r="O13" i="14"/>
  <c r="P105" i="14"/>
  <c r="O105" i="14"/>
  <c r="P70" i="14"/>
  <c r="O70" i="14"/>
  <c r="O37" i="14"/>
  <c r="P37" i="14"/>
  <c r="P55" i="14"/>
  <c r="O55" i="14"/>
  <c r="O103" i="13"/>
  <c r="P103" i="13"/>
  <c r="P40" i="13"/>
  <c r="O40" i="13"/>
  <c r="P25" i="13"/>
  <c r="O25" i="13"/>
  <c r="P15" i="13"/>
  <c r="O15" i="13"/>
  <c r="P82" i="13"/>
  <c r="O82" i="13"/>
  <c r="P31" i="13"/>
  <c r="O31" i="13"/>
  <c r="O97" i="13"/>
  <c r="P97" i="13"/>
  <c r="P19" i="13"/>
  <c r="O19" i="13"/>
  <c r="P85" i="13"/>
  <c r="O85" i="13"/>
  <c r="P75" i="13"/>
  <c r="O75" i="13"/>
  <c r="P27" i="13"/>
  <c r="O27" i="13"/>
  <c r="P63" i="13"/>
  <c r="O63" i="13"/>
  <c r="O69" i="13"/>
  <c r="P69" i="13"/>
  <c r="P108" i="13"/>
  <c r="O108" i="13"/>
  <c r="P54" i="13"/>
  <c r="O54" i="13"/>
  <c r="P6" i="13"/>
  <c r="O6" i="13"/>
  <c r="P87" i="13"/>
  <c r="O87" i="13"/>
  <c r="O57" i="13"/>
  <c r="P57" i="13"/>
  <c r="O106" i="13"/>
  <c r="P106" i="13"/>
  <c r="O51" i="13"/>
  <c r="P51" i="13"/>
  <c r="P102" i="13"/>
  <c r="O102" i="13"/>
  <c r="O94" i="13"/>
  <c r="P94" i="13"/>
  <c r="P39" i="13"/>
  <c r="O39" i="13"/>
  <c r="P3" i="13"/>
  <c r="O3" i="13"/>
  <c r="O73" i="13"/>
  <c r="P73" i="13"/>
  <c r="P24" i="13"/>
  <c r="O24" i="13"/>
  <c r="O91" i="13"/>
  <c r="P91" i="13"/>
  <c r="O16" i="13"/>
  <c r="P16" i="13"/>
  <c r="P60" i="13"/>
  <c r="O60" i="13"/>
  <c r="P81" i="13"/>
  <c r="O81" i="13"/>
  <c r="P78" i="13"/>
  <c r="O78" i="13"/>
  <c r="P30" i="13"/>
  <c r="O30" i="13"/>
  <c r="O10" i="13"/>
  <c r="P10" i="13"/>
  <c r="P96" i="13"/>
  <c r="O96" i="13"/>
  <c r="P36" i="13"/>
  <c r="O36" i="13"/>
  <c r="O18" i="13"/>
  <c r="P18" i="13"/>
  <c r="P84" i="13"/>
  <c r="O84" i="13"/>
  <c r="O22" i="13"/>
  <c r="P22" i="13"/>
  <c r="P93" i="13"/>
  <c r="O93" i="13"/>
  <c r="P4" i="13"/>
  <c r="O4" i="13"/>
  <c r="P72" i="13"/>
  <c r="O72" i="13"/>
  <c r="P90" i="13"/>
  <c r="O90" i="13"/>
  <c r="P61" i="13"/>
  <c r="O61" i="13"/>
  <c r="P79" i="13"/>
  <c r="O79" i="13"/>
  <c r="P9" i="13"/>
  <c r="O9" i="13"/>
  <c r="P37" i="13"/>
  <c r="O37" i="13"/>
  <c r="P21" i="13"/>
  <c r="O21" i="13"/>
  <c r="O67" i="13"/>
  <c r="P67" i="13"/>
  <c r="O49" i="13"/>
  <c r="P49" i="13"/>
  <c r="O46" i="13"/>
  <c r="P46" i="13"/>
  <c r="P42" i="13"/>
  <c r="O42" i="13"/>
  <c r="P99" i="13"/>
  <c r="O99" i="13"/>
  <c r="O12" i="13"/>
  <c r="P12" i="13"/>
  <c r="P33" i="13"/>
  <c r="O33" i="13"/>
  <c r="P76" i="13"/>
  <c r="O76" i="13"/>
  <c r="P66" i="13"/>
  <c r="O66" i="13"/>
  <c r="P28" i="13"/>
  <c r="O28" i="13"/>
  <c r="O48" i="13"/>
  <c r="P48" i="13"/>
  <c r="O64" i="13"/>
  <c r="P64" i="13"/>
  <c r="O45" i="13"/>
  <c r="P45" i="13"/>
  <c r="P70" i="13"/>
  <c r="O70" i="13"/>
  <c r="P43" i="13"/>
  <c r="O43" i="13"/>
  <c r="O109" i="13"/>
  <c r="P109" i="13"/>
  <c r="O100" i="13"/>
  <c r="P100" i="13"/>
  <c r="O55" i="13"/>
  <c r="P55" i="13"/>
  <c r="P7" i="13"/>
  <c r="O7" i="13"/>
  <c r="P13" i="13"/>
  <c r="O13" i="13"/>
  <c r="O88" i="13"/>
  <c r="P88" i="13"/>
  <c r="P58" i="13"/>
  <c r="O58" i="13"/>
  <c r="P105" i="13"/>
  <c r="O105" i="13"/>
  <c r="P34" i="13"/>
  <c r="O34" i="13"/>
  <c r="P52" i="13"/>
  <c r="O52" i="13"/>
  <c r="O33" i="12"/>
  <c r="P33" i="12"/>
  <c r="O97" i="12"/>
  <c r="P97" i="12"/>
  <c r="O88" i="12"/>
  <c r="P88" i="12"/>
  <c r="P49" i="12"/>
  <c r="O49" i="12"/>
  <c r="O36" i="12"/>
  <c r="P36" i="12"/>
  <c r="P105" i="12"/>
  <c r="O105" i="12"/>
  <c r="P46" i="12"/>
  <c r="O46" i="12"/>
  <c r="O109" i="12"/>
  <c r="P109" i="12"/>
  <c r="P70" i="12"/>
  <c r="O70" i="12"/>
  <c r="O24" i="12"/>
  <c r="P24" i="12"/>
  <c r="O103" i="12"/>
  <c r="P103" i="12"/>
  <c r="P93" i="12"/>
  <c r="O93" i="12"/>
  <c r="P51" i="12"/>
  <c r="O51" i="12"/>
  <c r="O40" i="12"/>
  <c r="P40" i="12"/>
  <c r="O91" i="12"/>
  <c r="P91" i="12"/>
  <c r="O60" i="12"/>
  <c r="P60" i="12"/>
  <c r="P81" i="12"/>
  <c r="O81" i="12"/>
  <c r="O54" i="12"/>
  <c r="P54" i="12"/>
  <c r="O73" i="12"/>
  <c r="P73" i="12"/>
  <c r="P63" i="12"/>
  <c r="O63" i="12"/>
  <c r="P18" i="12"/>
  <c r="O18" i="12"/>
  <c r="O31" i="12"/>
  <c r="P31" i="12"/>
  <c r="P57" i="12"/>
  <c r="O57" i="12"/>
  <c r="O43" i="12"/>
  <c r="P43" i="12"/>
  <c r="P99" i="12"/>
  <c r="O99" i="12"/>
  <c r="O28" i="12"/>
  <c r="P28" i="12"/>
  <c r="O7" i="12"/>
  <c r="P7" i="12"/>
  <c r="P75" i="12"/>
  <c r="O75" i="12"/>
  <c r="O67" i="12"/>
  <c r="P67" i="12"/>
  <c r="O13" i="12"/>
  <c r="P13" i="12"/>
  <c r="P39" i="12"/>
  <c r="O39" i="12"/>
  <c r="P90" i="12"/>
  <c r="O90" i="12"/>
  <c r="P61" i="12"/>
  <c r="O61" i="12"/>
  <c r="P82" i="12"/>
  <c r="O82" i="12"/>
  <c r="P55" i="12"/>
  <c r="O55" i="12"/>
  <c r="P72" i="12"/>
  <c r="O72" i="12"/>
  <c r="O64" i="12"/>
  <c r="P64" i="12"/>
  <c r="O19" i="12"/>
  <c r="P19" i="12"/>
  <c r="O30" i="12"/>
  <c r="P30" i="12"/>
  <c r="O58" i="12"/>
  <c r="P58" i="12"/>
  <c r="O42" i="12"/>
  <c r="P42" i="12"/>
  <c r="O100" i="12"/>
  <c r="P100" i="12"/>
  <c r="O27" i="12"/>
  <c r="P27" i="12"/>
  <c r="O6" i="12"/>
  <c r="P6" i="12"/>
  <c r="P76" i="12"/>
  <c r="O76" i="12"/>
  <c r="P66" i="12"/>
  <c r="O66" i="12"/>
  <c r="P12" i="12"/>
  <c r="O12" i="12"/>
  <c r="O9" i="12"/>
  <c r="P9" i="12"/>
  <c r="P84" i="12"/>
  <c r="O84" i="12"/>
  <c r="O21" i="12"/>
  <c r="P21" i="12"/>
  <c r="P78" i="12"/>
  <c r="O78" i="12"/>
  <c r="O15" i="12"/>
  <c r="P15" i="12"/>
  <c r="O34" i="12"/>
  <c r="P34" i="12"/>
  <c r="P96" i="12"/>
  <c r="O96" i="12"/>
  <c r="P87" i="12"/>
  <c r="O87" i="12"/>
  <c r="P48" i="12"/>
  <c r="O48" i="12"/>
  <c r="O37" i="12"/>
  <c r="P37" i="12"/>
  <c r="O106" i="12"/>
  <c r="P106" i="12"/>
  <c r="P45" i="12"/>
  <c r="O45" i="12"/>
  <c r="P108" i="12"/>
  <c r="O108" i="12"/>
  <c r="O69" i="12"/>
  <c r="P69" i="12"/>
  <c r="O25" i="12"/>
  <c r="P25" i="12"/>
  <c r="P102" i="12"/>
  <c r="O102" i="12"/>
  <c r="O94" i="12"/>
  <c r="P94" i="12"/>
  <c r="O52" i="12"/>
  <c r="P52" i="12"/>
  <c r="P10" i="12"/>
  <c r="O10" i="12"/>
  <c r="P85" i="12"/>
  <c r="O85" i="12"/>
  <c r="P22" i="12"/>
  <c r="O22" i="12"/>
  <c r="P79" i="12"/>
  <c r="O79" i="12"/>
  <c r="P16" i="12"/>
  <c r="O16" i="12"/>
  <c r="O7" i="11"/>
  <c r="P7" i="11"/>
  <c r="O60" i="11"/>
  <c r="P60" i="11"/>
  <c r="O46" i="11"/>
  <c r="P46" i="11"/>
  <c r="O87" i="11"/>
  <c r="P87" i="11"/>
  <c r="O21" i="11"/>
  <c r="P21" i="11"/>
  <c r="P81" i="11"/>
  <c r="O81" i="11"/>
  <c r="O69" i="11"/>
  <c r="P69" i="11"/>
  <c r="P33" i="11"/>
  <c r="O33" i="11"/>
  <c r="O9" i="11"/>
  <c r="P9" i="11"/>
  <c r="P75" i="11"/>
  <c r="O75" i="11"/>
  <c r="P51" i="11"/>
  <c r="O51" i="11"/>
  <c r="O99" i="11"/>
  <c r="P99" i="11"/>
  <c r="O24" i="11"/>
  <c r="P24" i="11"/>
  <c r="O15" i="11"/>
  <c r="P15" i="11"/>
  <c r="P72" i="11"/>
  <c r="O72" i="11"/>
  <c r="O49" i="11"/>
  <c r="P49" i="11"/>
  <c r="O57" i="11"/>
  <c r="P57" i="11"/>
  <c r="O13" i="11"/>
  <c r="P13" i="11"/>
  <c r="O6" i="11"/>
  <c r="P6" i="11"/>
  <c r="O61" i="11"/>
  <c r="P61" i="11"/>
  <c r="P45" i="11"/>
  <c r="O45" i="11"/>
  <c r="O88" i="11"/>
  <c r="P88" i="11"/>
  <c r="P22" i="11"/>
  <c r="O22" i="11"/>
  <c r="P82" i="11"/>
  <c r="O82" i="11"/>
  <c r="P70" i="11"/>
  <c r="O70" i="11"/>
  <c r="P34" i="11"/>
  <c r="O34" i="11"/>
  <c r="P10" i="11"/>
  <c r="O10" i="11"/>
  <c r="P76" i="11"/>
  <c r="O76" i="11"/>
  <c r="O52" i="11"/>
  <c r="P52" i="11"/>
  <c r="O100" i="11"/>
  <c r="P100" i="11"/>
  <c r="O25" i="11"/>
  <c r="P25" i="11"/>
  <c r="P16" i="11"/>
  <c r="O16" i="11"/>
  <c r="O73" i="11"/>
  <c r="P73" i="11"/>
  <c r="P48" i="11"/>
  <c r="O48" i="11"/>
  <c r="P58" i="11"/>
  <c r="O58" i="11"/>
  <c r="P12" i="11"/>
  <c r="O12" i="11"/>
  <c r="P90" i="11"/>
  <c r="O90" i="11"/>
  <c r="O79" i="11"/>
  <c r="P79" i="11"/>
  <c r="P37" i="11"/>
  <c r="O37" i="11"/>
  <c r="O30" i="11"/>
  <c r="P30" i="11"/>
  <c r="P108" i="11"/>
  <c r="O108" i="11"/>
  <c r="O106" i="11"/>
  <c r="P106" i="11"/>
  <c r="O55" i="11"/>
  <c r="P55" i="11"/>
  <c r="O67" i="11"/>
  <c r="P67" i="11"/>
  <c r="P102" i="11"/>
  <c r="O102" i="11"/>
  <c r="O94" i="11"/>
  <c r="P94" i="11"/>
  <c r="O43" i="11"/>
  <c r="P43" i="11"/>
  <c r="O63" i="11"/>
  <c r="P63" i="11"/>
  <c r="P96" i="11"/>
  <c r="O96" i="11"/>
  <c r="O85" i="11"/>
  <c r="P85" i="11"/>
  <c r="P40" i="11"/>
  <c r="O40" i="11"/>
  <c r="P18" i="11"/>
  <c r="O18" i="11"/>
  <c r="O27" i="11"/>
  <c r="P27" i="11"/>
  <c r="O91" i="11"/>
  <c r="P91" i="11"/>
  <c r="O78" i="11"/>
  <c r="P78" i="11"/>
  <c r="P36" i="11"/>
  <c r="O36" i="11"/>
  <c r="O31" i="11"/>
  <c r="P31" i="11"/>
  <c r="O109" i="11"/>
  <c r="P109" i="11"/>
  <c r="O105" i="11"/>
  <c r="P105" i="11"/>
  <c r="O54" i="11"/>
  <c r="P54" i="11"/>
  <c r="O66" i="11"/>
  <c r="P66" i="11"/>
  <c r="O103" i="11"/>
  <c r="P103" i="11"/>
  <c r="O93" i="11"/>
  <c r="P93" i="11"/>
  <c r="P42" i="11"/>
  <c r="O42" i="11"/>
  <c r="O64" i="11"/>
  <c r="P64" i="11"/>
  <c r="O97" i="11"/>
  <c r="P97" i="11"/>
  <c r="O84" i="11"/>
  <c r="P84" i="11"/>
  <c r="P39" i="11"/>
  <c r="O39" i="11"/>
  <c r="O19" i="11"/>
  <c r="P19" i="11"/>
  <c r="O28" i="11"/>
  <c r="P28" i="11"/>
  <c r="N3" i="10"/>
  <c r="N7" i="10"/>
  <c r="N9" i="10"/>
  <c r="N25" i="10"/>
  <c r="N28" i="10"/>
  <c r="N33" i="10"/>
  <c r="N70" i="10"/>
  <c r="N81" i="10"/>
  <c r="N93" i="10"/>
  <c r="N105" i="10"/>
  <c r="N12" i="10"/>
  <c r="N18" i="10"/>
  <c r="N42" i="10"/>
  <c r="N63" i="10"/>
  <c r="N85" i="10"/>
  <c r="N97" i="10"/>
  <c r="N109" i="10"/>
  <c r="N4" i="10"/>
  <c r="O4" i="10" s="1"/>
  <c r="N6" i="10"/>
  <c r="N16" i="10"/>
  <c r="N40" i="10"/>
  <c r="N45" i="10"/>
  <c r="N52" i="10"/>
  <c r="N54" i="10"/>
  <c r="N61" i="10"/>
  <c r="N66" i="10"/>
  <c r="N75" i="10"/>
  <c r="N87" i="10"/>
  <c r="N99" i="10"/>
  <c r="W57" i="10"/>
  <c r="V45" i="10"/>
  <c r="W63" i="10"/>
  <c r="V24" i="10"/>
  <c r="W24" i="10"/>
  <c r="V36" i="10"/>
  <c r="W36" i="10"/>
  <c r="V42" i="10"/>
  <c r="V30" i="10"/>
  <c r="V3" i="10"/>
  <c r="W30" i="10"/>
  <c r="V69" i="10"/>
  <c r="N15" i="10"/>
  <c r="N22" i="10"/>
  <c r="N24" i="10"/>
  <c r="N27" i="10"/>
  <c r="N37" i="10"/>
  <c r="N39" i="10"/>
  <c r="N49" i="10"/>
  <c r="N51" i="10"/>
  <c r="N58" i="10"/>
  <c r="N60" i="10"/>
  <c r="N76" i="10"/>
  <c r="N82" i="10"/>
  <c r="N88" i="10"/>
  <c r="N94" i="10"/>
  <c r="N100" i="10"/>
  <c r="N106" i="10"/>
  <c r="V63" i="10"/>
  <c r="W78" i="10"/>
  <c r="N10" i="10"/>
  <c r="N13" i="10"/>
  <c r="N31" i="10"/>
  <c r="N34" i="10"/>
  <c r="N36" i="10"/>
  <c r="N46" i="10"/>
  <c r="N48" i="10"/>
  <c r="N55" i="10"/>
  <c r="N57" i="10"/>
  <c r="N67" i="10"/>
  <c r="N69" i="10"/>
  <c r="N73" i="10"/>
  <c r="N78" i="10"/>
  <c r="N84" i="10"/>
  <c r="N90" i="10"/>
  <c r="N96" i="10"/>
  <c r="N102" i="10"/>
  <c r="P4" i="10"/>
  <c r="I6" i="10"/>
  <c r="L108" i="10"/>
  <c r="L96" i="10"/>
  <c r="L84" i="10"/>
  <c r="L63" i="10"/>
  <c r="L57" i="10"/>
  <c r="L51" i="10"/>
  <c r="L45" i="10"/>
  <c r="L42" i="10"/>
  <c r="L36" i="10"/>
  <c r="L33" i="10"/>
  <c r="L30" i="10"/>
  <c r="L15" i="10"/>
  <c r="L12" i="10"/>
  <c r="L9" i="10"/>
  <c r="L6" i="10"/>
  <c r="L102" i="10"/>
  <c r="L90" i="10"/>
  <c r="L78" i="10"/>
  <c r="L60" i="10"/>
  <c r="L54" i="10"/>
  <c r="L48" i="10"/>
  <c r="L39" i="10"/>
  <c r="L27" i="10"/>
  <c r="L24" i="10"/>
  <c r="L21" i="10"/>
  <c r="L18" i="10"/>
  <c r="W12" i="10"/>
  <c r="V12" i="10"/>
  <c r="W72" i="10"/>
  <c r="V72" i="10"/>
  <c r="L105" i="10"/>
  <c r="L99" i="10"/>
  <c r="L93" i="10"/>
  <c r="L87" i="10"/>
  <c r="L81" i="10"/>
  <c r="L75" i="10"/>
  <c r="L72" i="10"/>
  <c r="L69" i="10"/>
  <c r="L66" i="10"/>
  <c r="V33" i="10"/>
  <c r="W33" i="10"/>
  <c r="W51" i="10"/>
  <c r="V51" i="10"/>
  <c r="W69" i="10"/>
  <c r="W18" i="10"/>
  <c r="V18" i="10"/>
  <c r="W42" i="10"/>
  <c r="W45" i="10"/>
  <c r="V75" i="10"/>
  <c r="W75" i="10"/>
  <c r="V81" i="10"/>
  <c r="W81" i="10"/>
  <c r="M3" i="10"/>
  <c r="I3" i="10"/>
  <c r="W3" i="10"/>
  <c r="W6" i="10"/>
  <c r="V6" i="10"/>
  <c r="W9" i="10"/>
  <c r="V9" i="10"/>
  <c r="W15" i="10"/>
  <c r="V21" i="10"/>
  <c r="V39" i="10"/>
  <c r="W39" i="10"/>
  <c r="V27" i="10"/>
  <c r="W27" i="10"/>
  <c r="W48" i="10"/>
  <c r="V48" i="10"/>
  <c r="V57" i="10"/>
  <c r="W66" i="10"/>
  <c r="V66" i="10"/>
  <c r="W60" i="10"/>
  <c r="V60" i="10"/>
  <c r="W54" i="10"/>
  <c r="V54" i="10"/>
  <c r="W73" i="10"/>
  <c r="V73" i="10"/>
  <c r="V49" i="10"/>
  <c r="W49" i="10"/>
  <c r="W16" i="10"/>
  <c r="V16" i="10"/>
  <c r="W25" i="10"/>
  <c r="V25" i="10"/>
  <c r="V40" i="10"/>
  <c r="W40" i="10"/>
  <c r="W64" i="10"/>
  <c r="V64" i="10"/>
  <c r="W19" i="10"/>
  <c r="V19" i="10"/>
  <c r="W43" i="10"/>
  <c r="V43" i="10"/>
  <c r="V61" i="10"/>
  <c r="W61" i="10"/>
  <c r="V67" i="10"/>
  <c r="W67" i="10"/>
  <c r="V34" i="10"/>
  <c r="W34" i="10"/>
  <c r="V58" i="10"/>
  <c r="W58" i="10"/>
  <c r="V82" i="10"/>
  <c r="W82" i="10"/>
  <c r="V28" i="10"/>
  <c r="W28" i="10"/>
  <c r="W37" i="10"/>
  <c r="V37" i="10"/>
  <c r="W52" i="10"/>
  <c r="V52" i="10"/>
  <c r="W76" i="10"/>
  <c r="V76" i="10"/>
  <c r="W85" i="10"/>
  <c r="V85" i="10"/>
  <c r="W31" i="10"/>
  <c r="V31" i="10"/>
  <c r="V79" i="10"/>
  <c r="W79" i="10"/>
  <c r="V22" i="10"/>
  <c r="W22" i="10"/>
  <c r="V46" i="10"/>
  <c r="W46" i="10"/>
  <c r="W55" i="10"/>
  <c r="V55" i="10"/>
  <c r="V70" i="10"/>
  <c r="W70" i="10"/>
  <c r="W10" i="10"/>
  <c r="V10" i="10"/>
  <c r="W4" i="10"/>
  <c r="V4" i="10"/>
  <c r="V13" i="10"/>
  <c r="W13" i="10"/>
  <c r="V7" i="10"/>
  <c r="W7" i="10"/>
  <c r="O3" i="10" l="1"/>
  <c r="P3" i="10"/>
  <c r="L94" i="10"/>
  <c r="M94" i="10" s="1"/>
  <c r="M93" i="10"/>
  <c r="L22" i="10"/>
  <c r="M22" i="10" s="1"/>
  <c r="M21" i="10"/>
  <c r="L91" i="10"/>
  <c r="M91" i="10" s="1"/>
  <c r="M90" i="10"/>
  <c r="L37" i="10"/>
  <c r="M37" i="10" s="1"/>
  <c r="M36" i="10"/>
  <c r="L58" i="10"/>
  <c r="M58" i="10" s="1"/>
  <c r="M57" i="10"/>
  <c r="L76" i="10"/>
  <c r="M76" i="10" s="1"/>
  <c r="M75" i="10"/>
  <c r="L25" i="10"/>
  <c r="M25" i="10" s="1"/>
  <c r="M24" i="10"/>
  <c r="L103" i="10"/>
  <c r="M103" i="10" s="1"/>
  <c r="M102" i="10"/>
  <c r="L16" i="10"/>
  <c r="M16" i="10" s="1"/>
  <c r="M15" i="10"/>
  <c r="L43" i="10"/>
  <c r="M43" i="10" s="1"/>
  <c r="M42" i="10"/>
  <c r="L64" i="10"/>
  <c r="M64" i="10" s="1"/>
  <c r="M63" i="10"/>
  <c r="M66" i="10"/>
  <c r="L67" i="10"/>
  <c r="M67" i="10" s="1"/>
  <c r="L82" i="10"/>
  <c r="M82" i="10" s="1"/>
  <c r="M81" i="10"/>
  <c r="L106" i="10"/>
  <c r="M106" i="10" s="1"/>
  <c r="M105" i="10"/>
  <c r="L28" i="10"/>
  <c r="M28" i="10" s="1"/>
  <c r="M27" i="10"/>
  <c r="L61" i="10"/>
  <c r="M61" i="10" s="1"/>
  <c r="M60" i="10"/>
  <c r="L7" i="10"/>
  <c r="M7" i="10" s="1"/>
  <c r="M6" i="10"/>
  <c r="L31" i="10"/>
  <c r="M31" i="10" s="1"/>
  <c r="M30" i="10"/>
  <c r="L46" i="10"/>
  <c r="M46" i="10" s="1"/>
  <c r="M45" i="10"/>
  <c r="L85" i="10"/>
  <c r="M85" i="10" s="1"/>
  <c r="M84" i="10"/>
  <c r="M72" i="10"/>
  <c r="L73" i="10"/>
  <c r="M73" i="10" s="1"/>
  <c r="L49" i="10"/>
  <c r="M49" i="10" s="1"/>
  <c r="M48" i="10"/>
  <c r="L13" i="10"/>
  <c r="M13" i="10" s="1"/>
  <c r="M12" i="10"/>
  <c r="L109" i="10"/>
  <c r="M109" i="10" s="1"/>
  <c r="M108" i="10"/>
  <c r="L100" i="10"/>
  <c r="M100" i="10" s="1"/>
  <c r="M99" i="10"/>
  <c r="L55" i="10"/>
  <c r="M55" i="10" s="1"/>
  <c r="M54" i="10"/>
  <c r="M69" i="10"/>
  <c r="L70" i="10"/>
  <c r="M70" i="10" s="1"/>
  <c r="L88" i="10"/>
  <c r="M88" i="10" s="1"/>
  <c r="M87" i="10"/>
  <c r="L19" i="10"/>
  <c r="M19" i="10" s="1"/>
  <c r="M18" i="10"/>
  <c r="L40" i="10"/>
  <c r="M40" i="10" s="1"/>
  <c r="M39" i="10"/>
  <c r="L79" i="10"/>
  <c r="M79" i="10" s="1"/>
  <c r="M78" i="10"/>
  <c r="L10" i="10"/>
  <c r="M10" i="10" s="1"/>
  <c r="M9" i="10"/>
  <c r="L34" i="10"/>
  <c r="M34" i="10" s="1"/>
  <c r="M33" i="10"/>
  <c r="L52" i="10"/>
  <c r="M52" i="10" s="1"/>
  <c r="M51" i="10"/>
  <c r="L97" i="10"/>
  <c r="M97" i="10" s="1"/>
  <c r="M96" i="10"/>
  <c r="O96" i="10" l="1"/>
  <c r="P96" i="10"/>
  <c r="P33" i="10"/>
  <c r="O33" i="10"/>
  <c r="O78" i="10"/>
  <c r="P78" i="10"/>
  <c r="O18" i="10"/>
  <c r="P18" i="10"/>
  <c r="P70" i="10"/>
  <c r="O70" i="10"/>
  <c r="P99" i="10"/>
  <c r="O99" i="10"/>
  <c r="P12" i="10"/>
  <c r="O12" i="10"/>
  <c r="P73" i="10"/>
  <c r="O73" i="10"/>
  <c r="O45" i="10"/>
  <c r="P45" i="10"/>
  <c r="O6" i="10"/>
  <c r="P6" i="10"/>
  <c r="O27" i="10"/>
  <c r="P27" i="10"/>
  <c r="P81" i="10"/>
  <c r="O81" i="10"/>
  <c r="P63" i="10"/>
  <c r="O63" i="10"/>
  <c r="O15" i="10"/>
  <c r="P15" i="10"/>
  <c r="O24" i="10"/>
  <c r="P24" i="10"/>
  <c r="O57" i="10"/>
  <c r="P57" i="10"/>
  <c r="O90" i="10"/>
  <c r="P90" i="10"/>
  <c r="P93" i="10"/>
  <c r="O93" i="10"/>
  <c r="O97" i="10"/>
  <c r="P97" i="10"/>
  <c r="O34" i="10"/>
  <c r="P34" i="10"/>
  <c r="O79" i="10"/>
  <c r="P79" i="10"/>
  <c r="O19" i="10"/>
  <c r="P19" i="10"/>
  <c r="O69" i="10"/>
  <c r="P69" i="10"/>
  <c r="P100" i="10"/>
  <c r="O100" i="10"/>
  <c r="O13" i="10"/>
  <c r="P13" i="10"/>
  <c r="O72" i="10"/>
  <c r="P72" i="10"/>
  <c r="O46" i="10"/>
  <c r="P46" i="10"/>
  <c r="O7" i="10"/>
  <c r="P7" i="10"/>
  <c r="O28" i="10"/>
  <c r="P28" i="10"/>
  <c r="P82" i="10"/>
  <c r="O82" i="10"/>
  <c r="O64" i="10"/>
  <c r="P64" i="10"/>
  <c r="O16" i="10"/>
  <c r="P16" i="10"/>
  <c r="O25" i="10"/>
  <c r="P25" i="10"/>
  <c r="O58" i="10"/>
  <c r="P58" i="10"/>
  <c r="O91" i="10"/>
  <c r="P91" i="10"/>
  <c r="P94" i="10"/>
  <c r="O94" i="10"/>
  <c r="P51" i="10"/>
  <c r="O51" i="10"/>
  <c r="P9" i="10"/>
  <c r="O9" i="10"/>
  <c r="P39" i="10"/>
  <c r="O39" i="10"/>
  <c r="P87" i="10"/>
  <c r="O87" i="10"/>
  <c r="P54" i="10"/>
  <c r="O54" i="10"/>
  <c r="O108" i="10"/>
  <c r="P108" i="10"/>
  <c r="P48" i="10"/>
  <c r="O48" i="10"/>
  <c r="O84" i="10"/>
  <c r="P84" i="10"/>
  <c r="P30" i="10"/>
  <c r="O30" i="10"/>
  <c r="P60" i="10"/>
  <c r="O60" i="10"/>
  <c r="P105" i="10"/>
  <c r="O105" i="10"/>
  <c r="P67" i="10"/>
  <c r="O67" i="10"/>
  <c r="P42" i="10"/>
  <c r="O42" i="10"/>
  <c r="O102" i="10"/>
  <c r="P102" i="10"/>
  <c r="P75" i="10"/>
  <c r="O75" i="10"/>
  <c r="O36" i="10"/>
  <c r="P36" i="10"/>
  <c r="P21" i="10"/>
  <c r="O21" i="10"/>
  <c r="O52" i="10"/>
  <c r="P52" i="10"/>
  <c r="O10" i="10"/>
  <c r="P10" i="10"/>
  <c r="O40" i="10"/>
  <c r="P40" i="10"/>
  <c r="P88" i="10"/>
  <c r="O88" i="10"/>
  <c r="O55" i="10"/>
  <c r="P55" i="10"/>
  <c r="O109" i="10"/>
  <c r="P109" i="10"/>
  <c r="O49" i="10"/>
  <c r="P49" i="10"/>
  <c r="O85" i="10"/>
  <c r="P85" i="10"/>
  <c r="O31" i="10"/>
  <c r="P31" i="10"/>
  <c r="O61" i="10"/>
  <c r="P61" i="10"/>
  <c r="P106" i="10"/>
  <c r="O106" i="10"/>
  <c r="O66" i="10"/>
  <c r="P66" i="10"/>
  <c r="O43" i="10"/>
  <c r="P43" i="10"/>
  <c r="O103" i="10"/>
  <c r="P103" i="10"/>
  <c r="P76" i="10"/>
  <c r="O76" i="10"/>
  <c r="O37" i="10"/>
  <c r="P37" i="10"/>
  <c r="O22" i="10"/>
  <c r="P22" i="10"/>
</calcChain>
</file>

<file path=xl/sharedStrings.xml><?xml version="1.0" encoding="utf-8"?>
<sst xmlns="http://schemas.openxmlformats.org/spreadsheetml/2006/main" count="261" uniqueCount="49">
  <si>
    <t>Clockwise</t>
  </si>
  <si>
    <t>Interval</t>
  </si>
  <si>
    <t>PLRPLT_BASE</t>
  </si>
  <si>
    <t>PLRPLT_SPOKES</t>
  </si>
  <si>
    <t>NIntervals</t>
  </si>
  <si>
    <t>Value</t>
  </si>
  <si>
    <t>MinAxisValue</t>
  </si>
  <si>
    <t>MaxAxisValue</t>
  </si>
  <si>
    <t>Radius</t>
  </si>
  <si>
    <t>StartAngle</t>
  </si>
  <si>
    <t>Radians</t>
  </si>
  <si>
    <t>ReverseAxis</t>
  </si>
  <si>
    <t>Display Spokes</t>
  </si>
  <si>
    <t>Display Spoke Labels</t>
  </si>
  <si>
    <t>Display Gridlines</t>
  </si>
  <si>
    <t>Display Data Lines</t>
  </si>
  <si>
    <t>Display Data Markers</t>
  </si>
  <si>
    <t>Display Legend</t>
  </si>
  <si>
    <t>Display Axis</t>
  </si>
  <si>
    <t>MinDataValue</t>
  </si>
  <si>
    <t>MaxDataValue</t>
  </si>
  <si>
    <t>DataRange</t>
  </si>
  <si>
    <t>DataChanged</t>
  </si>
  <si>
    <t>='Example10'!$A$1:$B$21</t>
  </si>
  <si>
    <t>Directions</t>
  </si>
  <si>
    <t>Angle ( degrès )</t>
  </si>
  <si>
    <t>FAUX</t>
  </si>
  <si>
    <t>A</t>
  </si>
  <si>
    <t>B</t>
  </si>
  <si>
    <t>C</t>
  </si>
  <si>
    <t>D</t>
  </si>
  <si>
    <t>E</t>
  </si>
  <si>
    <t>F</t>
  </si>
  <si>
    <t>G</t>
  </si>
  <si>
    <t>H</t>
  </si>
  <si>
    <t>Nom de la sirène</t>
  </si>
  <si>
    <t>Nb de sirènes sur le mat</t>
  </si>
  <si>
    <t>Orientation</t>
  </si>
  <si>
    <t>Configuration</t>
  </si>
  <si>
    <t>3 diffuseur à 20°
1 diffuseur à 45°
1 diffuseur à 60°
1 diffuseur à 90°</t>
  </si>
  <si>
    <t>2 diffuseur à 150°
2 diffuseur à 180°</t>
  </si>
  <si>
    <t>1 diffuseur à 290°
1 diffuseur à 300°
1 diffuseur à 310°</t>
  </si>
  <si>
    <t>a</t>
  </si>
  <si>
    <t>b</t>
  </si>
  <si>
    <t>0°</t>
  </si>
  <si>
    <t>15°</t>
  </si>
  <si>
    <t>90°</t>
  </si>
  <si>
    <t>10°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</si>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</sst>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°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4" borderId="1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2" fillId="4" borderId="1" xfId="1" applyFont="1"/>
    <xf numFmtId="0" fontId="2" fillId="4" borderId="2" xfId="1" applyFont="1" applyBorder="1"/>
    <xf numFmtId="0" fontId="1" fillId="6" borderId="3" xfId="3" applyBorder="1"/>
    <xf numFmtId="0" fontId="1" fillId="6" borderId="4" xfId="3" applyBorder="1"/>
    <xf numFmtId="0" fontId="1" fillId="5" borderId="3" xfId="2" applyBorder="1"/>
    <xf numFmtId="0" fontId="1" fillId="5" borderId="4" xfId="2" applyBorder="1"/>
    <xf numFmtId="0" fontId="1" fillId="5" borderId="5" xfId="2" applyBorder="1"/>
    <xf numFmtId="0" fontId="1" fillId="6" borderId="6" xfId="3" applyBorder="1"/>
    <xf numFmtId="0" fontId="1" fillId="6" borderId="0" xfId="3" applyBorder="1"/>
    <xf numFmtId="164" fontId="1" fillId="6" borderId="0" xfId="3" applyNumberFormat="1" applyBorder="1"/>
    <xf numFmtId="0" fontId="1" fillId="5" borderId="6" xfId="2" applyBorder="1"/>
    <xf numFmtId="0" fontId="1" fillId="5" borderId="0" xfId="2" applyBorder="1"/>
    <xf numFmtId="0" fontId="1" fillId="5" borderId="0" xfId="2" applyNumberFormat="1" applyBorder="1"/>
    <xf numFmtId="0" fontId="1" fillId="5" borderId="7" xfId="2" applyBorder="1"/>
    <xf numFmtId="49" fontId="2" fillId="4" borderId="2" xfId="1" applyNumberFormat="1" applyFont="1" applyBorder="1"/>
    <xf numFmtId="0" fontId="1" fillId="6" borderId="8" xfId="3" applyBorder="1"/>
    <xf numFmtId="0" fontId="1" fillId="6" borderId="9" xfId="3" applyBorder="1"/>
    <xf numFmtId="164" fontId="1" fillId="6" borderId="9" xfId="3" applyNumberFormat="1" applyBorder="1"/>
    <xf numFmtId="164" fontId="0" fillId="0" borderId="0" xfId="0" applyNumberFormat="1"/>
    <xf numFmtId="0" fontId="1" fillId="5" borderId="8" xfId="2" applyBorder="1"/>
    <xf numFmtId="0" fontId="1" fillId="5" borderId="9" xfId="2" applyBorder="1"/>
    <xf numFmtId="0" fontId="1" fillId="5" borderId="9" xfId="2" applyNumberFormat="1" applyBorder="1"/>
    <xf numFmtId="0" fontId="1" fillId="5" borderId="10" xfId="2" applyBorder="1"/>
    <xf numFmtId="49" fontId="2" fillId="4" borderId="2" xfId="1" quotePrefix="1" applyNumberFormat="1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4" xfId="0" applyBorder="1"/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">
    <cellStyle name="40 % - Accent1" xfId="2" builtinId="31"/>
    <cellStyle name="40 % - Accent3" xfId="3" builtinId="39"/>
    <cellStyle name="Commentaire" xfId="1" builtinId="1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5.xml"/><Relationship Id="rId18" Type="http://schemas.openxmlformats.org/officeDocument/2006/relationships/worksheet" Target="worksheets/sheet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4.xml"/><Relationship Id="rId17" Type="http://schemas.openxmlformats.org/officeDocument/2006/relationships/worksheet" Target="worksheets/sheet1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9.xml"/><Relationship Id="rId10" Type="http://schemas.openxmlformats.org/officeDocument/2006/relationships/chartsheet" Target="chartsheets/sheet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chartsheet" Target="chartsheets/sheet6.xml"/><Relationship Id="rId22" Type="http://schemas.openxmlformats.org/officeDocument/2006/relationships/calcChain" Target="calcChain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A!$I$3:$I$74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A!$J$3:$J$74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9736"/>
        <c:axId val="839869344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A!$O$3:$O$109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A!$P$3:$P$109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6600"/>
        <c:axId val="839865032"/>
      </c:scatterChart>
      <c:scatterChart>
        <c:scatterStyle val="smoothMarker"/>
        <c:varyColors val="0"/>
        <c:ser>
          <c:idx val="2"/>
          <c:order val="2"/>
          <c:tx>
            <c:strRef>
              <c:f>A!$W$2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A!$V$3:$V$85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3.4202014332566884</c:v>
                </c:pt>
                <c:pt idx="3">
                  <c:v>0</c:v>
                </c:pt>
                <c:pt idx="4">
                  <c:v>3.4202014332566884</c:v>
                </c:pt>
                <c:pt idx="6">
                  <c:v>0</c:v>
                </c:pt>
                <c:pt idx="7">
                  <c:v>3.4202014332566884</c:v>
                </c:pt>
                <c:pt idx="9">
                  <c:v>0</c:v>
                </c:pt>
                <c:pt idx="10">
                  <c:v>7.0710678118654755</c:v>
                </c:pt>
                <c:pt idx="12">
                  <c:v>0</c:v>
                </c:pt>
                <c:pt idx="13">
                  <c:v>8.6602540378443873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3.4202014332566897</c:v>
                </c:pt>
                <c:pt idx="21">
                  <c:v>0</c:v>
                </c:pt>
                <c:pt idx="22">
                  <c:v>3.4202014332566897</c:v>
                </c:pt>
                <c:pt idx="24">
                  <c:v>0</c:v>
                </c:pt>
                <c:pt idx="25">
                  <c:v>3.4202014332566897</c:v>
                </c:pt>
                <c:pt idx="27">
                  <c:v>0</c:v>
                </c:pt>
                <c:pt idx="28">
                  <c:v>3.4202014332566897</c:v>
                </c:pt>
                <c:pt idx="30">
                  <c:v>0</c:v>
                </c:pt>
                <c:pt idx="31">
                  <c:v>3.4202014332566897</c:v>
                </c:pt>
                <c:pt idx="33">
                  <c:v>0</c:v>
                </c:pt>
                <c:pt idx="34">
                  <c:v>3.4202014332566897</c:v>
                </c:pt>
                <c:pt idx="36">
                  <c:v>0</c:v>
                </c:pt>
                <c:pt idx="37">
                  <c:v>3.4202014332566897</c:v>
                </c:pt>
                <c:pt idx="39">
                  <c:v>0</c:v>
                </c:pt>
                <c:pt idx="40">
                  <c:v>3.4202014332566897</c:v>
                </c:pt>
                <c:pt idx="42">
                  <c:v>0</c:v>
                </c:pt>
                <c:pt idx="43">
                  <c:v>3.4202014332566897</c:v>
                </c:pt>
                <c:pt idx="45">
                  <c:v>0</c:v>
                </c:pt>
                <c:pt idx="46">
                  <c:v>3.4202014332566897</c:v>
                </c:pt>
                <c:pt idx="48">
                  <c:v>0</c:v>
                </c:pt>
                <c:pt idx="49">
                  <c:v>3.4202014332566897</c:v>
                </c:pt>
                <c:pt idx="51">
                  <c:v>0</c:v>
                </c:pt>
                <c:pt idx="52">
                  <c:v>3.4202014332566897</c:v>
                </c:pt>
                <c:pt idx="54">
                  <c:v>0</c:v>
                </c:pt>
                <c:pt idx="55">
                  <c:v>3.4202014332566897</c:v>
                </c:pt>
                <c:pt idx="57">
                  <c:v>0</c:v>
                </c:pt>
                <c:pt idx="58">
                  <c:v>3.4202014332566897</c:v>
                </c:pt>
                <c:pt idx="60">
                  <c:v>0</c:v>
                </c:pt>
                <c:pt idx="61">
                  <c:v>3.4202014332566897</c:v>
                </c:pt>
                <c:pt idx="63">
                  <c:v>0</c:v>
                </c:pt>
                <c:pt idx="64">
                  <c:v>3.4202014332566897</c:v>
                </c:pt>
                <c:pt idx="66">
                  <c:v>0</c:v>
                </c:pt>
                <c:pt idx="67">
                  <c:v>3.4202014332566897</c:v>
                </c:pt>
                <c:pt idx="69">
                  <c:v>0</c:v>
                </c:pt>
                <c:pt idx="70">
                  <c:v>3.4202014332566897</c:v>
                </c:pt>
                <c:pt idx="72">
                  <c:v>0</c:v>
                </c:pt>
                <c:pt idx="73">
                  <c:v>3.4202014332566897</c:v>
                </c:pt>
                <c:pt idx="75">
                  <c:v>0</c:v>
                </c:pt>
                <c:pt idx="76">
                  <c:v>3.4202014332566897</c:v>
                </c:pt>
                <c:pt idx="78">
                  <c:v>0</c:v>
                </c:pt>
                <c:pt idx="79">
                  <c:v>3.4202014332566897</c:v>
                </c:pt>
                <c:pt idx="81">
                  <c:v>0</c:v>
                </c:pt>
                <c:pt idx="82">
                  <c:v>3.4202014332566897</c:v>
                </c:pt>
              </c:numCache>
            </c:numRef>
          </c:xVal>
          <c:yVal>
            <c:numRef>
              <c:f>A!$W$3:$W$85</c:f>
              <c:numCache>
                <c:formatCode>General</c:formatCode>
                <c:ptCount val="83"/>
                <c:pt idx="0">
                  <c:v>0</c:v>
                </c:pt>
                <c:pt idx="1">
                  <c:v>9.3969262078590834</c:v>
                </c:pt>
                <c:pt idx="3">
                  <c:v>0</c:v>
                </c:pt>
                <c:pt idx="4">
                  <c:v>9.3969262078590834</c:v>
                </c:pt>
                <c:pt idx="6">
                  <c:v>0</c:v>
                </c:pt>
                <c:pt idx="7">
                  <c:v>9.3969262078590834</c:v>
                </c:pt>
                <c:pt idx="9">
                  <c:v>0</c:v>
                </c:pt>
                <c:pt idx="10">
                  <c:v>7.0710678118654746</c:v>
                </c:pt>
                <c:pt idx="12">
                  <c:v>0</c:v>
                </c:pt>
                <c:pt idx="13">
                  <c:v>4.9999999999999991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9.3969262078590834</c:v>
                </c:pt>
                <c:pt idx="21">
                  <c:v>0</c:v>
                </c:pt>
                <c:pt idx="22">
                  <c:v>9.3969262078590834</c:v>
                </c:pt>
                <c:pt idx="24">
                  <c:v>0</c:v>
                </c:pt>
                <c:pt idx="25">
                  <c:v>9.3969262078590834</c:v>
                </c:pt>
                <c:pt idx="27">
                  <c:v>0</c:v>
                </c:pt>
                <c:pt idx="28">
                  <c:v>9.3969262078590834</c:v>
                </c:pt>
                <c:pt idx="30">
                  <c:v>0</c:v>
                </c:pt>
                <c:pt idx="31">
                  <c:v>9.3969262078590834</c:v>
                </c:pt>
                <c:pt idx="33">
                  <c:v>0</c:v>
                </c:pt>
                <c:pt idx="34">
                  <c:v>9.3969262078590834</c:v>
                </c:pt>
                <c:pt idx="36">
                  <c:v>0</c:v>
                </c:pt>
                <c:pt idx="37">
                  <c:v>9.3969262078590834</c:v>
                </c:pt>
                <c:pt idx="39">
                  <c:v>0</c:v>
                </c:pt>
                <c:pt idx="40">
                  <c:v>9.3969262078590834</c:v>
                </c:pt>
                <c:pt idx="42">
                  <c:v>0</c:v>
                </c:pt>
                <c:pt idx="43">
                  <c:v>9.3969262078590834</c:v>
                </c:pt>
                <c:pt idx="45">
                  <c:v>0</c:v>
                </c:pt>
                <c:pt idx="46">
                  <c:v>9.3969262078590834</c:v>
                </c:pt>
                <c:pt idx="48">
                  <c:v>0</c:v>
                </c:pt>
                <c:pt idx="49">
                  <c:v>9.3969262078590834</c:v>
                </c:pt>
                <c:pt idx="51">
                  <c:v>0</c:v>
                </c:pt>
                <c:pt idx="52">
                  <c:v>9.3969262078590834</c:v>
                </c:pt>
                <c:pt idx="54">
                  <c:v>0</c:v>
                </c:pt>
                <c:pt idx="55">
                  <c:v>9.3969262078590834</c:v>
                </c:pt>
                <c:pt idx="57">
                  <c:v>0</c:v>
                </c:pt>
                <c:pt idx="58">
                  <c:v>9.3969262078590834</c:v>
                </c:pt>
                <c:pt idx="60">
                  <c:v>0</c:v>
                </c:pt>
                <c:pt idx="61">
                  <c:v>9.3969262078590834</c:v>
                </c:pt>
                <c:pt idx="63">
                  <c:v>0</c:v>
                </c:pt>
                <c:pt idx="64">
                  <c:v>9.3969262078590834</c:v>
                </c:pt>
                <c:pt idx="66">
                  <c:v>0</c:v>
                </c:pt>
                <c:pt idx="67">
                  <c:v>9.3969262078590834</c:v>
                </c:pt>
                <c:pt idx="69">
                  <c:v>0</c:v>
                </c:pt>
                <c:pt idx="70">
                  <c:v>9.3969262078590834</c:v>
                </c:pt>
                <c:pt idx="72">
                  <c:v>0</c:v>
                </c:pt>
                <c:pt idx="73">
                  <c:v>9.3969262078590834</c:v>
                </c:pt>
                <c:pt idx="75">
                  <c:v>0</c:v>
                </c:pt>
                <c:pt idx="76">
                  <c:v>9.3969262078590834</c:v>
                </c:pt>
                <c:pt idx="78">
                  <c:v>0</c:v>
                </c:pt>
                <c:pt idx="79">
                  <c:v>9.3969262078590834</c:v>
                </c:pt>
                <c:pt idx="81">
                  <c:v>0</c:v>
                </c:pt>
                <c:pt idx="82">
                  <c:v>9.3969262078590834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6600"/>
        <c:axId val="839865032"/>
      </c:scatterChart>
      <c:valAx>
        <c:axId val="839866600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5032"/>
        <c:crosses val="autoZero"/>
        <c:crossBetween val="midCat"/>
      </c:valAx>
      <c:valAx>
        <c:axId val="839865032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6600"/>
        <c:crosses val="autoZero"/>
        <c:crossBetween val="midCat"/>
      </c:valAx>
      <c:valAx>
        <c:axId val="83986934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69736"/>
        <c:crosses val="max"/>
        <c:crossBetween val="between"/>
      </c:valAx>
      <c:catAx>
        <c:axId val="83986973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6934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B!$I$3:$I$74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B!$J$3:$J$74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4487400"/>
        <c:axId val="944490144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B!$O$3:$O$109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B!$P$3:$P$109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097912"/>
        <c:axId val="866095168"/>
      </c:scatterChart>
      <c:scatterChart>
        <c:scatterStyle val="smoothMarker"/>
        <c:varyColors val="0"/>
        <c:ser>
          <c:idx val="2"/>
          <c:order val="2"/>
          <c:tx>
            <c:strRef>
              <c:f>B!$W$2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B!$V$3:$V$85</c:f>
              <c:numCache>
                <c:formatCode>General</c:formatCode>
                <c:ptCount val="83"/>
                <c:pt idx="0">
                  <c:v>0</c:v>
                </c:pt>
                <c:pt idx="1">
                  <c:v>5.0000000000000009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6.1257422745431001E-16</c:v>
                </c:pt>
                <c:pt idx="9">
                  <c:v>0</c:v>
                </c:pt>
                <c:pt idx="10">
                  <c:v>6.1257422745431001E-16</c:v>
                </c:pt>
                <c:pt idx="12">
                  <c:v>0</c:v>
                </c:pt>
                <c:pt idx="13">
                  <c:v>4.9999999999999973</c:v>
                </c:pt>
                <c:pt idx="15">
                  <c:v>0</c:v>
                </c:pt>
                <c:pt idx="16">
                  <c:v>4.9999999999999973</c:v>
                </c:pt>
                <c:pt idx="18">
                  <c:v>0</c:v>
                </c:pt>
                <c:pt idx="19">
                  <c:v>4.9999999999999973</c:v>
                </c:pt>
                <c:pt idx="21">
                  <c:v>0</c:v>
                </c:pt>
                <c:pt idx="22">
                  <c:v>4.9999999999999973</c:v>
                </c:pt>
                <c:pt idx="24">
                  <c:v>0</c:v>
                </c:pt>
                <c:pt idx="25">
                  <c:v>4.9999999999999973</c:v>
                </c:pt>
                <c:pt idx="27">
                  <c:v>0</c:v>
                </c:pt>
                <c:pt idx="28">
                  <c:v>4.9999999999999973</c:v>
                </c:pt>
                <c:pt idx="30">
                  <c:v>0</c:v>
                </c:pt>
                <c:pt idx="31">
                  <c:v>4.9999999999999973</c:v>
                </c:pt>
                <c:pt idx="33">
                  <c:v>0</c:v>
                </c:pt>
                <c:pt idx="34">
                  <c:v>4.9999999999999973</c:v>
                </c:pt>
                <c:pt idx="36">
                  <c:v>0</c:v>
                </c:pt>
                <c:pt idx="37">
                  <c:v>4.9999999999999973</c:v>
                </c:pt>
                <c:pt idx="39">
                  <c:v>0</c:v>
                </c:pt>
                <c:pt idx="40">
                  <c:v>4.9999999999999973</c:v>
                </c:pt>
                <c:pt idx="42">
                  <c:v>0</c:v>
                </c:pt>
                <c:pt idx="43">
                  <c:v>4.9999999999999973</c:v>
                </c:pt>
                <c:pt idx="45">
                  <c:v>0</c:v>
                </c:pt>
                <c:pt idx="46">
                  <c:v>4.9999999999999973</c:v>
                </c:pt>
                <c:pt idx="48">
                  <c:v>0</c:v>
                </c:pt>
                <c:pt idx="49">
                  <c:v>4.9999999999999973</c:v>
                </c:pt>
                <c:pt idx="51">
                  <c:v>0</c:v>
                </c:pt>
                <c:pt idx="52">
                  <c:v>4.9999999999999973</c:v>
                </c:pt>
                <c:pt idx="54">
                  <c:v>0</c:v>
                </c:pt>
                <c:pt idx="55">
                  <c:v>4.9999999999999973</c:v>
                </c:pt>
                <c:pt idx="57">
                  <c:v>0</c:v>
                </c:pt>
                <c:pt idx="58">
                  <c:v>4.9999999999999973</c:v>
                </c:pt>
                <c:pt idx="60">
                  <c:v>0</c:v>
                </c:pt>
                <c:pt idx="61">
                  <c:v>4.9999999999999973</c:v>
                </c:pt>
                <c:pt idx="63">
                  <c:v>0</c:v>
                </c:pt>
                <c:pt idx="64">
                  <c:v>4.9999999999999973</c:v>
                </c:pt>
                <c:pt idx="66">
                  <c:v>0</c:v>
                </c:pt>
                <c:pt idx="67">
                  <c:v>4.9999999999999973</c:v>
                </c:pt>
                <c:pt idx="69">
                  <c:v>0</c:v>
                </c:pt>
                <c:pt idx="70">
                  <c:v>4.9999999999999973</c:v>
                </c:pt>
                <c:pt idx="72">
                  <c:v>0</c:v>
                </c:pt>
                <c:pt idx="73">
                  <c:v>4.9999999999999973</c:v>
                </c:pt>
                <c:pt idx="75">
                  <c:v>0</c:v>
                </c:pt>
                <c:pt idx="76">
                  <c:v>4.9999999999999973</c:v>
                </c:pt>
                <c:pt idx="78">
                  <c:v>0</c:v>
                </c:pt>
                <c:pt idx="79">
                  <c:v>4.9999999999999973</c:v>
                </c:pt>
                <c:pt idx="81">
                  <c:v>0</c:v>
                </c:pt>
                <c:pt idx="82">
                  <c:v>4.9999999999999973</c:v>
                </c:pt>
              </c:numCache>
            </c:numRef>
          </c:xVal>
          <c:yVal>
            <c:numRef>
              <c:f>B!$W$3:$W$85</c:f>
              <c:numCache>
                <c:formatCode>General</c:formatCode>
                <c:ptCount val="83"/>
                <c:pt idx="0">
                  <c:v>0</c:v>
                </c:pt>
                <c:pt idx="1">
                  <c:v>-8.6602540378443855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-10</c:v>
                </c:pt>
                <c:pt idx="9">
                  <c:v>0</c:v>
                </c:pt>
                <c:pt idx="10">
                  <c:v>-10</c:v>
                </c:pt>
                <c:pt idx="12">
                  <c:v>0</c:v>
                </c:pt>
                <c:pt idx="13">
                  <c:v>-8.6602540378443891</c:v>
                </c:pt>
                <c:pt idx="15">
                  <c:v>0</c:v>
                </c:pt>
                <c:pt idx="16">
                  <c:v>-8.6602540378443891</c:v>
                </c:pt>
                <c:pt idx="18">
                  <c:v>0</c:v>
                </c:pt>
                <c:pt idx="19">
                  <c:v>-8.6602540378443891</c:v>
                </c:pt>
                <c:pt idx="21">
                  <c:v>0</c:v>
                </c:pt>
                <c:pt idx="22">
                  <c:v>-8.6602540378443891</c:v>
                </c:pt>
                <c:pt idx="24">
                  <c:v>0</c:v>
                </c:pt>
                <c:pt idx="25">
                  <c:v>-8.6602540378443891</c:v>
                </c:pt>
                <c:pt idx="27">
                  <c:v>0</c:v>
                </c:pt>
                <c:pt idx="28">
                  <c:v>-8.6602540378443891</c:v>
                </c:pt>
                <c:pt idx="30">
                  <c:v>0</c:v>
                </c:pt>
                <c:pt idx="31">
                  <c:v>-8.6602540378443891</c:v>
                </c:pt>
                <c:pt idx="33">
                  <c:v>0</c:v>
                </c:pt>
                <c:pt idx="34">
                  <c:v>-8.6602540378443891</c:v>
                </c:pt>
                <c:pt idx="36">
                  <c:v>0</c:v>
                </c:pt>
                <c:pt idx="37">
                  <c:v>-8.6602540378443891</c:v>
                </c:pt>
                <c:pt idx="39">
                  <c:v>0</c:v>
                </c:pt>
                <c:pt idx="40">
                  <c:v>-8.6602540378443891</c:v>
                </c:pt>
                <c:pt idx="42">
                  <c:v>0</c:v>
                </c:pt>
                <c:pt idx="43">
                  <c:v>-8.6602540378443891</c:v>
                </c:pt>
                <c:pt idx="45">
                  <c:v>0</c:v>
                </c:pt>
                <c:pt idx="46">
                  <c:v>-8.6602540378443891</c:v>
                </c:pt>
                <c:pt idx="48">
                  <c:v>0</c:v>
                </c:pt>
                <c:pt idx="49">
                  <c:v>-8.6602540378443891</c:v>
                </c:pt>
                <c:pt idx="51">
                  <c:v>0</c:v>
                </c:pt>
                <c:pt idx="52">
                  <c:v>-8.6602540378443891</c:v>
                </c:pt>
                <c:pt idx="54">
                  <c:v>0</c:v>
                </c:pt>
                <c:pt idx="55">
                  <c:v>-8.6602540378443891</c:v>
                </c:pt>
                <c:pt idx="57">
                  <c:v>0</c:v>
                </c:pt>
                <c:pt idx="58">
                  <c:v>-8.6602540378443891</c:v>
                </c:pt>
                <c:pt idx="60">
                  <c:v>0</c:v>
                </c:pt>
                <c:pt idx="61">
                  <c:v>-8.6602540378443891</c:v>
                </c:pt>
                <c:pt idx="63">
                  <c:v>0</c:v>
                </c:pt>
                <c:pt idx="64">
                  <c:v>-8.6602540378443891</c:v>
                </c:pt>
                <c:pt idx="66">
                  <c:v>0</c:v>
                </c:pt>
                <c:pt idx="67">
                  <c:v>-8.6602540378443891</c:v>
                </c:pt>
                <c:pt idx="69">
                  <c:v>0</c:v>
                </c:pt>
                <c:pt idx="70">
                  <c:v>-8.6602540378443891</c:v>
                </c:pt>
                <c:pt idx="72">
                  <c:v>0</c:v>
                </c:pt>
                <c:pt idx="73">
                  <c:v>-8.6602540378443891</c:v>
                </c:pt>
                <c:pt idx="75">
                  <c:v>0</c:v>
                </c:pt>
                <c:pt idx="76">
                  <c:v>-8.6602540378443891</c:v>
                </c:pt>
                <c:pt idx="78">
                  <c:v>0</c:v>
                </c:pt>
                <c:pt idx="79">
                  <c:v>-8.6602540378443891</c:v>
                </c:pt>
                <c:pt idx="81">
                  <c:v>0</c:v>
                </c:pt>
                <c:pt idx="82">
                  <c:v>-8.6602540378443891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097912"/>
        <c:axId val="866095168"/>
      </c:scatterChart>
      <c:valAx>
        <c:axId val="86609791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66095168"/>
        <c:crosses val="autoZero"/>
        <c:crossBetween val="midCat"/>
      </c:valAx>
      <c:valAx>
        <c:axId val="86609516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66097912"/>
        <c:crosses val="autoZero"/>
        <c:crossBetween val="midCat"/>
      </c:valAx>
      <c:valAx>
        <c:axId val="94449014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944487400"/>
        <c:crosses val="max"/>
        <c:crossBetween val="between"/>
      </c:valAx>
      <c:catAx>
        <c:axId val="94448740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94449014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'C'!$I$3:$I$74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'C'!$J$3:$J$74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77184"/>
        <c:axId val="839867384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'C'!$O$3:$O$109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'C'!$P$3:$P$109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6992"/>
        <c:axId val="839870128"/>
      </c:scatterChart>
      <c:scatterChart>
        <c:scatterStyle val="smoothMarker"/>
        <c:varyColors val="0"/>
        <c:ser>
          <c:idx val="2"/>
          <c:order val="2"/>
          <c:tx>
            <c:strRef>
              <c:f>'C'!$W$2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'C'!$V$3:$V$85</c:f>
              <c:numCache>
                <c:formatCode>General</c:formatCode>
                <c:ptCount val="83"/>
                <c:pt idx="0">
                  <c:v>0</c:v>
                </c:pt>
                <c:pt idx="1">
                  <c:v>-9.3969262078590852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-7.6604444311897799</c:v>
                </c:pt>
                <c:pt idx="9">
                  <c:v>0</c:v>
                </c:pt>
                <c:pt idx="10">
                  <c:v>-9.3969262078590869</c:v>
                </c:pt>
                <c:pt idx="12">
                  <c:v>0</c:v>
                </c:pt>
                <c:pt idx="13">
                  <c:v>-9.3969262078590869</c:v>
                </c:pt>
                <c:pt idx="15">
                  <c:v>0</c:v>
                </c:pt>
                <c:pt idx="16">
                  <c:v>-9.3969262078590869</c:v>
                </c:pt>
                <c:pt idx="18">
                  <c:v>0</c:v>
                </c:pt>
                <c:pt idx="19">
                  <c:v>-9.3969262078590869</c:v>
                </c:pt>
                <c:pt idx="21">
                  <c:v>0</c:v>
                </c:pt>
                <c:pt idx="22">
                  <c:v>-9.3969262078590869</c:v>
                </c:pt>
                <c:pt idx="24">
                  <c:v>0</c:v>
                </c:pt>
                <c:pt idx="25">
                  <c:v>-9.3969262078590869</c:v>
                </c:pt>
                <c:pt idx="27">
                  <c:v>0</c:v>
                </c:pt>
                <c:pt idx="28">
                  <c:v>-9.3969262078590869</c:v>
                </c:pt>
                <c:pt idx="30">
                  <c:v>0</c:v>
                </c:pt>
                <c:pt idx="31">
                  <c:v>-9.3969262078590869</c:v>
                </c:pt>
                <c:pt idx="33">
                  <c:v>0</c:v>
                </c:pt>
                <c:pt idx="34">
                  <c:v>-9.3969262078590869</c:v>
                </c:pt>
                <c:pt idx="36">
                  <c:v>0</c:v>
                </c:pt>
                <c:pt idx="37">
                  <c:v>-9.3969262078590869</c:v>
                </c:pt>
                <c:pt idx="39">
                  <c:v>0</c:v>
                </c:pt>
                <c:pt idx="40">
                  <c:v>-9.3969262078590869</c:v>
                </c:pt>
                <c:pt idx="42">
                  <c:v>0</c:v>
                </c:pt>
                <c:pt idx="43">
                  <c:v>-9.3969262078590869</c:v>
                </c:pt>
                <c:pt idx="45">
                  <c:v>0</c:v>
                </c:pt>
                <c:pt idx="46">
                  <c:v>-9.3969262078590869</c:v>
                </c:pt>
                <c:pt idx="48">
                  <c:v>0</c:v>
                </c:pt>
                <c:pt idx="49">
                  <c:v>-9.3969262078590869</c:v>
                </c:pt>
                <c:pt idx="51">
                  <c:v>0</c:v>
                </c:pt>
                <c:pt idx="52">
                  <c:v>-9.3969262078590869</c:v>
                </c:pt>
                <c:pt idx="54">
                  <c:v>0</c:v>
                </c:pt>
                <c:pt idx="55">
                  <c:v>-9.3969262078590869</c:v>
                </c:pt>
                <c:pt idx="57">
                  <c:v>0</c:v>
                </c:pt>
                <c:pt idx="58">
                  <c:v>-9.3969262078590869</c:v>
                </c:pt>
                <c:pt idx="60">
                  <c:v>0</c:v>
                </c:pt>
                <c:pt idx="61">
                  <c:v>-9.3969262078590869</c:v>
                </c:pt>
                <c:pt idx="63">
                  <c:v>0</c:v>
                </c:pt>
                <c:pt idx="64">
                  <c:v>-9.3969262078590869</c:v>
                </c:pt>
                <c:pt idx="66">
                  <c:v>0</c:v>
                </c:pt>
                <c:pt idx="67">
                  <c:v>-9.3969262078590869</c:v>
                </c:pt>
                <c:pt idx="69">
                  <c:v>0</c:v>
                </c:pt>
                <c:pt idx="70">
                  <c:v>-9.3969262078590869</c:v>
                </c:pt>
                <c:pt idx="72">
                  <c:v>0</c:v>
                </c:pt>
                <c:pt idx="73">
                  <c:v>-9.3969262078590869</c:v>
                </c:pt>
                <c:pt idx="75">
                  <c:v>0</c:v>
                </c:pt>
                <c:pt idx="76">
                  <c:v>-9.3969262078590869</c:v>
                </c:pt>
                <c:pt idx="78">
                  <c:v>0</c:v>
                </c:pt>
                <c:pt idx="79">
                  <c:v>-9.3969262078590869</c:v>
                </c:pt>
                <c:pt idx="81">
                  <c:v>0</c:v>
                </c:pt>
                <c:pt idx="82">
                  <c:v>-9.3969262078590869</c:v>
                </c:pt>
              </c:numCache>
            </c:numRef>
          </c:xVal>
          <c:yVal>
            <c:numRef>
              <c:f>'C'!$W$3:$W$85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3.4202014332566866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6.4278760968653925</c:v>
                </c:pt>
                <c:pt idx="9">
                  <c:v>0</c:v>
                </c:pt>
                <c:pt idx="10">
                  <c:v>3.4202014332566799</c:v>
                </c:pt>
                <c:pt idx="12">
                  <c:v>0</c:v>
                </c:pt>
                <c:pt idx="13">
                  <c:v>3.4202014332566799</c:v>
                </c:pt>
                <c:pt idx="15">
                  <c:v>0</c:v>
                </c:pt>
                <c:pt idx="16">
                  <c:v>3.4202014332566799</c:v>
                </c:pt>
                <c:pt idx="18">
                  <c:v>0</c:v>
                </c:pt>
                <c:pt idx="19">
                  <c:v>3.4202014332566799</c:v>
                </c:pt>
                <c:pt idx="21">
                  <c:v>0</c:v>
                </c:pt>
                <c:pt idx="22">
                  <c:v>3.4202014332566799</c:v>
                </c:pt>
                <c:pt idx="24">
                  <c:v>0</c:v>
                </c:pt>
                <c:pt idx="25">
                  <c:v>3.4202014332566799</c:v>
                </c:pt>
                <c:pt idx="27">
                  <c:v>0</c:v>
                </c:pt>
                <c:pt idx="28">
                  <c:v>3.4202014332566799</c:v>
                </c:pt>
                <c:pt idx="30">
                  <c:v>0</c:v>
                </c:pt>
                <c:pt idx="31">
                  <c:v>3.4202014332566799</c:v>
                </c:pt>
                <c:pt idx="33">
                  <c:v>0</c:v>
                </c:pt>
                <c:pt idx="34">
                  <c:v>3.4202014332566799</c:v>
                </c:pt>
                <c:pt idx="36">
                  <c:v>0</c:v>
                </c:pt>
                <c:pt idx="37">
                  <c:v>3.4202014332566799</c:v>
                </c:pt>
                <c:pt idx="39">
                  <c:v>0</c:v>
                </c:pt>
                <c:pt idx="40">
                  <c:v>3.4202014332566799</c:v>
                </c:pt>
                <c:pt idx="42">
                  <c:v>0</c:v>
                </c:pt>
                <c:pt idx="43">
                  <c:v>3.4202014332566799</c:v>
                </c:pt>
                <c:pt idx="45">
                  <c:v>0</c:v>
                </c:pt>
                <c:pt idx="46">
                  <c:v>3.4202014332566799</c:v>
                </c:pt>
                <c:pt idx="48">
                  <c:v>0</c:v>
                </c:pt>
                <c:pt idx="49">
                  <c:v>3.4202014332566799</c:v>
                </c:pt>
                <c:pt idx="51">
                  <c:v>0</c:v>
                </c:pt>
                <c:pt idx="52">
                  <c:v>3.4202014332566799</c:v>
                </c:pt>
                <c:pt idx="54">
                  <c:v>0</c:v>
                </c:pt>
                <c:pt idx="55">
                  <c:v>3.4202014332566799</c:v>
                </c:pt>
                <c:pt idx="57">
                  <c:v>0</c:v>
                </c:pt>
                <c:pt idx="58">
                  <c:v>3.4202014332566799</c:v>
                </c:pt>
                <c:pt idx="60">
                  <c:v>0</c:v>
                </c:pt>
                <c:pt idx="61">
                  <c:v>3.4202014332566799</c:v>
                </c:pt>
                <c:pt idx="63">
                  <c:v>0</c:v>
                </c:pt>
                <c:pt idx="64">
                  <c:v>3.4202014332566799</c:v>
                </c:pt>
                <c:pt idx="66">
                  <c:v>0</c:v>
                </c:pt>
                <c:pt idx="67">
                  <c:v>3.4202014332566799</c:v>
                </c:pt>
                <c:pt idx="69">
                  <c:v>0</c:v>
                </c:pt>
                <c:pt idx="70">
                  <c:v>3.4202014332566799</c:v>
                </c:pt>
                <c:pt idx="72">
                  <c:v>0</c:v>
                </c:pt>
                <c:pt idx="73">
                  <c:v>3.4202014332566799</c:v>
                </c:pt>
                <c:pt idx="75">
                  <c:v>0</c:v>
                </c:pt>
                <c:pt idx="76">
                  <c:v>3.4202014332566799</c:v>
                </c:pt>
                <c:pt idx="78">
                  <c:v>0</c:v>
                </c:pt>
                <c:pt idx="79">
                  <c:v>3.4202014332566799</c:v>
                </c:pt>
                <c:pt idx="81">
                  <c:v>0</c:v>
                </c:pt>
                <c:pt idx="82">
                  <c:v>3.4202014332566799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6992"/>
        <c:axId val="839870128"/>
      </c:scatterChart>
      <c:valAx>
        <c:axId val="83986699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70128"/>
        <c:crosses val="autoZero"/>
        <c:crossBetween val="midCat"/>
      </c:valAx>
      <c:valAx>
        <c:axId val="83987012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6992"/>
        <c:crosses val="autoZero"/>
        <c:crossBetween val="midCat"/>
      </c:valAx>
      <c:valAx>
        <c:axId val="83986738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77184"/>
        <c:crosses val="max"/>
        <c:crossBetween val="between"/>
      </c:valAx>
      <c:catAx>
        <c:axId val="83987718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6738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D!$I$3:$I$74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D!$J$3:$J$74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79928"/>
        <c:axId val="839883848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D!$O$3:$O$109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D!$P$3:$P$109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3064"/>
        <c:axId val="839877968"/>
      </c:scatterChart>
      <c:scatterChart>
        <c:scatterStyle val="smoothMarker"/>
        <c:varyColors val="0"/>
        <c:ser>
          <c:idx val="2"/>
          <c:order val="2"/>
          <c:tx>
            <c:strRef>
              <c:f>D!$W$2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D!$V$3:$V$85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D!$W$3:$W$85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3064"/>
        <c:axId val="839877968"/>
      </c:scatterChart>
      <c:valAx>
        <c:axId val="839883064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77968"/>
        <c:crosses val="autoZero"/>
        <c:crossBetween val="midCat"/>
      </c:valAx>
      <c:valAx>
        <c:axId val="83987796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83064"/>
        <c:crosses val="autoZero"/>
        <c:crossBetween val="midCat"/>
      </c:valAx>
      <c:valAx>
        <c:axId val="839883848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79928"/>
        <c:crosses val="max"/>
        <c:crossBetween val="between"/>
      </c:valAx>
      <c:catAx>
        <c:axId val="83987992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83848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E!$I$3:$I$74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E!$J$3:$J$74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78752"/>
        <c:axId val="839878360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E!$O$3:$O$109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E!$P$3:$P$109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2672"/>
        <c:axId val="839879144"/>
      </c:scatterChart>
      <c:scatterChart>
        <c:scatterStyle val="smoothMarker"/>
        <c:varyColors val="0"/>
        <c:ser>
          <c:idx val="2"/>
          <c:order val="2"/>
          <c:tx>
            <c:strRef>
              <c:f>E!$W$2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E!$V$3:$V$85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E!$W$3:$W$85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2672"/>
        <c:axId val="839879144"/>
      </c:scatterChart>
      <c:valAx>
        <c:axId val="83988267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79144"/>
        <c:crosses val="autoZero"/>
        <c:crossBetween val="midCat"/>
      </c:valAx>
      <c:valAx>
        <c:axId val="839879144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82672"/>
        <c:crosses val="autoZero"/>
        <c:crossBetween val="midCat"/>
      </c:valAx>
      <c:valAx>
        <c:axId val="83987836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78752"/>
        <c:crosses val="max"/>
        <c:crossBetween val="between"/>
      </c:valAx>
      <c:catAx>
        <c:axId val="83987875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7836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F!$I$3:$I$74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F!$J$3:$J$74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1496"/>
        <c:axId val="839883456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F!$O$3:$O$109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F!$P$3:$P$109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0712"/>
        <c:axId val="839881104"/>
      </c:scatterChart>
      <c:scatterChart>
        <c:scatterStyle val="smoothMarker"/>
        <c:varyColors val="0"/>
        <c:ser>
          <c:idx val="2"/>
          <c:order val="2"/>
          <c:tx>
            <c:strRef>
              <c:f>F!$W$2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F!$V$3:$V$85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F!$W$3:$W$85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80712"/>
        <c:axId val="839881104"/>
      </c:scatterChart>
      <c:valAx>
        <c:axId val="83988071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81104"/>
        <c:crosses val="autoZero"/>
        <c:crossBetween val="midCat"/>
      </c:valAx>
      <c:valAx>
        <c:axId val="839881104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80712"/>
        <c:crosses val="autoZero"/>
        <c:crossBetween val="midCat"/>
      </c:valAx>
      <c:valAx>
        <c:axId val="83988345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81496"/>
        <c:crosses val="max"/>
        <c:crossBetween val="between"/>
      </c:valAx>
      <c:catAx>
        <c:axId val="83988149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83456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G!$I$3:$I$74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G!$J$3:$J$74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1504"/>
        <c:axId val="839857192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G!$O$3:$O$109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G!$P$3:$P$109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7976"/>
        <c:axId val="839852488"/>
      </c:scatterChart>
      <c:scatterChart>
        <c:scatterStyle val="smoothMarker"/>
        <c:varyColors val="0"/>
        <c:ser>
          <c:idx val="2"/>
          <c:order val="2"/>
          <c:tx>
            <c:strRef>
              <c:f>G!$W$2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G!$V$3:$V$85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G!$W$3:$W$85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7976"/>
        <c:axId val="839852488"/>
      </c:scatterChart>
      <c:valAx>
        <c:axId val="83985797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2488"/>
        <c:crosses val="autoZero"/>
        <c:crossBetween val="midCat"/>
      </c:valAx>
      <c:valAx>
        <c:axId val="83985248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7976"/>
        <c:crosses val="autoZero"/>
        <c:crossBetween val="midCat"/>
      </c:valAx>
      <c:valAx>
        <c:axId val="839857192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61504"/>
        <c:crosses val="max"/>
        <c:crossBetween val="between"/>
      </c:valAx>
      <c:catAx>
        <c:axId val="83986150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57192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H!$I$3:$I$74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H!$J$3:$J$74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3464"/>
        <c:axId val="839853664"/>
      </c:rada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H!$O$3:$O$109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H!$P$3:$P$109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2096"/>
        <c:axId val="839863072"/>
      </c:scatterChart>
      <c:scatterChart>
        <c:scatterStyle val="smoothMarker"/>
        <c:varyColors val="0"/>
        <c:ser>
          <c:idx val="2"/>
          <c:order val="2"/>
          <c:tx>
            <c:strRef>
              <c:f>H!$W$2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H!$V$3:$V$85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6.1257422745431001E-16</c:v>
                </c:pt>
                <c:pt idx="6">
                  <c:v>0</c:v>
                </c:pt>
                <c:pt idx="7">
                  <c:v>6.1257422745431001E-16</c:v>
                </c:pt>
                <c:pt idx="9">
                  <c:v>0</c:v>
                </c:pt>
                <c:pt idx="10">
                  <c:v>6.1257422745431001E-16</c:v>
                </c:pt>
                <c:pt idx="12">
                  <c:v>0</c:v>
                </c:pt>
                <c:pt idx="13">
                  <c:v>6.1257422745431001E-16</c:v>
                </c:pt>
                <c:pt idx="15">
                  <c:v>0</c:v>
                </c:pt>
                <c:pt idx="16">
                  <c:v>6.1257422745431001E-16</c:v>
                </c:pt>
                <c:pt idx="18">
                  <c:v>0</c:v>
                </c:pt>
                <c:pt idx="19">
                  <c:v>6.1257422745431001E-16</c:v>
                </c:pt>
                <c:pt idx="21">
                  <c:v>0</c:v>
                </c:pt>
                <c:pt idx="22">
                  <c:v>6.1257422745431001E-16</c:v>
                </c:pt>
                <c:pt idx="24">
                  <c:v>0</c:v>
                </c:pt>
                <c:pt idx="25">
                  <c:v>6.1257422745431001E-16</c:v>
                </c:pt>
                <c:pt idx="27">
                  <c:v>0</c:v>
                </c:pt>
                <c:pt idx="28">
                  <c:v>6.1257422745431001E-16</c:v>
                </c:pt>
                <c:pt idx="30">
                  <c:v>0</c:v>
                </c:pt>
                <c:pt idx="31">
                  <c:v>6.1257422745431001E-16</c:v>
                </c:pt>
                <c:pt idx="33">
                  <c:v>0</c:v>
                </c:pt>
                <c:pt idx="34">
                  <c:v>6.1257422745431001E-16</c:v>
                </c:pt>
                <c:pt idx="36">
                  <c:v>0</c:v>
                </c:pt>
                <c:pt idx="37">
                  <c:v>6.1257422745431001E-16</c:v>
                </c:pt>
                <c:pt idx="39">
                  <c:v>0</c:v>
                </c:pt>
                <c:pt idx="40">
                  <c:v>6.1257422745431001E-16</c:v>
                </c:pt>
                <c:pt idx="42">
                  <c:v>0</c:v>
                </c:pt>
                <c:pt idx="43">
                  <c:v>6.1257422745431001E-16</c:v>
                </c:pt>
                <c:pt idx="45">
                  <c:v>0</c:v>
                </c:pt>
                <c:pt idx="46">
                  <c:v>6.1257422745431001E-16</c:v>
                </c:pt>
                <c:pt idx="48">
                  <c:v>0</c:v>
                </c:pt>
                <c:pt idx="49">
                  <c:v>6.1257422745431001E-16</c:v>
                </c:pt>
                <c:pt idx="51">
                  <c:v>0</c:v>
                </c:pt>
                <c:pt idx="52">
                  <c:v>6.1257422745431001E-16</c:v>
                </c:pt>
                <c:pt idx="54">
                  <c:v>0</c:v>
                </c:pt>
                <c:pt idx="55">
                  <c:v>6.1257422745431001E-16</c:v>
                </c:pt>
                <c:pt idx="57">
                  <c:v>0</c:v>
                </c:pt>
                <c:pt idx="58">
                  <c:v>6.1257422745431001E-16</c:v>
                </c:pt>
                <c:pt idx="60">
                  <c:v>0</c:v>
                </c:pt>
                <c:pt idx="61">
                  <c:v>6.1257422745431001E-16</c:v>
                </c:pt>
                <c:pt idx="63">
                  <c:v>0</c:v>
                </c:pt>
                <c:pt idx="64">
                  <c:v>6.1257422745431001E-16</c:v>
                </c:pt>
                <c:pt idx="66">
                  <c:v>0</c:v>
                </c:pt>
                <c:pt idx="67">
                  <c:v>6.1257422745431001E-16</c:v>
                </c:pt>
                <c:pt idx="69">
                  <c:v>0</c:v>
                </c:pt>
                <c:pt idx="70">
                  <c:v>6.1257422745431001E-16</c:v>
                </c:pt>
                <c:pt idx="72">
                  <c:v>0</c:v>
                </c:pt>
                <c:pt idx="73">
                  <c:v>6.1257422745431001E-16</c:v>
                </c:pt>
                <c:pt idx="75">
                  <c:v>0</c:v>
                </c:pt>
                <c:pt idx="76">
                  <c:v>6.1257422745431001E-16</c:v>
                </c:pt>
                <c:pt idx="78">
                  <c:v>0</c:v>
                </c:pt>
                <c:pt idx="79">
                  <c:v>6.1257422745431001E-16</c:v>
                </c:pt>
                <c:pt idx="81">
                  <c:v>0</c:v>
                </c:pt>
                <c:pt idx="82">
                  <c:v>6.1257422745431001E-16</c:v>
                </c:pt>
              </c:numCache>
            </c:numRef>
          </c:xVal>
          <c:yVal>
            <c:numRef>
              <c:f>H!$W$3:$W$85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2096"/>
        <c:axId val="839863072"/>
      </c:scatterChart>
      <c:valAx>
        <c:axId val="83985209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3072"/>
        <c:crosses val="autoZero"/>
        <c:crossBetween val="midCat"/>
      </c:valAx>
      <c:valAx>
        <c:axId val="839863072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2096"/>
        <c:crosses val="autoZero"/>
        <c:crossBetween val="midCat"/>
      </c:valAx>
      <c:valAx>
        <c:axId val="83985366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63464"/>
        <c:crosses val="max"/>
        <c:crossBetween val="between"/>
      </c:valAx>
      <c:catAx>
        <c:axId val="83986346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5366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A!$I$3:$I$74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A!$J$3:$J$74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0328"/>
        <c:axId val="839854840"/>
      </c:radarChart>
      <c:scatterChart>
        <c:scatterStyle val="smoothMarker"/>
        <c:varyColors val="0"/>
        <c:ser>
          <c:idx val="2"/>
          <c:order val="2"/>
          <c:tx>
            <c:strRef>
              <c:f>A!$W$2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A!$V$3:$V$85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3.4202014332566884</c:v>
                </c:pt>
                <c:pt idx="3">
                  <c:v>0</c:v>
                </c:pt>
                <c:pt idx="4">
                  <c:v>3.4202014332566884</c:v>
                </c:pt>
                <c:pt idx="6">
                  <c:v>0</c:v>
                </c:pt>
                <c:pt idx="7">
                  <c:v>3.4202014332566884</c:v>
                </c:pt>
                <c:pt idx="9">
                  <c:v>0</c:v>
                </c:pt>
                <c:pt idx="10">
                  <c:v>7.0710678118654755</c:v>
                </c:pt>
                <c:pt idx="12">
                  <c:v>0</c:v>
                </c:pt>
                <c:pt idx="13">
                  <c:v>8.6602540378443873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3.4202014332566897</c:v>
                </c:pt>
                <c:pt idx="21">
                  <c:v>0</c:v>
                </c:pt>
                <c:pt idx="22">
                  <c:v>3.4202014332566897</c:v>
                </c:pt>
                <c:pt idx="24">
                  <c:v>0</c:v>
                </c:pt>
                <c:pt idx="25">
                  <c:v>3.4202014332566897</c:v>
                </c:pt>
                <c:pt idx="27">
                  <c:v>0</c:v>
                </c:pt>
                <c:pt idx="28">
                  <c:v>3.4202014332566897</c:v>
                </c:pt>
                <c:pt idx="30">
                  <c:v>0</c:v>
                </c:pt>
                <c:pt idx="31">
                  <c:v>3.4202014332566897</c:v>
                </c:pt>
                <c:pt idx="33">
                  <c:v>0</c:v>
                </c:pt>
                <c:pt idx="34">
                  <c:v>3.4202014332566897</c:v>
                </c:pt>
                <c:pt idx="36">
                  <c:v>0</c:v>
                </c:pt>
                <c:pt idx="37">
                  <c:v>3.4202014332566897</c:v>
                </c:pt>
                <c:pt idx="39">
                  <c:v>0</c:v>
                </c:pt>
                <c:pt idx="40">
                  <c:v>3.4202014332566897</c:v>
                </c:pt>
                <c:pt idx="42">
                  <c:v>0</c:v>
                </c:pt>
                <c:pt idx="43">
                  <c:v>3.4202014332566897</c:v>
                </c:pt>
                <c:pt idx="45">
                  <c:v>0</c:v>
                </c:pt>
                <c:pt idx="46">
                  <c:v>3.4202014332566897</c:v>
                </c:pt>
                <c:pt idx="48">
                  <c:v>0</c:v>
                </c:pt>
                <c:pt idx="49">
                  <c:v>3.4202014332566897</c:v>
                </c:pt>
                <c:pt idx="51">
                  <c:v>0</c:v>
                </c:pt>
                <c:pt idx="52">
                  <c:v>3.4202014332566897</c:v>
                </c:pt>
                <c:pt idx="54">
                  <c:v>0</c:v>
                </c:pt>
                <c:pt idx="55">
                  <c:v>3.4202014332566897</c:v>
                </c:pt>
                <c:pt idx="57">
                  <c:v>0</c:v>
                </c:pt>
                <c:pt idx="58">
                  <c:v>3.4202014332566897</c:v>
                </c:pt>
                <c:pt idx="60">
                  <c:v>0</c:v>
                </c:pt>
                <c:pt idx="61">
                  <c:v>3.4202014332566897</c:v>
                </c:pt>
                <c:pt idx="63">
                  <c:v>0</c:v>
                </c:pt>
                <c:pt idx="64">
                  <c:v>3.4202014332566897</c:v>
                </c:pt>
                <c:pt idx="66">
                  <c:v>0</c:v>
                </c:pt>
                <c:pt idx="67">
                  <c:v>3.4202014332566897</c:v>
                </c:pt>
                <c:pt idx="69">
                  <c:v>0</c:v>
                </c:pt>
                <c:pt idx="70">
                  <c:v>3.4202014332566897</c:v>
                </c:pt>
                <c:pt idx="72">
                  <c:v>0</c:v>
                </c:pt>
                <c:pt idx="73">
                  <c:v>3.4202014332566897</c:v>
                </c:pt>
                <c:pt idx="75">
                  <c:v>0</c:v>
                </c:pt>
                <c:pt idx="76">
                  <c:v>3.4202014332566897</c:v>
                </c:pt>
                <c:pt idx="78">
                  <c:v>0</c:v>
                </c:pt>
                <c:pt idx="79">
                  <c:v>3.4202014332566897</c:v>
                </c:pt>
                <c:pt idx="81">
                  <c:v>0</c:v>
                </c:pt>
                <c:pt idx="82">
                  <c:v>3.4202014332566897</c:v>
                </c:pt>
              </c:numCache>
            </c:numRef>
          </c:xVal>
          <c:yVal>
            <c:numRef>
              <c:f>A!$W$3:$W$85</c:f>
              <c:numCache>
                <c:formatCode>General</c:formatCode>
                <c:ptCount val="83"/>
                <c:pt idx="0">
                  <c:v>0</c:v>
                </c:pt>
                <c:pt idx="1">
                  <c:v>9.3969262078590834</c:v>
                </c:pt>
                <c:pt idx="3">
                  <c:v>0</c:v>
                </c:pt>
                <c:pt idx="4">
                  <c:v>9.3969262078590834</c:v>
                </c:pt>
                <c:pt idx="6">
                  <c:v>0</c:v>
                </c:pt>
                <c:pt idx="7">
                  <c:v>9.3969262078590834</c:v>
                </c:pt>
                <c:pt idx="9">
                  <c:v>0</c:v>
                </c:pt>
                <c:pt idx="10">
                  <c:v>7.0710678118654746</c:v>
                </c:pt>
                <c:pt idx="12">
                  <c:v>0</c:v>
                </c:pt>
                <c:pt idx="13">
                  <c:v>4.9999999999999991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9.3969262078590834</c:v>
                </c:pt>
                <c:pt idx="21">
                  <c:v>0</c:v>
                </c:pt>
                <c:pt idx="22">
                  <c:v>9.3969262078590834</c:v>
                </c:pt>
                <c:pt idx="24">
                  <c:v>0</c:v>
                </c:pt>
                <c:pt idx="25">
                  <c:v>9.3969262078590834</c:v>
                </c:pt>
                <c:pt idx="27">
                  <c:v>0</c:v>
                </c:pt>
                <c:pt idx="28">
                  <c:v>9.3969262078590834</c:v>
                </c:pt>
                <c:pt idx="30">
                  <c:v>0</c:v>
                </c:pt>
                <c:pt idx="31">
                  <c:v>9.3969262078590834</c:v>
                </c:pt>
                <c:pt idx="33">
                  <c:v>0</c:v>
                </c:pt>
                <c:pt idx="34">
                  <c:v>9.3969262078590834</c:v>
                </c:pt>
                <c:pt idx="36">
                  <c:v>0</c:v>
                </c:pt>
                <c:pt idx="37">
                  <c:v>9.3969262078590834</c:v>
                </c:pt>
                <c:pt idx="39">
                  <c:v>0</c:v>
                </c:pt>
                <c:pt idx="40">
                  <c:v>9.3969262078590834</c:v>
                </c:pt>
                <c:pt idx="42">
                  <c:v>0</c:v>
                </c:pt>
                <c:pt idx="43">
                  <c:v>9.3969262078590834</c:v>
                </c:pt>
                <c:pt idx="45">
                  <c:v>0</c:v>
                </c:pt>
                <c:pt idx="46">
                  <c:v>9.3969262078590834</c:v>
                </c:pt>
                <c:pt idx="48">
                  <c:v>0</c:v>
                </c:pt>
                <c:pt idx="49">
                  <c:v>9.3969262078590834</c:v>
                </c:pt>
                <c:pt idx="51">
                  <c:v>0</c:v>
                </c:pt>
                <c:pt idx="52">
                  <c:v>9.3969262078590834</c:v>
                </c:pt>
                <c:pt idx="54">
                  <c:v>0</c:v>
                </c:pt>
                <c:pt idx="55">
                  <c:v>9.3969262078590834</c:v>
                </c:pt>
                <c:pt idx="57">
                  <c:v>0</c:v>
                </c:pt>
                <c:pt idx="58">
                  <c:v>9.3969262078590834</c:v>
                </c:pt>
                <c:pt idx="60">
                  <c:v>0</c:v>
                </c:pt>
                <c:pt idx="61">
                  <c:v>9.3969262078590834</c:v>
                </c:pt>
                <c:pt idx="63">
                  <c:v>0</c:v>
                </c:pt>
                <c:pt idx="64">
                  <c:v>9.3969262078590834</c:v>
                </c:pt>
                <c:pt idx="66">
                  <c:v>0</c:v>
                </c:pt>
                <c:pt idx="67">
                  <c:v>9.3969262078590834</c:v>
                </c:pt>
                <c:pt idx="69">
                  <c:v>0</c:v>
                </c:pt>
                <c:pt idx="70">
                  <c:v>9.3969262078590834</c:v>
                </c:pt>
                <c:pt idx="72">
                  <c:v>0</c:v>
                </c:pt>
                <c:pt idx="73">
                  <c:v>9.3969262078590834</c:v>
                </c:pt>
                <c:pt idx="75">
                  <c:v>0</c:v>
                </c:pt>
                <c:pt idx="76">
                  <c:v>9.3969262078590834</c:v>
                </c:pt>
                <c:pt idx="78">
                  <c:v>0</c:v>
                </c:pt>
                <c:pt idx="79">
                  <c:v>9.3969262078590834</c:v>
                </c:pt>
                <c:pt idx="81">
                  <c:v>0</c:v>
                </c:pt>
                <c:pt idx="82">
                  <c:v>9.3969262078590834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0720"/>
        <c:axId val="839854448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A!$O$3:$O$109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A!$P$3:$P$109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0720"/>
        <c:axId val="839854448"/>
      </c:scatterChart>
      <c:valAx>
        <c:axId val="839860720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4448"/>
        <c:crosses val="autoZero"/>
        <c:crossBetween val="midCat"/>
      </c:valAx>
      <c:valAx>
        <c:axId val="83985444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0720"/>
        <c:crosses val="autoZero"/>
        <c:crossBetween val="midCat"/>
      </c:valAx>
      <c:valAx>
        <c:axId val="83985484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60328"/>
        <c:crosses val="max"/>
        <c:crossBetween val="between"/>
      </c:valAx>
      <c:catAx>
        <c:axId val="83986032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5484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B!$I$3:$I$74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B!$J$3:$J$74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6016"/>
        <c:axId val="839852880"/>
      </c:radarChart>
      <c:scatterChart>
        <c:scatterStyle val="smoothMarker"/>
        <c:varyColors val="0"/>
        <c:ser>
          <c:idx val="2"/>
          <c:order val="2"/>
          <c:tx>
            <c:strRef>
              <c:f>B!$W$2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B!$V$3:$V$85</c:f>
              <c:numCache>
                <c:formatCode>General</c:formatCode>
                <c:ptCount val="83"/>
                <c:pt idx="0">
                  <c:v>0</c:v>
                </c:pt>
                <c:pt idx="1">
                  <c:v>5.0000000000000009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6.1257422745431001E-16</c:v>
                </c:pt>
                <c:pt idx="9">
                  <c:v>0</c:v>
                </c:pt>
                <c:pt idx="10">
                  <c:v>6.1257422745431001E-16</c:v>
                </c:pt>
                <c:pt idx="12">
                  <c:v>0</c:v>
                </c:pt>
                <c:pt idx="13">
                  <c:v>4.9999999999999973</c:v>
                </c:pt>
                <c:pt idx="15">
                  <c:v>0</c:v>
                </c:pt>
                <c:pt idx="16">
                  <c:v>4.9999999999999973</c:v>
                </c:pt>
                <c:pt idx="18">
                  <c:v>0</c:v>
                </c:pt>
                <c:pt idx="19">
                  <c:v>4.9999999999999973</c:v>
                </c:pt>
                <c:pt idx="21">
                  <c:v>0</c:v>
                </c:pt>
                <c:pt idx="22">
                  <c:v>4.9999999999999973</c:v>
                </c:pt>
                <c:pt idx="24">
                  <c:v>0</c:v>
                </c:pt>
                <c:pt idx="25">
                  <c:v>4.9999999999999973</c:v>
                </c:pt>
                <c:pt idx="27">
                  <c:v>0</c:v>
                </c:pt>
                <c:pt idx="28">
                  <c:v>4.9999999999999973</c:v>
                </c:pt>
                <c:pt idx="30">
                  <c:v>0</c:v>
                </c:pt>
                <c:pt idx="31">
                  <c:v>4.9999999999999973</c:v>
                </c:pt>
                <c:pt idx="33">
                  <c:v>0</c:v>
                </c:pt>
                <c:pt idx="34">
                  <c:v>4.9999999999999973</c:v>
                </c:pt>
                <c:pt idx="36">
                  <c:v>0</c:v>
                </c:pt>
                <c:pt idx="37">
                  <c:v>4.9999999999999973</c:v>
                </c:pt>
                <c:pt idx="39">
                  <c:v>0</c:v>
                </c:pt>
                <c:pt idx="40">
                  <c:v>4.9999999999999973</c:v>
                </c:pt>
                <c:pt idx="42">
                  <c:v>0</c:v>
                </c:pt>
                <c:pt idx="43">
                  <c:v>4.9999999999999973</c:v>
                </c:pt>
                <c:pt idx="45">
                  <c:v>0</c:v>
                </c:pt>
                <c:pt idx="46">
                  <c:v>4.9999999999999973</c:v>
                </c:pt>
                <c:pt idx="48">
                  <c:v>0</c:v>
                </c:pt>
                <c:pt idx="49">
                  <c:v>4.9999999999999973</c:v>
                </c:pt>
                <c:pt idx="51">
                  <c:v>0</c:v>
                </c:pt>
                <c:pt idx="52">
                  <c:v>4.9999999999999973</c:v>
                </c:pt>
                <c:pt idx="54">
                  <c:v>0</c:v>
                </c:pt>
                <c:pt idx="55">
                  <c:v>4.9999999999999973</c:v>
                </c:pt>
                <c:pt idx="57">
                  <c:v>0</c:v>
                </c:pt>
                <c:pt idx="58">
                  <c:v>4.9999999999999973</c:v>
                </c:pt>
                <c:pt idx="60">
                  <c:v>0</c:v>
                </c:pt>
                <c:pt idx="61">
                  <c:v>4.9999999999999973</c:v>
                </c:pt>
                <c:pt idx="63">
                  <c:v>0</c:v>
                </c:pt>
                <c:pt idx="64">
                  <c:v>4.9999999999999973</c:v>
                </c:pt>
                <c:pt idx="66">
                  <c:v>0</c:v>
                </c:pt>
                <c:pt idx="67">
                  <c:v>4.9999999999999973</c:v>
                </c:pt>
                <c:pt idx="69">
                  <c:v>0</c:v>
                </c:pt>
                <c:pt idx="70">
                  <c:v>4.9999999999999973</c:v>
                </c:pt>
                <c:pt idx="72">
                  <c:v>0</c:v>
                </c:pt>
                <c:pt idx="73">
                  <c:v>4.9999999999999973</c:v>
                </c:pt>
                <c:pt idx="75">
                  <c:v>0</c:v>
                </c:pt>
                <c:pt idx="76">
                  <c:v>4.9999999999999973</c:v>
                </c:pt>
                <c:pt idx="78">
                  <c:v>0</c:v>
                </c:pt>
                <c:pt idx="79">
                  <c:v>4.9999999999999973</c:v>
                </c:pt>
                <c:pt idx="81">
                  <c:v>0</c:v>
                </c:pt>
                <c:pt idx="82">
                  <c:v>4.9999999999999973</c:v>
                </c:pt>
              </c:numCache>
            </c:numRef>
          </c:xVal>
          <c:yVal>
            <c:numRef>
              <c:f>B!$W$3:$W$85</c:f>
              <c:numCache>
                <c:formatCode>General</c:formatCode>
                <c:ptCount val="83"/>
                <c:pt idx="0">
                  <c:v>0</c:v>
                </c:pt>
                <c:pt idx="1">
                  <c:v>-8.6602540378443855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-10</c:v>
                </c:pt>
                <c:pt idx="9">
                  <c:v>0</c:v>
                </c:pt>
                <c:pt idx="10">
                  <c:v>-10</c:v>
                </c:pt>
                <c:pt idx="12">
                  <c:v>0</c:v>
                </c:pt>
                <c:pt idx="13">
                  <c:v>-8.6602540378443891</c:v>
                </c:pt>
                <c:pt idx="15">
                  <c:v>0</c:v>
                </c:pt>
                <c:pt idx="16">
                  <c:v>-8.6602540378443891</c:v>
                </c:pt>
                <c:pt idx="18">
                  <c:v>0</c:v>
                </c:pt>
                <c:pt idx="19">
                  <c:v>-8.6602540378443891</c:v>
                </c:pt>
                <c:pt idx="21">
                  <c:v>0</c:v>
                </c:pt>
                <c:pt idx="22">
                  <c:v>-8.6602540378443891</c:v>
                </c:pt>
                <c:pt idx="24">
                  <c:v>0</c:v>
                </c:pt>
                <c:pt idx="25">
                  <c:v>-8.6602540378443891</c:v>
                </c:pt>
                <c:pt idx="27">
                  <c:v>0</c:v>
                </c:pt>
                <c:pt idx="28">
                  <c:v>-8.6602540378443891</c:v>
                </c:pt>
                <c:pt idx="30">
                  <c:v>0</c:v>
                </c:pt>
                <c:pt idx="31">
                  <c:v>-8.6602540378443891</c:v>
                </c:pt>
                <c:pt idx="33">
                  <c:v>0</c:v>
                </c:pt>
                <c:pt idx="34">
                  <c:v>-8.6602540378443891</c:v>
                </c:pt>
                <c:pt idx="36">
                  <c:v>0</c:v>
                </c:pt>
                <c:pt idx="37">
                  <c:v>-8.6602540378443891</c:v>
                </c:pt>
                <c:pt idx="39">
                  <c:v>0</c:v>
                </c:pt>
                <c:pt idx="40">
                  <c:v>-8.6602540378443891</c:v>
                </c:pt>
                <c:pt idx="42">
                  <c:v>0</c:v>
                </c:pt>
                <c:pt idx="43">
                  <c:v>-8.6602540378443891</c:v>
                </c:pt>
                <c:pt idx="45">
                  <c:v>0</c:v>
                </c:pt>
                <c:pt idx="46">
                  <c:v>-8.6602540378443891</c:v>
                </c:pt>
                <c:pt idx="48">
                  <c:v>0</c:v>
                </c:pt>
                <c:pt idx="49">
                  <c:v>-8.6602540378443891</c:v>
                </c:pt>
                <c:pt idx="51">
                  <c:v>0</c:v>
                </c:pt>
                <c:pt idx="52">
                  <c:v>-8.6602540378443891</c:v>
                </c:pt>
                <c:pt idx="54">
                  <c:v>0</c:v>
                </c:pt>
                <c:pt idx="55">
                  <c:v>-8.6602540378443891</c:v>
                </c:pt>
                <c:pt idx="57">
                  <c:v>0</c:v>
                </c:pt>
                <c:pt idx="58">
                  <c:v>-8.6602540378443891</c:v>
                </c:pt>
                <c:pt idx="60">
                  <c:v>0</c:v>
                </c:pt>
                <c:pt idx="61">
                  <c:v>-8.6602540378443891</c:v>
                </c:pt>
                <c:pt idx="63">
                  <c:v>0</c:v>
                </c:pt>
                <c:pt idx="64">
                  <c:v>-8.6602540378443891</c:v>
                </c:pt>
                <c:pt idx="66">
                  <c:v>0</c:v>
                </c:pt>
                <c:pt idx="67">
                  <c:v>-8.6602540378443891</c:v>
                </c:pt>
                <c:pt idx="69">
                  <c:v>0</c:v>
                </c:pt>
                <c:pt idx="70">
                  <c:v>-8.6602540378443891</c:v>
                </c:pt>
                <c:pt idx="72">
                  <c:v>0</c:v>
                </c:pt>
                <c:pt idx="73">
                  <c:v>-8.6602540378443891</c:v>
                </c:pt>
                <c:pt idx="75">
                  <c:v>0</c:v>
                </c:pt>
                <c:pt idx="76">
                  <c:v>-8.6602540378443891</c:v>
                </c:pt>
                <c:pt idx="78">
                  <c:v>0</c:v>
                </c:pt>
                <c:pt idx="79">
                  <c:v>-8.6602540378443891</c:v>
                </c:pt>
                <c:pt idx="81">
                  <c:v>0</c:v>
                </c:pt>
                <c:pt idx="82">
                  <c:v>-8.6602540378443891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8760"/>
        <c:axId val="839855624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B!$O$3:$O$109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B!$P$3:$P$109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8760"/>
        <c:axId val="839855624"/>
      </c:scatterChart>
      <c:valAx>
        <c:axId val="839858760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5624"/>
        <c:crosses val="autoZero"/>
        <c:crossBetween val="midCat"/>
      </c:valAx>
      <c:valAx>
        <c:axId val="839855624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8760"/>
        <c:crosses val="autoZero"/>
        <c:crossBetween val="midCat"/>
      </c:valAx>
      <c:valAx>
        <c:axId val="83985288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56016"/>
        <c:crosses val="max"/>
        <c:crossBetween val="between"/>
      </c:valAx>
      <c:catAx>
        <c:axId val="83985601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5288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'C'!$I$3:$I$74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'C'!$J$3:$J$74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6800"/>
        <c:axId val="839856408"/>
      </c:radarChart>
      <c:scatterChart>
        <c:scatterStyle val="smoothMarker"/>
        <c:varyColors val="0"/>
        <c:ser>
          <c:idx val="2"/>
          <c:order val="2"/>
          <c:tx>
            <c:strRef>
              <c:f>'C'!$W$2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'C'!$V$3:$V$85</c:f>
              <c:numCache>
                <c:formatCode>General</c:formatCode>
                <c:ptCount val="83"/>
                <c:pt idx="0">
                  <c:v>0</c:v>
                </c:pt>
                <c:pt idx="1">
                  <c:v>-9.3969262078590852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-7.6604444311897799</c:v>
                </c:pt>
                <c:pt idx="9">
                  <c:v>0</c:v>
                </c:pt>
                <c:pt idx="10">
                  <c:v>-9.3969262078590869</c:v>
                </c:pt>
                <c:pt idx="12">
                  <c:v>0</c:v>
                </c:pt>
                <c:pt idx="13">
                  <c:v>-9.3969262078590869</c:v>
                </c:pt>
                <c:pt idx="15">
                  <c:v>0</c:v>
                </c:pt>
                <c:pt idx="16">
                  <c:v>-9.3969262078590869</c:v>
                </c:pt>
                <c:pt idx="18">
                  <c:v>0</c:v>
                </c:pt>
                <c:pt idx="19">
                  <c:v>-9.3969262078590869</c:v>
                </c:pt>
                <c:pt idx="21">
                  <c:v>0</c:v>
                </c:pt>
                <c:pt idx="22">
                  <c:v>-9.3969262078590869</c:v>
                </c:pt>
                <c:pt idx="24">
                  <c:v>0</c:v>
                </c:pt>
                <c:pt idx="25">
                  <c:v>-9.3969262078590869</c:v>
                </c:pt>
                <c:pt idx="27">
                  <c:v>0</c:v>
                </c:pt>
                <c:pt idx="28">
                  <c:v>-9.3969262078590869</c:v>
                </c:pt>
                <c:pt idx="30">
                  <c:v>0</c:v>
                </c:pt>
                <c:pt idx="31">
                  <c:v>-9.3969262078590869</c:v>
                </c:pt>
                <c:pt idx="33">
                  <c:v>0</c:v>
                </c:pt>
                <c:pt idx="34">
                  <c:v>-9.3969262078590869</c:v>
                </c:pt>
                <c:pt idx="36">
                  <c:v>0</c:v>
                </c:pt>
                <c:pt idx="37">
                  <c:v>-9.3969262078590869</c:v>
                </c:pt>
                <c:pt idx="39">
                  <c:v>0</c:v>
                </c:pt>
                <c:pt idx="40">
                  <c:v>-9.3969262078590869</c:v>
                </c:pt>
                <c:pt idx="42">
                  <c:v>0</c:v>
                </c:pt>
                <c:pt idx="43">
                  <c:v>-9.3969262078590869</c:v>
                </c:pt>
                <c:pt idx="45">
                  <c:v>0</c:v>
                </c:pt>
                <c:pt idx="46">
                  <c:v>-9.3969262078590869</c:v>
                </c:pt>
                <c:pt idx="48">
                  <c:v>0</c:v>
                </c:pt>
                <c:pt idx="49">
                  <c:v>-9.3969262078590869</c:v>
                </c:pt>
                <c:pt idx="51">
                  <c:v>0</c:v>
                </c:pt>
                <c:pt idx="52">
                  <c:v>-9.3969262078590869</c:v>
                </c:pt>
                <c:pt idx="54">
                  <c:v>0</c:v>
                </c:pt>
                <c:pt idx="55">
                  <c:v>-9.3969262078590869</c:v>
                </c:pt>
                <c:pt idx="57">
                  <c:v>0</c:v>
                </c:pt>
                <c:pt idx="58">
                  <c:v>-9.3969262078590869</c:v>
                </c:pt>
                <c:pt idx="60">
                  <c:v>0</c:v>
                </c:pt>
                <c:pt idx="61">
                  <c:v>-9.3969262078590869</c:v>
                </c:pt>
                <c:pt idx="63">
                  <c:v>0</c:v>
                </c:pt>
                <c:pt idx="64">
                  <c:v>-9.3969262078590869</c:v>
                </c:pt>
                <c:pt idx="66">
                  <c:v>0</c:v>
                </c:pt>
                <c:pt idx="67">
                  <c:v>-9.3969262078590869</c:v>
                </c:pt>
                <c:pt idx="69">
                  <c:v>0</c:v>
                </c:pt>
                <c:pt idx="70">
                  <c:v>-9.3969262078590869</c:v>
                </c:pt>
                <c:pt idx="72">
                  <c:v>0</c:v>
                </c:pt>
                <c:pt idx="73">
                  <c:v>-9.3969262078590869</c:v>
                </c:pt>
                <c:pt idx="75">
                  <c:v>0</c:v>
                </c:pt>
                <c:pt idx="76">
                  <c:v>-9.3969262078590869</c:v>
                </c:pt>
                <c:pt idx="78">
                  <c:v>0</c:v>
                </c:pt>
                <c:pt idx="79">
                  <c:v>-9.3969262078590869</c:v>
                </c:pt>
                <c:pt idx="81">
                  <c:v>0</c:v>
                </c:pt>
                <c:pt idx="82">
                  <c:v>-9.3969262078590869</c:v>
                </c:pt>
              </c:numCache>
            </c:numRef>
          </c:xVal>
          <c:yVal>
            <c:numRef>
              <c:f>'C'!$W$3:$W$85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3.4202014332566866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6.4278760968653925</c:v>
                </c:pt>
                <c:pt idx="9">
                  <c:v>0</c:v>
                </c:pt>
                <c:pt idx="10">
                  <c:v>3.4202014332566799</c:v>
                </c:pt>
                <c:pt idx="12">
                  <c:v>0</c:v>
                </c:pt>
                <c:pt idx="13">
                  <c:v>3.4202014332566799</c:v>
                </c:pt>
                <c:pt idx="15">
                  <c:v>0</c:v>
                </c:pt>
                <c:pt idx="16">
                  <c:v>3.4202014332566799</c:v>
                </c:pt>
                <c:pt idx="18">
                  <c:v>0</c:v>
                </c:pt>
                <c:pt idx="19">
                  <c:v>3.4202014332566799</c:v>
                </c:pt>
                <c:pt idx="21">
                  <c:v>0</c:v>
                </c:pt>
                <c:pt idx="22">
                  <c:v>3.4202014332566799</c:v>
                </c:pt>
                <c:pt idx="24">
                  <c:v>0</c:v>
                </c:pt>
                <c:pt idx="25">
                  <c:v>3.4202014332566799</c:v>
                </c:pt>
                <c:pt idx="27">
                  <c:v>0</c:v>
                </c:pt>
                <c:pt idx="28">
                  <c:v>3.4202014332566799</c:v>
                </c:pt>
                <c:pt idx="30">
                  <c:v>0</c:v>
                </c:pt>
                <c:pt idx="31">
                  <c:v>3.4202014332566799</c:v>
                </c:pt>
                <c:pt idx="33">
                  <c:v>0</c:v>
                </c:pt>
                <c:pt idx="34">
                  <c:v>3.4202014332566799</c:v>
                </c:pt>
                <c:pt idx="36">
                  <c:v>0</c:v>
                </c:pt>
                <c:pt idx="37">
                  <c:v>3.4202014332566799</c:v>
                </c:pt>
                <c:pt idx="39">
                  <c:v>0</c:v>
                </c:pt>
                <c:pt idx="40">
                  <c:v>3.4202014332566799</c:v>
                </c:pt>
                <c:pt idx="42">
                  <c:v>0</c:v>
                </c:pt>
                <c:pt idx="43">
                  <c:v>3.4202014332566799</c:v>
                </c:pt>
                <c:pt idx="45">
                  <c:v>0</c:v>
                </c:pt>
                <c:pt idx="46">
                  <c:v>3.4202014332566799</c:v>
                </c:pt>
                <c:pt idx="48">
                  <c:v>0</c:v>
                </c:pt>
                <c:pt idx="49">
                  <c:v>3.4202014332566799</c:v>
                </c:pt>
                <c:pt idx="51">
                  <c:v>0</c:v>
                </c:pt>
                <c:pt idx="52">
                  <c:v>3.4202014332566799</c:v>
                </c:pt>
                <c:pt idx="54">
                  <c:v>0</c:v>
                </c:pt>
                <c:pt idx="55">
                  <c:v>3.4202014332566799</c:v>
                </c:pt>
                <c:pt idx="57">
                  <c:v>0</c:v>
                </c:pt>
                <c:pt idx="58">
                  <c:v>3.4202014332566799</c:v>
                </c:pt>
                <c:pt idx="60">
                  <c:v>0</c:v>
                </c:pt>
                <c:pt idx="61">
                  <c:v>3.4202014332566799</c:v>
                </c:pt>
                <c:pt idx="63">
                  <c:v>0</c:v>
                </c:pt>
                <c:pt idx="64">
                  <c:v>3.4202014332566799</c:v>
                </c:pt>
                <c:pt idx="66">
                  <c:v>0</c:v>
                </c:pt>
                <c:pt idx="67">
                  <c:v>3.4202014332566799</c:v>
                </c:pt>
                <c:pt idx="69">
                  <c:v>0</c:v>
                </c:pt>
                <c:pt idx="70">
                  <c:v>3.4202014332566799</c:v>
                </c:pt>
                <c:pt idx="72">
                  <c:v>0</c:v>
                </c:pt>
                <c:pt idx="73">
                  <c:v>3.4202014332566799</c:v>
                </c:pt>
                <c:pt idx="75">
                  <c:v>0</c:v>
                </c:pt>
                <c:pt idx="76">
                  <c:v>3.4202014332566799</c:v>
                </c:pt>
                <c:pt idx="78">
                  <c:v>0</c:v>
                </c:pt>
                <c:pt idx="79">
                  <c:v>3.4202014332566799</c:v>
                </c:pt>
                <c:pt idx="81">
                  <c:v>0</c:v>
                </c:pt>
                <c:pt idx="82">
                  <c:v>3.4202014332566799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9544"/>
        <c:axId val="839863856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'C'!$O$3:$O$109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'C'!$P$3:$P$109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59544"/>
        <c:axId val="839863856"/>
      </c:scatterChart>
      <c:valAx>
        <c:axId val="839859544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3856"/>
        <c:crosses val="autoZero"/>
        <c:crossBetween val="midCat"/>
      </c:valAx>
      <c:valAx>
        <c:axId val="839863856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59544"/>
        <c:crosses val="autoZero"/>
        <c:crossBetween val="midCat"/>
      </c:valAx>
      <c:valAx>
        <c:axId val="839856408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39856800"/>
        <c:crosses val="max"/>
        <c:crossBetween val="between"/>
      </c:valAx>
      <c:catAx>
        <c:axId val="83985680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56408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D!$I$3:$I$74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D!$J$3:$J$74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1472"/>
        <c:axId val="839862680"/>
      </c:radarChart>
      <c:scatterChart>
        <c:scatterStyle val="smoothMarker"/>
        <c:varyColors val="0"/>
        <c:ser>
          <c:idx val="2"/>
          <c:order val="2"/>
          <c:tx>
            <c:strRef>
              <c:f>D!$W$2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D!$V$3:$V$85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D!$W$3:$W$85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1112"/>
        <c:axId val="839862288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D!$O$3:$O$109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D!$P$3:$P$109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9861112"/>
        <c:axId val="839862288"/>
      </c:scatterChart>
      <c:valAx>
        <c:axId val="83986111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2288"/>
        <c:crosses val="autoZero"/>
        <c:crossBetween val="midCat"/>
      </c:valAx>
      <c:valAx>
        <c:axId val="83986228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839861112"/>
        <c:crosses val="autoZero"/>
        <c:crossBetween val="midCat"/>
      </c:valAx>
      <c:valAx>
        <c:axId val="83986268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51472"/>
        <c:crosses val="max"/>
        <c:crossBetween val="between"/>
      </c:valAx>
      <c:catAx>
        <c:axId val="79085147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3986268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E!$I$3:$I$74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E!$J$3:$J$74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7160"/>
        <c:axId val="790845200"/>
      </c:radarChart>
      <c:scatterChart>
        <c:scatterStyle val="smoothMarker"/>
        <c:varyColors val="0"/>
        <c:ser>
          <c:idx val="2"/>
          <c:order val="2"/>
          <c:tx>
            <c:strRef>
              <c:f>E!$W$2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E!$V$3:$V$85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E!$W$3:$W$85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6376"/>
        <c:axId val="790848336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E!$O$3:$O$109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E!$P$3:$P$109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6376"/>
        <c:axId val="790848336"/>
      </c:scatterChart>
      <c:valAx>
        <c:axId val="79084637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8336"/>
        <c:crosses val="autoZero"/>
        <c:crossBetween val="midCat"/>
      </c:valAx>
      <c:valAx>
        <c:axId val="790848336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6376"/>
        <c:crosses val="autoZero"/>
        <c:crossBetween val="midCat"/>
      </c:valAx>
      <c:valAx>
        <c:axId val="79084520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47160"/>
        <c:crosses val="max"/>
        <c:crossBetween val="between"/>
      </c:valAx>
      <c:catAx>
        <c:axId val="79084716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4520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F!$I$3:$I$74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F!$J$3:$J$74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9120"/>
        <c:axId val="790854216"/>
      </c:radarChart>
      <c:scatterChart>
        <c:scatterStyle val="smoothMarker"/>
        <c:varyColors val="0"/>
        <c:ser>
          <c:idx val="2"/>
          <c:order val="2"/>
          <c:tx>
            <c:strRef>
              <c:f>F!$W$2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F!$V$3:$V$85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F!$W$3:$W$85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5984"/>
        <c:axId val="790847552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F!$O$3:$O$109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F!$P$3:$P$109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5984"/>
        <c:axId val="790847552"/>
      </c:scatterChart>
      <c:valAx>
        <c:axId val="790845984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7552"/>
        <c:crosses val="autoZero"/>
        <c:crossBetween val="midCat"/>
      </c:valAx>
      <c:valAx>
        <c:axId val="790847552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5984"/>
        <c:crosses val="autoZero"/>
        <c:crossBetween val="midCat"/>
      </c:valAx>
      <c:valAx>
        <c:axId val="790854216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49120"/>
        <c:crosses val="max"/>
        <c:crossBetween val="between"/>
      </c:valAx>
      <c:catAx>
        <c:axId val="79084912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54216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6010192475940513"/>
          <c:y val="6.7553951589384667E-2"/>
          <c:w val="0.41868525809273843"/>
          <c:h val="0.69780876348789733"/>
        </c:manualLayout>
      </c:layout>
      <c:radarChart>
        <c:radarStyle val="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Feuil1!$A$2:$A$5</c:f>
              <c:strCache>
                <c:ptCount val="4"/>
                <c:pt idx="0">
                  <c:v>0°</c:v>
                </c:pt>
                <c:pt idx="1">
                  <c:v>10°</c:v>
                </c:pt>
                <c:pt idx="2">
                  <c:v>15°</c:v>
                </c:pt>
                <c:pt idx="3">
                  <c:v>90°</c:v>
                </c:pt>
              </c:strCache>
            </c:strRef>
          </c:cat>
          <c:val>
            <c:numRef>
              <c:f>Feuil1!$B$2:$B$5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098696"/>
        <c:axId val="866102224"/>
      </c:radarChart>
      <c:catAx>
        <c:axId val="866098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102224"/>
        <c:crosses val="autoZero"/>
        <c:auto val="1"/>
        <c:lblAlgn val="ctr"/>
        <c:lblOffset val="100"/>
        <c:noMultiLvlLbl val="0"/>
      </c:catAx>
      <c:valAx>
        <c:axId val="8661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098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A!$I$3:$I$74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A!$J$3:$J$74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3824"/>
        <c:axId val="790850688"/>
      </c:radarChart>
      <c:scatterChart>
        <c:scatterStyle val="smoothMarker"/>
        <c:varyColors val="0"/>
        <c:ser>
          <c:idx val="2"/>
          <c:order val="2"/>
          <c:tx>
            <c:strRef>
              <c:f>A!$W$2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A!$V$3:$V$85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3.4202014332566884</c:v>
                </c:pt>
                <c:pt idx="3">
                  <c:v>0</c:v>
                </c:pt>
                <c:pt idx="4">
                  <c:v>3.4202014332566884</c:v>
                </c:pt>
                <c:pt idx="6">
                  <c:v>0</c:v>
                </c:pt>
                <c:pt idx="7">
                  <c:v>3.4202014332566884</c:v>
                </c:pt>
                <c:pt idx="9">
                  <c:v>0</c:v>
                </c:pt>
                <c:pt idx="10">
                  <c:v>7.0710678118654755</c:v>
                </c:pt>
                <c:pt idx="12">
                  <c:v>0</c:v>
                </c:pt>
                <c:pt idx="13">
                  <c:v>8.6602540378443873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3.4202014332566897</c:v>
                </c:pt>
                <c:pt idx="21">
                  <c:v>0</c:v>
                </c:pt>
                <c:pt idx="22">
                  <c:v>3.4202014332566897</c:v>
                </c:pt>
                <c:pt idx="24">
                  <c:v>0</c:v>
                </c:pt>
                <c:pt idx="25">
                  <c:v>3.4202014332566897</c:v>
                </c:pt>
                <c:pt idx="27">
                  <c:v>0</c:v>
                </c:pt>
                <c:pt idx="28">
                  <c:v>3.4202014332566897</c:v>
                </c:pt>
                <c:pt idx="30">
                  <c:v>0</c:v>
                </c:pt>
                <c:pt idx="31">
                  <c:v>3.4202014332566897</c:v>
                </c:pt>
                <c:pt idx="33">
                  <c:v>0</c:v>
                </c:pt>
                <c:pt idx="34">
                  <c:v>3.4202014332566897</c:v>
                </c:pt>
                <c:pt idx="36">
                  <c:v>0</c:v>
                </c:pt>
                <c:pt idx="37">
                  <c:v>3.4202014332566897</c:v>
                </c:pt>
                <c:pt idx="39">
                  <c:v>0</c:v>
                </c:pt>
                <c:pt idx="40">
                  <c:v>3.4202014332566897</c:v>
                </c:pt>
                <c:pt idx="42">
                  <c:v>0</c:v>
                </c:pt>
                <c:pt idx="43">
                  <c:v>3.4202014332566897</c:v>
                </c:pt>
                <c:pt idx="45">
                  <c:v>0</c:v>
                </c:pt>
                <c:pt idx="46">
                  <c:v>3.4202014332566897</c:v>
                </c:pt>
                <c:pt idx="48">
                  <c:v>0</c:v>
                </c:pt>
                <c:pt idx="49">
                  <c:v>3.4202014332566897</c:v>
                </c:pt>
                <c:pt idx="51">
                  <c:v>0</c:v>
                </c:pt>
                <c:pt idx="52">
                  <c:v>3.4202014332566897</c:v>
                </c:pt>
                <c:pt idx="54">
                  <c:v>0</c:v>
                </c:pt>
                <c:pt idx="55">
                  <c:v>3.4202014332566897</c:v>
                </c:pt>
                <c:pt idx="57">
                  <c:v>0</c:v>
                </c:pt>
                <c:pt idx="58">
                  <c:v>3.4202014332566897</c:v>
                </c:pt>
                <c:pt idx="60">
                  <c:v>0</c:v>
                </c:pt>
                <c:pt idx="61">
                  <c:v>3.4202014332566897</c:v>
                </c:pt>
                <c:pt idx="63">
                  <c:v>0</c:v>
                </c:pt>
                <c:pt idx="64">
                  <c:v>3.4202014332566897</c:v>
                </c:pt>
                <c:pt idx="66">
                  <c:v>0</c:v>
                </c:pt>
                <c:pt idx="67">
                  <c:v>3.4202014332566897</c:v>
                </c:pt>
                <c:pt idx="69">
                  <c:v>0</c:v>
                </c:pt>
                <c:pt idx="70">
                  <c:v>3.4202014332566897</c:v>
                </c:pt>
                <c:pt idx="72">
                  <c:v>0</c:v>
                </c:pt>
                <c:pt idx="73">
                  <c:v>3.4202014332566897</c:v>
                </c:pt>
                <c:pt idx="75">
                  <c:v>0</c:v>
                </c:pt>
                <c:pt idx="76">
                  <c:v>3.4202014332566897</c:v>
                </c:pt>
                <c:pt idx="78">
                  <c:v>0</c:v>
                </c:pt>
                <c:pt idx="79">
                  <c:v>3.4202014332566897</c:v>
                </c:pt>
                <c:pt idx="81">
                  <c:v>0</c:v>
                </c:pt>
                <c:pt idx="82">
                  <c:v>3.4202014332566897</c:v>
                </c:pt>
              </c:numCache>
            </c:numRef>
          </c:xVal>
          <c:yVal>
            <c:numRef>
              <c:f>A!$W$3:$W$85</c:f>
              <c:numCache>
                <c:formatCode>General</c:formatCode>
                <c:ptCount val="83"/>
                <c:pt idx="0">
                  <c:v>0</c:v>
                </c:pt>
                <c:pt idx="1">
                  <c:v>9.3969262078590834</c:v>
                </c:pt>
                <c:pt idx="3">
                  <c:v>0</c:v>
                </c:pt>
                <c:pt idx="4">
                  <c:v>9.3969262078590834</c:v>
                </c:pt>
                <c:pt idx="6">
                  <c:v>0</c:v>
                </c:pt>
                <c:pt idx="7">
                  <c:v>9.3969262078590834</c:v>
                </c:pt>
                <c:pt idx="9">
                  <c:v>0</c:v>
                </c:pt>
                <c:pt idx="10">
                  <c:v>7.0710678118654746</c:v>
                </c:pt>
                <c:pt idx="12">
                  <c:v>0</c:v>
                </c:pt>
                <c:pt idx="13">
                  <c:v>4.9999999999999991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9.3969262078590834</c:v>
                </c:pt>
                <c:pt idx="21">
                  <c:v>0</c:v>
                </c:pt>
                <c:pt idx="22">
                  <c:v>9.3969262078590834</c:v>
                </c:pt>
                <c:pt idx="24">
                  <c:v>0</c:v>
                </c:pt>
                <c:pt idx="25">
                  <c:v>9.3969262078590834</c:v>
                </c:pt>
                <c:pt idx="27">
                  <c:v>0</c:v>
                </c:pt>
                <c:pt idx="28">
                  <c:v>9.3969262078590834</c:v>
                </c:pt>
                <c:pt idx="30">
                  <c:v>0</c:v>
                </c:pt>
                <c:pt idx="31">
                  <c:v>9.3969262078590834</c:v>
                </c:pt>
                <c:pt idx="33">
                  <c:v>0</c:v>
                </c:pt>
                <c:pt idx="34">
                  <c:v>9.3969262078590834</c:v>
                </c:pt>
                <c:pt idx="36">
                  <c:v>0</c:v>
                </c:pt>
                <c:pt idx="37">
                  <c:v>9.3969262078590834</c:v>
                </c:pt>
                <c:pt idx="39">
                  <c:v>0</c:v>
                </c:pt>
                <c:pt idx="40">
                  <c:v>9.3969262078590834</c:v>
                </c:pt>
                <c:pt idx="42">
                  <c:v>0</c:v>
                </c:pt>
                <c:pt idx="43">
                  <c:v>9.3969262078590834</c:v>
                </c:pt>
                <c:pt idx="45">
                  <c:v>0</c:v>
                </c:pt>
                <c:pt idx="46">
                  <c:v>9.3969262078590834</c:v>
                </c:pt>
                <c:pt idx="48">
                  <c:v>0</c:v>
                </c:pt>
                <c:pt idx="49">
                  <c:v>9.3969262078590834</c:v>
                </c:pt>
                <c:pt idx="51">
                  <c:v>0</c:v>
                </c:pt>
                <c:pt idx="52">
                  <c:v>9.3969262078590834</c:v>
                </c:pt>
                <c:pt idx="54">
                  <c:v>0</c:v>
                </c:pt>
                <c:pt idx="55">
                  <c:v>9.3969262078590834</c:v>
                </c:pt>
                <c:pt idx="57">
                  <c:v>0</c:v>
                </c:pt>
                <c:pt idx="58">
                  <c:v>9.3969262078590834</c:v>
                </c:pt>
                <c:pt idx="60">
                  <c:v>0</c:v>
                </c:pt>
                <c:pt idx="61">
                  <c:v>9.3969262078590834</c:v>
                </c:pt>
                <c:pt idx="63">
                  <c:v>0</c:v>
                </c:pt>
                <c:pt idx="64">
                  <c:v>9.3969262078590834</c:v>
                </c:pt>
                <c:pt idx="66">
                  <c:v>0</c:v>
                </c:pt>
                <c:pt idx="67">
                  <c:v>9.3969262078590834</c:v>
                </c:pt>
                <c:pt idx="69">
                  <c:v>0</c:v>
                </c:pt>
                <c:pt idx="70">
                  <c:v>9.3969262078590834</c:v>
                </c:pt>
                <c:pt idx="72">
                  <c:v>0</c:v>
                </c:pt>
                <c:pt idx="73">
                  <c:v>9.3969262078590834</c:v>
                </c:pt>
                <c:pt idx="75">
                  <c:v>0</c:v>
                </c:pt>
                <c:pt idx="76">
                  <c:v>9.3969262078590834</c:v>
                </c:pt>
                <c:pt idx="78">
                  <c:v>0</c:v>
                </c:pt>
                <c:pt idx="79">
                  <c:v>9.3969262078590834</c:v>
                </c:pt>
                <c:pt idx="81">
                  <c:v>0</c:v>
                </c:pt>
                <c:pt idx="82">
                  <c:v>9.3969262078590834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0296"/>
        <c:axId val="790849512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A!$O$3:$O$109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A!$P$3:$P$109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0296"/>
        <c:axId val="790849512"/>
      </c:scatterChart>
      <c:valAx>
        <c:axId val="79085029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9512"/>
        <c:crosses val="autoZero"/>
        <c:crossBetween val="midCat"/>
      </c:valAx>
      <c:valAx>
        <c:axId val="790849512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0296"/>
        <c:crosses val="autoZero"/>
        <c:crossBetween val="midCat"/>
      </c:valAx>
      <c:valAx>
        <c:axId val="790850688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53824"/>
        <c:crosses val="max"/>
        <c:crossBetween val="between"/>
      </c:valAx>
      <c:catAx>
        <c:axId val="79085382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50688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B!$I$3:$I$74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B!$J$3:$J$74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5000"/>
        <c:axId val="790854608"/>
      </c:radarChart>
      <c:scatterChart>
        <c:scatterStyle val="smoothMarker"/>
        <c:varyColors val="0"/>
        <c:ser>
          <c:idx val="2"/>
          <c:order val="2"/>
          <c:tx>
            <c:strRef>
              <c:f>B!$W$2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B!$V$3:$V$85</c:f>
              <c:numCache>
                <c:formatCode>General</c:formatCode>
                <c:ptCount val="83"/>
                <c:pt idx="0">
                  <c:v>0</c:v>
                </c:pt>
                <c:pt idx="1">
                  <c:v>5.0000000000000009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6.1257422745431001E-16</c:v>
                </c:pt>
                <c:pt idx="9">
                  <c:v>0</c:v>
                </c:pt>
                <c:pt idx="10">
                  <c:v>6.1257422745431001E-16</c:v>
                </c:pt>
                <c:pt idx="12">
                  <c:v>0</c:v>
                </c:pt>
                <c:pt idx="13">
                  <c:v>4.9999999999999973</c:v>
                </c:pt>
                <c:pt idx="15">
                  <c:v>0</c:v>
                </c:pt>
                <c:pt idx="16">
                  <c:v>4.9999999999999973</c:v>
                </c:pt>
                <c:pt idx="18">
                  <c:v>0</c:v>
                </c:pt>
                <c:pt idx="19">
                  <c:v>4.9999999999999973</c:v>
                </c:pt>
                <c:pt idx="21">
                  <c:v>0</c:v>
                </c:pt>
                <c:pt idx="22">
                  <c:v>4.9999999999999973</c:v>
                </c:pt>
                <c:pt idx="24">
                  <c:v>0</c:v>
                </c:pt>
                <c:pt idx="25">
                  <c:v>4.9999999999999973</c:v>
                </c:pt>
                <c:pt idx="27">
                  <c:v>0</c:v>
                </c:pt>
                <c:pt idx="28">
                  <c:v>4.9999999999999973</c:v>
                </c:pt>
                <c:pt idx="30">
                  <c:v>0</c:v>
                </c:pt>
                <c:pt idx="31">
                  <c:v>4.9999999999999973</c:v>
                </c:pt>
                <c:pt idx="33">
                  <c:v>0</c:v>
                </c:pt>
                <c:pt idx="34">
                  <c:v>4.9999999999999973</c:v>
                </c:pt>
                <c:pt idx="36">
                  <c:v>0</c:v>
                </c:pt>
                <c:pt idx="37">
                  <c:v>4.9999999999999973</c:v>
                </c:pt>
                <c:pt idx="39">
                  <c:v>0</c:v>
                </c:pt>
                <c:pt idx="40">
                  <c:v>4.9999999999999973</c:v>
                </c:pt>
                <c:pt idx="42">
                  <c:v>0</c:v>
                </c:pt>
                <c:pt idx="43">
                  <c:v>4.9999999999999973</c:v>
                </c:pt>
                <c:pt idx="45">
                  <c:v>0</c:v>
                </c:pt>
                <c:pt idx="46">
                  <c:v>4.9999999999999973</c:v>
                </c:pt>
                <c:pt idx="48">
                  <c:v>0</c:v>
                </c:pt>
                <c:pt idx="49">
                  <c:v>4.9999999999999973</c:v>
                </c:pt>
                <c:pt idx="51">
                  <c:v>0</c:v>
                </c:pt>
                <c:pt idx="52">
                  <c:v>4.9999999999999973</c:v>
                </c:pt>
                <c:pt idx="54">
                  <c:v>0</c:v>
                </c:pt>
                <c:pt idx="55">
                  <c:v>4.9999999999999973</c:v>
                </c:pt>
                <c:pt idx="57">
                  <c:v>0</c:v>
                </c:pt>
                <c:pt idx="58">
                  <c:v>4.9999999999999973</c:v>
                </c:pt>
                <c:pt idx="60">
                  <c:v>0</c:v>
                </c:pt>
                <c:pt idx="61">
                  <c:v>4.9999999999999973</c:v>
                </c:pt>
                <c:pt idx="63">
                  <c:v>0</c:v>
                </c:pt>
                <c:pt idx="64">
                  <c:v>4.9999999999999973</c:v>
                </c:pt>
                <c:pt idx="66">
                  <c:v>0</c:v>
                </c:pt>
                <c:pt idx="67">
                  <c:v>4.9999999999999973</c:v>
                </c:pt>
                <c:pt idx="69">
                  <c:v>0</c:v>
                </c:pt>
                <c:pt idx="70">
                  <c:v>4.9999999999999973</c:v>
                </c:pt>
                <c:pt idx="72">
                  <c:v>0</c:v>
                </c:pt>
                <c:pt idx="73">
                  <c:v>4.9999999999999973</c:v>
                </c:pt>
                <c:pt idx="75">
                  <c:v>0</c:v>
                </c:pt>
                <c:pt idx="76">
                  <c:v>4.9999999999999973</c:v>
                </c:pt>
                <c:pt idx="78">
                  <c:v>0</c:v>
                </c:pt>
                <c:pt idx="79">
                  <c:v>4.9999999999999973</c:v>
                </c:pt>
                <c:pt idx="81">
                  <c:v>0</c:v>
                </c:pt>
                <c:pt idx="82">
                  <c:v>4.9999999999999973</c:v>
                </c:pt>
              </c:numCache>
            </c:numRef>
          </c:xVal>
          <c:yVal>
            <c:numRef>
              <c:f>B!$W$3:$W$85</c:f>
              <c:numCache>
                <c:formatCode>General</c:formatCode>
                <c:ptCount val="83"/>
                <c:pt idx="0">
                  <c:v>0</c:v>
                </c:pt>
                <c:pt idx="1">
                  <c:v>-8.6602540378443855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-10</c:v>
                </c:pt>
                <c:pt idx="9">
                  <c:v>0</c:v>
                </c:pt>
                <c:pt idx="10">
                  <c:v>-10</c:v>
                </c:pt>
                <c:pt idx="12">
                  <c:v>0</c:v>
                </c:pt>
                <c:pt idx="13">
                  <c:v>-8.6602540378443891</c:v>
                </c:pt>
                <c:pt idx="15">
                  <c:v>0</c:v>
                </c:pt>
                <c:pt idx="16">
                  <c:v>-8.6602540378443891</c:v>
                </c:pt>
                <c:pt idx="18">
                  <c:v>0</c:v>
                </c:pt>
                <c:pt idx="19">
                  <c:v>-8.6602540378443891</c:v>
                </c:pt>
                <c:pt idx="21">
                  <c:v>0</c:v>
                </c:pt>
                <c:pt idx="22">
                  <c:v>-8.6602540378443891</c:v>
                </c:pt>
                <c:pt idx="24">
                  <c:v>0</c:v>
                </c:pt>
                <c:pt idx="25">
                  <c:v>-8.6602540378443891</c:v>
                </c:pt>
                <c:pt idx="27">
                  <c:v>0</c:v>
                </c:pt>
                <c:pt idx="28">
                  <c:v>-8.6602540378443891</c:v>
                </c:pt>
                <c:pt idx="30">
                  <c:v>0</c:v>
                </c:pt>
                <c:pt idx="31">
                  <c:v>-8.6602540378443891</c:v>
                </c:pt>
                <c:pt idx="33">
                  <c:v>0</c:v>
                </c:pt>
                <c:pt idx="34">
                  <c:v>-8.6602540378443891</c:v>
                </c:pt>
                <c:pt idx="36">
                  <c:v>0</c:v>
                </c:pt>
                <c:pt idx="37">
                  <c:v>-8.6602540378443891</c:v>
                </c:pt>
                <c:pt idx="39">
                  <c:v>0</c:v>
                </c:pt>
                <c:pt idx="40">
                  <c:v>-8.6602540378443891</c:v>
                </c:pt>
                <c:pt idx="42">
                  <c:v>0</c:v>
                </c:pt>
                <c:pt idx="43">
                  <c:v>-8.6602540378443891</c:v>
                </c:pt>
                <c:pt idx="45">
                  <c:v>0</c:v>
                </c:pt>
                <c:pt idx="46">
                  <c:v>-8.6602540378443891</c:v>
                </c:pt>
                <c:pt idx="48">
                  <c:v>0</c:v>
                </c:pt>
                <c:pt idx="49">
                  <c:v>-8.6602540378443891</c:v>
                </c:pt>
                <c:pt idx="51">
                  <c:v>0</c:v>
                </c:pt>
                <c:pt idx="52">
                  <c:v>-8.6602540378443891</c:v>
                </c:pt>
                <c:pt idx="54">
                  <c:v>0</c:v>
                </c:pt>
                <c:pt idx="55">
                  <c:v>-8.6602540378443891</c:v>
                </c:pt>
                <c:pt idx="57">
                  <c:v>0</c:v>
                </c:pt>
                <c:pt idx="58">
                  <c:v>-8.6602540378443891</c:v>
                </c:pt>
                <c:pt idx="60">
                  <c:v>0</c:v>
                </c:pt>
                <c:pt idx="61">
                  <c:v>-8.6602540378443891</c:v>
                </c:pt>
                <c:pt idx="63">
                  <c:v>0</c:v>
                </c:pt>
                <c:pt idx="64">
                  <c:v>-8.6602540378443891</c:v>
                </c:pt>
                <c:pt idx="66">
                  <c:v>0</c:v>
                </c:pt>
                <c:pt idx="67">
                  <c:v>-8.6602540378443891</c:v>
                </c:pt>
                <c:pt idx="69">
                  <c:v>0</c:v>
                </c:pt>
                <c:pt idx="70">
                  <c:v>-8.6602540378443891</c:v>
                </c:pt>
                <c:pt idx="72">
                  <c:v>0</c:v>
                </c:pt>
                <c:pt idx="73">
                  <c:v>-8.6602540378443891</c:v>
                </c:pt>
                <c:pt idx="75">
                  <c:v>0</c:v>
                </c:pt>
                <c:pt idx="76">
                  <c:v>-8.6602540378443891</c:v>
                </c:pt>
                <c:pt idx="78">
                  <c:v>0</c:v>
                </c:pt>
                <c:pt idx="79">
                  <c:v>-8.6602540378443891</c:v>
                </c:pt>
                <c:pt idx="81">
                  <c:v>0</c:v>
                </c:pt>
                <c:pt idx="82">
                  <c:v>-8.6602540378443891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3040"/>
        <c:axId val="790851864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B!$O$3:$O$109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B!$P$3:$P$109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3040"/>
        <c:axId val="790851864"/>
      </c:scatterChart>
      <c:valAx>
        <c:axId val="790853040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1864"/>
        <c:crosses val="autoZero"/>
        <c:crossBetween val="midCat"/>
      </c:valAx>
      <c:valAx>
        <c:axId val="790851864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3040"/>
        <c:crosses val="autoZero"/>
        <c:crossBetween val="midCat"/>
      </c:valAx>
      <c:valAx>
        <c:axId val="790854608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55000"/>
        <c:crosses val="max"/>
        <c:crossBetween val="between"/>
      </c:valAx>
      <c:catAx>
        <c:axId val="79085500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54608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'C'!$I$3:$I$74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'C'!$J$3:$J$74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6568"/>
        <c:axId val="790859312"/>
      </c:radarChart>
      <c:scatterChart>
        <c:scatterStyle val="smoothMarker"/>
        <c:varyColors val="0"/>
        <c:ser>
          <c:idx val="2"/>
          <c:order val="2"/>
          <c:tx>
            <c:strRef>
              <c:f>'C'!$W$2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'C'!$V$3:$V$85</c:f>
              <c:numCache>
                <c:formatCode>General</c:formatCode>
                <c:ptCount val="83"/>
                <c:pt idx="0">
                  <c:v>0</c:v>
                </c:pt>
                <c:pt idx="1">
                  <c:v>-9.3969262078590852</c:v>
                </c:pt>
                <c:pt idx="3">
                  <c:v>0</c:v>
                </c:pt>
                <c:pt idx="4">
                  <c:v>-8.6602540378443855</c:v>
                </c:pt>
                <c:pt idx="6">
                  <c:v>0</c:v>
                </c:pt>
                <c:pt idx="7">
                  <c:v>-7.6604444311897799</c:v>
                </c:pt>
                <c:pt idx="9">
                  <c:v>0</c:v>
                </c:pt>
                <c:pt idx="10">
                  <c:v>-9.3969262078590869</c:v>
                </c:pt>
                <c:pt idx="12">
                  <c:v>0</c:v>
                </c:pt>
                <c:pt idx="13">
                  <c:v>-9.3969262078590869</c:v>
                </c:pt>
                <c:pt idx="15">
                  <c:v>0</c:v>
                </c:pt>
                <c:pt idx="16">
                  <c:v>-9.3969262078590869</c:v>
                </c:pt>
                <c:pt idx="18">
                  <c:v>0</c:v>
                </c:pt>
                <c:pt idx="19">
                  <c:v>-9.3969262078590869</c:v>
                </c:pt>
                <c:pt idx="21">
                  <c:v>0</c:v>
                </c:pt>
                <c:pt idx="22">
                  <c:v>-9.3969262078590869</c:v>
                </c:pt>
                <c:pt idx="24">
                  <c:v>0</c:v>
                </c:pt>
                <c:pt idx="25">
                  <c:v>-9.3969262078590869</c:v>
                </c:pt>
                <c:pt idx="27">
                  <c:v>0</c:v>
                </c:pt>
                <c:pt idx="28">
                  <c:v>-9.3969262078590869</c:v>
                </c:pt>
                <c:pt idx="30">
                  <c:v>0</c:v>
                </c:pt>
                <c:pt idx="31">
                  <c:v>-9.3969262078590869</c:v>
                </c:pt>
                <c:pt idx="33">
                  <c:v>0</c:v>
                </c:pt>
                <c:pt idx="34">
                  <c:v>-9.3969262078590869</c:v>
                </c:pt>
                <c:pt idx="36">
                  <c:v>0</c:v>
                </c:pt>
                <c:pt idx="37">
                  <c:v>-9.3969262078590869</c:v>
                </c:pt>
                <c:pt idx="39">
                  <c:v>0</c:v>
                </c:pt>
                <c:pt idx="40">
                  <c:v>-9.3969262078590869</c:v>
                </c:pt>
                <c:pt idx="42">
                  <c:v>0</c:v>
                </c:pt>
                <c:pt idx="43">
                  <c:v>-9.3969262078590869</c:v>
                </c:pt>
                <c:pt idx="45">
                  <c:v>0</c:v>
                </c:pt>
                <c:pt idx="46">
                  <c:v>-9.3969262078590869</c:v>
                </c:pt>
                <c:pt idx="48">
                  <c:v>0</c:v>
                </c:pt>
                <c:pt idx="49">
                  <c:v>-9.3969262078590869</c:v>
                </c:pt>
                <c:pt idx="51">
                  <c:v>0</c:v>
                </c:pt>
                <c:pt idx="52">
                  <c:v>-9.3969262078590869</c:v>
                </c:pt>
                <c:pt idx="54">
                  <c:v>0</c:v>
                </c:pt>
                <c:pt idx="55">
                  <c:v>-9.3969262078590869</c:v>
                </c:pt>
                <c:pt idx="57">
                  <c:v>0</c:v>
                </c:pt>
                <c:pt idx="58">
                  <c:v>-9.3969262078590869</c:v>
                </c:pt>
                <c:pt idx="60">
                  <c:v>0</c:v>
                </c:pt>
                <c:pt idx="61">
                  <c:v>-9.3969262078590869</c:v>
                </c:pt>
                <c:pt idx="63">
                  <c:v>0</c:v>
                </c:pt>
                <c:pt idx="64">
                  <c:v>-9.3969262078590869</c:v>
                </c:pt>
                <c:pt idx="66">
                  <c:v>0</c:v>
                </c:pt>
                <c:pt idx="67">
                  <c:v>-9.3969262078590869</c:v>
                </c:pt>
                <c:pt idx="69">
                  <c:v>0</c:v>
                </c:pt>
                <c:pt idx="70">
                  <c:v>-9.3969262078590869</c:v>
                </c:pt>
                <c:pt idx="72">
                  <c:v>0</c:v>
                </c:pt>
                <c:pt idx="73">
                  <c:v>-9.3969262078590869</c:v>
                </c:pt>
                <c:pt idx="75">
                  <c:v>0</c:v>
                </c:pt>
                <c:pt idx="76">
                  <c:v>-9.3969262078590869</c:v>
                </c:pt>
                <c:pt idx="78">
                  <c:v>0</c:v>
                </c:pt>
                <c:pt idx="79">
                  <c:v>-9.3969262078590869</c:v>
                </c:pt>
                <c:pt idx="81">
                  <c:v>0</c:v>
                </c:pt>
                <c:pt idx="82">
                  <c:v>-9.3969262078590869</c:v>
                </c:pt>
              </c:numCache>
            </c:numRef>
          </c:xVal>
          <c:yVal>
            <c:numRef>
              <c:f>'C'!$W$3:$W$85</c:f>
              <c:numCache>
                <c:formatCode>General</c:formatCode>
                <c:ptCount val="83"/>
                <c:pt idx="0">
                  <c:v>0</c:v>
                </c:pt>
                <c:pt idx="1">
                  <c:v>3.4202014332566866</c:v>
                </c:pt>
                <c:pt idx="3">
                  <c:v>0</c:v>
                </c:pt>
                <c:pt idx="4">
                  <c:v>5.0000000000000009</c:v>
                </c:pt>
                <c:pt idx="6">
                  <c:v>0</c:v>
                </c:pt>
                <c:pt idx="7">
                  <c:v>6.4278760968653925</c:v>
                </c:pt>
                <c:pt idx="9">
                  <c:v>0</c:v>
                </c:pt>
                <c:pt idx="10">
                  <c:v>3.4202014332566799</c:v>
                </c:pt>
                <c:pt idx="12">
                  <c:v>0</c:v>
                </c:pt>
                <c:pt idx="13">
                  <c:v>3.4202014332566799</c:v>
                </c:pt>
                <c:pt idx="15">
                  <c:v>0</c:v>
                </c:pt>
                <c:pt idx="16">
                  <c:v>3.4202014332566799</c:v>
                </c:pt>
                <c:pt idx="18">
                  <c:v>0</c:v>
                </c:pt>
                <c:pt idx="19">
                  <c:v>3.4202014332566799</c:v>
                </c:pt>
                <c:pt idx="21">
                  <c:v>0</c:v>
                </c:pt>
                <c:pt idx="22">
                  <c:v>3.4202014332566799</c:v>
                </c:pt>
                <c:pt idx="24">
                  <c:v>0</c:v>
                </c:pt>
                <c:pt idx="25">
                  <c:v>3.4202014332566799</c:v>
                </c:pt>
                <c:pt idx="27">
                  <c:v>0</c:v>
                </c:pt>
                <c:pt idx="28">
                  <c:v>3.4202014332566799</c:v>
                </c:pt>
                <c:pt idx="30">
                  <c:v>0</c:v>
                </c:pt>
                <c:pt idx="31">
                  <c:v>3.4202014332566799</c:v>
                </c:pt>
                <c:pt idx="33">
                  <c:v>0</c:v>
                </c:pt>
                <c:pt idx="34">
                  <c:v>3.4202014332566799</c:v>
                </c:pt>
                <c:pt idx="36">
                  <c:v>0</c:v>
                </c:pt>
                <c:pt idx="37">
                  <c:v>3.4202014332566799</c:v>
                </c:pt>
                <c:pt idx="39">
                  <c:v>0</c:v>
                </c:pt>
                <c:pt idx="40">
                  <c:v>3.4202014332566799</c:v>
                </c:pt>
                <c:pt idx="42">
                  <c:v>0</c:v>
                </c:pt>
                <c:pt idx="43">
                  <c:v>3.4202014332566799</c:v>
                </c:pt>
                <c:pt idx="45">
                  <c:v>0</c:v>
                </c:pt>
                <c:pt idx="46">
                  <c:v>3.4202014332566799</c:v>
                </c:pt>
                <c:pt idx="48">
                  <c:v>0</c:v>
                </c:pt>
                <c:pt idx="49">
                  <c:v>3.4202014332566799</c:v>
                </c:pt>
                <c:pt idx="51">
                  <c:v>0</c:v>
                </c:pt>
                <c:pt idx="52">
                  <c:v>3.4202014332566799</c:v>
                </c:pt>
                <c:pt idx="54">
                  <c:v>0</c:v>
                </c:pt>
                <c:pt idx="55">
                  <c:v>3.4202014332566799</c:v>
                </c:pt>
                <c:pt idx="57">
                  <c:v>0</c:v>
                </c:pt>
                <c:pt idx="58">
                  <c:v>3.4202014332566799</c:v>
                </c:pt>
                <c:pt idx="60">
                  <c:v>0</c:v>
                </c:pt>
                <c:pt idx="61">
                  <c:v>3.4202014332566799</c:v>
                </c:pt>
                <c:pt idx="63">
                  <c:v>0</c:v>
                </c:pt>
                <c:pt idx="64">
                  <c:v>3.4202014332566799</c:v>
                </c:pt>
                <c:pt idx="66">
                  <c:v>0</c:v>
                </c:pt>
                <c:pt idx="67">
                  <c:v>3.4202014332566799</c:v>
                </c:pt>
                <c:pt idx="69">
                  <c:v>0</c:v>
                </c:pt>
                <c:pt idx="70">
                  <c:v>3.4202014332566799</c:v>
                </c:pt>
                <c:pt idx="72">
                  <c:v>0</c:v>
                </c:pt>
                <c:pt idx="73">
                  <c:v>3.4202014332566799</c:v>
                </c:pt>
                <c:pt idx="75">
                  <c:v>0</c:v>
                </c:pt>
                <c:pt idx="76">
                  <c:v>3.4202014332566799</c:v>
                </c:pt>
                <c:pt idx="78">
                  <c:v>0</c:v>
                </c:pt>
                <c:pt idx="79">
                  <c:v>3.4202014332566799</c:v>
                </c:pt>
                <c:pt idx="81">
                  <c:v>0</c:v>
                </c:pt>
                <c:pt idx="82">
                  <c:v>3.4202014332566799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6176"/>
        <c:axId val="790860488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'C'!$O$3:$O$109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'C'!$P$3:$P$109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6176"/>
        <c:axId val="790860488"/>
      </c:scatterChart>
      <c:valAx>
        <c:axId val="79085617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60488"/>
        <c:crosses val="autoZero"/>
        <c:crossBetween val="midCat"/>
      </c:valAx>
      <c:valAx>
        <c:axId val="79086048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6176"/>
        <c:crosses val="autoZero"/>
        <c:crossBetween val="midCat"/>
      </c:valAx>
      <c:valAx>
        <c:axId val="790859312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56568"/>
        <c:crosses val="max"/>
        <c:crossBetween val="between"/>
      </c:valAx>
      <c:catAx>
        <c:axId val="79085656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59312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D!$I$3:$I$74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D!$J$3:$J$74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8920"/>
        <c:axId val="790857352"/>
      </c:radarChart>
      <c:scatterChart>
        <c:scatterStyle val="smoothMarker"/>
        <c:varyColors val="0"/>
        <c:ser>
          <c:idx val="2"/>
          <c:order val="2"/>
          <c:tx>
            <c:strRef>
              <c:f>D!$W$2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D!$V$3:$V$85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D!$W$3:$W$85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8136"/>
        <c:axId val="790862056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D!$O$3:$O$109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D!$P$3:$P$109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8136"/>
        <c:axId val="790862056"/>
      </c:scatterChart>
      <c:valAx>
        <c:axId val="79085813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62056"/>
        <c:crosses val="autoZero"/>
        <c:crossBetween val="midCat"/>
      </c:valAx>
      <c:valAx>
        <c:axId val="790862056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8136"/>
        <c:crosses val="autoZero"/>
        <c:crossBetween val="midCat"/>
      </c:valAx>
      <c:valAx>
        <c:axId val="790857352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58920"/>
        <c:crosses val="max"/>
        <c:crossBetween val="between"/>
      </c:valAx>
      <c:catAx>
        <c:axId val="79085892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57352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E!$I$3:$I$74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E!$J$3:$J$74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63232"/>
        <c:axId val="790860880"/>
      </c:radarChart>
      <c:scatterChart>
        <c:scatterStyle val="smoothMarker"/>
        <c:varyColors val="0"/>
        <c:ser>
          <c:idx val="2"/>
          <c:order val="2"/>
          <c:tx>
            <c:strRef>
              <c:f>E!$W$2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E!$V$3:$V$85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E!$W$3:$W$85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61272"/>
        <c:axId val="790863624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E!$O$3:$O$109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E!$P$3:$P$109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61272"/>
        <c:axId val="790863624"/>
      </c:scatterChart>
      <c:valAx>
        <c:axId val="790861272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63624"/>
        <c:crosses val="autoZero"/>
        <c:crossBetween val="midCat"/>
      </c:valAx>
      <c:valAx>
        <c:axId val="790863624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61272"/>
        <c:crosses val="autoZero"/>
        <c:crossBetween val="midCat"/>
      </c:valAx>
      <c:valAx>
        <c:axId val="79086088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63232"/>
        <c:crosses val="max"/>
        <c:crossBetween val="between"/>
      </c:valAx>
      <c:catAx>
        <c:axId val="79086323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6088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F!$I$3:$I$74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F!$J$3:$J$74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60096"/>
        <c:axId val="790862840"/>
      </c:radarChart>
      <c:scatterChart>
        <c:scatterStyle val="smoothMarker"/>
        <c:varyColors val="0"/>
        <c:ser>
          <c:idx val="2"/>
          <c:order val="2"/>
          <c:tx>
            <c:strRef>
              <c:f>F!$W$2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F!$V$3:$V$85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F!$W$3:$W$85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9704"/>
        <c:axId val="790862448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F!$O$3:$O$109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F!$P$3:$P$109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59704"/>
        <c:axId val="790862448"/>
      </c:scatterChart>
      <c:valAx>
        <c:axId val="790859704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62448"/>
        <c:crosses val="autoZero"/>
        <c:crossBetween val="midCat"/>
      </c:valAx>
      <c:valAx>
        <c:axId val="79086244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59704"/>
        <c:crosses val="autoZero"/>
        <c:crossBetween val="midCat"/>
      </c:valAx>
      <c:valAx>
        <c:axId val="79086284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60096"/>
        <c:crosses val="max"/>
        <c:crossBetween val="between"/>
      </c:valAx>
      <c:catAx>
        <c:axId val="79086009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6284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G!$I$3:$I$74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G!$J$3:$J$74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3632"/>
        <c:axId val="790836184"/>
      </c:radarChart>
      <c:scatterChart>
        <c:scatterStyle val="smoothMarker"/>
        <c:varyColors val="0"/>
        <c:ser>
          <c:idx val="2"/>
          <c:order val="2"/>
          <c:tx>
            <c:strRef>
              <c:f>G!$W$2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G!$V$3:$V$85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-1.83772268236293E-15</c:v>
                </c:pt>
                <c:pt idx="6">
                  <c:v>0</c:v>
                </c:pt>
                <c:pt idx="7">
                  <c:v>-1.83772268236293E-15</c:v>
                </c:pt>
                <c:pt idx="9">
                  <c:v>0</c:v>
                </c:pt>
                <c:pt idx="10">
                  <c:v>-1.83772268236293E-15</c:v>
                </c:pt>
                <c:pt idx="12">
                  <c:v>0</c:v>
                </c:pt>
                <c:pt idx="13">
                  <c:v>-1.83772268236293E-15</c:v>
                </c:pt>
                <c:pt idx="15">
                  <c:v>0</c:v>
                </c:pt>
                <c:pt idx="16">
                  <c:v>-1.83772268236293E-15</c:v>
                </c:pt>
                <c:pt idx="18">
                  <c:v>0</c:v>
                </c:pt>
                <c:pt idx="19">
                  <c:v>-1.83772268236293E-15</c:v>
                </c:pt>
                <c:pt idx="21">
                  <c:v>0</c:v>
                </c:pt>
                <c:pt idx="22">
                  <c:v>-1.83772268236293E-15</c:v>
                </c:pt>
                <c:pt idx="24">
                  <c:v>0</c:v>
                </c:pt>
                <c:pt idx="25">
                  <c:v>-1.83772268236293E-15</c:v>
                </c:pt>
                <c:pt idx="27">
                  <c:v>0</c:v>
                </c:pt>
                <c:pt idx="28">
                  <c:v>-1.83772268236293E-15</c:v>
                </c:pt>
                <c:pt idx="30">
                  <c:v>0</c:v>
                </c:pt>
                <c:pt idx="31">
                  <c:v>-1.83772268236293E-15</c:v>
                </c:pt>
                <c:pt idx="33">
                  <c:v>0</c:v>
                </c:pt>
                <c:pt idx="34">
                  <c:v>-1.83772268236293E-15</c:v>
                </c:pt>
                <c:pt idx="36">
                  <c:v>0</c:v>
                </c:pt>
                <c:pt idx="37">
                  <c:v>-1.83772268236293E-15</c:v>
                </c:pt>
                <c:pt idx="39">
                  <c:v>0</c:v>
                </c:pt>
                <c:pt idx="40">
                  <c:v>-1.83772268236293E-15</c:v>
                </c:pt>
                <c:pt idx="42">
                  <c:v>0</c:v>
                </c:pt>
                <c:pt idx="43">
                  <c:v>-1.83772268236293E-15</c:v>
                </c:pt>
                <c:pt idx="45">
                  <c:v>0</c:v>
                </c:pt>
                <c:pt idx="46">
                  <c:v>-1.83772268236293E-15</c:v>
                </c:pt>
                <c:pt idx="48">
                  <c:v>0</c:v>
                </c:pt>
                <c:pt idx="49">
                  <c:v>-1.83772268236293E-15</c:v>
                </c:pt>
                <c:pt idx="51">
                  <c:v>0</c:v>
                </c:pt>
                <c:pt idx="52">
                  <c:v>-1.83772268236293E-15</c:v>
                </c:pt>
                <c:pt idx="54">
                  <c:v>0</c:v>
                </c:pt>
                <c:pt idx="55">
                  <c:v>-1.83772268236293E-15</c:v>
                </c:pt>
                <c:pt idx="57">
                  <c:v>0</c:v>
                </c:pt>
                <c:pt idx="58">
                  <c:v>-1.83772268236293E-15</c:v>
                </c:pt>
                <c:pt idx="60">
                  <c:v>0</c:v>
                </c:pt>
                <c:pt idx="61">
                  <c:v>-1.83772268236293E-15</c:v>
                </c:pt>
                <c:pt idx="63">
                  <c:v>0</c:v>
                </c:pt>
                <c:pt idx="64">
                  <c:v>-1.83772268236293E-15</c:v>
                </c:pt>
                <c:pt idx="66">
                  <c:v>0</c:v>
                </c:pt>
                <c:pt idx="67">
                  <c:v>-1.83772268236293E-15</c:v>
                </c:pt>
                <c:pt idx="69">
                  <c:v>0</c:v>
                </c:pt>
                <c:pt idx="70">
                  <c:v>-1.83772268236293E-15</c:v>
                </c:pt>
                <c:pt idx="72">
                  <c:v>0</c:v>
                </c:pt>
                <c:pt idx="73">
                  <c:v>-1.83772268236293E-15</c:v>
                </c:pt>
                <c:pt idx="75">
                  <c:v>0</c:v>
                </c:pt>
                <c:pt idx="76">
                  <c:v>-1.83772268236293E-15</c:v>
                </c:pt>
                <c:pt idx="78">
                  <c:v>0</c:v>
                </c:pt>
                <c:pt idx="79">
                  <c:v>-1.83772268236293E-15</c:v>
                </c:pt>
                <c:pt idx="81">
                  <c:v>0</c:v>
                </c:pt>
                <c:pt idx="82">
                  <c:v>-1.83772268236293E-15</c:v>
                </c:pt>
              </c:numCache>
            </c:numRef>
          </c:xVal>
          <c:yVal>
            <c:numRef>
              <c:f>G!$W$3:$W$85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2456"/>
        <c:axId val="790842848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G!$O$3:$O$109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G!$P$3:$P$109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42456"/>
        <c:axId val="790842848"/>
      </c:scatterChart>
      <c:valAx>
        <c:axId val="790842456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2848"/>
        <c:crosses val="autoZero"/>
        <c:crossBetween val="midCat"/>
      </c:valAx>
      <c:valAx>
        <c:axId val="790842848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42456"/>
        <c:crosses val="autoZero"/>
        <c:crossBetween val="midCat"/>
      </c:valAx>
      <c:valAx>
        <c:axId val="79083618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43632"/>
        <c:crosses val="max"/>
        <c:crossBetween val="between"/>
      </c:valAx>
      <c:catAx>
        <c:axId val="79084363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3618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1"/>
          <c:order val="1"/>
          <c:tx>
            <c:v>PLRPLT_BASE</c:v>
          </c:tx>
          <c:spPr>
            <a:ln w="28575">
              <a:noFill/>
            </a:ln>
          </c:spPr>
          <c:marker>
            <c:symbol val="none"/>
          </c:marker>
          <c:cat>
            <c:strRef>
              <c:f>H!$I$3:$I$74</c:f>
              <c:strCache>
                <c:ptCount val="67"/>
                <c:pt idx="0">
                  <c:v>0°</c:v>
                </c:pt>
                <c:pt idx="6">
                  <c:v>30°</c:v>
                </c:pt>
                <c:pt idx="12">
                  <c:v>60°</c:v>
                </c:pt>
                <c:pt idx="18">
                  <c:v>90°</c:v>
                </c:pt>
                <c:pt idx="24">
                  <c:v>120°</c:v>
                </c:pt>
                <c:pt idx="30">
                  <c:v>150°</c:v>
                </c:pt>
                <c:pt idx="36">
                  <c:v>180°</c:v>
                </c:pt>
                <c:pt idx="42">
                  <c:v>210°</c:v>
                </c:pt>
                <c:pt idx="48">
                  <c:v>240°</c:v>
                </c:pt>
                <c:pt idx="54">
                  <c:v>270°</c:v>
                </c:pt>
                <c:pt idx="60">
                  <c:v>300°</c:v>
                </c:pt>
                <c:pt idx="66">
                  <c:v>330°</c:v>
                </c:pt>
              </c:strCache>
            </c:strRef>
          </c:cat>
          <c:val>
            <c:numRef>
              <c:f>H!$J$3:$J$74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36968"/>
        <c:axId val="790833440"/>
      </c:radarChart>
      <c:scatterChart>
        <c:scatterStyle val="smoothMarker"/>
        <c:varyColors val="0"/>
        <c:ser>
          <c:idx val="2"/>
          <c:order val="2"/>
          <c:tx>
            <c:strRef>
              <c:f>H!$W$2</c:f>
              <c:strCache>
                <c:ptCount val="1"/>
                <c:pt idx="0">
                  <c:v>Directions</c:v>
                </c:pt>
              </c:strCache>
            </c:strRef>
          </c:tx>
          <c:spPr>
            <a:ln>
              <a:solidFill>
                <a:srgbClr val="FF0000"/>
              </a:solidFill>
              <a:tailEnd type="triangle" w="lg" len="med"/>
            </a:ln>
          </c:spPr>
          <c:marker>
            <c:symbol val="none"/>
          </c:marker>
          <c:xVal>
            <c:numRef>
              <c:f>H!$V$3:$V$85</c:f>
              <c:numCache>
                <c:formatCode>General</c:formatCode>
                <c:ptCount val="83"/>
                <c:pt idx="0">
                  <c:v>0</c:v>
                </c:pt>
                <c:pt idx="1">
                  <c:v>6.1257422745431001E-16</c:v>
                </c:pt>
                <c:pt idx="3">
                  <c:v>0</c:v>
                </c:pt>
                <c:pt idx="4">
                  <c:v>6.1257422745431001E-16</c:v>
                </c:pt>
                <c:pt idx="6">
                  <c:v>0</c:v>
                </c:pt>
                <c:pt idx="7">
                  <c:v>6.1257422745431001E-16</c:v>
                </c:pt>
                <c:pt idx="9">
                  <c:v>0</c:v>
                </c:pt>
                <c:pt idx="10">
                  <c:v>6.1257422745431001E-16</c:v>
                </c:pt>
                <c:pt idx="12">
                  <c:v>0</c:v>
                </c:pt>
                <c:pt idx="13">
                  <c:v>6.1257422745431001E-16</c:v>
                </c:pt>
                <c:pt idx="15">
                  <c:v>0</c:v>
                </c:pt>
                <c:pt idx="16">
                  <c:v>6.1257422745431001E-16</c:v>
                </c:pt>
                <c:pt idx="18">
                  <c:v>0</c:v>
                </c:pt>
                <c:pt idx="19">
                  <c:v>6.1257422745431001E-16</c:v>
                </c:pt>
                <c:pt idx="21">
                  <c:v>0</c:v>
                </c:pt>
                <c:pt idx="22">
                  <c:v>6.1257422745431001E-16</c:v>
                </c:pt>
                <c:pt idx="24">
                  <c:v>0</c:v>
                </c:pt>
                <c:pt idx="25">
                  <c:v>6.1257422745431001E-16</c:v>
                </c:pt>
                <c:pt idx="27">
                  <c:v>0</c:v>
                </c:pt>
                <c:pt idx="28">
                  <c:v>6.1257422745431001E-16</c:v>
                </c:pt>
                <c:pt idx="30">
                  <c:v>0</c:v>
                </c:pt>
                <c:pt idx="31">
                  <c:v>6.1257422745431001E-16</c:v>
                </c:pt>
                <c:pt idx="33">
                  <c:v>0</c:v>
                </c:pt>
                <c:pt idx="34">
                  <c:v>6.1257422745431001E-16</c:v>
                </c:pt>
                <c:pt idx="36">
                  <c:v>0</c:v>
                </c:pt>
                <c:pt idx="37">
                  <c:v>6.1257422745431001E-16</c:v>
                </c:pt>
                <c:pt idx="39">
                  <c:v>0</c:v>
                </c:pt>
                <c:pt idx="40">
                  <c:v>6.1257422745431001E-16</c:v>
                </c:pt>
                <c:pt idx="42">
                  <c:v>0</c:v>
                </c:pt>
                <c:pt idx="43">
                  <c:v>6.1257422745431001E-16</c:v>
                </c:pt>
                <c:pt idx="45">
                  <c:v>0</c:v>
                </c:pt>
                <c:pt idx="46">
                  <c:v>6.1257422745431001E-16</c:v>
                </c:pt>
                <c:pt idx="48">
                  <c:v>0</c:v>
                </c:pt>
                <c:pt idx="49">
                  <c:v>6.1257422745431001E-16</c:v>
                </c:pt>
                <c:pt idx="51">
                  <c:v>0</c:v>
                </c:pt>
                <c:pt idx="52">
                  <c:v>6.1257422745431001E-16</c:v>
                </c:pt>
                <c:pt idx="54">
                  <c:v>0</c:v>
                </c:pt>
                <c:pt idx="55">
                  <c:v>6.1257422745431001E-16</c:v>
                </c:pt>
                <c:pt idx="57">
                  <c:v>0</c:v>
                </c:pt>
                <c:pt idx="58">
                  <c:v>6.1257422745431001E-16</c:v>
                </c:pt>
                <c:pt idx="60">
                  <c:v>0</c:v>
                </c:pt>
                <c:pt idx="61">
                  <c:v>6.1257422745431001E-16</c:v>
                </c:pt>
                <c:pt idx="63">
                  <c:v>0</c:v>
                </c:pt>
                <c:pt idx="64">
                  <c:v>6.1257422745431001E-16</c:v>
                </c:pt>
                <c:pt idx="66">
                  <c:v>0</c:v>
                </c:pt>
                <c:pt idx="67">
                  <c:v>6.1257422745431001E-16</c:v>
                </c:pt>
                <c:pt idx="69">
                  <c:v>0</c:v>
                </c:pt>
                <c:pt idx="70">
                  <c:v>6.1257422745431001E-16</c:v>
                </c:pt>
                <c:pt idx="72">
                  <c:v>0</c:v>
                </c:pt>
                <c:pt idx="73">
                  <c:v>6.1257422745431001E-16</c:v>
                </c:pt>
                <c:pt idx="75">
                  <c:v>0</c:v>
                </c:pt>
                <c:pt idx="76">
                  <c:v>6.1257422745431001E-16</c:v>
                </c:pt>
                <c:pt idx="78">
                  <c:v>0</c:v>
                </c:pt>
                <c:pt idx="79">
                  <c:v>6.1257422745431001E-16</c:v>
                </c:pt>
                <c:pt idx="81">
                  <c:v>0</c:v>
                </c:pt>
                <c:pt idx="82">
                  <c:v>6.1257422745431001E-16</c:v>
                </c:pt>
              </c:numCache>
            </c:numRef>
          </c:xVal>
          <c:yVal>
            <c:numRef>
              <c:f>H!$W$3:$W$85</c:f>
              <c:numCache>
                <c:formatCode>General</c:formatCode>
                <c:ptCount val="83"/>
                <c:pt idx="0">
                  <c:v>0</c:v>
                </c:pt>
                <c:pt idx="1">
                  <c:v>10</c:v>
                </c:pt>
                <c:pt idx="3">
                  <c:v>0</c:v>
                </c:pt>
                <c:pt idx="4">
                  <c:v>10</c:v>
                </c:pt>
                <c:pt idx="6">
                  <c:v>0</c:v>
                </c:pt>
                <c:pt idx="7">
                  <c:v>10</c:v>
                </c:pt>
                <c:pt idx="9">
                  <c:v>0</c:v>
                </c:pt>
                <c:pt idx="10">
                  <c:v>10</c:v>
                </c:pt>
                <c:pt idx="12">
                  <c:v>0</c:v>
                </c:pt>
                <c:pt idx="13">
                  <c:v>10</c:v>
                </c:pt>
                <c:pt idx="15">
                  <c:v>0</c:v>
                </c:pt>
                <c:pt idx="16">
                  <c:v>10</c:v>
                </c:pt>
                <c:pt idx="18">
                  <c:v>0</c:v>
                </c:pt>
                <c:pt idx="19">
                  <c:v>10</c:v>
                </c:pt>
                <c:pt idx="21">
                  <c:v>0</c:v>
                </c:pt>
                <c:pt idx="22">
                  <c:v>10</c:v>
                </c:pt>
                <c:pt idx="24">
                  <c:v>0</c:v>
                </c:pt>
                <c:pt idx="25">
                  <c:v>10</c:v>
                </c:pt>
                <c:pt idx="27">
                  <c:v>0</c:v>
                </c:pt>
                <c:pt idx="28">
                  <c:v>10</c:v>
                </c:pt>
                <c:pt idx="30">
                  <c:v>0</c:v>
                </c:pt>
                <c:pt idx="31">
                  <c:v>10</c:v>
                </c:pt>
                <c:pt idx="33">
                  <c:v>0</c:v>
                </c:pt>
                <c:pt idx="34">
                  <c:v>10</c:v>
                </c:pt>
                <c:pt idx="36">
                  <c:v>0</c:v>
                </c:pt>
                <c:pt idx="37">
                  <c:v>10</c:v>
                </c:pt>
                <c:pt idx="39">
                  <c:v>0</c:v>
                </c:pt>
                <c:pt idx="40">
                  <c:v>10</c:v>
                </c:pt>
                <c:pt idx="42">
                  <c:v>0</c:v>
                </c:pt>
                <c:pt idx="43">
                  <c:v>10</c:v>
                </c:pt>
                <c:pt idx="45">
                  <c:v>0</c:v>
                </c:pt>
                <c:pt idx="46">
                  <c:v>10</c:v>
                </c:pt>
                <c:pt idx="48">
                  <c:v>0</c:v>
                </c:pt>
                <c:pt idx="49">
                  <c:v>10</c:v>
                </c:pt>
                <c:pt idx="51">
                  <c:v>0</c:v>
                </c:pt>
                <c:pt idx="52">
                  <c:v>10</c:v>
                </c:pt>
                <c:pt idx="54">
                  <c:v>0</c:v>
                </c:pt>
                <c:pt idx="55">
                  <c:v>10</c:v>
                </c:pt>
                <c:pt idx="57">
                  <c:v>0</c:v>
                </c:pt>
                <c:pt idx="58">
                  <c:v>10</c:v>
                </c:pt>
                <c:pt idx="60">
                  <c:v>0</c:v>
                </c:pt>
                <c:pt idx="61">
                  <c:v>10</c:v>
                </c:pt>
                <c:pt idx="63">
                  <c:v>0</c:v>
                </c:pt>
                <c:pt idx="64">
                  <c:v>10</c:v>
                </c:pt>
                <c:pt idx="66">
                  <c:v>0</c:v>
                </c:pt>
                <c:pt idx="67">
                  <c:v>10</c:v>
                </c:pt>
                <c:pt idx="69">
                  <c:v>0</c:v>
                </c:pt>
                <c:pt idx="70">
                  <c:v>10</c:v>
                </c:pt>
                <c:pt idx="72">
                  <c:v>0</c:v>
                </c:pt>
                <c:pt idx="73">
                  <c:v>10</c:v>
                </c:pt>
                <c:pt idx="75">
                  <c:v>0</c:v>
                </c:pt>
                <c:pt idx="76">
                  <c:v>10</c:v>
                </c:pt>
                <c:pt idx="78">
                  <c:v>0</c:v>
                </c:pt>
                <c:pt idx="79">
                  <c:v>10</c:v>
                </c:pt>
                <c:pt idx="81">
                  <c:v>0</c:v>
                </c:pt>
                <c:pt idx="82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31480"/>
        <c:axId val="790833832"/>
      </c:scatterChart>
      <c:scatterChart>
        <c:scatterStyle val="lineMarker"/>
        <c:varyColors val="0"/>
        <c:ser>
          <c:idx val="0"/>
          <c:order val="0"/>
          <c:tx>
            <c:v>PLRPLT_SPOKES</c:v>
          </c:tx>
          <c:spPr>
            <a:ln w="12700">
              <a:solidFill>
                <a:srgbClr val="868686"/>
              </a:solidFill>
              <a:prstDash val="solid"/>
            </a:ln>
          </c:spPr>
          <c:marker>
            <c:symbol val="none"/>
          </c:marker>
          <c:xVal>
            <c:numRef>
              <c:f>H!$O$3:$O$109</c:f>
              <c:numCache>
                <c:formatCode>General</c:formatCode>
                <c:ptCount val="107"/>
                <c:pt idx="0">
                  <c:v>6.1257422745431001E-16</c:v>
                </c:pt>
                <c:pt idx="1">
                  <c:v>-6.1257422745431001E-16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5.0000000000000009</c:v>
                </c:pt>
                <c:pt idx="19">
                  <c:v>-5.0000000000000009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8.6602540378443873</c:v>
                </c:pt>
                <c:pt idx="37">
                  <c:v>-8.6602540378443873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10</c:v>
                </c:pt>
                <c:pt idx="55">
                  <c:v>-10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8.6602540378443873</c:v>
                </c:pt>
                <c:pt idx="73">
                  <c:v>-8.6602540378443873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5.0000000000000009</c:v>
                </c:pt>
                <c:pt idx="91">
                  <c:v>-5.0000000000000009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H!$P$3:$P$109</c:f>
              <c:numCache>
                <c:formatCode>General</c:formatCode>
                <c:ptCount val="107"/>
                <c:pt idx="0">
                  <c:v>10</c:v>
                </c:pt>
                <c:pt idx="1">
                  <c:v>-10</c:v>
                </c:pt>
                <c:pt idx="3">
                  <c:v>#N/A</c:v>
                </c:pt>
                <c:pt idx="4">
                  <c:v>#N/A</c:v>
                </c:pt>
                <c:pt idx="6">
                  <c:v>#N/A</c:v>
                </c:pt>
                <c:pt idx="7">
                  <c:v>#N/A</c:v>
                </c:pt>
                <c:pt idx="9">
                  <c:v>#N/A</c:v>
                </c:pt>
                <c:pt idx="10">
                  <c:v>#N/A</c:v>
                </c:pt>
                <c:pt idx="12">
                  <c:v>#N/A</c:v>
                </c:pt>
                <c:pt idx="13">
                  <c:v>#N/A</c:v>
                </c:pt>
                <c:pt idx="15">
                  <c:v>#N/A</c:v>
                </c:pt>
                <c:pt idx="16">
                  <c:v>#N/A</c:v>
                </c:pt>
                <c:pt idx="18">
                  <c:v>8.6602540378443855</c:v>
                </c:pt>
                <c:pt idx="19">
                  <c:v>-8.6602540378443855</c:v>
                </c:pt>
                <c:pt idx="21">
                  <c:v>#N/A</c:v>
                </c:pt>
                <c:pt idx="22">
                  <c:v>#N/A</c:v>
                </c:pt>
                <c:pt idx="24">
                  <c:v>#N/A</c:v>
                </c:pt>
                <c:pt idx="25">
                  <c:v>#N/A</c:v>
                </c:pt>
                <c:pt idx="27">
                  <c:v>#N/A</c:v>
                </c:pt>
                <c:pt idx="28">
                  <c:v>#N/A</c:v>
                </c:pt>
                <c:pt idx="30">
                  <c:v>#N/A</c:v>
                </c:pt>
                <c:pt idx="31">
                  <c:v>#N/A</c:v>
                </c:pt>
                <c:pt idx="33">
                  <c:v>#N/A</c:v>
                </c:pt>
                <c:pt idx="34">
                  <c:v>#N/A</c:v>
                </c:pt>
                <c:pt idx="36">
                  <c:v>4.9999999999999991</c:v>
                </c:pt>
                <c:pt idx="37">
                  <c:v>-4.9999999999999991</c:v>
                </c:pt>
                <c:pt idx="39">
                  <c:v>#N/A</c:v>
                </c:pt>
                <c:pt idx="40">
                  <c:v>#N/A</c:v>
                </c:pt>
                <c:pt idx="42">
                  <c:v>#N/A</c:v>
                </c:pt>
                <c:pt idx="43">
                  <c:v>#N/A</c:v>
                </c:pt>
                <c:pt idx="45">
                  <c:v>#N/A</c:v>
                </c:pt>
                <c:pt idx="46">
                  <c:v>#N/A</c:v>
                </c:pt>
                <c:pt idx="48">
                  <c:v>#N/A</c:v>
                </c:pt>
                <c:pt idx="49">
                  <c:v>#N/A</c:v>
                </c:pt>
                <c:pt idx="51">
                  <c:v>#N/A</c:v>
                </c:pt>
                <c:pt idx="52">
                  <c:v>#N/A</c:v>
                </c:pt>
                <c:pt idx="54">
                  <c:v>0</c:v>
                </c:pt>
                <c:pt idx="55">
                  <c:v>0</c:v>
                </c:pt>
                <c:pt idx="57">
                  <c:v>#N/A</c:v>
                </c:pt>
                <c:pt idx="58">
                  <c:v>#N/A</c:v>
                </c:pt>
                <c:pt idx="60">
                  <c:v>#N/A</c:v>
                </c:pt>
                <c:pt idx="61">
                  <c:v>#N/A</c:v>
                </c:pt>
                <c:pt idx="63">
                  <c:v>#N/A</c:v>
                </c:pt>
                <c:pt idx="64">
                  <c:v>#N/A</c:v>
                </c:pt>
                <c:pt idx="66">
                  <c:v>#N/A</c:v>
                </c:pt>
                <c:pt idx="67">
                  <c:v>#N/A</c:v>
                </c:pt>
                <c:pt idx="69">
                  <c:v>#N/A</c:v>
                </c:pt>
                <c:pt idx="70">
                  <c:v>#N/A</c:v>
                </c:pt>
                <c:pt idx="72">
                  <c:v>-4.9999999999999991</c:v>
                </c:pt>
                <c:pt idx="73">
                  <c:v>4.9999999999999991</c:v>
                </c:pt>
                <c:pt idx="75">
                  <c:v>#N/A</c:v>
                </c:pt>
                <c:pt idx="76">
                  <c:v>#N/A</c:v>
                </c:pt>
                <c:pt idx="78">
                  <c:v>#N/A</c:v>
                </c:pt>
                <c:pt idx="79">
                  <c:v>#N/A</c:v>
                </c:pt>
                <c:pt idx="81">
                  <c:v>#N/A</c:v>
                </c:pt>
                <c:pt idx="82">
                  <c:v>#N/A</c:v>
                </c:pt>
                <c:pt idx="84">
                  <c:v>#N/A</c:v>
                </c:pt>
                <c:pt idx="85">
                  <c:v>#N/A</c:v>
                </c:pt>
                <c:pt idx="87">
                  <c:v>#N/A</c:v>
                </c:pt>
                <c:pt idx="88">
                  <c:v>#N/A</c:v>
                </c:pt>
                <c:pt idx="90">
                  <c:v>-8.6602540378443855</c:v>
                </c:pt>
                <c:pt idx="91">
                  <c:v>8.6602540378443855</c:v>
                </c:pt>
                <c:pt idx="93">
                  <c:v>#N/A</c:v>
                </c:pt>
                <c:pt idx="94">
                  <c:v>#N/A</c:v>
                </c:pt>
                <c:pt idx="96">
                  <c:v>#N/A</c:v>
                </c:pt>
                <c:pt idx="97">
                  <c:v>#N/A</c:v>
                </c:pt>
                <c:pt idx="99">
                  <c:v>#N/A</c:v>
                </c:pt>
                <c:pt idx="100">
                  <c:v>#N/A</c:v>
                </c:pt>
                <c:pt idx="102">
                  <c:v>#N/A</c:v>
                </c:pt>
                <c:pt idx="103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831480"/>
        <c:axId val="790833832"/>
      </c:scatterChart>
      <c:valAx>
        <c:axId val="790831480"/>
        <c:scaling>
          <c:orientation val="minMax"/>
          <c:max val="10"/>
          <c:min val="-10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33832"/>
        <c:crosses val="autoZero"/>
        <c:crossBetween val="midCat"/>
      </c:valAx>
      <c:valAx>
        <c:axId val="790833832"/>
        <c:scaling>
          <c:orientation val="minMax"/>
          <c:max val="10"/>
          <c:min val="-10"/>
        </c:scaling>
        <c:delete val="0"/>
        <c:axPos val="l"/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790831480"/>
        <c:crosses val="autoZero"/>
        <c:crossBetween val="midCat"/>
      </c:valAx>
      <c:valAx>
        <c:axId val="79083344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0836968"/>
        <c:crosses val="max"/>
        <c:crossBetween val="between"/>
      </c:valAx>
      <c:catAx>
        <c:axId val="79083696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790833440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1"/>
          <c:order val="0"/>
          <c:tx>
            <c:strRef>
              <c:f>comptage!$B$2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comptage!$B$3:$B$74</c:f>
              <c:numCache>
                <c:formatCode>General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4490536"/>
        <c:axId val="944488576"/>
      </c:radarChart>
      <c:catAx>
        <c:axId val="944490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488576"/>
        <c:crosses val="autoZero"/>
        <c:auto val="1"/>
        <c:lblAlgn val="ctr"/>
        <c:lblOffset val="100"/>
        <c:noMultiLvlLbl val="0"/>
      </c:catAx>
      <c:valAx>
        <c:axId val="94448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490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112</xdr:row>
      <xdr:rowOff>76200</xdr:rowOff>
    </xdr:from>
    <xdr:to>
      <xdr:col>7</xdr:col>
      <xdr:colOff>473075</xdr:colOff>
      <xdr:row>135</xdr:row>
      <xdr:rowOff>139700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0.00307</cdr:x>
      <cdr:y>0</cdr:y>
    </cdr:from>
    <cdr:to>
      <cdr:x>0.20957</cdr:x>
      <cdr:y>0.20468</cdr:y>
    </cdr:to>
    <cdr:sp macro="" textlink="recap!$A$3">
      <cdr:nvSpPr>
        <cdr:cNvPr id="2" name="ZoneTexte 1"/>
        <cdr:cNvSpPr txBox="1"/>
      </cdr:nvSpPr>
      <cdr:spPr>
        <a:xfrm xmlns:a="http://schemas.openxmlformats.org/drawingml/2006/main">
          <a:off x="13608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5217836A-A749-4312-8310-9C5998958CE1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A</a:t>
          </a:fld>
          <a:endParaRPr lang="fr-FR" sz="2000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0.2065</cdr:x>
      <cdr:y>0.20468</cdr:y>
    </cdr:to>
    <cdr:sp macro="" textlink="recap!$E$3">
      <cdr:nvSpPr>
        <cdr:cNvPr id="2" name="ZoneTexte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EE26F353-23AB-4EDE-81D9-3E5E2064C5ED}" type="TxLink">
            <a:rPr lang="en-US" sz="2000" b="0" i="0" u="none" strike="noStrike">
              <a:solidFill>
                <a:srgbClr val="000000"/>
              </a:solidFill>
              <a:latin typeface="Calibri"/>
            </a:rPr>
            <a:pPr/>
            <a:t>B</a:t>
          </a:fld>
          <a:endParaRPr lang="fr-FR" sz="20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0.2065</cdr:x>
      <cdr:y>0.20468</cdr:y>
    </cdr:to>
    <cdr:sp macro="" textlink="recap!$I$3">
      <cdr:nvSpPr>
        <cdr:cNvPr id="2" name="ZoneTexte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75AE00B0-A387-4692-B757-A7CF48A33DB3}" type="TxLink">
            <a:rPr lang="en-US" sz="2000" b="0" i="0" u="none" strike="noStrike">
              <a:solidFill>
                <a:srgbClr val="000000"/>
              </a:solidFill>
              <a:latin typeface="Calibri"/>
            </a:rPr>
            <a:pPr/>
            <a:t>C</a:t>
          </a:fld>
          <a:endParaRPr lang="fr-FR" sz="2000"/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0.2065</cdr:x>
      <cdr:y>0.20468</cdr:y>
    </cdr:to>
    <cdr:sp macro="" textlink="recap!$M$3">
      <cdr:nvSpPr>
        <cdr:cNvPr id="2" name="ZoneTexte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D1BC50DD-D072-46D1-8C6E-D81A717B3C97}" type="TxLink">
            <a:rPr lang="en-US" sz="2000" b="0" i="0" u="none" strike="noStrike">
              <a:solidFill>
                <a:srgbClr val="000000"/>
              </a:solidFill>
              <a:latin typeface="Calibri"/>
            </a:rPr>
            <a:pPr/>
            <a:t>D</a:t>
          </a:fld>
          <a:endParaRPr lang="fr-FR" sz="20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0.2065</cdr:x>
      <cdr:y>0.20468</cdr:y>
    </cdr:to>
    <cdr:sp macro="" textlink="recap!$Q$3">
      <cdr:nvSpPr>
        <cdr:cNvPr id="2" name="ZoneTexte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23CF1AEB-E082-47F2-8EF7-42E325AAE205}" type="TxLink">
            <a:rPr lang="en-US" sz="2000" b="0" i="0" u="none" strike="noStrike">
              <a:solidFill>
                <a:srgbClr val="000000"/>
              </a:solidFill>
              <a:latin typeface="Calibri"/>
            </a:rPr>
            <a:pPr/>
            <a:t>E</a:t>
          </a:fld>
          <a:endParaRPr lang="fr-FR" sz="2000"/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0.2065</cdr:x>
      <cdr:y>0.20468</cdr:y>
    </cdr:to>
    <cdr:sp macro="" textlink="recap!$U$3">
      <cdr:nvSpPr>
        <cdr:cNvPr id="2" name="ZoneTexte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C2328105-5D82-4DAD-A7B6-8DE9B8C424E3}" type="TxLink">
            <a:rPr lang="en-US" sz="2000" b="0" i="0" u="none" strike="noStrike">
              <a:solidFill>
                <a:srgbClr val="000000"/>
              </a:solidFill>
              <a:latin typeface="Calibri"/>
            </a:rPr>
            <a:pPr/>
            <a:t>F</a:t>
          </a:fld>
          <a:endParaRPr lang="fr-FR" sz="2000"/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</xdr:colOff>
      <xdr:row>4</xdr:row>
      <xdr:rowOff>76200</xdr:rowOff>
    </xdr:from>
    <xdr:to>
      <xdr:col>10</xdr:col>
      <xdr:colOff>33337</xdr:colOff>
      <xdr:row>18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1343026" y="190500"/>
    <xdr:ext cx="2324099" cy="200024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343026" y="2381251"/>
    <xdr:ext cx="2324099" cy="2000250"/>
    <xdr:graphicFrame macro="">
      <xdr:nvGraphicFramePr>
        <xdr:cNvPr id="3" name="Graphique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1343026" y="4572001"/>
    <xdr:ext cx="2324099" cy="2000250"/>
    <xdr:graphicFrame macro="">
      <xdr:nvGraphicFramePr>
        <xdr:cNvPr id="4" name="Graphique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1343026" y="6762750"/>
    <xdr:ext cx="2324099" cy="2000250"/>
    <xdr:graphicFrame macro="">
      <xdr:nvGraphicFramePr>
        <xdr:cNvPr id="5" name="Graphique 4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1352318" y="8967440"/>
    <xdr:ext cx="2313645" cy="2000250"/>
    <xdr:graphicFrame macro="">
      <xdr:nvGraphicFramePr>
        <xdr:cNvPr id="6" name="Graphique 5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absoluteAnchor>
    <xdr:pos x="1344707" y="11172265"/>
    <xdr:ext cx="2319618" cy="1983441"/>
    <xdr:graphicFrame macro="">
      <xdr:nvGraphicFramePr>
        <xdr:cNvPr id="7" name="Graphique 6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absoluteAnchor>
    <xdr:pos x="1340069" y="13354707"/>
    <xdr:ext cx="2317531" cy="1980543"/>
    <xdr:graphicFrame macro="">
      <xdr:nvGraphicFramePr>
        <xdr:cNvPr id="8" name="Graphique 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absoluteAnchor>
  <xdr:absoluteAnchor>
    <xdr:pos x="1343026" y="15525751"/>
    <xdr:ext cx="2324100" cy="2000250"/>
    <xdr:graphicFrame macro="">
      <xdr:nvGraphicFramePr>
        <xdr:cNvPr id="9" name="Graphique 8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</xdr:colOff>
      <xdr:row>57</xdr:row>
      <xdr:rowOff>0</xdr:rowOff>
    </xdr:from>
    <xdr:to>
      <xdr:col>8</xdr:col>
      <xdr:colOff>195262</xdr:colOff>
      <xdr:row>71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A!$B$1</f>
        <v>Directions</v>
      </c>
    </row>
    <row r="3" spans="1:23" x14ac:dyDescent="0.25">
      <c r="A3" s="1">
        <f>C23</f>
        <v>20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Q22" si="0">A2</f>
        <v>0</v>
      </c>
      <c r="R3" s="32">
        <f t="shared" ref="R3:R22" si="1">B2</f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20</v>
      </c>
      <c r="R4" s="32">
        <f t="shared" si="1"/>
        <v>10</v>
      </c>
      <c r="S4" s="32">
        <f>IF(E10,DEGREES(Q4),Q4)</f>
        <v>20</v>
      </c>
      <c r="T4" s="32">
        <f>IF(E8,90-S4-E9,S4+90+E9)</f>
        <v>70</v>
      </c>
      <c r="U4" s="32">
        <f>IF(E11,ABS(E6)-R4,ABS(E5)+R4)</f>
        <v>10</v>
      </c>
      <c r="V4" s="32">
        <f>COS(RADIANS(T4))*U4</f>
        <v>3.4202014332566884</v>
      </c>
      <c r="W4" s="33">
        <f>SIN(RADIANS(T4))*U4</f>
        <v>9.3969262078590834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1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20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1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20</v>
      </c>
      <c r="R7" s="32">
        <f t="shared" si="1"/>
        <v>10</v>
      </c>
      <c r="S7" s="32">
        <f>IF(E10,DEGREES(Q7),Q7)</f>
        <v>20</v>
      </c>
      <c r="T7" s="32">
        <f>IF(E8,90-S7-E9,S7+90+E9)</f>
        <v>70</v>
      </c>
      <c r="U7" s="32">
        <f>IF(E11,ABS(E6)-R7,ABS(E5)+R7)</f>
        <v>10</v>
      </c>
      <c r="V7" s="32">
        <f>COS(RADIANS(T7))*U7</f>
        <v>3.4202014332566884</v>
      </c>
      <c r="W7" s="33">
        <f>SIN(RADIANS(T7))*U7</f>
        <v>9.3969262078590834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1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20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1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20</v>
      </c>
      <c r="R10" s="32">
        <f t="shared" si="1"/>
        <v>10</v>
      </c>
      <c r="S10" s="32">
        <f>IF(E10,DEGREES(Q10),Q10)</f>
        <v>20</v>
      </c>
      <c r="T10" s="32">
        <f>IF(E8,90-S10-E9,S10+90+E9)</f>
        <v>70</v>
      </c>
      <c r="U10" s="32">
        <f>IF(E11,ABS(E6)-R10,ABS(E5)+R10)</f>
        <v>10</v>
      </c>
      <c r="V10" s="32">
        <f>COS(RADIANS(T10))*U10</f>
        <v>3.4202014332566884</v>
      </c>
      <c r="W10" s="33">
        <f>SIN(RADIANS(T10))*U10</f>
        <v>9.3969262078590834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1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45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1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45</v>
      </c>
      <c r="R13" s="32">
        <f t="shared" si="1"/>
        <v>10</v>
      </c>
      <c r="S13" s="32">
        <f>IF(E10,DEGREES(Q13),Q13)</f>
        <v>45</v>
      </c>
      <c r="T13" s="32">
        <f>IF(E8,90-S13-E9,S13+90+E9)</f>
        <v>45</v>
      </c>
      <c r="U13" s="32">
        <f>IF(E11,ABS(E6)-R13,ABS(E5)+R13)</f>
        <v>10</v>
      </c>
      <c r="V13" s="32">
        <f>COS(RADIANS(T13))*U13</f>
        <v>7.0710678118654755</v>
      </c>
      <c r="W13" s="33">
        <f>SIN(RADIANS(T13))*U13</f>
        <v>7.0710678118654746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1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60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1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60</v>
      </c>
      <c r="R16" s="32">
        <f t="shared" si="1"/>
        <v>10</v>
      </c>
      <c r="S16" s="32">
        <f>IF(E10,DEGREES(Q16),Q16)</f>
        <v>60</v>
      </c>
      <c r="T16" s="32">
        <f>IF(E8,90-S16-E9,S16+90+E9)</f>
        <v>30</v>
      </c>
      <c r="U16" s="32">
        <f>IF(E11,ABS(E6)-R16,ABS(E5)+R16)</f>
        <v>10</v>
      </c>
      <c r="V16" s="32">
        <f>COS(RADIANS(T16))*U16</f>
        <v>8.6602540378443873</v>
      </c>
      <c r="W16" s="33">
        <f>SIN(RADIANS(T16))*U16</f>
        <v>4.9999999999999991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1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90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1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90</v>
      </c>
      <c r="R19" s="32">
        <f t="shared" si="1"/>
        <v>10</v>
      </c>
      <c r="S19" s="32">
        <f>IF(E10,DEGREES(Q19),Q19)</f>
        <v>90</v>
      </c>
      <c r="T19" s="32">
        <f>IF(E8,90-S19-E9,S19+90+E9)</f>
        <v>0</v>
      </c>
      <c r="U19" s="32">
        <f>IF(E11,ABS(E6)-R19,ABS(E5)+R19)</f>
        <v>10</v>
      </c>
      <c r="V19" s="32">
        <f>COS(RADIANS(T19))*U19</f>
        <v>10</v>
      </c>
      <c r="W19" s="33">
        <f>SIN(RADIANS(T19))*U19</f>
        <v>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380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1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380</v>
      </c>
      <c r="R22" s="35">
        <f t="shared" si="1"/>
        <v>10</v>
      </c>
      <c r="S22" s="35">
        <f>IF(E10,DEGREES(Q22),Q22)</f>
        <v>380</v>
      </c>
      <c r="T22" s="35">
        <f>IF(E8,90-S22-E9,S22+90+E9)</f>
        <v>-290</v>
      </c>
      <c r="U22" s="35">
        <f>IF(E11,ABS(E6)-R22,ABS(E5)+R22)</f>
        <v>10</v>
      </c>
      <c r="V22" s="35">
        <f>COS(RADIANS(T22))*U22</f>
        <v>3.4202014332566897</v>
      </c>
      <c r="W22" s="36">
        <f>SIN(RADIANS(T22))*U22</f>
        <v>9.3969262078590834</v>
      </c>
    </row>
    <row r="23" spans="1:23" x14ac:dyDescent="0.25">
      <c r="A23" s="1">
        <v>0</v>
      </c>
      <c r="B23" s="2">
        <v>0</v>
      </c>
      <c r="C23">
        <f>B115</f>
        <v>20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380</v>
      </c>
      <c r="B24" s="2">
        <v>10</v>
      </c>
      <c r="C24">
        <f t="shared" ref="C24:C51" si="2">B116</f>
        <v>20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Q43" si="3">A23</f>
        <v>0</v>
      </c>
      <c r="R24" s="32">
        <f t="shared" ref="R24:R40" si="4">B23</f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2"/>
        <v>20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3"/>
        <v>380</v>
      </c>
      <c r="R25" s="32">
        <f t="shared" si="4"/>
        <v>10</v>
      </c>
      <c r="S25" s="32">
        <f>IF(E31,DEGREES(Q25),Q25)</f>
        <v>380</v>
      </c>
      <c r="T25" s="32">
        <f t="shared" ref="T25:T43" si="5">IF($E$8,90-S25-E31,S25+90+E31)</f>
        <v>-290</v>
      </c>
      <c r="U25" s="32">
        <f>IF(E32,ABS(E27)-R25,ABS(E26)+R25)</f>
        <v>10</v>
      </c>
      <c r="V25" s="32">
        <f>COS(RADIANS(T25))*U25</f>
        <v>3.4202014332566897</v>
      </c>
      <c r="W25" s="33">
        <f>SIN(RADIANS(T25))*U25</f>
        <v>9.3969262078590834</v>
      </c>
    </row>
    <row r="26" spans="1:23" x14ac:dyDescent="0.25">
      <c r="A26" s="1">
        <v>0</v>
      </c>
      <c r="B26" s="2">
        <v>0</v>
      </c>
      <c r="C26">
        <f t="shared" si="2"/>
        <v>45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3"/>
        <v>0</v>
      </c>
      <c r="R26" s="32">
        <f t="shared" si="4"/>
        <v>0</v>
      </c>
      <c r="S26" s="32">
        <f>IF(E31,DEGREES(Q26),Q26)</f>
        <v>0</v>
      </c>
      <c r="T26" s="32">
        <f t="shared" si="5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380</v>
      </c>
      <c r="B27" s="2">
        <v>10</v>
      </c>
      <c r="C27">
        <f t="shared" si="2"/>
        <v>60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3"/>
        <v>0</v>
      </c>
      <c r="R27" s="32">
        <f t="shared" si="4"/>
        <v>0</v>
      </c>
      <c r="S27" s="32">
        <f>IF(E31,DEGREES(Q27),Q27)</f>
        <v>0</v>
      </c>
      <c r="T27" s="32">
        <f t="shared" si="5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2"/>
        <v>90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3"/>
        <v>380</v>
      </c>
      <c r="R28" s="32">
        <f t="shared" si="4"/>
        <v>10</v>
      </c>
      <c r="S28" s="32">
        <f>IF(E31,DEGREES(Q28),Q28)</f>
        <v>380</v>
      </c>
      <c r="T28" s="32">
        <f t="shared" si="5"/>
        <v>-290</v>
      </c>
      <c r="U28" s="32">
        <f>IF(E32,ABS(E27)-R28,ABS(E26)+R28)</f>
        <v>10</v>
      </c>
      <c r="V28" s="32">
        <f>COS(RADIANS(T28))*U28</f>
        <v>3.4202014332566897</v>
      </c>
      <c r="W28" s="33">
        <f>SIN(RADIANS(T28))*U28</f>
        <v>9.3969262078590834</v>
      </c>
    </row>
    <row r="29" spans="1:23" x14ac:dyDescent="0.25">
      <c r="A29" s="1">
        <v>0</v>
      </c>
      <c r="B29" s="2">
        <v>0</v>
      </c>
      <c r="C29">
        <f t="shared" si="2"/>
        <v>380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3"/>
        <v>0</v>
      </c>
      <c r="R29" s="32">
        <f t="shared" si="4"/>
        <v>0</v>
      </c>
      <c r="S29" s="32">
        <f>IF(E31,DEGREES(Q29),Q29)</f>
        <v>0</v>
      </c>
      <c r="T29" s="32">
        <f t="shared" si="5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380</v>
      </c>
      <c r="B30" s="2">
        <v>10</v>
      </c>
      <c r="C30">
        <f t="shared" si="2"/>
        <v>380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3"/>
        <v>0</v>
      </c>
      <c r="R30" s="32">
        <f t="shared" si="4"/>
        <v>0</v>
      </c>
      <c r="S30" s="32">
        <f>IF(E31,DEGREES(Q30),Q30)</f>
        <v>0</v>
      </c>
      <c r="T30" s="32">
        <f t="shared" si="5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2"/>
        <v>380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3"/>
        <v>380</v>
      </c>
      <c r="R31" s="32">
        <f t="shared" si="4"/>
        <v>10</v>
      </c>
      <c r="S31" s="32">
        <f>IF(E31,DEGREES(Q31),Q31)</f>
        <v>380</v>
      </c>
      <c r="T31" s="32">
        <f t="shared" si="5"/>
        <v>-290</v>
      </c>
      <c r="U31" s="32">
        <f>IF(E32,ABS(E27)-R31,ABS(E26)+R31)</f>
        <v>10</v>
      </c>
      <c r="V31" s="32">
        <f>COS(RADIANS(T31))*U31</f>
        <v>3.4202014332566897</v>
      </c>
      <c r="W31" s="33">
        <f>SIN(RADIANS(T31))*U31</f>
        <v>9.3969262078590834</v>
      </c>
    </row>
    <row r="32" spans="1:23" x14ac:dyDescent="0.25">
      <c r="A32" s="1">
        <v>0</v>
      </c>
      <c r="B32" s="2">
        <v>0</v>
      </c>
      <c r="C32">
        <f t="shared" si="2"/>
        <v>380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3"/>
        <v>0</v>
      </c>
      <c r="R32" s="32">
        <f t="shared" si="4"/>
        <v>0</v>
      </c>
      <c r="S32" s="32">
        <f>IF(E31,DEGREES(Q32),Q32)</f>
        <v>0</v>
      </c>
      <c r="T32" s="32">
        <f t="shared" si="5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380</v>
      </c>
      <c r="B33" s="2">
        <v>10</v>
      </c>
      <c r="C33">
        <f t="shared" si="2"/>
        <v>380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3"/>
        <v>0</v>
      </c>
      <c r="R33" s="32">
        <f t="shared" si="4"/>
        <v>0</v>
      </c>
      <c r="S33" s="32">
        <f>IF(E31,DEGREES(Q33),Q33)</f>
        <v>0</v>
      </c>
      <c r="T33" s="32">
        <f t="shared" si="5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2"/>
        <v>380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3"/>
        <v>380</v>
      </c>
      <c r="R34" s="32">
        <f t="shared" si="4"/>
        <v>10</v>
      </c>
      <c r="S34" s="32">
        <f>IF(E31,DEGREES(Q34),Q34)</f>
        <v>380</v>
      </c>
      <c r="T34" s="32">
        <f t="shared" si="5"/>
        <v>-290</v>
      </c>
      <c r="U34" s="32">
        <f>IF(E32,ABS(E27)-R34,ABS(E26)+R34)</f>
        <v>10</v>
      </c>
      <c r="V34" s="32">
        <f>COS(RADIANS(T34))*U34</f>
        <v>3.4202014332566897</v>
      </c>
      <c r="W34" s="33">
        <f>SIN(RADIANS(T34))*U34</f>
        <v>9.3969262078590834</v>
      </c>
    </row>
    <row r="35" spans="1:23" x14ac:dyDescent="0.25">
      <c r="A35" s="1">
        <v>0</v>
      </c>
      <c r="B35" s="2">
        <v>0</v>
      </c>
      <c r="C35">
        <f t="shared" si="2"/>
        <v>380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3"/>
        <v>0</v>
      </c>
      <c r="R35" s="32">
        <f t="shared" si="4"/>
        <v>0</v>
      </c>
      <c r="S35" s="32">
        <f>IF(E31,DEGREES(Q35),Q35)</f>
        <v>0</v>
      </c>
      <c r="T35" s="32">
        <f t="shared" si="5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380</v>
      </c>
      <c r="B36" s="2">
        <v>10</v>
      </c>
      <c r="C36">
        <f t="shared" si="2"/>
        <v>380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3"/>
        <v>0</v>
      </c>
      <c r="R36" s="32">
        <f t="shared" si="4"/>
        <v>0</v>
      </c>
      <c r="S36" s="32">
        <f>IF(E31,DEGREES(Q36),Q36)</f>
        <v>0</v>
      </c>
      <c r="T36" s="32">
        <f t="shared" si="5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2"/>
        <v>380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3"/>
        <v>380</v>
      </c>
      <c r="R37" s="32">
        <f t="shared" si="4"/>
        <v>10</v>
      </c>
      <c r="S37" s="32">
        <f>IF(E31,DEGREES(Q37),Q37)</f>
        <v>380</v>
      </c>
      <c r="T37" s="32">
        <f t="shared" si="5"/>
        <v>-290</v>
      </c>
      <c r="U37" s="32">
        <f>IF(E32,ABS(E27)-R37,ABS(E26)+R37)</f>
        <v>10</v>
      </c>
      <c r="V37" s="32">
        <f>COS(RADIANS(T37))*U37</f>
        <v>3.4202014332566897</v>
      </c>
      <c r="W37" s="33">
        <f>SIN(RADIANS(T37))*U37</f>
        <v>9.3969262078590834</v>
      </c>
    </row>
    <row r="38" spans="1:23" x14ac:dyDescent="0.25">
      <c r="A38" s="1">
        <v>0</v>
      </c>
      <c r="B38" s="2">
        <v>0</v>
      </c>
      <c r="C38">
        <f t="shared" si="2"/>
        <v>380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3"/>
        <v>0</v>
      </c>
      <c r="R38" s="32">
        <f t="shared" si="4"/>
        <v>0</v>
      </c>
      <c r="S38" s="32">
        <f>IF(E31,DEGREES(Q38),Q38)</f>
        <v>0</v>
      </c>
      <c r="T38" s="32">
        <f t="shared" si="5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380</v>
      </c>
      <c r="B39" s="2">
        <v>10</v>
      </c>
      <c r="C39">
        <f t="shared" si="2"/>
        <v>380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3"/>
        <v>0</v>
      </c>
      <c r="R39" s="32">
        <f t="shared" si="4"/>
        <v>0</v>
      </c>
      <c r="S39" s="32">
        <f>IF(E31,DEGREES(Q39),Q39)</f>
        <v>0</v>
      </c>
      <c r="T39" s="32">
        <f t="shared" si="5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2"/>
        <v>380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3"/>
        <v>380</v>
      </c>
      <c r="R40" s="32">
        <f t="shared" si="4"/>
        <v>10</v>
      </c>
      <c r="S40" s="32">
        <f>IF(E31,DEGREES(Q40),Q40)</f>
        <v>380</v>
      </c>
      <c r="T40" s="32">
        <f t="shared" si="5"/>
        <v>-290</v>
      </c>
      <c r="U40" s="32">
        <f>IF(E32,ABS(E27)-R40,ABS(E26)+R40)</f>
        <v>10</v>
      </c>
      <c r="V40" s="32">
        <f>COS(RADIANS(T40))*U40</f>
        <v>3.4202014332566897</v>
      </c>
      <c r="W40" s="33">
        <f>SIN(RADIANS(T40))*U40</f>
        <v>9.3969262078590834</v>
      </c>
    </row>
    <row r="41" spans="1:23" x14ac:dyDescent="0.25">
      <c r="A41" s="1">
        <v>0</v>
      </c>
      <c r="B41" s="2">
        <v>0</v>
      </c>
      <c r="C41">
        <f t="shared" si="2"/>
        <v>380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3"/>
        <v>0</v>
      </c>
      <c r="R41" s="32">
        <f>B40</f>
        <v>0</v>
      </c>
      <c r="S41" s="32">
        <f>IF(E31,DEGREES(Q41),Q41)</f>
        <v>0</v>
      </c>
      <c r="T41" s="32">
        <f t="shared" si="5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380</v>
      </c>
      <c r="B42" s="2">
        <v>10</v>
      </c>
      <c r="C42">
        <f t="shared" si="2"/>
        <v>380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3"/>
        <v>0</v>
      </c>
      <c r="R42" s="32">
        <f t="shared" ref="R42:R43" si="6">B41</f>
        <v>0</v>
      </c>
      <c r="S42" s="32">
        <f>IF(E31,DEGREES(Q42),Q42)</f>
        <v>0</v>
      </c>
      <c r="T42" s="32">
        <f t="shared" si="5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2"/>
        <v>380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3"/>
        <v>380</v>
      </c>
      <c r="R43" s="35">
        <f t="shared" si="6"/>
        <v>10</v>
      </c>
      <c r="S43" s="35">
        <f>IF(E31,DEGREES(Q43),Q43)</f>
        <v>380</v>
      </c>
      <c r="T43" s="32">
        <f t="shared" si="5"/>
        <v>-290</v>
      </c>
      <c r="U43" s="35">
        <f>IF(E32,ABS(E27)-R43,ABS(E26)+R43)</f>
        <v>10</v>
      </c>
      <c r="V43" s="35">
        <f>COS(RADIANS(T43))*U43</f>
        <v>3.4202014332566897</v>
      </c>
      <c r="W43" s="36">
        <f>SIN(RADIANS(T43))*U43</f>
        <v>9.3969262078590834</v>
      </c>
    </row>
    <row r="44" spans="1:23" x14ac:dyDescent="0.25">
      <c r="A44" s="1">
        <v>0</v>
      </c>
      <c r="B44" s="2">
        <v>0</v>
      </c>
      <c r="C44">
        <f t="shared" si="2"/>
        <v>380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380</v>
      </c>
      <c r="B45" s="2">
        <v>10</v>
      </c>
      <c r="C45">
        <f t="shared" si="2"/>
        <v>380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Q64" si="7">A44</f>
        <v>0</v>
      </c>
      <c r="R45" s="32">
        <f t="shared" ref="R45:R61" si="8">B44</f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380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7"/>
        <v>380</v>
      </c>
      <c r="R46" s="32">
        <f t="shared" si="8"/>
        <v>10</v>
      </c>
      <c r="S46" s="32">
        <f>IF(E52,DEGREES(Q46),Q46)</f>
        <v>380</v>
      </c>
      <c r="T46" s="32">
        <f t="shared" ref="T46:T64" si="9">IF($E$8,90-S46-E52,S46+90+E52)</f>
        <v>-290</v>
      </c>
      <c r="U46" s="32">
        <f>IF(E53,ABS(E48)-R46,ABS(E47)+R46)</f>
        <v>10</v>
      </c>
      <c r="V46" s="32">
        <f>COS(RADIANS(T46))*U46</f>
        <v>3.4202014332566897</v>
      </c>
      <c r="W46" s="33">
        <f>SIN(RADIANS(T46))*U46</f>
        <v>9.3969262078590834</v>
      </c>
    </row>
    <row r="47" spans="1:23" x14ac:dyDescent="0.25">
      <c r="A47" s="1">
        <v>0</v>
      </c>
      <c r="B47" s="2">
        <v>0</v>
      </c>
      <c r="C47">
        <f t="shared" si="2"/>
        <v>380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7"/>
        <v>0</v>
      </c>
      <c r="R47" s="32">
        <f t="shared" si="8"/>
        <v>0</v>
      </c>
      <c r="S47" s="32">
        <f>IF(E52,DEGREES(Q47),Q47)</f>
        <v>0</v>
      </c>
      <c r="T47" s="32">
        <f t="shared" si="9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380</v>
      </c>
      <c r="B48" s="2">
        <v>10</v>
      </c>
      <c r="C48">
        <f t="shared" si="2"/>
        <v>380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7"/>
        <v>0</v>
      </c>
      <c r="R48" s="32">
        <f t="shared" si="8"/>
        <v>0</v>
      </c>
      <c r="S48" s="32">
        <f>IF(E52,DEGREES(Q48),Q48)</f>
        <v>0</v>
      </c>
      <c r="T48" s="32">
        <f t="shared" si="9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2"/>
        <v>380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7"/>
        <v>380</v>
      </c>
      <c r="R49" s="32">
        <f t="shared" si="8"/>
        <v>10</v>
      </c>
      <c r="S49" s="32">
        <f>IF(E52,DEGREES(Q49),Q49)</f>
        <v>380</v>
      </c>
      <c r="T49" s="32">
        <f t="shared" si="9"/>
        <v>-290</v>
      </c>
      <c r="U49" s="32">
        <f>IF(E53,ABS(E48)-R49,ABS(E47)+R49)</f>
        <v>10</v>
      </c>
      <c r="V49" s="32">
        <f>COS(RADIANS(T49))*U49</f>
        <v>3.4202014332566897</v>
      </c>
      <c r="W49" s="33">
        <f>SIN(RADIANS(T49))*U49</f>
        <v>9.3969262078590834</v>
      </c>
    </row>
    <row r="50" spans="1:23" x14ac:dyDescent="0.25">
      <c r="A50" s="1">
        <v>0</v>
      </c>
      <c r="B50" s="2">
        <v>0</v>
      </c>
      <c r="C50">
        <f t="shared" si="2"/>
        <v>380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7"/>
        <v>0</v>
      </c>
      <c r="R50" s="32">
        <f t="shared" si="8"/>
        <v>0</v>
      </c>
      <c r="S50" s="32">
        <f>IF(E52,DEGREES(Q50),Q50)</f>
        <v>0</v>
      </c>
      <c r="T50" s="32">
        <f t="shared" si="9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380</v>
      </c>
      <c r="B51" s="2">
        <v>10</v>
      </c>
      <c r="C51">
        <f t="shared" si="2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7"/>
        <v>0</v>
      </c>
      <c r="R51" s="32">
        <f t="shared" si="8"/>
        <v>0</v>
      </c>
      <c r="S51" s="32">
        <f>IF(E52,DEGREES(Q51),Q51)</f>
        <v>0</v>
      </c>
      <c r="T51" s="32">
        <f t="shared" si="9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7"/>
        <v>380</v>
      </c>
      <c r="R52" s="32">
        <f t="shared" si="8"/>
        <v>10</v>
      </c>
      <c r="S52" s="32">
        <f>IF(E52,DEGREES(Q52),Q52)</f>
        <v>380</v>
      </c>
      <c r="T52" s="32">
        <f t="shared" si="9"/>
        <v>-290</v>
      </c>
      <c r="U52" s="32">
        <f>IF(E53,ABS(E48)-R52,ABS(E47)+R52)</f>
        <v>10</v>
      </c>
      <c r="V52" s="32">
        <f>COS(RADIANS(T52))*U52</f>
        <v>3.4202014332566897</v>
      </c>
      <c r="W52" s="33">
        <f>SIN(RADIANS(T52))*U52</f>
        <v>9.3969262078590834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7"/>
        <v>0</v>
      </c>
      <c r="R53" s="32">
        <f t="shared" si="8"/>
        <v>0</v>
      </c>
      <c r="S53" s="32">
        <f>IF(E52,DEGREES(Q53),Q53)</f>
        <v>0</v>
      </c>
      <c r="T53" s="32">
        <f t="shared" si="9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380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7"/>
        <v>0</v>
      </c>
      <c r="R54" s="32">
        <f t="shared" si="8"/>
        <v>0</v>
      </c>
      <c r="S54" s="32">
        <f>IF(E52,DEGREES(Q54),Q54)</f>
        <v>0</v>
      </c>
      <c r="T54" s="32">
        <f t="shared" si="9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7"/>
        <v>380</v>
      </c>
      <c r="R55" s="32">
        <f t="shared" si="8"/>
        <v>10</v>
      </c>
      <c r="S55" s="32">
        <f>IF(E52,DEGREES(Q55),Q55)</f>
        <v>380</v>
      </c>
      <c r="T55" s="32">
        <f t="shared" si="9"/>
        <v>-290</v>
      </c>
      <c r="U55" s="32">
        <f>IF(E53,ABS(E48)-R55,ABS(E47)+R55)</f>
        <v>10</v>
      </c>
      <c r="V55" s="32">
        <f>COS(RADIANS(T55))*U55</f>
        <v>3.4202014332566897</v>
      </c>
      <c r="W55" s="33">
        <f>SIN(RADIANS(T55))*U55</f>
        <v>9.3969262078590834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7"/>
        <v>0</v>
      </c>
      <c r="R56" s="32">
        <f t="shared" si="8"/>
        <v>0</v>
      </c>
      <c r="S56" s="32">
        <f>IF(E52,DEGREES(Q56),Q56)</f>
        <v>0</v>
      </c>
      <c r="T56" s="32">
        <f t="shared" si="9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380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7"/>
        <v>0</v>
      </c>
      <c r="R57" s="32">
        <f t="shared" si="8"/>
        <v>0</v>
      </c>
      <c r="S57" s="32">
        <f>IF(E52,DEGREES(Q57),Q57)</f>
        <v>0</v>
      </c>
      <c r="T57" s="32">
        <f t="shared" si="9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7"/>
        <v>380</v>
      </c>
      <c r="R58" s="32">
        <f t="shared" si="8"/>
        <v>10</v>
      </c>
      <c r="S58" s="32">
        <f>IF(E52,DEGREES(Q58),Q58)</f>
        <v>380</v>
      </c>
      <c r="T58" s="32">
        <f t="shared" si="9"/>
        <v>-290</v>
      </c>
      <c r="U58" s="32">
        <f>IF(E53,ABS(E48)-R58,ABS(E47)+R58)</f>
        <v>10</v>
      </c>
      <c r="V58" s="32">
        <f>COS(RADIANS(T58))*U58</f>
        <v>3.4202014332566897</v>
      </c>
      <c r="W58" s="33">
        <f>SIN(RADIANS(T58))*U58</f>
        <v>9.3969262078590834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7"/>
        <v>0</v>
      </c>
      <c r="R59" s="32">
        <f t="shared" si="8"/>
        <v>0</v>
      </c>
      <c r="S59" s="32">
        <f>IF(E52,DEGREES(Q59),Q59)</f>
        <v>0</v>
      </c>
      <c r="T59" s="32">
        <f t="shared" si="9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380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7"/>
        <v>0</v>
      </c>
      <c r="R60" s="32">
        <f t="shared" si="8"/>
        <v>0</v>
      </c>
      <c r="S60" s="32">
        <f>IF(E52,DEGREES(Q60),Q60)</f>
        <v>0</v>
      </c>
      <c r="T60" s="32">
        <f t="shared" si="9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7"/>
        <v>380</v>
      </c>
      <c r="R61" s="32">
        <f t="shared" si="8"/>
        <v>10</v>
      </c>
      <c r="S61" s="32">
        <f>IF(E52,DEGREES(Q61),Q61)</f>
        <v>380</v>
      </c>
      <c r="T61" s="32">
        <f t="shared" si="9"/>
        <v>-290</v>
      </c>
      <c r="U61" s="32">
        <f>IF(E53,ABS(E48)-R61,ABS(E47)+R61)</f>
        <v>10</v>
      </c>
      <c r="V61" s="32">
        <f>COS(RADIANS(T61))*U61</f>
        <v>3.4202014332566897</v>
      </c>
      <c r="W61" s="33">
        <f>SIN(RADIANS(T61))*U61</f>
        <v>9.3969262078590834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7"/>
        <v>0</v>
      </c>
      <c r="R62" s="32">
        <f>B61</f>
        <v>0</v>
      </c>
      <c r="S62" s="32">
        <f>IF(E52,DEGREES(Q62),Q62)</f>
        <v>0</v>
      </c>
      <c r="T62" s="32">
        <f t="shared" si="9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380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7"/>
        <v>0</v>
      </c>
      <c r="R63" s="32">
        <f t="shared" ref="R63:R64" si="10">B62</f>
        <v>0</v>
      </c>
      <c r="S63" s="32">
        <f>IF(E52,DEGREES(Q63),Q63)</f>
        <v>0</v>
      </c>
      <c r="T63" s="32">
        <f t="shared" si="9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7"/>
        <v>380</v>
      </c>
      <c r="R64" s="35">
        <f t="shared" si="10"/>
        <v>10</v>
      </c>
      <c r="S64" s="35">
        <f>IF(E52,DEGREES(Q64),Q64)</f>
        <v>380</v>
      </c>
      <c r="T64" s="32">
        <f t="shared" si="9"/>
        <v>-290</v>
      </c>
      <c r="U64" s="35">
        <f>IF(E53,ABS(E48)-R64,ABS(E47)+R64)</f>
        <v>10</v>
      </c>
      <c r="V64" s="35">
        <f>COS(RADIANS(T64))*U64</f>
        <v>3.4202014332566897</v>
      </c>
      <c r="W64" s="36">
        <f>SIN(RADIANS(T64))*U64</f>
        <v>9.3969262078590834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380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Q85" si="11">A65</f>
        <v>0</v>
      </c>
      <c r="R66" s="32">
        <f t="shared" ref="R66:R82" si="12">B65</f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11"/>
        <v>380</v>
      </c>
      <c r="R67" s="32">
        <f t="shared" si="12"/>
        <v>10</v>
      </c>
      <c r="S67" s="32">
        <f>IF(E73,DEGREES(Q67),Q67)</f>
        <v>380</v>
      </c>
      <c r="T67" s="32">
        <f t="shared" ref="T67:T85" si="13">IF($E$8,90-S67-E73,S67+90+E73)</f>
        <v>-290</v>
      </c>
      <c r="U67" s="32">
        <f>IF(E74,ABS(E69)-R67,ABS(E68)+R67)</f>
        <v>10</v>
      </c>
      <c r="V67" s="32">
        <f>COS(RADIANS(T67))*U67</f>
        <v>3.4202014332566897</v>
      </c>
      <c r="W67" s="33">
        <f>SIN(RADIANS(T67))*U67</f>
        <v>9.3969262078590834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11"/>
        <v>0</v>
      </c>
      <c r="R68" s="32">
        <f t="shared" si="12"/>
        <v>0</v>
      </c>
      <c r="S68" s="32">
        <f>IF(E73,DEGREES(Q68),Q68)</f>
        <v>0</v>
      </c>
      <c r="T68" s="32">
        <f t="shared" si="13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380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11"/>
        <v>0</v>
      </c>
      <c r="R69" s="32">
        <f t="shared" si="12"/>
        <v>0</v>
      </c>
      <c r="S69" s="32">
        <f>IF(E73,DEGREES(Q69),Q69)</f>
        <v>0</v>
      </c>
      <c r="T69" s="32">
        <f t="shared" si="13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11"/>
        <v>380</v>
      </c>
      <c r="R70" s="32">
        <f t="shared" si="12"/>
        <v>10</v>
      </c>
      <c r="S70" s="32">
        <f>IF(E73,DEGREES(Q70),Q70)</f>
        <v>380</v>
      </c>
      <c r="T70" s="32">
        <f t="shared" si="13"/>
        <v>-290</v>
      </c>
      <c r="U70" s="32">
        <f>IF(E74,ABS(E69)-R70,ABS(E68)+R70)</f>
        <v>10</v>
      </c>
      <c r="V70" s="32">
        <f>COS(RADIANS(T70))*U70</f>
        <v>3.4202014332566897</v>
      </c>
      <c r="W70" s="33">
        <f>SIN(RADIANS(T70))*U70</f>
        <v>9.3969262078590834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11"/>
        <v>0</v>
      </c>
      <c r="R71" s="32">
        <f t="shared" si="12"/>
        <v>0</v>
      </c>
      <c r="S71" s="32">
        <f>IF(E73,DEGREES(Q71),Q71)</f>
        <v>0</v>
      </c>
      <c r="T71" s="32">
        <f t="shared" si="13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380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11"/>
        <v>0</v>
      </c>
      <c r="R72" s="32">
        <f t="shared" si="12"/>
        <v>0</v>
      </c>
      <c r="S72" s="32">
        <f>IF(E73,DEGREES(Q72),Q72)</f>
        <v>0</v>
      </c>
      <c r="T72" s="32">
        <f t="shared" si="13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11"/>
        <v>380</v>
      </c>
      <c r="R73" s="32">
        <f t="shared" si="12"/>
        <v>10</v>
      </c>
      <c r="S73" s="32">
        <f>IF(E73,DEGREES(Q73),Q73)</f>
        <v>380</v>
      </c>
      <c r="T73" s="32">
        <f t="shared" si="13"/>
        <v>-290</v>
      </c>
      <c r="U73" s="32">
        <f>IF(E74,ABS(E69)-R73,ABS(E68)+R73)</f>
        <v>10</v>
      </c>
      <c r="V73" s="32">
        <f>COS(RADIANS(T73))*U73</f>
        <v>3.4202014332566897</v>
      </c>
      <c r="W73" s="33">
        <f>SIN(RADIANS(T73))*U73</f>
        <v>9.3969262078590834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11"/>
        <v>0</v>
      </c>
      <c r="R74" s="32">
        <f t="shared" si="12"/>
        <v>0</v>
      </c>
      <c r="S74" s="32">
        <f>IF(E73,DEGREES(Q74),Q74)</f>
        <v>0</v>
      </c>
      <c r="T74" s="32">
        <f t="shared" si="13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380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11"/>
        <v>0</v>
      </c>
      <c r="R75" s="32">
        <f t="shared" si="12"/>
        <v>0</v>
      </c>
      <c r="S75" s="32">
        <f>IF(E73,DEGREES(Q75),Q75)</f>
        <v>0</v>
      </c>
      <c r="T75" s="32">
        <f t="shared" si="13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11"/>
        <v>380</v>
      </c>
      <c r="R76" s="32">
        <f t="shared" si="12"/>
        <v>10</v>
      </c>
      <c r="S76" s="32">
        <f>IF(E73,DEGREES(Q76),Q76)</f>
        <v>380</v>
      </c>
      <c r="T76" s="32">
        <f t="shared" si="13"/>
        <v>-290</v>
      </c>
      <c r="U76" s="32">
        <f>IF(E74,ABS(E69)-R76,ABS(E68)+R76)</f>
        <v>10</v>
      </c>
      <c r="V76" s="32">
        <f>COS(RADIANS(T76))*U76</f>
        <v>3.4202014332566897</v>
      </c>
      <c r="W76" s="33">
        <f>SIN(RADIANS(T76))*U76</f>
        <v>9.3969262078590834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11"/>
        <v>0</v>
      </c>
      <c r="R77" s="32">
        <f t="shared" si="12"/>
        <v>0</v>
      </c>
      <c r="S77" s="32">
        <f>IF(E73,DEGREES(Q77),Q77)</f>
        <v>0</v>
      </c>
      <c r="T77" s="32">
        <f t="shared" si="13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380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11"/>
        <v>0</v>
      </c>
      <c r="R78" s="32">
        <f t="shared" si="12"/>
        <v>0</v>
      </c>
      <c r="S78" s="32">
        <f>IF(E73,DEGREES(Q78),Q78)</f>
        <v>0</v>
      </c>
      <c r="T78" s="32">
        <f t="shared" si="13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11"/>
        <v>380</v>
      </c>
      <c r="R79" s="32">
        <f t="shared" si="12"/>
        <v>10</v>
      </c>
      <c r="S79" s="32">
        <f>IF(E73,DEGREES(Q79),Q79)</f>
        <v>380</v>
      </c>
      <c r="T79" s="32">
        <f t="shared" si="13"/>
        <v>-290</v>
      </c>
      <c r="U79" s="32">
        <f>IF(E74,ABS(E69)-R79,ABS(E68)+R79)</f>
        <v>10</v>
      </c>
      <c r="V79" s="32">
        <f>COS(RADIANS(T79))*U79</f>
        <v>3.4202014332566897</v>
      </c>
      <c r="W79" s="33">
        <f>SIN(RADIANS(T79))*U79</f>
        <v>9.3969262078590834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11"/>
        <v>0</v>
      </c>
      <c r="R80" s="32">
        <f t="shared" si="12"/>
        <v>0</v>
      </c>
      <c r="S80" s="32">
        <f>IF(E73,DEGREES(Q80),Q80)</f>
        <v>0</v>
      </c>
      <c r="T80" s="32">
        <f t="shared" si="13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380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11"/>
        <v>0</v>
      </c>
      <c r="R81" s="32">
        <f t="shared" si="12"/>
        <v>0</v>
      </c>
      <c r="S81" s="32">
        <f>IF(E73,DEGREES(Q81),Q81)</f>
        <v>0</v>
      </c>
      <c r="T81" s="32">
        <f t="shared" si="13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11"/>
        <v>380</v>
      </c>
      <c r="R82" s="32">
        <f t="shared" si="12"/>
        <v>10</v>
      </c>
      <c r="S82" s="32">
        <f>IF(E73,DEGREES(Q82),Q82)</f>
        <v>380</v>
      </c>
      <c r="T82" s="32">
        <f t="shared" si="13"/>
        <v>-290</v>
      </c>
      <c r="U82" s="32">
        <f>IF(E74,ABS(E69)-R82,ABS(E68)+R82)</f>
        <v>10</v>
      </c>
      <c r="V82" s="32">
        <f>COS(RADIANS(T82))*U82</f>
        <v>3.4202014332566897</v>
      </c>
      <c r="W82" s="33">
        <f>SIN(RADIANS(T82))*U82</f>
        <v>9.3969262078590834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11"/>
        <v>0</v>
      </c>
      <c r="R83" s="32">
        <f>B82</f>
        <v>0</v>
      </c>
      <c r="S83" s="32">
        <f>IF(E73,DEGREES(Q83),Q83)</f>
        <v>0</v>
      </c>
      <c r="T83" s="32">
        <f t="shared" si="13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380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11"/>
        <v>0</v>
      </c>
      <c r="R84" s="32">
        <f t="shared" ref="R84:R85" si="14">B83</f>
        <v>0</v>
      </c>
      <c r="S84" s="32">
        <f>IF(E73,DEGREES(Q84),Q84)</f>
        <v>0</v>
      </c>
      <c r="T84" s="32">
        <f t="shared" si="13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11"/>
        <v>380</v>
      </c>
      <c r="R85" s="35">
        <f t="shared" si="14"/>
        <v>10</v>
      </c>
      <c r="S85" s="35">
        <f>IF(E73,DEGREES(Q85),Q85)</f>
        <v>380</v>
      </c>
      <c r="T85" s="32">
        <f t="shared" si="13"/>
        <v>-290</v>
      </c>
      <c r="U85" s="35">
        <f>IF(E74,ABS(E69)-R85,ABS(E68)+R85)</f>
        <v>10</v>
      </c>
      <c r="V85" s="35">
        <f>COS(RADIANS(T85))*U85</f>
        <v>3.4202014332566897</v>
      </c>
      <c r="W85" s="36">
        <f>SIN(RADIANS(T85))*U85</f>
        <v>9.3969262078590834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recap!B4</f>
        <v>20</v>
      </c>
    </row>
    <row r="116" spans="1:2" x14ac:dyDescent="0.25">
      <c r="A116" s="38">
        <v>2</v>
      </c>
      <c r="B116" s="39">
        <f>recap!B5</f>
        <v>20</v>
      </c>
    </row>
    <row r="117" spans="1:2" x14ac:dyDescent="0.25">
      <c r="A117" s="38">
        <v>3</v>
      </c>
      <c r="B117" s="39">
        <f>recap!B6</f>
        <v>20</v>
      </c>
    </row>
    <row r="118" spans="1:2" x14ac:dyDescent="0.25">
      <c r="A118" s="38">
        <v>4</v>
      </c>
      <c r="B118" s="39">
        <f>recap!B7</f>
        <v>45</v>
      </c>
    </row>
    <row r="119" spans="1:2" x14ac:dyDescent="0.25">
      <c r="A119" s="38">
        <v>5</v>
      </c>
      <c r="B119" s="39">
        <f>recap!B8</f>
        <v>60</v>
      </c>
    </row>
    <row r="120" spans="1:2" x14ac:dyDescent="0.25">
      <c r="A120" s="38">
        <v>6</v>
      </c>
      <c r="B120" s="39">
        <f>recap!B9</f>
        <v>90</v>
      </c>
    </row>
    <row r="121" spans="1:2" x14ac:dyDescent="0.25">
      <c r="A121" s="38">
        <v>7</v>
      </c>
      <c r="B121" s="39">
        <f>recap!B10</f>
        <v>380</v>
      </c>
    </row>
    <row r="122" spans="1:2" x14ac:dyDescent="0.25">
      <c r="A122" s="38">
        <v>8</v>
      </c>
      <c r="B122" s="39">
        <f>recap!B11</f>
        <v>380</v>
      </c>
    </row>
    <row r="123" spans="1:2" x14ac:dyDescent="0.25">
      <c r="A123" s="38">
        <v>9</v>
      </c>
      <c r="B123" s="39">
        <f>recap!B12</f>
        <v>380</v>
      </c>
    </row>
    <row r="124" spans="1:2" x14ac:dyDescent="0.25">
      <c r="A124" s="38">
        <v>10</v>
      </c>
      <c r="B124" s="39">
        <f>recap!B13</f>
        <v>380</v>
      </c>
    </row>
    <row r="125" spans="1:2" x14ac:dyDescent="0.25">
      <c r="A125" s="38">
        <v>11</v>
      </c>
      <c r="B125" s="39">
        <f>recap!B14</f>
        <v>380</v>
      </c>
    </row>
    <row r="126" spans="1:2" x14ac:dyDescent="0.25">
      <c r="A126" s="38">
        <v>12</v>
      </c>
      <c r="B126" s="39">
        <f>recap!B15</f>
        <v>380</v>
      </c>
    </row>
    <row r="127" spans="1:2" x14ac:dyDescent="0.25">
      <c r="A127" s="38">
        <v>13</v>
      </c>
      <c r="B127" s="39">
        <f>recap!B16</f>
        <v>380</v>
      </c>
    </row>
    <row r="128" spans="1:2" x14ac:dyDescent="0.25">
      <c r="A128" s="38">
        <v>14</v>
      </c>
      <c r="B128" s="39">
        <f>recap!B17</f>
        <v>380</v>
      </c>
    </row>
    <row r="129" spans="1:2" x14ac:dyDescent="0.25">
      <c r="A129" s="38">
        <v>15</v>
      </c>
      <c r="B129" s="39">
        <f>recap!B18</f>
        <v>380</v>
      </c>
    </row>
    <row r="130" spans="1:2" x14ac:dyDescent="0.25">
      <c r="A130" s="38">
        <v>16</v>
      </c>
      <c r="B130" s="39">
        <f>recap!B19</f>
        <v>380</v>
      </c>
    </row>
    <row r="131" spans="1:2" x14ac:dyDescent="0.25">
      <c r="A131" s="38">
        <v>17</v>
      </c>
      <c r="B131" s="39">
        <f>recap!B20</f>
        <v>380</v>
      </c>
    </row>
    <row r="132" spans="1:2" x14ac:dyDescent="0.25">
      <c r="A132" s="38">
        <v>18</v>
      </c>
      <c r="B132" s="39">
        <f>recap!B21</f>
        <v>380</v>
      </c>
    </row>
    <row r="133" spans="1:2" x14ac:dyDescent="0.25">
      <c r="A133" s="38">
        <v>19</v>
      </c>
      <c r="B133" s="39">
        <f>recap!B22</f>
        <v>380</v>
      </c>
    </row>
    <row r="134" spans="1:2" x14ac:dyDescent="0.25">
      <c r="A134" s="38">
        <v>20</v>
      </c>
      <c r="B134" s="39">
        <f>recap!B23</f>
        <v>380</v>
      </c>
    </row>
    <row r="135" spans="1:2" x14ac:dyDescent="0.25">
      <c r="A135" s="38">
        <v>21</v>
      </c>
      <c r="B135" s="39">
        <f>recap!B24</f>
        <v>380</v>
      </c>
    </row>
    <row r="136" spans="1:2" x14ac:dyDescent="0.25">
      <c r="A136" s="38">
        <v>22</v>
      </c>
      <c r="B136" s="39">
        <f>recap!B25</f>
        <v>380</v>
      </c>
    </row>
    <row r="137" spans="1:2" x14ac:dyDescent="0.25">
      <c r="A137" s="38">
        <v>23</v>
      </c>
      <c r="B137" s="39">
        <f>recap!B26</f>
        <v>380</v>
      </c>
    </row>
    <row r="138" spans="1:2" x14ac:dyDescent="0.25">
      <c r="A138" s="38">
        <v>24</v>
      </c>
      <c r="B138" s="39">
        <f>recap!B27</f>
        <v>380</v>
      </c>
    </row>
    <row r="139" spans="1:2" x14ac:dyDescent="0.25">
      <c r="A139" s="38">
        <v>25</v>
      </c>
      <c r="B139" s="39">
        <f>recap!B28</f>
        <v>380</v>
      </c>
    </row>
    <row r="140" spans="1:2" x14ac:dyDescent="0.25">
      <c r="A140" s="38">
        <v>26</v>
      </c>
      <c r="B140" s="39">
        <f>recap!B29</f>
        <v>380</v>
      </c>
    </row>
    <row r="141" spans="1:2" x14ac:dyDescent="0.25">
      <c r="A141" s="38">
        <v>27</v>
      </c>
      <c r="B141" s="39">
        <f>recap!B30</f>
        <v>380</v>
      </c>
    </row>
    <row r="142" spans="1:2" x14ac:dyDescent="0.25">
      <c r="A142" s="38">
        <v>28</v>
      </c>
      <c r="B142" s="39">
        <f>recap!B31</f>
        <v>380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B!$B$1</f>
        <v>Directions</v>
      </c>
    </row>
    <row r="3" spans="1:23" x14ac:dyDescent="0.25">
      <c r="A3" s="1">
        <f>C23</f>
        <v>150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150</v>
      </c>
      <c r="R4" s="32">
        <f t="shared" si="0"/>
        <v>10</v>
      </c>
      <c r="S4" s="32">
        <f>IF(E10,DEGREES(Q4),Q4)</f>
        <v>150</v>
      </c>
      <c r="T4" s="32">
        <f>IF(E8,90-S4-E9,S4+90+E9)</f>
        <v>-60</v>
      </c>
      <c r="U4" s="32">
        <f>IF(E11,ABS(E6)-R4,ABS(E5)+R4)</f>
        <v>10</v>
      </c>
      <c r="V4" s="32">
        <f>COS(RADIANS(T4))*U4</f>
        <v>5.0000000000000009</v>
      </c>
      <c r="W4" s="33">
        <f>SIN(RADIANS(T4))*U4</f>
        <v>-8.6602540378443855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150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150</v>
      </c>
      <c r="R7" s="32">
        <f t="shared" si="0"/>
        <v>10</v>
      </c>
      <c r="S7" s="32">
        <f>IF(E10,DEGREES(Q7),Q7)</f>
        <v>150</v>
      </c>
      <c r="T7" s="32">
        <f>IF(E8,90-S7-E9,S7+90+E9)</f>
        <v>-60</v>
      </c>
      <c r="U7" s="32">
        <f>IF(E11,ABS(E6)-R7,ABS(E5)+R7)</f>
        <v>10</v>
      </c>
      <c r="V7" s="32">
        <f>COS(RADIANS(T7))*U7</f>
        <v>5.0000000000000009</v>
      </c>
      <c r="W7" s="33">
        <f>SIN(RADIANS(T7))*U7</f>
        <v>-8.6602540378443855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180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180</v>
      </c>
      <c r="R10" s="32">
        <f t="shared" si="0"/>
        <v>10</v>
      </c>
      <c r="S10" s="32">
        <f>IF(E10,DEGREES(Q10),Q10)</f>
        <v>180</v>
      </c>
      <c r="T10" s="32">
        <f>IF(E8,90-S10-E9,S10+90+E9)</f>
        <v>-90</v>
      </c>
      <c r="U10" s="32">
        <f>IF(E11,ABS(E6)-R10,ABS(E5)+R10)</f>
        <v>10</v>
      </c>
      <c r="V10" s="32">
        <f>COS(RADIANS(T10))*U10</f>
        <v>6.1257422745431001E-16</v>
      </c>
      <c r="W10" s="33">
        <f>SIN(RADIANS(T10))*U10</f>
        <v>-10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180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180</v>
      </c>
      <c r="R13" s="32">
        <f t="shared" si="0"/>
        <v>10</v>
      </c>
      <c r="S13" s="32">
        <f>IF(E10,DEGREES(Q13),Q13)</f>
        <v>180</v>
      </c>
      <c r="T13" s="32">
        <f>IF(E8,90-S13-E9,S13+90+E9)</f>
        <v>-90</v>
      </c>
      <c r="U13" s="32">
        <f>IF(E11,ABS(E6)-R13,ABS(E5)+R13)</f>
        <v>10</v>
      </c>
      <c r="V13" s="32">
        <f>COS(RADIANS(T13))*U13</f>
        <v>6.1257422745431001E-16</v>
      </c>
      <c r="W13" s="33">
        <f>SIN(RADIANS(T13))*U13</f>
        <v>-10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510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510</v>
      </c>
      <c r="R16" s="32">
        <f t="shared" si="0"/>
        <v>10</v>
      </c>
      <c r="S16" s="32">
        <f>IF(E10,DEGREES(Q16),Q16)</f>
        <v>510</v>
      </c>
      <c r="T16" s="32">
        <f>IF(E8,90-S16-E9,S16+90+E9)</f>
        <v>-420</v>
      </c>
      <c r="U16" s="32">
        <f>IF(E11,ABS(E6)-R16,ABS(E5)+R16)</f>
        <v>10</v>
      </c>
      <c r="V16" s="32">
        <f>COS(RADIANS(T16))*U16</f>
        <v>4.9999999999999973</v>
      </c>
      <c r="W16" s="33">
        <f>SIN(RADIANS(T16))*U16</f>
        <v>-8.6602540378443891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510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510</v>
      </c>
      <c r="R19" s="32">
        <f t="shared" si="0"/>
        <v>10</v>
      </c>
      <c r="S19" s="32">
        <f>IF(E10,DEGREES(Q19),Q19)</f>
        <v>510</v>
      </c>
      <c r="T19" s="32">
        <f>IF(E8,90-S19-E9,S19+90+E9)</f>
        <v>-420</v>
      </c>
      <c r="U19" s="32">
        <f>IF(E11,ABS(E6)-R19,ABS(E5)+R19)</f>
        <v>10</v>
      </c>
      <c r="V19" s="32">
        <f>COS(RADIANS(T19))*U19</f>
        <v>4.9999999999999973</v>
      </c>
      <c r="W19" s="33">
        <f>SIN(RADIANS(T19))*U19</f>
        <v>-8.6602540378443891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510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510</v>
      </c>
      <c r="R22" s="35">
        <f t="shared" si="0"/>
        <v>10</v>
      </c>
      <c r="S22" s="35">
        <f>IF(E10,DEGREES(Q22),Q22)</f>
        <v>510</v>
      </c>
      <c r="T22" s="35">
        <f>IF(E8,90-S22-E9,S22+90+E9)</f>
        <v>-420</v>
      </c>
      <c r="U22" s="35">
        <f>IF(E11,ABS(E6)-R22,ABS(E5)+R22)</f>
        <v>10</v>
      </c>
      <c r="V22" s="35">
        <f>COS(RADIANS(T22))*U22</f>
        <v>4.9999999999999973</v>
      </c>
      <c r="W22" s="36">
        <f>SIN(RADIANS(T22))*U22</f>
        <v>-8.6602540378443891</v>
      </c>
    </row>
    <row r="23" spans="1:23" x14ac:dyDescent="0.25">
      <c r="A23" s="1">
        <v>0</v>
      </c>
      <c r="B23" s="2">
        <v>0</v>
      </c>
      <c r="C23">
        <f>B115</f>
        <v>150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510</v>
      </c>
      <c r="B24" s="2">
        <v>10</v>
      </c>
      <c r="C24">
        <f t="shared" ref="C24:C51" si="1">B116</f>
        <v>150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180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510</v>
      </c>
      <c r="R25" s="32">
        <f t="shared" si="2"/>
        <v>10</v>
      </c>
      <c r="S25" s="32">
        <f>IF(E31,DEGREES(Q25),Q25)</f>
        <v>510</v>
      </c>
      <c r="T25" s="32">
        <f t="shared" ref="T25:T43" si="3">IF($E$8,90-S25-E31,S25+90+E31)</f>
        <v>-420</v>
      </c>
      <c r="U25" s="32">
        <f>IF(E32,ABS(E27)-R25,ABS(E26)+R25)</f>
        <v>10</v>
      </c>
      <c r="V25" s="32">
        <f>COS(RADIANS(T25))*U25</f>
        <v>4.9999999999999973</v>
      </c>
      <c r="W25" s="33">
        <f>SIN(RADIANS(T25))*U25</f>
        <v>-8.6602540378443891</v>
      </c>
    </row>
    <row r="26" spans="1:23" x14ac:dyDescent="0.25">
      <c r="A26" s="1">
        <v>0</v>
      </c>
      <c r="B26" s="2">
        <v>0</v>
      </c>
      <c r="C26">
        <f t="shared" si="1"/>
        <v>180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510</v>
      </c>
      <c r="B27" s="2">
        <v>10</v>
      </c>
      <c r="C27">
        <f t="shared" si="1"/>
        <v>510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510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510</v>
      </c>
      <c r="R28" s="32">
        <f t="shared" si="2"/>
        <v>10</v>
      </c>
      <c r="S28" s="32">
        <f>IF(E31,DEGREES(Q28),Q28)</f>
        <v>510</v>
      </c>
      <c r="T28" s="32">
        <f t="shared" si="3"/>
        <v>-420</v>
      </c>
      <c r="U28" s="32">
        <f>IF(E32,ABS(E27)-R28,ABS(E26)+R28)</f>
        <v>10</v>
      </c>
      <c r="V28" s="32">
        <f>COS(RADIANS(T28))*U28</f>
        <v>4.9999999999999973</v>
      </c>
      <c r="W28" s="33">
        <f>SIN(RADIANS(T28))*U28</f>
        <v>-8.6602540378443891</v>
      </c>
    </row>
    <row r="29" spans="1:23" x14ac:dyDescent="0.25">
      <c r="A29" s="1">
        <v>0</v>
      </c>
      <c r="B29" s="2">
        <v>0</v>
      </c>
      <c r="C29">
        <f t="shared" si="1"/>
        <v>510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510</v>
      </c>
      <c r="B30" s="2">
        <v>10</v>
      </c>
      <c r="C30">
        <f t="shared" si="1"/>
        <v>510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510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510</v>
      </c>
      <c r="R31" s="32">
        <f t="shared" si="2"/>
        <v>10</v>
      </c>
      <c r="S31" s="32">
        <f>IF(E31,DEGREES(Q31),Q31)</f>
        <v>510</v>
      </c>
      <c r="T31" s="32">
        <f t="shared" si="3"/>
        <v>-420</v>
      </c>
      <c r="U31" s="32">
        <f>IF(E32,ABS(E27)-R31,ABS(E26)+R31)</f>
        <v>10</v>
      </c>
      <c r="V31" s="32">
        <f>COS(RADIANS(T31))*U31</f>
        <v>4.9999999999999973</v>
      </c>
      <c r="W31" s="33">
        <f>SIN(RADIANS(T31))*U31</f>
        <v>-8.6602540378443891</v>
      </c>
    </row>
    <row r="32" spans="1:23" x14ac:dyDescent="0.25">
      <c r="A32" s="1">
        <v>0</v>
      </c>
      <c r="B32" s="2">
        <v>0</v>
      </c>
      <c r="C32">
        <f t="shared" si="1"/>
        <v>510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510</v>
      </c>
      <c r="B33" s="2">
        <v>10</v>
      </c>
      <c r="C33">
        <f t="shared" si="1"/>
        <v>510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510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510</v>
      </c>
      <c r="R34" s="32">
        <f t="shared" si="2"/>
        <v>10</v>
      </c>
      <c r="S34" s="32">
        <f>IF(E31,DEGREES(Q34),Q34)</f>
        <v>510</v>
      </c>
      <c r="T34" s="32">
        <f t="shared" si="3"/>
        <v>-420</v>
      </c>
      <c r="U34" s="32">
        <f>IF(E32,ABS(E27)-R34,ABS(E26)+R34)</f>
        <v>10</v>
      </c>
      <c r="V34" s="32">
        <f>COS(RADIANS(T34))*U34</f>
        <v>4.9999999999999973</v>
      </c>
      <c r="W34" s="33">
        <f>SIN(RADIANS(T34))*U34</f>
        <v>-8.6602540378443891</v>
      </c>
    </row>
    <row r="35" spans="1:23" x14ac:dyDescent="0.25">
      <c r="A35" s="1">
        <v>0</v>
      </c>
      <c r="B35" s="2">
        <v>0</v>
      </c>
      <c r="C35">
        <f t="shared" si="1"/>
        <v>510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510</v>
      </c>
      <c r="B36" s="2">
        <v>10</v>
      </c>
      <c r="C36">
        <f t="shared" si="1"/>
        <v>510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510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510</v>
      </c>
      <c r="R37" s="32">
        <f t="shared" si="2"/>
        <v>10</v>
      </c>
      <c r="S37" s="32">
        <f>IF(E31,DEGREES(Q37),Q37)</f>
        <v>510</v>
      </c>
      <c r="T37" s="32">
        <f t="shared" si="3"/>
        <v>-420</v>
      </c>
      <c r="U37" s="32">
        <f>IF(E32,ABS(E27)-R37,ABS(E26)+R37)</f>
        <v>10</v>
      </c>
      <c r="V37" s="32">
        <f>COS(RADIANS(T37))*U37</f>
        <v>4.9999999999999973</v>
      </c>
      <c r="W37" s="33">
        <f>SIN(RADIANS(T37))*U37</f>
        <v>-8.6602540378443891</v>
      </c>
    </row>
    <row r="38" spans="1:23" x14ac:dyDescent="0.25">
      <c r="A38" s="1">
        <v>0</v>
      </c>
      <c r="B38" s="2">
        <v>0</v>
      </c>
      <c r="C38">
        <f t="shared" si="1"/>
        <v>510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510</v>
      </c>
      <c r="B39" s="2">
        <v>10</v>
      </c>
      <c r="C39">
        <f t="shared" si="1"/>
        <v>510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510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510</v>
      </c>
      <c r="R40" s="32">
        <f t="shared" si="2"/>
        <v>10</v>
      </c>
      <c r="S40" s="32">
        <f>IF(E31,DEGREES(Q40),Q40)</f>
        <v>510</v>
      </c>
      <c r="T40" s="32">
        <f t="shared" si="3"/>
        <v>-420</v>
      </c>
      <c r="U40" s="32">
        <f>IF(E32,ABS(E27)-R40,ABS(E26)+R40)</f>
        <v>10</v>
      </c>
      <c r="V40" s="32">
        <f>COS(RADIANS(T40))*U40</f>
        <v>4.9999999999999973</v>
      </c>
      <c r="W40" s="33">
        <f>SIN(RADIANS(T40))*U40</f>
        <v>-8.6602540378443891</v>
      </c>
    </row>
    <row r="41" spans="1:23" x14ac:dyDescent="0.25">
      <c r="A41" s="1">
        <v>0</v>
      </c>
      <c r="B41" s="2">
        <v>0</v>
      </c>
      <c r="C41">
        <f t="shared" si="1"/>
        <v>510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510</v>
      </c>
      <c r="B42" s="2">
        <v>10</v>
      </c>
      <c r="C42">
        <f t="shared" si="1"/>
        <v>510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510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510</v>
      </c>
      <c r="R43" s="35">
        <f t="shared" si="2"/>
        <v>10</v>
      </c>
      <c r="S43" s="35">
        <f>IF(E31,DEGREES(Q43),Q43)</f>
        <v>510</v>
      </c>
      <c r="T43" s="32">
        <f t="shared" si="3"/>
        <v>-420</v>
      </c>
      <c r="U43" s="35">
        <f>IF(E32,ABS(E27)-R43,ABS(E26)+R43)</f>
        <v>10</v>
      </c>
      <c r="V43" s="35">
        <f>COS(RADIANS(T43))*U43</f>
        <v>4.9999999999999973</v>
      </c>
      <c r="W43" s="36">
        <f>SIN(RADIANS(T43))*U43</f>
        <v>-8.6602540378443891</v>
      </c>
    </row>
    <row r="44" spans="1:23" x14ac:dyDescent="0.25">
      <c r="A44" s="1">
        <v>0</v>
      </c>
      <c r="B44" s="2">
        <v>0</v>
      </c>
      <c r="C44">
        <f t="shared" si="1"/>
        <v>510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510</v>
      </c>
      <c r="B45" s="2">
        <v>10</v>
      </c>
      <c r="C45">
        <f t="shared" si="1"/>
        <v>510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510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510</v>
      </c>
      <c r="R46" s="32">
        <f t="shared" si="4"/>
        <v>10</v>
      </c>
      <c r="S46" s="32">
        <f>IF(E52,DEGREES(Q46),Q46)</f>
        <v>510</v>
      </c>
      <c r="T46" s="32">
        <f t="shared" ref="T46:T64" si="5">IF($E$8,90-S46-E52,S46+90+E52)</f>
        <v>-420</v>
      </c>
      <c r="U46" s="32">
        <f>IF(E53,ABS(E48)-R46,ABS(E47)+R46)</f>
        <v>10</v>
      </c>
      <c r="V46" s="32">
        <f>COS(RADIANS(T46))*U46</f>
        <v>4.9999999999999973</v>
      </c>
      <c r="W46" s="33">
        <f>SIN(RADIANS(T46))*U46</f>
        <v>-8.6602540378443891</v>
      </c>
    </row>
    <row r="47" spans="1:23" x14ac:dyDescent="0.25">
      <c r="A47" s="1">
        <v>0</v>
      </c>
      <c r="B47" s="2">
        <v>0</v>
      </c>
      <c r="C47">
        <f t="shared" si="1"/>
        <v>510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510</v>
      </c>
      <c r="B48" s="2">
        <v>10</v>
      </c>
      <c r="C48">
        <f t="shared" si="1"/>
        <v>510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510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510</v>
      </c>
      <c r="R49" s="32">
        <f t="shared" si="4"/>
        <v>10</v>
      </c>
      <c r="S49" s="32">
        <f>IF(E52,DEGREES(Q49),Q49)</f>
        <v>510</v>
      </c>
      <c r="T49" s="32">
        <f t="shared" si="5"/>
        <v>-420</v>
      </c>
      <c r="U49" s="32">
        <f>IF(E53,ABS(E48)-R49,ABS(E47)+R49)</f>
        <v>10</v>
      </c>
      <c r="V49" s="32">
        <f>COS(RADIANS(T49))*U49</f>
        <v>4.9999999999999973</v>
      </c>
      <c r="W49" s="33">
        <f>SIN(RADIANS(T49))*U49</f>
        <v>-8.6602540378443891</v>
      </c>
    </row>
    <row r="50" spans="1:23" x14ac:dyDescent="0.25">
      <c r="A50" s="1">
        <v>0</v>
      </c>
      <c r="B50" s="2">
        <v>0</v>
      </c>
      <c r="C50">
        <f t="shared" si="1"/>
        <v>510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510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510</v>
      </c>
      <c r="R52" s="32">
        <f t="shared" si="4"/>
        <v>10</v>
      </c>
      <c r="S52" s="32">
        <f>IF(E52,DEGREES(Q52),Q52)</f>
        <v>510</v>
      </c>
      <c r="T52" s="32">
        <f t="shared" si="5"/>
        <v>-420</v>
      </c>
      <c r="U52" s="32">
        <f>IF(E53,ABS(E48)-R52,ABS(E47)+R52)</f>
        <v>10</v>
      </c>
      <c r="V52" s="32">
        <f>COS(RADIANS(T52))*U52</f>
        <v>4.9999999999999973</v>
      </c>
      <c r="W52" s="33">
        <f>SIN(RADIANS(T52))*U52</f>
        <v>-8.6602540378443891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510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510</v>
      </c>
      <c r="R55" s="32">
        <f t="shared" si="4"/>
        <v>10</v>
      </c>
      <c r="S55" s="32">
        <f>IF(E52,DEGREES(Q55),Q55)</f>
        <v>510</v>
      </c>
      <c r="T55" s="32">
        <f t="shared" si="5"/>
        <v>-420</v>
      </c>
      <c r="U55" s="32">
        <f>IF(E53,ABS(E48)-R55,ABS(E47)+R55)</f>
        <v>10</v>
      </c>
      <c r="V55" s="32">
        <f>COS(RADIANS(T55))*U55</f>
        <v>4.9999999999999973</v>
      </c>
      <c r="W55" s="33">
        <f>SIN(RADIANS(T55))*U55</f>
        <v>-8.6602540378443891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510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510</v>
      </c>
      <c r="R58" s="32">
        <f t="shared" si="4"/>
        <v>10</v>
      </c>
      <c r="S58" s="32">
        <f>IF(E52,DEGREES(Q58),Q58)</f>
        <v>510</v>
      </c>
      <c r="T58" s="32">
        <f t="shared" si="5"/>
        <v>-420</v>
      </c>
      <c r="U58" s="32">
        <f>IF(E53,ABS(E48)-R58,ABS(E47)+R58)</f>
        <v>10</v>
      </c>
      <c r="V58" s="32">
        <f>COS(RADIANS(T58))*U58</f>
        <v>4.9999999999999973</v>
      </c>
      <c r="W58" s="33">
        <f>SIN(RADIANS(T58))*U58</f>
        <v>-8.6602540378443891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510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510</v>
      </c>
      <c r="R61" s="32">
        <f t="shared" si="4"/>
        <v>10</v>
      </c>
      <c r="S61" s="32">
        <f>IF(E52,DEGREES(Q61),Q61)</f>
        <v>510</v>
      </c>
      <c r="T61" s="32">
        <f t="shared" si="5"/>
        <v>-420</v>
      </c>
      <c r="U61" s="32">
        <f>IF(E53,ABS(E48)-R61,ABS(E47)+R61)</f>
        <v>10</v>
      </c>
      <c r="V61" s="32">
        <f>COS(RADIANS(T61))*U61</f>
        <v>4.9999999999999973</v>
      </c>
      <c r="W61" s="33">
        <f>SIN(RADIANS(T61))*U61</f>
        <v>-8.6602540378443891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510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510</v>
      </c>
      <c r="R64" s="35">
        <f t="shared" si="4"/>
        <v>10</v>
      </c>
      <c r="S64" s="35">
        <f>IF(E52,DEGREES(Q64),Q64)</f>
        <v>510</v>
      </c>
      <c r="T64" s="32">
        <f t="shared" si="5"/>
        <v>-420</v>
      </c>
      <c r="U64" s="35">
        <f>IF(E53,ABS(E48)-R64,ABS(E47)+R64)</f>
        <v>10</v>
      </c>
      <c r="V64" s="35">
        <f>COS(RADIANS(T64))*U64</f>
        <v>4.9999999999999973</v>
      </c>
      <c r="W64" s="36">
        <f>SIN(RADIANS(T64))*U64</f>
        <v>-8.6602540378443891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510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510</v>
      </c>
      <c r="R67" s="32">
        <f t="shared" si="6"/>
        <v>10</v>
      </c>
      <c r="S67" s="32">
        <f>IF(E73,DEGREES(Q67),Q67)</f>
        <v>510</v>
      </c>
      <c r="T67" s="32">
        <f t="shared" ref="T67:T85" si="7">IF($E$8,90-S67-E73,S67+90+E73)</f>
        <v>-420</v>
      </c>
      <c r="U67" s="32">
        <f>IF(E74,ABS(E69)-R67,ABS(E68)+R67)</f>
        <v>10</v>
      </c>
      <c r="V67" s="32">
        <f>COS(RADIANS(T67))*U67</f>
        <v>4.9999999999999973</v>
      </c>
      <c r="W67" s="33">
        <f>SIN(RADIANS(T67))*U67</f>
        <v>-8.6602540378443891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510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510</v>
      </c>
      <c r="R70" s="32">
        <f t="shared" si="6"/>
        <v>10</v>
      </c>
      <c r="S70" s="32">
        <f>IF(E73,DEGREES(Q70),Q70)</f>
        <v>510</v>
      </c>
      <c r="T70" s="32">
        <f t="shared" si="7"/>
        <v>-420</v>
      </c>
      <c r="U70" s="32">
        <f>IF(E74,ABS(E69)-R70,ABS(E68)+R70)</f>
        <v>10</v>
      </c>
      <c r="V70" s="32">
        <f>COS(RADIANS(T70))*U70</f>
        <v>4.9999999999999973</v>
      </c>
      <c r="W70" s="33">
        <f>SIN(RADIANS(T70))*U70</f>
        <v>-8.6602540378443891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510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510</v>
      </c>
      <c r="R73" s="32">
        <f t="shared" si="6"/>
        <v>10</v>
      </c>
      <c r="S73" s="32">
        <f>IF(E73,DEGREES(Q73),Q73)</f>
        <v>510</v>
      </c>
      <c r="T73" s="32">
        <f t="shared" si="7"/>
        <v>-420</v>
      </c>
      <c r="U73" s="32">
        <f>IF(E74,ABS(E69)-R73,ABS(E68)+R73)</f>
        <v>10</v>
      </c>
      <c r="V73" s="32">
        <f>COS(RADIANS(T73))*U73</f>
        <v>4.9999999999999973</v>
      </c>
      <c r="W73" s="33">
        <f>SIN(RADIANS(T73))*U73</f>
        <v>-8.6602540378443891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510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510</v>
      </c>
      <c r="R76" s="32">
        <f t="shared" si="6"/>
        <v>10</v>
      </c>
      <c r="S76" s="32">
        <f>IF(E73,DEGREES(Q76),Q76)</f>
        <v>510</v>
      </c>
      <c r="T76" s="32">
        <f t="shared" si="7"/>
        <v>-420</v>
      </c>
      <c r="U76" s="32">
        <f>IF(E74,ABS(E69)-R76,ABS(E68)+R76)</f>
        <v>10</v>
      </c>
      <c r="V76" s="32">
        <f>COS(RADIANS(T76))*U76</f>
        <v>4.9999999999999973</v>
      </c>
      <c r="W76" s="33">
        <f>SIN(RADIANS(T76))*U76</f>
        <v>-8.6602540378443891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510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510</v>
      </c>
      <c r="R79" s="32">
        <f t="shared" si="6"/>
        <v>10</v>
      </c>
      <c r="S79" s="32">
        <f>IF(E73,DEGREES(Q79),Q79)</f>
        <v>510</v>
      </c>
      <c r="T79" s="32">
        <f t="shared" si="7"/>
        <v>-420</v>
      </c>
      <c r="U79" s="32">
        <f>IF(E74,ABS(E69)-R79,ABS(E68)+R79)</f>
        <v>10</v>
      </c>
      <c r="V79" s="32">
        <f>COS(RADIANS(T79))*U79</f>
        <v>4.9999999999999973</v>
      </c>
      <c r="W79" s="33">
        <f>SIN(RADIANS(T79))*U79</f>
        <v>-8.6602540378443891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510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510</v>
      </c>
      <c r="R82" s="32">
        <f t="shared" si="6"/>
        <v>10</v>
      </c>
      <c r="S82" s="32">
        <f>IF(E73,DEGREES(Q82),Q82)</f>
        <v>510</v>
      </c>
      <c r="T82" s="32">
        <f t="shared" si="7"/>
        <v>-420</v>
      </c>
      <c r="U82" s="32">
        <f>IF(E74,ABS(E69)-R82,ABS(E68)+R82)</f>
        <v>10</v>
      </c>
      <c r="V82" s="32">
        <f>COS(RADIANS(T82))*U82</f>
        <v>4.9999999999999973</v>
      </c>
      <c r="W82" s="33">
        <f>SIN(RADIANS(T82))*U82</f>
        <v>-8.6602540378443891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510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510</v>
      </c>
      <c r="R85" s="35">
        <f t="shared" si="6"/>
        <v>10</v>
      </c>
      <c r="S85" s="35">
        <f>IF(E73,DEGREES(Q85),Q85)</f>
        <v>510</v>
      </c>
      <c r="T85" s="32">
        <f t="shared" si="7"/>
        <v>-420</v>
      </c>
      <c r="U85" s="35">
        <f>IF(E74,ABS(E69)-R85,ABS(E68)+R85)</f>
        <v>10</v>
      </c>
      <c r="V85" s="35">
        <f>COS(RADIANS(T85))*U85</f>
        <v>4.9999999999999973</v>
      </c>
      <c r="W85" s="36">
        <f>SIN(RADIANS(T85))*U85</f>
        <v>-8.6602540378443891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recap!F4</f>
        <v>150</v>
      </c>
    </row>
    <row r="116" spans="1:2" x14ac:dyDescent="0.25">
      <c r="A116" s="38">
        <v>2</v>
      </c>
      <c r="B116" s="39">
        <f>recap!F5</f>
        <v>150</v>
      </c>
    </row>
    <row r="117" spans="1:2" x14ac:dyDescent="0.25">
      <c r="A117" s="38">
        <v>3</v>
      </c>
      <c r="B117" s="39">
        <f>recap!F6</f>
        <v>180</v>
      </c>
    </row>
    <row r="118" spans="1:2" x14ac:dyDescent="0.25">
      <c r="A118" s="38">
        <v>4</v>
      </c>
      <c r="B118" s="39">
        <f>recap!F7</f>
        <v>180</v>
      </c>
    </row>
    <row r="119" spans="1:2" x14ac:dyDescent="0.25">
      <c r="A119" s="38">
        <v>5</v>
      </c>
      <c r="B119" s="39">
        <f>recap!F8</f>
        <v>510</v>
      </c>
    </row>
    <row r="120" spans="1:2" x14ac:dyDescent="0.25">
      <c r="A120" s="38">
        <v>6</v>
      </c>
      <c r="B120" s="39">
        <f>recap!F9</f>
        <v>510</v>
      </c>
    </row>
    <row r="121" spans="1:2" x14ac:dyDescent="0.25">
      <c r="A121" s="38">
        <v>7</v>
      </c>
      <c r="B121" s="39">
        <f>recap!F10</f>
        <v>510</v>
      </c>
    </row>
    <row r="122" spans="1:2" x14ac:dyDescent="0.25">
      <c r="A122" s="38">
        <v>8</v>
      </c>
      <c r="B122" s="39">
        <f>recap!F11</f>
        <v>510</v>
      </c>
    </row>
    <row r="123" spans="1:2" x14ac:dyDescent="0.25">
      <c r="A123" s="38">
        <v>9</v>
      </c>
      <c r="B123" s="39">
        <f>recap!F12</f>
        <v>510</v>
      </c>
    </row>
    <row r="124" spans="1:2" x14ac:dyDescent="0.25">
      <c r="A124" s="38">
        <v>10</v>
      </c>
      <c r="B124" s="39">
        <f>recap!F13</f>
        <v>510</v>
      </c>
    </row>
    <row r="125" spans="1:2" x14ac:dyDescent="0.25">
      <c r="A125" s="38">
        <v>11</v>
      </c>
      <c r="B125" s="39">
        <f>recap!F14</f>
        <v>510</v>
      </c>
    </row>
    <row r="126" spans="1:2" x14ac:dyDescent="0.25">
      <c r="A126" s="38">
        <v>12</v>
      </c>
      <c r="B126" s="39">
        <f>recap!F15</f>
        <v>510</v>
      </c>
    </row>
    <row r="127" spans="1:2" x14ac:dyDescent="0.25">
      <c r="A127" s="38">
        <v>13</v>
      </c>
      <c r="B127" s="39">
        <f>recap!F16</f>
        <v>510</v>
      </c>
    </row>
    <row r="128" spans="1:2" x14ac:dyDescent="0.25">
      <c r="A128" s="38">
        <v>14</v>
      </c>
      <c r="B128" s="39">
        <f>recap!F17</f>
        <v>510</v>
      </c>
    </row>
    <row r="129" spans="1:2" x14ac:dyDescent="0.25">
      <c r="A129" s="38">
        <v>15</v>
      </c>
      <c r="B129" s="39">
        <f>recap!F18</f>
        <v>510</v>
      </c>
    </row>
    <row r="130" spans="1:2" x14ac:dyDescent="0.25">
      <c r="A130" s="38">
        <v>16</v>
      </c>
      <c r="B130" s="39">
        <f>recap!F19</f>
        <v>510</v>
      </c>
    </row>
    <row r="131" spans="1:2" x14ac:dyDescent="0.25">
      <c r="A131" s="38">
        <v>17</v>
      </c>
      <c r="B131" s="39">
        <f>recap!F20</f>
        <v>510</v>
      </c>
    </row>
    <row r="132" spans="1:2" x14ac:dyDescent="0.25">
      <c r="A132" s="38">
        <v>18</v>
      </c>
      <c r="B132" s="39">
        <f>recap!F21</f>
        <v>510</v>
      </c>
    </row>
    <row r="133" spans="1:2" x14ac:dyDescent="0.25">
      <c r="A133" s="38">
        <v>19</v>
      </c>
      <c r="B133" s="39">
        <f>recap!F22</f>
        <v>510</v>
      </c>
    </row>
    <row r="134" spans="1:2" x14ac:dyDescent="0.25">
      <c r="A134" s="38">
        <v>20</v>
      </c>
      <c r="B134" s="39">
        <f>recap!F23</f>
        <v>510</v>
      </c>
    </row>
    <row r="135" spans="1:2" x14ac:dyDescent="0.25">
      <c r="A135" s="38">
        <v>21</v>
      </c>
      <c r="B135" s="39">
        <f>recap!F24</f>
        <v>510</v>
      </c>
    </row>
    <row r="136" spans="1:2" x14ac:dyDescent="0.25">
      <c r="A136" s="38">
        <v>22</v>
      </c>
      <c r="B136" s="39">
        <f>recap!F25</f>
        <v>510</v>
      </c>
    </row>
    <row r="137" spans="1:2" x14ac:dyDescent="0.25">
      <c r="A137" s="38">
        <v>23</v>
      </c>
      <c r="B137" s="39">
        <f>recap!F26</f>
        <v>510</v>
      </c>
    </row>
    <row r="138" spans="1:2" x14ac:dyDescent="0.25">
      <c r="A138" s="38">
        <v>24</v>
      </c>
      <c r="B138" s="39">
        <f>recap!F27</f>
        <v>510</v>
      </c>
    </row>
    <row r="139" spans="1:2" x14ac:dyDescent="0.25">
      <c r="A139" s="38">
        <v>25</v>
      </c>
      <c r="B139" s="39">
        <f>recap!F28</f>
        <v>510</v>
      </c>
    </row>
    <row r="140" spans="1:2" x14ac:dyDescent="0.25">
      <c r="A140" s="38">
        <v>26</v>
      </c>
      <c r="B140" s="39">
        <f>recap!F29</f>
        <v>510</v>
      </c>
    </row>
    <row r="141" spans="1:2" x14ac:dyDescent="0.25">
      <c r="A141" s="38">
        <v>27</v>
      </c>
      <c r="B141" s="39">
        <f>recap!F30</f>
        <v>510</v>
      </c>
    </row>
    <row r="142" spans="1:2" x14ac:dyDescent="0.25">
      <c r="A142" s="38">
        <v>28</v>
      </c>
      <c r="B142" s="39">
        <f>recap!F31</f>
        <v>510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'C'!$B$1</f>
        <v>Directions</v>
      </c>
    </row>
    <row r="3" spans="1:23" x14ac:dyDescent="0.25">
      <c r="A3" s="1">
        <f>C23</f>
        <v>290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290</v>
      </c>
      <c r="R4" s="32">
        <f t="shared" si="0"/>
        <v>10</v>
      </c>
      <c r="S4" s="32">
        <f>IF(E10,DEGREES(Q4),Q4)</f>
        <v>290</v>
      </c>
      <c r="T4" s="32">
        <f>IF(E8,90-S4-E9,S4+90+E9)</f>
        <v>-200</v>
      </c>
      <c r="U4" s="32">
        <f>IF(E11,ABS(E6)-R4,ABS(E5)+R4)</f>
        <v>10</v>
      </c>
      <c r="V4" s="32">
        <f>COS(RADIANS(T4))*U4</f>
        <v>-9.3969262078590852</v>
      </c>
      <c r="W4" s="33">
        <f>SIN(RADIANS(T4))*U4</f>
        <v>3.4202014332566866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300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300</v>
      </c>
      <c r="R7" s="32">
        <f t="shared" si="0"/>
        <v>10</v>
      </c>
      <c r="S7" s="32">
        <f>IF(E10,DEGREES(Q7),Q7)</f>
        <v>300</v>
      </c>
      <c r="T7" s="32">
        <f>IF(E8,90-S7-E9,S7+90+E9)</f>
        <v>-210</v>
      </c>
      <c r="U7" s="32">
        <f>IF(E11,ABS(E6)-R7,ABS(E5)+R7)</f>
        <v>10</v>
      </c>
      <c r="V7" s="32">
        <f>COS(RADIANS(T7))*U7</f>
        <v>-8.6602540378443855</v>
      </c>
      <c r="W7" s="33">
        <f>SIN(RADIANS(T7))*U7</f>
        <v>5.0000000000000009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310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310</v>
      </c>
      <c r="R10" s="32">
        <f t="shared" si="0"/>
        <v>10</v>
      </c>
      <c r="S10" s="32">
        <f>IF(E10,DEGREES(Q10),Q10)</f>
        <v>310</v>
      </c>
      <c r="T10" s="32">
        <f>IF(E8,90-S10-E9,S10+90+E9)</f>
        <v>-220</v>
      </c>
      <c r="U10" s="32">
        <f>IF(E11,ABS(E6)-R10,ABS(E5)+R10)</f>
        <v>10</v>
      </c>
      <c r="V10" s="32">
        <f>COS(RADIANS(T10))*U10</f>
        <v>-7.6604444311897799</v>
      </c>
      <c r="W10" s="33">
        <f>SIN(RADIANS(T10))*U10</f>
        <v>6.4278760968653925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650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650</v>
      </c>
      <c r="R13" s="32">
        <f t="shared" si="0"/>
        <v>10</v>
      </c>
      <c r="S13" s="32">
        <f>IF(E10,DEGREES(Q13),Q13)</f>
        <v>650</v>
      </c>
      <c r="T13" s="32">
        <f>IF(E8,90-S13-E9,S13+90+E9)</f>
        <v>-560</v>
      </c>
      <c r="U13" s="32">
        <f>IF(E11,ABS(E6)-R13,ABS(E5)+R13)</f>
        <v>10</v>
      </c>
      <c r="V13" s="32">
        <f>COS(RADIANS(T13))*U13</f>
        <v>-9.3969262078590869</v>
      </c>
      <c r="W13" s="33">
        <f>SIN(RADIANS(T13))*U13</f>
        <v>3.4202014332566799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650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650</v>
      </c>
      <c r="R16" s="32">
        <f t="shared" si="0"/>
        <v>10</v>
      </c>
      <c r="S16" s="32">
        <f>IF(E10,DEGREES(Q16),Q16)</f>
        <v>650</v>
      </c>
      <c r="T16" s="32">
        <f>IF(E8,90-S16-E9,S16+90+E9)</f>
        <v>-560</v>
      </c>
      <c r="U16" s="32">
        <f>IF(E11,ABS(E6)-R16,ABS(E5)+R16)</f>
        <v>10</v>
      </c>
      <c r="V16" s="32">
        <f>COS(RADIANS(T16))*U16</f>
        <v>-9.3969262078590869</v>
      </c>
      <c r="W16" s="33">
        <f>SIN(RADIANS(T16))*U16</f>
        <v>3.4202014332566799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650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650</v>
      </c>
      <c r="R19" s="32">
        <f t="shared" si="0"/>
        <v>10</v>
      </c>
      <c r="S19" s="32">
        <f>IF(E10,DEGREES(Q19),Q19)</f>
        <v>650</v>
      </c>
      <c r="T19" s="32">
        <f>IF(E8,90-S19-E9,S19+90+E9)</f>
        <v>-560</v>
      </c>
      <c r="U19" s="32">
        <f>IF(E11,ABS(E6)-R19,ABS(E5)+R19)</f>
        <v>10</v>
      </c>
      <c r="V19" s="32">
        <f>COS(RADIANS(T19))*U19</f>
        <v>-9.3969262078590869</v>
      </c>
      <c r="W19" s="33">
        <f>SIN(RADIANS(T19))*U19</f>
        <v>3.4202014332566799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650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650</v>
      </c>
      <c r="R22" s="35">
        <f t="shared" si="0"/>
        <v>10</v>
      </c>
      <c r="S22" s="35">
        <f>IF(E10,DEGREES(Q22),Q22)</f>
        <v>650</v>
      </c>
      <c r="T22" s="35">
        <f>IF(E8,90-S22-E9,S22+90+E9)</f>
        <v>-560</v>
      </c>
      <c r="U22" s="35">
        <f>IF(E11,ABS(E6)-R22,ABS(E5)+R22)</f>
        <v>10</v>
      </c>
      <c r="V22" s="35">
        <f>COS(RADIANS(T22))*U22</f>
        <v>-9.3969262078590869</v>
      </c>
      <c r="W22" s="36">
        <f>SIN(RADIANS(T22))*U22</f>
        <v>3.4202014332566799</v>
      </c>
    </row>
    <row r="23" spans="1:23" x14ac:dyDescent="0.25">
      <c r="A23" s="1">
        <v>0</v>
      </c>
      <c r="B23" s="2">
        <v>0</v>
      </c>
      <c r="C23">
        <f>B115</f>
        <v>290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650</v>
      </c>
      <c r="B24" s="2">
        <v>10</v>
      </c>
      <c r="C24">
        <f t="shared" ref="C24:C51" si="1">B116</f>
        <v>300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310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650</v>
      </c>
      <c r="R25" s="32">
        <f t="shared" si="2"/>
        <v>10</v>
      </c>
      <c r="S25" s="32">
        <f>IF(E31,DEGREES(Q25),Q25)</f>
        <v>650</v>
      </c>
      <c r="T25" s="32">
        <f t="shared" ref="T25:T43" si="3">IF($E$8,90-S25-E31,S25+90+E31)</f>
        <v>-560</v>
      </c>
      <c r="U25" s="32">
        <f>IF(E32,ABS(E27)-R25,ABS(E26)+R25)</f>
        <v>10</v>
      </c>
      <c r="V25" s="32">
        <f>COS(RADIANS(T25))*U25</f>
        <v>-9.3969262078590869</v>
      </c>
      <c r="W25" s="33">
        <f>SIN(RADIANS(T25))*U25</f>
        <v>3.4202014332566799</v>
      </c>
    </row>
    <row r="26" spans="1:23" x14ac:dyDescent="0.25">
      <c r="A26" s="1">
        <v>0</v>
      </c>
      <c r="B26" s="2">
        <v>0</v>
      </c>
      <c r="C26">
        <f t="shared" si="1"/>
        <v>650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650</v>
      </c>
      <c r="B27" s="2">
        <v>10</v>
      </c>
      <c r="C27">
        <f t="shared" si="1"/>
        <v>650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650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650</v>
      </c>
      <c r="R28" s="32">
        <f t="shared" si="2"/>
        <v>10</v>
      </c>
      <c r="S28" s="32">
        <f>IF(E31,DEGREES(Q28),Q28)</f>
        <v>650</v>
      </c>
      <c r="T28" s="32">
        <f t="shared" si="3"/>
        <v>-560</v>
      </c>
      <c r="U28" s="32">
        <f>IF(E32,ABS(E27)-R28,ABS(E26)+R28)</f>
        <v>10</v>
      </c>
      <c r="V28" s="32">
        <f>COS(RADIANS(T28))*U28</f>
        <v>-9.3969262078590869</v>
      </c>
      <c r="W28" s="33">
        <f>SIN(RADIANS(T28))*U28</f>
        <v>3.4202014332566799</v>
      </c>
    </row>
    <row r="29" spans="1:23" x14ac:dyDescent="0.25">
      <c r="A29" s="1">
        <v>0</v>
      </c>
      <c r="B29" s="2">
        <v>0</v>
      </c>
      <c r="C29">
        <f t="shared" si="1"/>
        <v>650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650</v>
      </c>
      <c r="B30" s="2">
        <v>10</v>
      </c>
      <c r="C30">
        <f t="shared" si="1"/>
        <v>650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650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650</v>
      </c>
      <c r="R31" s="32">
        <f t="shared" si="2"/>
        <v>10</v>
      </c>
      <c r="S31" s="32">
        <f>IF(E31,DEGREES(Q31),Q31)</f>
        <v>650</v>
      </c>
      <c r="T31" s="32">
        <f t="shared" si="3"/>
        <v>-560</v>
      </c>
      <c r="U31" s="32">
        <f>IF(E32,ABS(E27)-R31,ABS(E26)+R31)</f>
        <v>10</v>
      </c>
      <c r="V31" s="32">
        <f>COS(RADIANS(T31))*U31</f>
        <v>-9.3969262078590869</v>
      </c>
      <c r="W31" s="33">
        <f>SIN(RADIANS(T31))*U31</f>
        <v>3.4202014332566799</v>
      </c>
    </row>
    <row r="32" spans="1:23" x14ac:dyDescent="0.25">
      <c r="A32" s="1">
        <v>0</v>
      </c>
      <c r="B32" s="2">
        <v>0</v>
      </c>
      <c r="C32">
        <f t="shared" si="1"/>
        <v>650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650</v>
      </c>
      <c r="B33" s="2">
        <v>10</v>
      </c>
      <c r="C33">
        <f t="shared" si="1"/>
        <v>650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650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650</v>
      </c>
      <c r="R34" s="32">
        <f t="shared" si="2"/>
        <v>10</v>
      </c>
      <c r="S34" s="32">
        <f>IF(E31,DEGREES(Q34),Q34)</f>
        <v>650</v>
      </c>
      <c r="T34" s="32">
        <f t="shared" si="3"/>
        <v>-560</v>
      </c>
      <c r="U34" s="32">
        <f>IF(E32,ABS(E27)-R34,ABS(E26)+R34)</f>
        <v>10</v>
      </c>
      <c r="V34" s="32">
        <f>COS(RADIANS(T34))*U34</f>
        <v>-9.3969262078590869</v>
      </c>
      <c r="W34" s="33">
        <f>SIN(RADIANS(T34))*U34</f>
        <v>3.4202014332566799</v>
      </c>
    </row>
    <row r="35" spans="1:23" x14ac:dyDescent="0.25">
      <c r="A35" s="1">
        <v>0</v>
      </c>
      <c r="B35" s="2">
        <v>0</v>
      </c>
      <c r="C35">
        <f t="shared" si="1"/>
        <v>650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650</v>
      </c>
      <c r="B36" s="2">
        <v>10</v>
      </c>
      <c r="C36">
        <f t="shared" si="1"/>
        <v>650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650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650</v>
      </c>
      <c r="R37" s="32">
        <f t="shared" si="2"/>
        <v>10</v>
      </c>
      <c r="S37" s="32">
        <f>IF(E31,DEGREES(Q37),Q37)</f>
        <v>650</v>
      </c>
      <c r="T37" s="32">
        <f t="shared" si="3"/>
        <v>-560</v>
      </c>
      <c r="U37" s="32">
        <f>IF(E32,ABS(E27)-R37,ABS(E26)+R37)</f>
        <v>10</v>
      </c>
      <c r="V37" s="32">
        <f>COS(RADIANS(T37))*U37</f>
        <v>-9.3969262078590869</v>
      </c>
      <c r="W37" s="33">
        <f>SIN(RADIANS(T37))*U37</f>
        <v>3.4202014332566799</v>
      </c>
    </row>
    <row r="38" spans="1:23" x14ac:dyDescent="0.25">
      <c r="A38" s="1">
        <v>0</v>
      </c>
      <c r="B38" s="2">
        <v>0</v>
      </c>
      <c r="C38">
        <f t="shared" si="1"/>
        <v>650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650</v>
      </c>
      <c r="B39" s="2">
        <v>10</v>
      </c>
      <c r="C39">
        <f t="shared" si="1"/>
        <v>650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650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650</v>
      </c>
      <c r="R40" s="32">
        <f t="shared" si="2"/>
        <v>10</v>
      </c>
      <c r="S40" s="32">
        <f>IF(E31,DEGREES(Q40),Q40)</f>
        <v>650</v>
      </c>
      <c r="T40" s="32">
        <f t="shared" si="3"/>
        <v>-560</v>
      </c>
      <c r="U40" s="32">
        <f>IF(E32,ABS(E27)-R40,ABS(E26)+R40)</f>
        <v>10</v>
      </c>
      <c r="V40" s="32">
        <f>COS(RADIANS(T40))*U40</f>
        <v>-9.3969262078590869</v>
      </c>
      <c r="W40" s="33">
        <f>SIN(RADIANS(T40))*U40</f>
        <v>3.4202014332566799</v>
      </c>
    </row>
    <row r="41" spans="1:23" x14ac:dyDescent="0.25">
      <c r="A41" s="1">
        <v>0</v>
      </c>
      <c r="B41" s="2">
        <v>0</v>
      </c>
      <c r="C41">
        <f t="shared" si="1"/>
        <v>650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650</v>
      </c>
      <c r="B42" s="2">
        <v>10</v>
      </c>
      <c r="C42">
        <f t="shared" si="1"/>
        <v>650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650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650</v>
      </c>
      <c r="R43" s="35">
        <f t="shared" si="2"/>
        <v>10</v>
      </c>
      <c r="S43" s="35">
        <f>IF(E31,DEGREES(Q43),Q43)</f>
        <v>650</v>
      </c>
      <c r="T43" s="32">
        <f t="shared" si="3"/>
        <v>-560</v>
      </c>
      <c r="U43" s="35">
        <f>IF(E32,ABS(E27)-R43,ABS(E26)+R43)</f>
        <v>10</v>
      </c>
      <c r="V43" s="35">
        <f>COS(RADIANS(T43))*U43</f>
        <v>-9.3969262078590869</v>
      </c>
      <c r="W43" s="36">
        <f>SIN(RADIANS(T43))*U43</f>
        <v>3.4202014332566799</v>
      </c>
    </row>
    <row r="44" spans="1:23" x14ac:dyDescent="0.25">
      <c r="A44" s="1">
        <v>0</v>
      </c>
      <c r="B44" s="2">
        <v>0</v>
      </c>
      <c r="C44">
        <f t="shared" si="1"/>
        <v>650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650</v>
      </c>
      <c r="B45" s="2">
        <v>10</v>
      </c>
      <c r="C45">
        <f t="shared" si="1"/>
        <v>650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650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650</v>
      </c>
      <c r="R46" s="32">
        <f t="shared" si="4"/>
        <v>10</v>
      </c>
      <c r="S46" s="32">
        <f>IF(E52,DEGREES(Q46),Q46)</f>
        <v>650</v>
      </c>
      <c r="T46" s="32">
        <f t="shared" ref="T46:T64" si="5">IF($E$8,90-S46-E52,S46+90+E52)</f>
        <v>-560</v>
      </c>
      <c r="U46" s="32">
        <f>IF(E53,ABS(E48)-R46,ABS(E47)+R46)</f>
        <v>10</v>
      </c>
      <c r="V46" s="32">
        <f>COS(RADIANS(T46))*U46</f>
        <v>-9.3969262078590869</v>
      </c>
      <c r="W46" s="33">
        <f>SIN(RADIANS(T46))*U46</f>
        <v>3.4202014332566799</v>
      </c>
    </row>
    <row r="47" spans="1:23" x14ac:dyDescent="0.25">
      <c r="A47" s="1">
        <v>0</v>
      </c>
      <c r="B47" s="2">
        <v>0</v>
      </c>
      <c r="C47">
        <f t="shared" si="1"/>
        <v>650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650</v>
      </c>
      <c r="B48" s="2">
        <v>10</v>
      </c>
      <c r="C48">
        <f t="shared" si="1"/>
        <v>650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650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650</v>
      </c>
      <c r="R49" s="32">
        <f t="shared" si="4"/>
        <v>10</v>
      </c>
      <c r="S49" s="32">
        <f>IF(E52,DEGREES(Q49),Q49)</f>
        <v>650</v>
      </c>
      <c r="T49" s="32">
        <f t="shared" si="5"/>
        <v>-560</v>
      </c>
      <c r="U49" s="32">
        <f>IF(E53,ABS(E48)-R49,ABS(E47)+R49)</f>
        <v>10</v>
      </c>
      <c r="V49" s="32">
        <f>COS(RADIANS(T49))*U49</f>
        <v>-9.3969262078590869</v>
      </c>
      <c r="W49" s="33">
        <f>SIN(RADIANS(T49))*U49</f>
        <v>3.4202014332566799</v>
      </c>
    </row>
    <row r="50" spans="1:23" x14ac:dyDescent="0.25">
      <c r="A50" s="1">
        <v>0</v>
      </c>
      <c r="B50" s="2">
        <v>0</v>
      </c>
      <c r="C50">
        <f t="shared" si="1"/>
        <v>650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650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650</v>
      </c>
      <c r="R52" s="32">
        <f t="shared" si="4"/>
        <v>10</v>
      </c>
      <c r="S52" s="32">
        <f>IF(E52,DEGREES(Q52),Q52)</f>
        <v>650</v>
      </c>
      <c r="T52" s="32">
        <f t="shared" si="5"/>
        <v>-560</v>
      </c>
      <c r="U52" s="32">
        <f>IF(E53,ABS(E48)-R52,ABS(E47)+R52)</f>
        <v>10</v>
      </c>
      <c r="V52" s="32">
        <f>COS(RADIANS(T52))*U52</f>
        <v>-9.3969262078590869</v>
      </c>
      <c r="W52" s="33">
        <f>SIN(RADIANS(T52))*U52</f>
        <v>3.4202014332566799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650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650</v>
      </c>
      <c r="R55" s="32">
        <f t="shared" si="4"/>
        <v>10</v>
      </c>
      <c r="S55" s="32">
        <f>IF(E52,DEGREES(Q55),Q55)</f>
        <v>650</v>
      </c>
      <c r="T55" s="32">
        <f t="shared" si="5"/>
        <v>-560</v>
      </c>
      <c r="U55" s="32">
        <f>IF(E53,ABS(E48)-R55,ABS(E47)+R55)</f>
        <v>10</v>
      </c>
      <c r="V55" s="32">
        <f>COS(RADIANS(T55))*U55</f>
        <v>-9.3969262078590869</v>
      </c>
      <c r="W55" s="33">
        <f>SIN(RADIANS(T55))*U55</f>
        <v>3.4202014332566799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650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650</v>
      </c>
      <c r="R58" s="32">
        <f t="shared" si="4"/>
        <v>10</v>
      </c>
      <c r="S58" s="32">
        <f>IF(E52,DEGREES(Q58),Q58)</f>
        <v>650</v>
      </c>
      <c r="T58" s="32">
        <f t="shared" si="5"/>
        <v>-560</v>
      </c>
      <c r="U58" s="32">
        <f>IF(E53,ABS(E48)-R58,ABS(E47)+R58)</f>
        <v>10</v>
      </c>
      <c r="V58" s="32">
        <f>COS(RADIANS(T58))*U58</f>
        <v>-9.3969262078590869</v>
      </c>
      <c r="W58" s="33">
        <f>SIN(RADIANS(T58))*U58</f>
        <v>3.4202014332566799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650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650</v>
      </c>
      <c r="R61" s="32">
        <f t="shared" si="4"/>
        <v>10</v>
      </c>
      <c r="S61" s="32">
        <f>IF(E52,DEGREES(Q61),Q61)</f>
        <v>650</v>
      </c>
      <c r="T61" s="32">
        <f t="shared" si="5"/>
        <v>-560</v>
      </c>
      <c r="U61" s="32">
        <f>IF(E53,ABS(E48)-R61,ABS(E47)+R61)</f>
        <v>10</v>
      </c>
      <c r="V61" s="32">
        <f>COS(RADIANS(T61))*U61</f>
        <v>-9.3969262078590869</v>
      </c>
      <c r="W61" s="33">
        <f>SIN(RADIANS(T61))*U61</f>
        <v>3.4202014332566799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650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650</v>
      </c>
      <c r="R64" s="35">
        <f t="shared" si="4"/>
        <v>10</v>
      </c>
      <c r="S64" s="35">
        <f>IF(E52,DEGREES(Q64),Q64)</f>
        <v>650</v>
      </c>
      <c r="T64" s="32">
        <f t="shared" si="5"/>
        <v>-560</v>
      </c>
      <c r="U64" s="35">
        <f>IF(E53,ABS(E48)-R64,ABS(E47)+R64)</f>
        <v>10</v>
      </c>
      <c r="V64" s="35">
        <f>COS(RADIANS(T64))*U64</f>
        <v>-9.3969262078590869</v>
      </c>
      <c r="W64" s="36">
        <f>SIN(RADIANS(T64))*U64</f>
        <v>3.4202014332566799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650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650</v>
      </c>
      <c r="R67" s="32">
        <f t="shared" si="6"/>
        <v>10</v>
      </c>
      <c r="S67" s="32">
        <f>IF(E73,DEGREES(Q67),Q67)</f>
        <v>650</v>
      </c>
      <c r="T67" s="32">
        <f t="shared" ref="T67:T85" si="7">IF($E$8,90-S67-E73,S67+90+E73)</f>
        <v>-560</v>
      </c>
      <c r="U67" s="32">
        <f>IF(E74,ABS(E69)-R67,ABS(E68)+R67)</f>
        <v>10</v>
      </c>
      <c r="V67" s="32">
        <f>COS(RADIANS(T67))*U67</f>
        <v>-9.3969262078590869</v>
      </c>
      <c r="W67" s="33">
        <f>SIN(RADIANS(T67))*U67</f>
        <v>3.4202014332566799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650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650</v>
      </c>
      <c r="R70" s="32">
        <f t="shared" si="6"/>
        <v>10</v>
      </c>
      <c r="S70" s="32">
        <f>IF(E73,DEGREES(Q70),Q70)</f>
        <v>650</v>
      </c>
      <c r="T70" s="32">
        <f t="shared" si="7"/>
        <v>-560</v>
      </c>
      <c r="U70" s="32">
        <f>IF(E74,ABS(E69)-R70,ABS(E68)+R70)</f>
        <v>10</v>
      </c>
      <c r="V70" s="32">
        <f>COS(RADIANS(T70))*U70</f>
        <v>-9.3969262078590869</v>
      </c>
      <c r="W70" s="33">
        <f>SIN(RADIANS(T70))*U70</f>
        <v>3.4202014332566799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650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650</v>
      </c>
      <c r="R73" s="32">
        <f t="shared" si="6"/>
        <v>10</v>
      </c>
      <c r="S73" s="32">
        <f>IF(E73,DEGREES(Q73),Q73)</f>
        <v>650</v>
      </c>
      <c r="T73" s="32">
        <f t="shared" si="7"/>
        <v>-560</v>
      </c>
      <c r="U73" s="32">
        <f>IF(E74,ABS(E69)-R73,ABS(E68)+R73)</f>
        <v>10</v>
      </c>
      <c r="V73" s="32">
        <f>COS(RADIANS(T73))*U73</f>
        <v>-9.3969262078590869</v>
      </c>
      <c r="W73" s="33">
        <f>SIN(RADIANS(T73))*U73</f>
        <v>3.4202014332566799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650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650</v>
      </c>
      <c r="R76" s="32">
        <f t="shared" si="6"/>
        <v>10</v>
      </c>
      <c r="S76" s="32">
        <f>IF(E73,DEGREES(Q76),Q76)</f>
        <v>650</v>
      </c>
      <c r="T76" s="32">
        <f t="shared" si="7"/>
        <v>-560</v>
      </c>
      <c r="U76" s="32">
        <f>IF(E74,ABS(E69)-R76,ABS(E68)+R76)</f>
        <v>10</v>
      </c>
      <c r="V76" s="32">
        <f>COS(RADIANS(T76))*U76</f>
        <v>-9.3969262078590869</v>
      </c>
      <c r="W76" s="33">
        <f>SIN(RADIANS(T76))*U76</f>
        <v>3.4202014332566799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650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650</v>
      </c>
      <c r="R79" s="32">
        <f t="shared" si="6"/>
        <v>10</v>
      </c>
      <c r="S79" s="32">
        <f>IF(E73,DEGREES(Q79),Q79)</f>
        <v>650</v>
      </c>
      <c r="T79" s="32">
        <f t="shared" si="7"/>
        <v>-560</v>
      </c>
      <c r="U79" s="32">
        <f>IF(E74,ABS(E69)-R79,ABS(E68)+R79)</f>
        <v>10</v>
      </c>
      <c r="V79" s="32">
        <f>COS(RADIANS(T79))*U79</f>
        <v>-9.3969262078590869</v>
      </c>
      <c r="W79" s="33">
        <f>SIN(RADIANS(T79))*U79</f>
        <v>3.4202014332566799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650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650</v>
      </c>
      <c r="R82" s="32">
        <f t="shared" si="6"/>
        <v>10</v>
      </c>
      <c r="S82" s="32">
        <f>IF(E73,DEGREES(Q82),Q82)</f>
        <v>650</v>
      </c>
      <c r="T82" s="32">
        <f t="shared" si="7"/>
        <v>-560</v>
      </c>
      <c r="U82" s="32">
        <f>IF(E74,ABS(E69)-R82,ABS(E68)+R82)</f>
        <v>10</v>
      </c>
      <c r="V82" s="32">
        <f>COS(RADIANS(T82))*U82</f>
        <v>-9.3969262078590869</v>
      </c>
      <c r="W82" s="33">
        <f>SIN(RADIANS(T82))*U82</f>
        <v>3.4202014332566799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650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650</v>
      </c>
      <c r="R85" s="35">
        <f t="shared" si="6"/>
        <v>10</v>
      </c>
      <c r="S85" s="35">
        <f>IF(E73,DEGREES(Q85),Q85)</f>
        <v>650</v>
      </c>
      <c r="T85" s="32">
        <f t="shared" si="7"/>
        <v>-560</v>
      </c>
      <c r="U85" s="35">
        <f>IF(E74,ABS(E69)-R85,ABS(E68)+R85)</f>
        <v>10</v>
      </c>
      <c r="V85" s="35">
        <f>COS(RADIANS(T85))*U85</f>
        <v>-9.3969262078590869</v>
      </c>
      <c r="W85" s="36">
        <f>SIN(RADIANS(T85))*U85</f>
        <v>3.4202014332566799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recap!J4</f>
        <v>290</v>
      </c>
    </row>
    <row r="116" spans="1:2" x14ac:dyDescent="0.25">
      <c r="A116" s="38">
        <v>2</v>
      </c>
      <c r="B116" s="39">
        <f>recap!J5</f>
        <v>300</v>
      </c>
    </row>
    <row r="117" spans="1:2" x14ac:dyDescent="0.25">
      <c r="A117" s="38">
        <v>3</v>
      </c>
      <c r="B117" s="39">
        <f>recap!J6</f>
        <v>310</v>
      </c>
    </row>
    <row r="118" spans="1:2" x14ac:dyDescent="0.25">
      <c r="A118" s="38">
        <v>4</v>
      </c>
      <c r="B118" s="39">
        <f>recap!J7</f>
        <v>650</v>
      </c>
    </row>
    <row r="119" spans="1:2" x14ac:dyDescent="0.25">
      <c r="A119" s="38">
        <v>5</v>
      </c>
      <c r="B119" s="39">
        <f>recap!J8</f>
        <v>650</v>
      </c>
    </row>
    <row r="120" spans="1:2" x14ac:dyDescent="0.25">
      <c r="A120" s="38">
        <v>6</v>
      </c>
      <c r="B120" s="39">
        <f>recap!J9</f>
        <v>650</v>
      </c>
    </row>
    <row r="121" spans="1:2" x14ac:dyDescent="0.25">
      <c r="A121" s="38">
        <v>7</v>
      </c>
      <c r="B121" s="39">
        <f>recap!J10</f>
        <v>650</v>
      </c>
    </row>
    <row r="122" spans="1:2" x14ac:dyDescent="0.25">
      <c r="A122" s="38">
        <v>8</v>
      </c>
      <c r="B122" s="39">
        <f>recap!J11</f>
        <v>650</v>
      </c>
    </row>
    <row r="123" spans="1:2" x14ac:dyDescent="0.25">
      <c r="A123" s="38">
        <v>9</v>
      </c>
      <c r="B123" s="39">
        <f>recap!J12</f>
        <v>650</v>
      </c>
    </row>
    <row r="124" spans="1:2" x14ac:dyDescent="0.25">
      <c r="A124" s="38">
        <v>10</v>
      </c>
      <c r="B124" s="39">
        <f>recap!J13</f>
        <v>650</v>
      </c>
    </row>
    <row r="125" spans="1:2" x14ac:dyDescent="0.25">
      <c r="A125" s="38">
        <v>11</v>
      </c>
      <c r="B125" s="39">
        <f>recap!J14</f>
        <v>650</v>
      </c>
    </row>
    <row r="126" spans="1:2" x14ac:dyDescent="0.25">
      <c r="A126" s="38">
        <v>12</v>
      </c>
      <c r="B126" s="39">
        <f>recap!J15</f>
        <v>650</v>
      </c>
    </row>
    <row r="127" spans="1:2" x14ac:dyDescent="0.25">
      <c r="A127" s="38">
        <v>13</v>
      </c>
      <c r="B127" s="39">
        <f>recap!J16</f>
        <v>650</v>
      </c>
    </row>
    <row r="128" spans="1:2" x14ac:dyDescent="0.25">
      <c r="A128" s="38">
        <v>14</v>
      </c>
      <c r="B128" s="39">
        <f>recap!J17</f>
        <v>650</v>
      </c>
    </row>
    <row r="129" spans="1:2" x14ac:dyDescent="0.25">
      <c r="A129" s="38">
        <v>15</v>
      </c>
      <c r="B129" s="39">
        <f>recap!J18</f>
        <v>650</v>
      </c>
    </row>
    <row r="130" spans="1:2" x14ac:dyDescent="0.25">
      <c r="A130" s="38">
        <v>16</v>
      </c>
      <c r="B130" s="39">
        <f>recap!J19</f>
        <v>650</v>
      </c>
    </row>
    <row r="131" spans="1:2" x14ac:dyDescent="0.25">
      <c r="A131" s="38">
        <v>17</v>
      </c>
      <c r="B131" s="39">
        <f>recap!J20</f>
        <v>650</v>
      </c>
    </row>
    <row r="132" spans="1:2" x14ac:dyDescent="0.25">
      <c r="A132" s="38">
        <v>18</v>
      </c>
      <c r="B132" s="39">
        <f>recap!J21</f>
        <v>650</v>
      </c>
    </row>
    <row r="133" spans="1:2" x14ac:dyDescent="0.25">
      <c r="A133" s="38">
        <v>19</v>
      </c>
      <c r="B133" s="39">
        <f>recap!J22</f>
        <v>650</v>
      </c>
    </row>
    <row r="134" spans="1:2" x14ac:dyDescent="0.25">
      <c r="A134" s="38">
        <v>20</v>
      </c>
      <c r="B134" s="39">
        <f>recap!J23</f>
        <v>650</v>
      </c>
    </row>
    <row r="135" spans="1:2" x14ac:dyDescent="0.25">
      <c r="A135" s="38">
        <v>21</v>
      </c>
      <c r="B135" s="39">
        <f>recap!J24</f>
        <v>650</v>
      </c>
    </row>
    <row r="136" spans="1:2" x14ac:dyDescent="0.25">
      <c r="A136" s="38">
        <v>22</v>
      </c>
      <c r="B136" s="39">
        <f>recap!J25</f>
        <v>650</v>
      </c>
    </row>
    <row r="137" spans="1:2" x14ac:dyDescent="0.25">
      <c r="A137" s="38">
        <v>23</v>
      </c>
      <c r="B137" s="39">
        <f>recap!J26</f>
        <v>650</v>
      </c>
    </row>
    <row r="138" spans="1:2" x14ac:dyDescent="0.25">
      <c r="A138" s="38">
        <v>24</v>
      </c>
      <c r="B138" s="39">
        <f>recap!J27</f>
        <v>650</v>
      </c>
    </row>
    <row r="139" spans="1:2" x14ac:dyDescent="0.25">
      <c r="A139" s="38">
        <v>25</v>
      </c>
      <c r="B139" s="39">
        <f>recap!J28</f>
        <v>650</v>
      </c>
    </row>
    <row r="140" spans="1:2" x14ac:dyDescent="0.25">
      <c r="A140" s="38">
        <v>26</v>
      </c>
      <c r="B140" s="39">
        <f>recap!J29</f>
        <v>650</v>
      </c>
    </row>
    <row r="141" spans="1:2" x14ac:dyDescent="0.25">
      <c r="A141" s="38">
        <v>27</v>
      </c>
      <c r="B141" s="39">
        <f>recap!J30</f>
        <v>650</v>
      </c>
    </row>
    <row r="142" spans="1:2" x14ac:dyDescent="0.25">
      <c r="A142" s="38">
        <v>28</v>
      </c>
      <c r="B142" s="39">
        <f>recap!J31</f>
        <v>650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D!$B$1</f>
        <v>Directions</v>
      </c>
    </row>
    <row r="3" spans="1:23" x14ac:dyDescent="0.25">
      <c r="A3" s="1">
        <f>C23</f>
        <v>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0</v>
      </c>
      <c r="R4" s="32">
        <f t="shared" si="0"/>
        <v>10</v>
      </c>
      <c r="S4" s="32">
        <f>IF(E10,DEGREES(Q4),Q4)</f>
        <v>0</v>
      </c>
      <c r="T4" s="32">
        <f>IF(E8,90-S4-E9,S4+90+E9)</f>
        <v>90</v>
      </c>
      <c r="U4" s="32">
        <f>IF(E11,ABS(E6)-R4,ABS(E5)+R4)</f>
        <v>10</v>
      </c>
      <c r="V4" s="32">
        <f>COS(RADIANS(T4))*U4</f>
        <v>6.1257422745431001E-16</v>
      </c>
      <c r="W4" s="33">
        <f>SIN(RADIANS(T4))*U4</f>
        <v>10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360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360</v>
      </c>
      <c r="R7" s="32">
        <f t="shared" si="0"/>
        <v>10</v>
      </c>
      <c r="S7" s="32">
        <f>IF(E10,DEGREES(Q7),Q7)</f>
        <v>360</v>
      </c>
      <c r="T7" s="32">
        <f>IF(E8,90-S7-E9,S7+90+E9)</f>
        <v>-270</v>
      </c>
      <c r="U7" s="32">
        <f>IF(E11,ABS(E6)-R7,ABS(E5)+R7)</f>
        <v>10</v>
      </c>
      <c r="V7" s="32">
        <f>COS(RADIANS(T7))*U7</f>
        <v>-1.83772268236293E-15</v>
      </c>
      <c r="W7" s="33">
        <f>SIN(RADIANS(T7))*U7</f>
        <v>10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360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360</v>
      </c>
      <c r="R10" s="32">
        <f t="shared" si="0"/>
        <v>10</v>
      </c>
      <c r="S10" s="32">
        <f>IF(E10,DEGREES(Q10),Q10)</f>
        <v>360</v>
      </c>
      <c r="T10" s="32">
        <f>IF(E8,90-S10-E9,S10+90+E9)</f>
        <v>-270</v>
      </c>
      <c r="U10" s="32">
        <f>IF(E11,ABS(E6)-R10,ABS(E5)+R10)</f>
        <v>10</v>
      </c>
      <c r="V10" s="32">
        <f>COS(RADIANS(T10))*U10</f>
        <v>-1.83772268236293E-15</v>
      </c>
      <c r="W10" s="33">
        <f>SIN(RADIANS(T10))*U10</f>
        <v>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360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360</v>
      </c>
      <c r="R13" s="32">
        <f t="shared" si="0"/>
        <v>10</v>
      </c>
      <c r="S13" s="32">
        <f>IF(E10,DEGREES(Q13),Q13)</f>
        <v>360</v>
      </c>
      <c r="T13" s="32">
        <f>IF(E8,90-S13-E9,S13+90+E9)</f>
        <v>-270</v>
      </c>
      <c r="U13" s="32">
        <f>IF(E11,ABS(E6)-R13,ABS(E5)+R13)</f>
        <v>10</v>
      </c>
      <c r="V13" s="32">
        <f>COS(RADIANS(T13))*U13</f>
        <v>-1.83772268236293E-15</v>
      </c>
      <c r="W13" s="33">
        <f>SIN(RADIANS(T13))*U13</f>
        <v>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360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360</v>
      </c>
      <c r="R16" s="32">
        <f t="shared" si="0"/>
        <v>10</v>
      </c>
      <c r="S16" s="32">
        <f>IF(E10,DEGREES(Q16),Q16)</f>
        <v>360</v>
      </c>
      <c r="T16" s="32">
        <f>IF(E8,90-S16-E9,S16+90+E9)</f>
        <v>-270</v>
      </c>
      <c r="U16" s="32">
        <f>IF(E11,ABS(E6)-R16,ABS(E5)+R16)</f>
        <v>10</v>
      </c>
      <c r="V16" s="32">
        <f>COS(RADIANS(T16))*U16</f>
        <v>-1.83772268236293E-15</v>
      </c>
      <c r="W16" s="33">
        <f>SIN(RADIANS(T16))*U16</f>
        <v>10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360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360</v>
      </c>
      <c r="R19" s="32">
        <f t="shared" si="0"/>
        <v>10</v>
      </c>
      <c r="S19" s="32">
        <f>IF(E10,DEGREES(Q19),Q19)</f>
        <v>360</v>
      </c>
      <c r="T19" s="32">
        <f>IF(E8,90-S19-E9,S19+90+E9)</f>
        <v>-270</v>
      </c>
      <c r="U19" s="32">
        <f>IF(E11,ABS(E6)-R19,ABS(E5)+R19)</f>
        <v>10</v>
      </c>
      <c r="V19" s="32">
        <f>COS(RADIANS(T19))*U19</f>
        <v>-1.83772268236293E-15</v>
      </c>
      <c r="W19" s="33">
        <f>SIN(RADIANS(T19))*U19</f>
        <v>10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360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360</v>
      </c>
      <c r="R22" s="35">
        <f t="shared" si="0"/>
        <v>10</v>
      </c>
      <c r="S22" s="35">
        <f>IF(E10,DEGREES(Q22),Q22)</f>
        <v>360</v>
      </c>
      <c r="T22" s="35">
        <f>IF(E8,90-S22-E9,S22+90+E9)</f>
        <v>-270</v>
      </c>
      <c r="U22" s="35">
        <f>IF(E11,ABS(E6)-R22,ABS(E5)+R22)</f>
        <v>10</v>
      </c>
      <c r="V22" s="35">
        <f>COS(RADIANS(T22))*U22</f>
        <v>-1.83772268236293E-15</v>
      </c>
      <c r="W22" s="36">
        <f>SIN(RADIANS(T22))*U22</f>
        <v>10</v>
      </c>
    </row>
    <row r="23" spans="1:23" x14ac:dyDescent="0.25">
      <c r="A23" s="1">
        <v>0</v>
      </c>
      <c r="B23" s="2">
        <v>0</v>
      </c>
      <c r="C23">
        <f>B115</f>
        <v>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360</v>
      </c>
      <c r="B24" s="2">
        <v>10</v>
      </c>
      <c r="C24">
        <f t="shared" ref="C24:C51" si="1">B116</f>
        <v>360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360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360</v>
      </c>
      <c r="R25" s="32">
        <f t="shared" si="2"/>
        <v>10</v>
      </c>
      <c r="S25" s="32">
        <f>IF(E31,DEGREES(Q25),Q25)</f>
        <v>360</v>
      </c>
      <c r="T25" s="32">
        <f t="shared" ref="T25:T43" si="3">IF($E$8,90-S25-E31,S25+90+E31)</f>
        <v>-270</v>
      </c>
      <c r="U25" s="32">
        <f>IF(E32,ABS(E27)-R25,ABS(E26)+R25)</f>
        <v>10</v>
      </c>
      <c r="V25" s="32">
        <f>COS(RADIANS(T25))*U25</f>
        <v>-1.83772268236293E-15</v>
      </c>
      <c r="W25" s="33">
        <f>SIN(RADIANS(T25))*U25</f>
        <v>10</v>
      </c>
    </row>
    <row r="26" spans="1:23" x14ac:dyDescent="0.25">
      <c r="A26" s="1">
        <v>0</v>
      </c>
      <c r="B26" s="2">
        <v>0</v>
      </c>
      <c r="C26">
        <f t="shared" si="1"/>
        <v>360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360</v>
      </c>
      <c r="B27" s="2">
        <v>10</v>
      </c>
      <c r="C27">
        <f t="shared" si="1"/>
        <v>360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360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360</v>
      </c>
      <c r="R28" s="32">
        <f t="shared" si="2"/>
        <v>10</v>
      </c>
      <c r="S28" s="32">
        <f>IF(E31,DEGREES(Q28),Q28)</f>
        <v>360</v>
      </c>
      <c r="T28" s="32">
        <f t="shared" si="3"/>
        <v>-270</v>
      </c>
      <c r="U28" s="32">
        <f>IF(E32,ABS(E27)-R28,ABS(E26)+R28)</f>
        <v>10</v>
      </c>
      <c r="V28" s="32">
        <f>COS(RADIANS(T28))*U28</f>
        <v>-1.83772268236293E-15</v>
      </c>
      <c r="W28" s="33">
        <f>SIN(RADIANS(T28))*U28</f>
        <v>10</v>
      </c>
    </row>
    <row r="29" spans="1:23" x14ac:dyDescent="0.25">
      <c r="A29" s="1">
        <v>0</v>
      </c>
      <c r="B29" s="2">
        <v>0</v>
      </c>
      <c r="C29">
        <f t="shared" si="1"/>
        <v>360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360</v>
      </c>
      <c r="B30" s="2">
        <v>10</v>
      </c>
      <c r="C30">
        <f t="shared" si="1"/>
        <v>360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360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360</v>
      </c>
      <c r="R31" s="32">
        <f t="shared" si="2"/>
        <v>10</v>
      </c>
      <c r="S31" s="32">
        <f>IF(E31,DEGREES(Q31),Q31)</f>
        <v>360</v>
      </c>
      <c r="T31" s="32">
        <f t="shared" si="3"/>
        <v>-270</v>
      </c>
      <c r="U31" s="32">
        <f>IF(E32,ABS(E27)-R31,ABS(E26)+R31)</f>
        <v>10</v>
      </c>
      <c r="V31" s="32">
        <f>COS(RADIANS(T31))*U31</f>
        <v>-1.83772268236293E-15</v>
      </c>
      <c r="W31" s="33">
        <f>SIN(RADIANS(T31))*U31</f>
        <v>10</v>
      </c>
    </row>
    <row r="32" spans="1:23" x14ac:dyDescent="0.25">
      <c r="A32" s="1">
        <v>0</v>
      </c>
      <c r="B32" s="2">
        <v>0</v>
      </c>
      <c r="C32">
        <f t="shared" si="1"/>
        <v>360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360</v>
      </c>
      <c r="B33" s="2">
        <v>10</v>
      </c>
      <c r="C33">
        <f t="shared" si="1"/>
        <v>360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360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360</v>
      </c>
      <c r="R34" s="32">
        <f t="shared" si="2"/>
        <v>10</v>
      </c>
      <c r="S34" s="32">
        <f>IF(E31,DEGREES(Q34),Q34)</f>
        <v>360</v>
      </c>
      <c r="T34" s="32">
        <f t="shared" si="3"/>
        <v>-270</v>
      </c>
      <c r="U34" s="32">
        <f>IF(E32,ABS(E27)-R34,ABS(E26)+R34)</f>
        <v>10</v>
      </c>
      <c r="V34" s="32">
        <f>COS(RADIANS(T34))*U34</f>
        <v>-1.83772268236293E-15</v>
      </c>
      <c r="W34" s="33">
        <f>SIN(RADIANS(T34))*U34</f>
        <v>10</v>
      </c>
    </row>
    <row r="35" spans="1:23" x14ac:dyDescent="0.25">
      <c r="A35" s="1">
        <v>0</v>
      </c>
      <c r="B35" s="2">
        <v>0</v>
      </c>
      <c r="C35">
        <f t="shared" si="1"/>
        <v>360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360</v>
      </c>
      <c r="B36" s="2">
        <v>10</v>
      </c>
      <c r="C36">
        <f t="shared" si="1"/>
        <v>360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360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360</v>
      </c>
      <c r="R37" s="32">
        <f t="shared" si="2"/>
        <v>10</v>
      </c>
      <c r="S37" s="32">
        <f>IF(E31,DEGREES(Q37),Q37)</f>
        <v>360</v>
      </c>
      <c r="T37" s="32">
        <f t="shared" si="3"/>
        <v>-270</v>
      </c>
      <c r="U37" s="32">
        <f>IF(E32,ABS(E27)-R37,ABS(E26)+R37)</f>
        <v>10</v>
      </c>
      <c r="V37" s="32">
        <f>COS(RADIANS(T37))*U37</f>
        <v>-1.83772268236293E-15</v>
      </c>
      <c r="W37" s="33">
        <f>SIN(RADIANS(T37))*U37</f>
        <v>10</v>
      </c>
    </row>
    <row r="38" spans="1:23" x14ac:dyDescent="0.25">
      <c r="A38" s="1">
        <v>0</v>
      </c>
      <c r="B38" s="2">
        <v>0</v>
      </c>
      <c r="C38">
        <f t="shared" si="1"/>
        <v>360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360</v>
      </c>
      <c r="B39" s="2">
        <v>10</v>
      </c>
      <c r="C39">
        <f t="shared" si="1"/>
        <v>360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360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360</v>
      </c>
      <c r="R40" s="32">
        <f t="shared" si="2"/>
        <v>10</v>
      </c>
      <c r="S40" s="32">
        <f>IF(E31,DEGREES(Q40),Q40)</f>
        <v>360</v>
      </c>
      <c r="T40" s="32">
        <f t="shared" si="3"/>
        <v>-270</v>
      </c>
      <c r="U40" s="32">
        <f>IF(E32,ABS(E27)-R40,ABS(E26)+R40)</f>
        <v>10</v>
      </c>
      <c r="V40" s="32">
        <f>COS(RADIANS(T40))*U40</f>
        <v>-1.83772268236293E-15</v>
      </c>
      <c r="W40" s="33">
        <f>SIN(RADIANS(T40))*U40</f>
        <v>10</v>
      </c>
    </row>
    <row r="41" spans="1:23" x14ac:dyDescent="0.25">
      <c r="A41" s="1">
        <v>0</v>
      </c>
      <c r="B41" s="2">
        <v>0</v>
      </c>
      <c r="C41">
        <f t="shared" si="1"/>
        <v>360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360</v>
      </c>
      <c r="B42" s="2">
        <v>10</v>
      </c>
      <c r="C42">
        <f t="shared" si="1"/>
        <v>360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360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360</v>
      </c>
      <c r="R43" s="35">
        <f t="shared" si="2"/>
        <v>10</v>
      </c>
      <c r="S43" s="35">
        <f>IF(E31,DEGREES(Q43),Q43)</f>
        <v>360</v>
      </c>
      <c r="T43" s="32">
        <f t="shared" si="3"/>
        <v>-270</v>
      </c>
      <c r="U43" s="35">
        <f>IF(E32,ABS(E27)-R43,ABS(E26)+R43)</f>
        <v>10</v>
      </c>
      <c r="V43" s="35">
        <f>COS(RADIANS(T43))*U43</f>
        <v>-1.83772268236293E-15</v>
      </c>
      <c r="W43" s="36">
        <f>SIN(RADIANS(T43))*U43</f>
        <v>10</v>
      </c>
    </row>
    <row r="44" spans="1:23" x14ac:dyDescent="0.25">
      <c r="A44" s="1">
        <v>0</v>
      </c>
      <c r="B44" s="2">
        <v>0</v>
      </c>
      <c r="C44">
        <f t="shared" si="1"/>
        <v>360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360</v>
      </c>
      <c r="B45" s="2">
        <v>10</v>
      </c>
      <c r="C45">
        <f t="shared" si="1"/>
        <v>360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360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360</v>
      </c>
      <c r="R46" s="32">
        <f t="shared" si="4"/>
        <v>10</v>
      </c>
      <c r="S46" s="32">
        <f>IF(E52,DEGREES(Q46),Q46)</f>
        <v>360</v>
      </c>
      <c r="T46" s="32">
        <f t="shared" ref="T46:T64" si="5">IF($E$8,90-S46-E52,S46+90+E52)</f>
        <v>-270</v>
      </c>
      <c r="U46" s="32">
        <f>IF(E53,ABS(E48)-R46,ABS(E47)+R46)</f>
        <v>10</v>
      </c>
      <c r="V46" s="32">
        <f>COS(RADIANS(T46))*U46</f>
        <v>-1.83772268236293E-15</v>
      </c>
      <c r="W46" s="33">
        <f>SIN(RADIANS(T46))*U46</f>
        <v>10</v>
      </c>
    </row>
    <row r="47" spans="1:23" x14ac:dyDescent="0.25">
      <c r="A47" s="1">
        <v>0</v>
      </c>
      <c r="B47" s="2">
        <v>0</v>
      </c>
      <c r="C47">
        <f t="shared" si="1"/>
        <v>360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360</v>
      </c>
      <c r="B48" s="2">
        <v>10</v>
      </c>
      <c r="C48">
        <f t="shared" si="1"/>
        <v>360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360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360</v>
      </c>
      <c r="R49" s="32">
        <f t="shared" si="4"/>
        <v>10</v>
      </c>
      <c r="S49" s="32">
        <f>IF(E52,DEGREES(Q49),Q49)</f>
        <v>360</v>
      </c>
      <c r="T49" s="32">
        <f t="shared" si="5"/>
        <v>-270</v>
      </c>
      <c r="U49" s="32">
        <f>IF(E53,ABS(E48)-R49,ABS(E47)+R49)</f>
        <v>10</v>
      </c>
      <c r="V49" s="32">
        <f>COS(RADIANS(T49))*U49</f>
        <v>-1.83772268236293E-15</v>
      </c>
      <c r="W49" s="33">
        <f>SIN(RADIANS(T49))*U49</f>
        <v>10</v>
      </c>
    </row>
    <row r="50" spans="1:23" x14ac:dyDescent="0.25">
      <c r="A50" s="1">
        <v>0</v>
      </c>
      <c r="B50" s="2">
        <v>0</v>
      </c>
      <c r="C50">
        <f t="shared" si="1"/>
        <v>360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360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360</v>
      </c>
      <c r="R52" s="32">
        <f t="shared" si="4"/>
        <v>10</v>
      </c>
      <c r="S52" s="32">
        <f>IF(E52,DEGREES(Q52),Q52)</f>
        <v>360</v>
      </c>
      <c r="T52" s="32">
        <f t="shared" si="5"/>
        <v>-270</v>
      </c>
      <c r="U52" s="32">
        <f>IF(E53,ABS(E48)-R52,ABS(E47)+R52)</f>
        <v>10</v>
      </c>
      <c r="V52" s="32">
        <f>COS(RADIANS(T52))*U52</f>
        <v>-1.83772268236293E-15</v>
      </c>
      <c r="W52" s="33">
        <f>SIN(RADIANS(T52))*U52</f>
        <v>10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360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360</v>
      </c>
      <c r="R55" s="32">
        <f t="shared" si="4"/>
        <v>10</v>
      </c>
      <c r="S55" s="32">
        <f>IF(E52,DEGREES(Q55),Q55)</f>
        <v>360</v>
      </c>
      <c r="T55" s="32">
        <f t="shared" si="5"/>
        <v>-270</v>
      </c>
      <c r="U55" s="32">
        <f>IF(E53,ABS(E48)-R55,ABS(E47)+R55)</f>
        <v>10</v>
      </c>
      <c r="V55" s="32">
        <f>COS(RADIANS(T55))*U55</f>
        <v>-1.83772268236293E-15</v>
      </c>
      <c r="W55" s="33">
        <f>SIN(RADIANS(T55))*U55</f>
        <v>10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360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360</v>
      </c>
      <c r="R58" s="32">
        <f t="shared" si="4"/>
        <v>10</v>
      </c>
      <c r="S58" s="32">
        <f>IF(E52,DEGREES(Q58),Q58)</f>
        <v>360</v>
      </c>
      <c r="T58" s="32">
        <f t="shared" si="5"/>
        <v>-270</v>
      </c>
      <c r="U58" s="32">
        <f>IF(E53,ABS(E48)-R58,ABS(E47)+R58)</f>
        <v>10</v>
      </c>
      <c r="V58" s="32">
        <f>COS(RADIANS(T58))*U58</f>
        <v>-1.83772268236293E-15</v>
      </c>
      <c r="W58" s="33">
        <f>SIN(RADIANS(T58))*U58</f>
        <v>10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360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360</v>
      </c>
      <c r="R61" s="32">
        <f t="shared" si="4"/>
        <v>10</v>
      </c>
      <c r="S61" s="32">
        <f>IF(E52,DEGREES(Q61),Q61)</f>
        <v>360</v>
      </c>
      <c r="T61" s="32">
        <f t="shared" si="5"/>
        <v>-270</v>
      </c>
      <c r="U61" s="32">
        <f>IF(E53,ABS(E48)-R61,ABS(E47)+R61)</f>
        <v>10</v>
      </c>
      <c r="V61" s="32">
        <f>COS(RADIANS(T61))*U61</f>
        <v>-1.83772268236293E-15</v>
      </c>
      <c r="W61" s="33">
        <f>SIN(RADIANS(T61))*U61</f>
        <v>10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360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360</v>
      </c>
      <c r="R64" s="35">
        <f t="shared" si="4"/>
        <v>10</v>
      </c>
      <c r="S64" s="35">
        <f>IF(E52,DEGREES(Q64),Q64)</f>
        <v>360</v>
      </c>
      <c r="T64" s="32">
        <f t="shared" si="5"/>
        <v>-270</v>
      </c>
      <c r="U64" s="35">
        <f>IF(E53,ABS(E48)-R64,ABS(E47)+R64)</f>
        <v>10</v>
      </c>
      <c r="V64" s="35">
        <f>COS(RADIANS(T64))*U64</f>
        <v>-1.83772268236293E-15</v>
      </c>
      <c r="W64" s="36">
        <f>SIN(RADIANS(T64))*U64</f>
        <v>10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360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360</v>
      </c>
      <c r="R67" s="32">
        <f t="shared" si="6"/>
        <v>10</v>
      </c>
      <c r="S67" s="32">
        <f>IF(E73,DEGREES(Q67),Q67)</f>
        <v>360</v>
      </c>
      <c r="T67" s="32">
        <f t="shared" ref="T67:T85" si="7">IF($E$8,90-S67-E73,S67+90+E73)</f>
        <v>-270</v>
      </c>
      <c r="U67" s="32">
        <f>IF(E74,ABS(E69)-R67,ABS(E68)+R67)</f>
        <v>10</v>
      </c>
      <c r="V67" s="32">
        <f>COS(RADIANS(T67))*U67</f>
        <v>-1.83772268236293E-15</v>
      </c>
      <c r="W67" s="33">
        <f>SIN(RADIANS(T67))*U67</f>
        <v>10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360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360</v>
      </c>
      <c r="R70" s="32">
        <f t="shared" si="6"/>
        <v>10</v>
      </c>
      <c r="S70" s="32">
        <f>IF(E73,DEGREES(Q70),Q70)</f>
        <v>360</v>
      </c>
      <c r="T70" s="32">
        <f t="shared" si="7"/>
        <v>-270</v>
      </c>
      <c r="U70" s="32">
        <f>IF(E74,ABS(E69)-R70,ABS(E68)+R70)</f>
        <v>10</v>
      </c>
      <c r="V70" s="32">
        <f>COS(RADIANS(T70))*U70</f>
        <v>-1.83772268236293E-15</v>
      </c>
      <c r="W70" s="33">
        <f>SIN(RADIANS(T70))*U70</f>
        <v>10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360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360</v>
      </c>
      <c r="R73" s="32">
        <f t="shared" si="6"/>
        <v>10</v>
      </c>
      <c r="S73" s="32">
        <f>IF(E73,DEGREES(Q73),Q73)</f>
        <v>360</v>
      </c>
      <c r="T73" s="32">
        <f t="shared" si="7"/>
        <v>-270</v>
      </c>
      <c r="U73" s="32">
        <f>IF(E74,ABS(E69)-R73,ABS(E68)+R73)</f>
        <v>10</v>
      </c>
      <c r="V73" s="32">
        <f>COS(RADIANS(T73))*U73</f>
        <v>-1.83772268236293E-15</v>
      </c>
      <c r="W73" s="33">
        <f>SIN(RADIANS(T73))*U73</f>
        <v>10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360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360</v>
      </c>
      <c r="R76" s="32">
        <f t="shared" si="6"/>
        <v>10</v>
      </c>
      <c r="S76" s="32">
        <f>IF(E73,DEGREES(Q76),Q76)</f>
        <v>360</v>
      </c>
      <c r="T76" s="32">
        <f t="shared" si="7"/>
        <v>-270</v>
      </c>
      <c r="U76" s="32">
        <f>IF(E74,ABS(E69)-R76,ABS(E68)+R76)</f>
        <v>10</v>
      </c>
      <c r="V76" s="32">
        <f>COS(RADIANS(T76))*U76</f>
        <v>-1.83772268236293E-15</v>
      </c>
      <c r="W76" s="33">
        <f>SIN(RADIANS(T76))*U76</f>
        <v>10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360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360</v>
      </c>
      <c r="R79" s="32">
        <f t="shared" si="6"/>
        <v>10</v>
      </c>
      <c r="S79" s="32">
        <f>IF(E73,DEGREES(Q79),Q79)</f>
        <v>360</v>
      </c>
      <c r="T79" s="32">
        <f t="shared" si="7"/>
        <v>-270</v>
      </c>
      <c r="U79" s="32">
        <f>IF(E74,ABS(E69)-R79,ABS(E68)+R79)</f>
        <v>10</v>
      </c>
      <c r="V79" s="32">
        <f>COS(RADIANS(T79))*U79</f>
        <v>-1.83772268236293E-15</v>
      </c>
      <c r="W79" s="33">
        <f>SIN(RADIANS(T79))*U79</f>
        <v>10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360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360</v>
      </c>
      <c r="R82" s="32">
        <f t="shared" si="6"/>
        <v>10</v>
      </c>
      <c r="S82" s="32">
        <f>IF(E73,DEGREES(Q82),Q82)</f>
        <v>360</v>
      </c>
      <c r="T82" s="32">
        <f t="shared" si="7"/>
        <v>-270</v>
      </c>
      <c r="U82" s="32">
        <f>IF(E74,ABS(E69)-R82,ABS(E68)+R82)</f>
        <v>10</v>
      </c>
      <c r="V82" s="32">
        <f>COS(RADIANS(T82))*U82</f>
        <v>-1.83772268236293E-15</v>
      </c>
      <c r="W82" s="33">
        <f>SIN(RADIANS(T82))*U82</f>
        <v>10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360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360</v>
      </c>
      <c r="R85" s="35">
        <f t="shared" si="6"/>
        <v>10</v>
      </c>
      <c r="S85" s="35">
        <f>IF(E73,DEGREES(Q85),Q85)</f>
        <v>360</v>
      </c>
      <c r="T85" s="32">
        <f t="shared" si="7"/>
        <v>-270</v>
      </c>
      <c r="U85" s="35">
        <f>IF(E74,ABS(E69)-R85,ABS(E68)+R85)</f>
        <v>10</v>
      </c>
      <c r="V85" s="35">
        <f>COS(RADIANS(T85))*U85</f>
        <v>-1.83772268236293E-15</v>
      </c>
      <c r="W85" s="36">
        <f>SIN(RADIANS(T85))*U85</f>
        <v>10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recap!N4</f>
        <v>0</v>
      </c>
    </row>
    <row r="116" spans="1:2" x14ac:dyDescent="0.25">
      <c r="A116" s="38">
        <v>2</v>
      </c>
      <c r="B116" s="39">
        <f>recap!N5</f>
        <v>360</v>
      </c>
    </row>
    <row r="117" spans="1:2" x14ac:dyDescent="0.25">
      <c r="A117" s="38">
        <v>3</v>
      </c>
      <c r="B117" s="39">
        <f>recap!N6</f>
        <v>360</v>
      </c>
    </row>
    <row r="118" spans="1:2" x14ac:dyDescent="0.25">
      <c r="A118" s="38">
        <v>4</v>
      </c>
      <c r="B118" s="39">
        <f>recap!N7</f>
        <v>360</v>
      </c>
    </row>
    <row r="119" spans="1:2" x14ac:dyDescent="0.25">
      <c r="A119" s="38">
        <v>5</v>
      </c>
      <c r="B119" s="39">
        <f>recap!N8</f>
        <v>360</v>
      </c>
    </row>
    <row r="120" spans="1:2" x14ac:dyDescent="0.25">
      <c r="A120" s="38">
        <v>6</v>
      </c>
      <c r="B120" s="39">
        <f>recap!N9</f>
        <v>360</v>
      </c>
    </row>
    <row r="121" spans="1:2" x14ac:dyDescent="0.25">
      <c r="A121" s="38">
        <v>7</v>
      </c>
      <c r="B121" s="39">
        <f>recap!N10</f>
        <v>360</v>
      </c>
    </row>
    <row r="122" spans="1:2" x14ac:dyDescent="0.25">
      <c r="A122" s="38">
        <v>8</v>
      </c>
      <c r="B122" s="39">
        <f>recap!N11</f>
        <v>360</v>
      </c>
    </row>
    <row r="123" spans="1:2" x14ac:dyDescent="0.25">
      <c r="A123" s="38">
        <v>9</v>
      </c>
      <c r="B123" s="39">
        <f>recap!N12</f>
        <v>360</v>
      </c>
    </row>
    <row r="124" spans="1:2" x14ac:dyDescent="0.25">
      <c r="A124" s="38">
        <v>10</v>
      </c>
      <c r="B124" s="39">
        <f>recap!N13</f>
        <v>360</v>
      </c>
    </row>
    <row r="125" spans="1:2" x14ac:dyDescent="0.25">
      <c r="A125" s="38">
        <v>11</v>
      </c>
      <c r="B125" s="39">
        <f>recap!N14</f>
        <v>360</v>
      </c>
    </row>
    <row r="126" spans="1:2" x14ac:dyDescent="0.25">
      <c r="A126" s="38">
        <v>12</v>
      </c>
      <c r="B126" s="39">
        <f>recap!N15</f>
        <v>360</v>
      </c>
    </row>
    <row r="127" spans="1:2" x14ac:dyDescent="0.25">
      <c r="A127" s="38">
        <v>13</v>
      </c>
      <c r="B127" s="39">
        <f>recap!N16</f>
        <v>360</v>
      </c>
    </row>
    <row r="128" spans="1:2" x14ac:dyDescent="0.25">
      <c r="A128" s="38">
        <v>14</v>
      </c>
      <c r="B128" s="39">
        <f>recap!N17</f>
        <v>360</v>
      </c>
    </row>
    <row r="129" spans="1:2" x14ac:dyDescent="0.25">
      <c r="A129" s="38">
        <v>15</v>
      </c>
      <c r="B129" s="39">
        <f>recap!N18</f>
        <v>360</v>
      </c>
    </row>
    <row r="130" spans="1:2" x14ac:dyDescent="0.25">
      <c r="A130" s="38">
        <v>16</v>
      </c>
      <c r="B130" s="39">
        <f>recap!N19</f>
        <v>360</v>
      </c>
    </row>
    <row r="131" spans="1:2" x14ac:dyDescent="0.25">
      <c r="A131" s="38">
        <v>17</v>
      </c>
      <c r="B131" s="39">
        <f>recap!N20</f>
        <v>360</v>
      </c>
    </row>
    <row r="132" spans="1:2" x14ac:dyDescent="0.25">
      <c r="A132" s="38">
        <v>18</v>
      </c>
      <c r="B132" s="39">
        <f>recap!N21</f>
        <v>360</v>
      </c>
    </row>
    <row r="133" spans="1:2" x14ac:dyDescent="0.25">
      <c r="A133" s="38">
        <v>19</v>
      </c>
      <c r="B133" s="39">
        <f>recap!N22</f>
        <v>360</v>
      </c>
    </row>
    <row r="134" spans="1:2" x14ac:dyDescent="0.25">
      <c r="A134" s="38">
        <v>20</v>
      </c>
      <c r="B134" s="39">
        <f>recap!N23</f>
        <v>360</v>
      </c>
    </row>
    <row r="135" spans="1:2" x14ac:dyDescent="0.25">
      <c r="A135" s="38">
        <v>21</v>
      </c>
      <c r="B135" s="39">
        <f>recap!N24</f>
        <v>360</v>
      </c>
    </row>
    <row r="136" spans="1:2" x14ac:dyDescent="0.25">
      <c r="A136" s="38">
        <v>22</v>
      </c>
      <c r="B136" s="39">
        <f>recap!N25</f>
        <v>360</v>
      </c>
    </row>
    <row r="137" spans="1:2" x14ac:dyDescent="0.25">
      <c r="A137" s="38">
        <v>23</v>
      </c>
      <c r="B137" s="39">
        <f>recap!N26</f>
        <v>360</v>
      </c>
    </row>
    <row r="138" spans="1:2" x14ac:dyDescent="0.25">
      <c r="A138" s="38">
        <v>24</v>
      </c>
      <c r="B138" s="39">
        <f>recap!N27</f>
        <v>360</v>
      </c>
    </row>
    <row r="139" spans="1:2" x14ac:dyDescent="0.25">
      <c r="A139" s="38">
        <v>25</v>
      </c>
      <c r="B139" s="39">
        <f>recap!N28</f>
        <v>360</v>
      </c>
    </row>
    <row r="140" spans="1:2" x14ac:dyDescent="0.25">
      <c r="A140" s="38">
        <v>26</v>
      </c>
      <c r="B140" s="39">
        <f>recap!N29</f>
        <v>360</v>
      </c>
    </row>
    <row r="141" spans="1:2" x14ac:dyDescent="0.25">
      <c r="A141" s="38">
        <v>27</v>
      </c>
      <c r="B141" s="39">
        <f>recap!N30</f>
        <v>360</v>
      </c>
    </row>
    <row r="142" spans="1:2" x14ac:dyDescent="0.25">
      <c r="A142" s="38">
        <v>28</v>
      </c>
      <c r="B142" s="39">
        <f>recap!N31</f>
        <v>360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E!$B$1</f>
        <v>Directions</v>
      </c>
    </row>
    <row r="3" spans="1:23" x14ac:dyDescent="0.25">
      <c r="A3" s="1">
        <f>C23</f>
        <v>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0</v>
      </c>
      <c r="R4" s="32">
        <f t="shared" si="0"/>
        <v>10</v>
      </c>
      <c r="S4" s="32">
        <f>IF(E10,DEGREES(Q4),Q4)</f>
        <v>0</v>
      </c>
      <c r="T4" s="32">
        <f>IF(E8,90-S4-E9,S4+90+E9)</f>
        <v>90</v>
      </c>
      <c r="U4" s="32">
        <f>IF(E11,ABS(E6)-R4,ABS(E5)+R4)</f>
        <v>10</v>
      </c>
      <c r="V4" s="32">
        <f>COS(RADIANS(T4))*U4</f>
        <v>6.1257422745431001E-16</v>
      </c>
      <c r="W4" s="33">
        <f>SIN(RADIANS(T4))*U4</f>
        <v>10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360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360</v>
      </c>
      <c r="R7" s="32">
        <f t="shared" si="0"/>
        <v>10</v>
      </c>
      <c r="S7" s="32">
        <f>IF(E10,DEGREES(Q7),Q7)</f>
        <v>360</v>
      </c>
      <c r="T7" s="32">
        <f>IF(E8,90-S7-E9,S7+90+E9)</f>
        <v>-270</v>
      </c>
      <c r="U7" s="32">
        <f>IF(E11,ABS(E6)-R7,ABS(E5)+R7)</f>
        <v>10</v>
      </c>
      <c r="V7" s="32">
        <f>COS(RADIANS(T7))*U7</f>
        <v>-1.83772268236293E-15</v>
      </c>
      <c r="W7" s="33">
        <f>SIN(RADIANS(T7))*U7</f>
        <v>10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360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360</v>
      </c>
      <c r="R10" s="32">
        <f t="shared" si="0"/>
        <v>10</v>
      </c>
      <c r="S10" s="32">
        <f>IF(E10,DEGREES(Q10),Q10)</f>
        <v>360</v>
      </c>
      <c r="T10" s="32">
        <f>IF(E8,90-S10-E9,S10+90+E9)</f>
        <v>-270</v>
      </c>
      <c r="U10" s="32">
        <f>IF(E11,ABS(E6)-R10,ABS(E5)+R10)</f>
        <v>10</v>
      </c>
      <c r="V10" s="32">
        <f>COS(RADIANS(T10))*U10</f>
        <v>-1.83772268236293E-15</v>
      </c>
      <c r="W10" s="33">
        <f>SIN(RADIANS(T10))*U10</f>
        <v>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360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360</v>
      </c>
      <c r="R13" s="32">
        <f t="shared" si="0"/>
        <v>10</v>
      </c>
      <c r="S13" s="32">
        <f>IF(E10,DEGREES(Q13),Q13)</f>
        <v>360</v>
      </c>
      <c r="T13" s="32">
        <f>IF(E8,90-S13-E9,S13+90+E9)</f>
        <v>-270</v>
      </c>
      <c r="U13" s="32">
        <f>IF(E11,ABS(E6)-R13,ABS(E5)+R13)</f>
        <v>10</v>
      </c>
      <c r="V13" s="32">
        <f>COS(RADIANS(T13))*U13</f>
        <v>-1.83772268236293E-15</v>
      </c>
      <c r="W13" s="33">
        <f>SIN(RADIANS(T13))*U13</f>
        <v>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360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360</v>
      </c>
      <c r="R16" s="32">
        <f t="shared" si="0"/>
        <v>10</v>
      </c>
      <c r="S16" s="32">
        <f>IF(E10,DEGREES(Q16),Q16)</f>
        <v>360</v>
      </c>
      <c r="T16" s="32">
        <f>IF(E8,90-S16-E9,S16+90+E9)</f>
        <v>-270</v>
      </c>
      <c r="U16" s="32">
        <f>IF(E11,ABS(E6)-R16,ABS(E5)+R16)</f>
        <v>10</v>
      </c>
      <c r="V16" s="32">
        <f>COS(RADIANS(T16))*U16</f>
        <v>-1.83772268236293E-15</v>
      </c>
      <c r="W16" s="33">
        <f>SIN(RADIANS(T16))*U16</f>
        <v>10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360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360</v>
      </c>
      <c r="R19" s="32">
        <f t="shared" si="0"/>
        <v>10</v>
      </c>
      <c r="S19" s="32">
        <f>IF(E10,DEGREES(Q19),Q19)</f>
        <v>360</v>
      </c>
      <c r="T19" s="32">
        <f>IF(E8,90-S19-E9,S19+90+E9)</f>
        <v>-270</v>
      </c>
      <c r="U19" s="32">
        <f>IF(E11,ABS(E6)-R19,ABS(E5)+R19)</f>
        <v>10</v>
      </c>
      <c r="V19" s="32">
        <f>COS(RADIANS(T19))*U19</f>
        <v>-1.83772268236293E-15</v>
      </c>
      <c r="W19" s="33">
        <f>SIN(RADIANS(T19))*U19</f>
        <v>10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360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360</v>
      </c>
      <c r="R22" s="35">
        <f t="shared" si="0"/>
        <v>10</v>
      </c>
      <c r="S22" s="35">
        <f>IF(E10,DEGREES(Q22),Q22)</f>
        <v>360</v>
      </c>
      <c r="T22" s="35">
        <f>IF(E8,90-S22-E9,S22+90+E9)</f>
        <v>-270</v>
      </c>
      <c r="U22" s="35">
        <f>IF(E11,ABS(E6)-R22,ABS(E5)+R22)</f>
        <v>10</v>
      </c>
      <c r="V22" s="35">
        <f>COS(RADIANS(T22))*U22</f>
        <v>-1.83772268236293E-15</v>
      </c>
      <c r="W22" s="36">
        <f>SIN(RADIANS(T22))*U22</f>
        <v>10</v>
      </c>
    </row>
    <row r="23" spans="1:23" x14ac:dyDescent="0.25">
      <c r="A23" s="1">
        <v>0</v>
      </c>
      <c r="B23" s="2">
        <v>0</v>
      </c>
      <c r="C23">
        <f>B115</f>
        <v>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360</v>
      </c>
      <c r="B24" s="2">
        <v>10</v>
      </c>
      <c r="C24">
        <f t="shared" ref="C24:C51" si="1">B116</f>
        <v>360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360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360</v>
      </c>
      <c r="R25" s="32">
        <f t="shared" si="2"/>
        <v>10</v>
      </c>
      <c r="S25" s="32">
        <f>IF(E31,DEGREES(Q25),Q25)</f>
        <v>360</v>
      </c>
      <c r="T25" s="32">
        <f t="shared" ref="T25:T43" si="3">IF($E$8,90-S25-E31,S25+90+E31)</f>
        <v>-270</v>
      </c>
      <c r="U25" s="32">
        <f>IF(E32,ABS(E27)-R25,ABS(E26)+R25)</f>
        <v>10</v>
      </c>
      <c r="V25" s="32">
        <f>COS(RADIANS(T25))*U25</f>
        <v>-1.83772268236293E-15</v>
      </c>
      <c r="W25" s="33">
        <f>SIN(RADIANS(T25))*U25</f>
        <v>10</v>
      </c>
    </row>
    <row r="26" spans="1:23" x14ac:dyDescent="0.25">
      <c r="A26" s="1">
        <v>0</v>
      </c>
      <c r="B26" s="2">
        <v>0</v>
      </c>
      <c r="C26">
        <f t="shared" si="1"/>
        <v>360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360</v>
      </c>
      <c r="B27" s="2">
        <v>10</v>
      </c>
      <c r="C27">
        <f t="shared" si="1"/>
        <v>360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360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360</v>
      </c>
      <c r="R28" s="32">
        <f t="shared" si="2"/>
        <v>10</v>
      </c>
      <c r="S28" s="32">
        <f>IF(E31,DEGREES(Q28),Q28)</f>
        <v>360</v>
      </c>
      <c r="T28" s="32">
        <f t="shared" si="3"/>
        <v>-270</v>
      </c>
      <c r="U28" s="32">
        <f>IF(E32,ABS(E27)-R28,ABS(E26)+R28)</f>
        <v>10</v>
      </c>
      <c r="V28" s="32">
        <f>COS(RADIANS(T28))*U28</f>
        <v>-1.83772268236293E-15</v>
      </c>
      <c r="W28" s="33">
        <f>SIN(RADIANS(T28))*U28</f>
        <v>10</v>
      </c>
    </row>
    <row r="29" spans="1:23" x14ac:dyDescent="0.25">
      <c r="A29" s="1">
        <v>0</v>
      </c>
      <c r="B29" s="2">
        <v>0</v>
      </c>
      <c r="C29">
        <f t="shared" si="1"/>
        <v>360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360</v>
      </c>
      <c r="B30" s="2">
        <v>10</v>
      </c>
      <c r="C30">
        <f t="shared" si="1"/>
        <v>360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360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360</v>
      </c>
      <c r="R31" s="32">
        <f t="shared" si="2"/>
        <v>10</v>
      </c>
      <c r="S31" s="32">
        <f>IF(E31,DEGREES(Q31),Q31)</f>
        <v>360</v>
      </c>
      <c r="T31" s="32">
        <f t="shared" si="3"/>
        <v>-270</v>
      </c>
      <c r="U31" s="32">
        <f>IF(E32,ABS(E27)-R31,ABS(E26)+R31)</f>
        <v>10</v>
      </c>
      <c r="V31" s="32">
        <f>COS(RADIANS(T31))*U31</f>
        <v>-1.83772268236293E-15</v>
      </c>
      <c r="W31" s="33">
        <f>SIN(RADIANS(T31))*U31</f>
        <v>10</v>
      </c>
    </row>
    <row r="32" spans="1:23" x14ac:dyDescent="0.25">
      <c r="A32" s="1">
        <v>0</v>
      </c>
      <c r="B32" s="2">
        <v>0</v>
      </c>
      <c r="C32">
        <f t="shared" si="1"/>
        <v>360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360</v>
      </c>
      <c r="B33" s="2">
        <v>10</v>
      </c>
      <c r="C33">
        <f t="shared" si="1"/>
        <v>360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360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360</v>
      </c>
      <c r="R34" s="32">
        <f t="shared" si="2"/>
        <v>10</v>
      </c>
      <c r="S34" s="32">
        <f>IF(E31,DEGREES(Q34),Q34)</f>
        <v>360</v>
      </c>
      <c r="T34" s="32">
        <f t="shared" si="3"/>
        <v>-270</v>
      </c>
      <c r="U34" s="32">
        <f>IF(E32,ABS(E27)-R34,ABS(E26)+R34)</f>
        <v>10</v>
      </c>
      <c r="V34" s="32">
        <f>COS(RADIANS(T34))*U34</f>
        <v>-1.83772268236293E-15</v>
      </c>
      <c r="W34" s="33">
        <f>SIN(RADIANS(T34))*U34</f>
        <v>10</v>
      </c>
    </row>
    <row r="35" spans="1:23" x14ac:dyDescent="0.25">
      <c r="A35" s="1">
        <v>0</v>
      </c>
      <c r="B35" s="2">
        <v>0</v>
      </c>
      <c r="C35">
        <f t="shared" si="1"/>
        <v>360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360</v>
      </c>
      <c r="B36" s="2">
        <v>10</v>
      </c>
      <c r="C36">
        <f t="shared" si="1"/>
        <v>360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360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360</v>
      </c>
      <c r="R37" s="32">
        <f t="shared" si="2"/>
        <v>10</v>
      </c>
      <c r="S37" s="32">
        <f>IF(E31,DEGREES(Q37),Q37)</f>
        <v>360</v>
      </c>
      <c r="T37" s="32">
        <f t="shared" si="3"/>
        <v>-270</v>
      </c>
      <c r="U37" s="32">
        <f>IF(E32,ABS(E27)-R37,ABS(E26)+R37)</f>
        <v>10</v>
      </c>
      <c r="V37" s="32">
        <f>COS(RADIANS(T37))*U37</f>
        <v>-1.83772268236293E-15</v>
      </c>
      <c r="W37" s="33">
        <f>SIN(RADIANS(T37))*U37</f>
        <v>10</v>
      </c>
    </row>
    <row r="38" spans="1:23" x14ac:dyDescent="0.25">
      <c r="A38" s="1">
        <v>0</v>
      </c>
      <c r="B38" s="2">
        <v>0</v>
      </c>
      <c r="C38">
        <f t="shared" si="1"/>
        <v>360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360</v>
      </c>
      <c r="B39" s="2">
        <v>10</v>
      </c>
      <c r="C39">
        <f t="shared" si="1"/>
        <v>360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360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360</v>
      </c>
      <c r="R40" s="32">
        <f t="shared" si="2"/>
        <v>10</v>
      </c>
      <c r="S40" s="32">
        <f>IF(E31,DEGREES(Q40),Q40)</f>
        <v>360</v>
      </c>
      <c r="T40" s="32">
        <f t="shared" si="3"/>
        <v>-270</v>
      </c>
      <c r="U40" s="32">
        <f>IF(E32,ABS(E27)-R40,ABS(E26)+R40)</f>
        <v>10</v>
      </c>
      <c r="V40" s="32">
        <f>COS(RADIANS(T40))*U40</f>
        <v>-1.83772268236293E-15</v>
      </c>
      <c r="W40" s="33">
        <f>SIN(RADIANS(T40))*U40</f>
        <v>10</v>
      </c>
    </row>
    <row r="41" spans="1:23" x14ac:dyDescent="0.25">
      <c r="A41" s="1">
        <v>0</v>
      </c>
      <c r="B41" s="2">
        <v>0</v>
      </c>
      <c r="C41">
        <f t="shared" si="1"/>
        <v>360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360</v>
      </c>
      <c r="B42" s="2">
        <v>10</v>
      </c>
      <c r="C42">
        <f t="shared" si="1"/>
        <v>360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360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360</v>
      </c>
      <c r="R43" s="35">
        <f t="shared" si="2"/>
        <v>10</v>
      </c>
      <c r="S43" s="35">
        <f>IF(E31,DEGREES(Q43),Q43)</f>
        <v>360</v>
      </c>
      <c r="T43" s="32">
        <f t="shared" si="3"/>
        <v>-270</v>
      </c>
      <c r="U43" s="35">
        <f>IF(E32,ABS(E27)-R43,ABS(E26)+R43)</f>
        <v>10</v>
      </c>
      <c r="V43" s="35">
        <f>COS(RADIANS(T43))*U43</f>
        <v>-1.83772268236293E-15</v>
      </c>
      <c r="W43" s="36">
        <f>SIN(RADIANS(T43))*U43</f>
        <v>10</v>
      </c>
    </row>
    <row r="44" spans="1:23" x14ac:dyDescent="0.25">
      <c r="A44" s="1">
        <v>0</v>
      </c>
      <c r="B44" s="2">
        <v>0</v>
      </c>
      <c r="C44">
        <f t="shared" si="1"/>
        <v>360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360</v>
      </c>
      <c r="B45" s="2">
        <v>10</v>
      </c>
      <c r="C45">
        <f t="shared" si="1"/>
        <v>360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360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360</v>
      </c>
      <c r="R46" s="32">
        <f t="shared" si="4"/>
        <v>10</v>
      </c>
      <c r="S46" s="32">
        <f>IF(E52,DEGREES(Q46),Q46)</f>
        <v>360</v>
      </c>
      <c r="T46" s="32">
        <f t="shared" ref="T46:T64" si="5">IF($E$8,90-S46-E52,S46+90+E52)</f>
        <v>-270</v>
      </c>
      <c r="U46" s="32">
        <f>IF(E53,ABS(E48)-R46,ABS(E47)+R46)</f>
        <v>10</v>
      </c>
      <c r="V46" s="32">
        <f>COS(RADIANS(T46))*U46</f>
        <v>-1.83772268236293E-15</v>
      </c>
      <c r="W46" s="33">
        <f>SIN(RADIANS(T46))*U46</f>
        <v>10</v>
      </c>
    </row>
    <row r="47" spans="1:23" x14ac:dyDescent="0.25">
      <c r="A47" s="1">
        <v>0</v>
      </c>
      <c r="B47" s="2">
        <v>0</v>
      </c>
      <c r="C47">
        <f t="shared" si="1"/>
        <v>360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360</v>
      </c>
      <c r="B48" s="2">
        <v>10</v>
      </c>
      <c r="C48">
        <f t="shared" si="1"/>
        <v>360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360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360</v>
      </c>
      <c r="R49" s="32">
        <f t="shared" si="4"/>
        <v>10</v>
      </c>
      <c r="S49" s="32">
        <f>IF(E52,DEGREES(Q49),Q49)</f>
        <v>360</v>
      </c>
      <c r="T49" s="32">
        <f t="shared" si="5"/>
        <v>-270</v>
      </c>
      <c r="U49" s="32">
        <f>IF(E53,ABS(E48)-R49,ABS(E47)+R49)</f>
        <v>10</v>
      </c>
      <c r="V49" s="32">
        <f>COS(RADIANS(T49))*U49</f>
        <v>-1.83772268236293E-15</v>
      </c>
      <c r="W49" s="33">
        <f>SIN(RADIANS(T49))*U49</f>
        <v>10</v>
      </c>
    </row>
    <row r="50" spans="1:23" x14ac:dyDescent="0.25">
      <c r="A50" s="1">
        <v>0</v>
      </c>
      <c r="B50" s="2">
        <v>0</v>
      </c>
      <c r="C50">
        <f t="shared" si="1"/>
        <v>360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360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360</v>
      </c>
      <c r="R52" s="32">
        <f t="shared" si="4"/>
        <v>10</v>
      </c>
      <c r="S52" s="32">
        <f>IF(E52,DEGREES(Q52),Q52)</f>
        <v>360</v>
      </c>
      <c r="T52" s="32">
        <f t="shared" si="5"/>
        <v>-270</v>
      </c>
      <c r="U52" s="32">
        <f>IF(E53,ABS(E48)-R52,ABS(E47)+R52)</f>
        <v>10</v>
      </c>
      <c r="V52" s="32">
        <f>COS(RADIANS(T52))*U52</f>
        <v>-1.83772268236293E-15</v>
      </c>
      <c r="W52" s="33">
        <f>SIN(RADIANS(T52))*U52</f>
        <v>10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360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360</v>
      </c>
      <c r="R55" s="32">
        <f t="shared" si="4"/>
        <v>10</v>
      </c>
      <c r="S55" s="32">
        <f>IF(E52,DEGREES(Q55),Q55)</f>
        <v>360</v>
      </c>
      <c r="T55" s="32">
        <f t="shared" si="5"/>
        <v>-270</v>
      </c>
      <c r="U55" s="32">
        <f>IF(E53,ABS(E48)-R55,ABS(E47)+R55)</f>
        <v>10</v>
      </c>
      <c r="V55" s="32">
        <f>COS(RADIANS(T55))*U55</f>
        <v>-1.83772268236293E-15</v>
      </c>
      <c r="W55" s="33">
        <f>SIN(RADIANS(T55))*U55</f>
        <v>10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360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360</v>
      </c>
      <c r="R58" s="32">
        <f t="shared" si="4"/>
        <v>10</v>
      </c>
      <c r="S58" s="32">
        <f>IF(E52,DEGREES(Q58),Q58)</f>
        <v>360</v>
      </c>
      <c r="T58" s="32">
        <f t="shared" si="5"/>
        <v>-270</v>
      </c>
      <c r="U58" s="32">
        <f>IF(E53,ABS(E48)-R58,ABS(E47)+R58)</f>
        <v>10</v>
      </c>
      <c r="V58" s="32">
        <f>COS(RADIANS(T58))*U58</f>
        <v>-1.83772268236293E-15</v>
      </c>
      <c r="W58" s="33">
        <f>SIN(RADIANS(T58))*U58</f>
        <v>10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360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360</v>
      </c>
      <c r="R61" s="32">
        <f t="shared" si="4"/>
        <v>10</v>
      </c>
      <c r="S61" s="32">
        <f>IF(E52,DEGREES(Q61),Q61)</f>
        <v>360</v>
      </c>
      <c r="T61" s="32">
        <f t="shared" si="5"/>
        <v>-270</v>
      </c>
      <c r="U61" s="32">
        <f>IF(E53,ABS(E48)-R61,ABS(E47)+R61)</f>
        <v>10</v>
      </c>
      <c r="V61" s="32">
        <f>COS(RADIANS(T61))*U61</f>
        <v>-1.83772268236293E-15</v>
      </c>
      <c r="W61" s="33">
        <f>SIN(RADIANS(T61))*U61</f>
        <v>10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360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360</v>
      </c>
      <c r="R64" s="35">
        <f t="shared" si="4"/>
        <v>10</v>
      </c>
      <c r="S64" s="35">
        <f>IF(E52,DEGREES(Q64),Q64)</f>
        <v>360</v>
      </c>
      <c r="T64" s="32">
        <f t="shared" si="5"/>
        <v>-270</v>
      </c>
      <c r="U64" s="35">
        <f>IF(E53,ABS(E48)-R64,ABS(E47)+R64)</f>
        <v>10</v>
      </c>
      <c r="V64" s="35">
        <f>COS(RADIANS(T64))*U64</f>
        <v>-1.83772268236293E-15</v>
      </c>
      <c r="W64" s="36">
        <f>SIN(RADIANS(T64))*U64</f>
        <v>10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360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360</v>
      </c>
      <c r="R67" s="32">
        <f t="shared" si="6"/>
        <v>10</v>
      </c>
      <c r="S67" s="32">
        <f>IF(E73,DEGREES(Q67),Q67)</f>
        <v>360</v>
      </c>
      <c r="T67" s="32">
        <f t="shared" ref="T67:T85" si="7">IF($E$8,90-S67-E73,S67+90+E73)</f>
        <v>-270</v>
      </c>
      <c r="U67" s="32">
        <f>IF(E74,ABS(E69)-R67,ABS(E68)+R67)</f>
        <v>10</v>
      </c>
      <c r="V67" s="32">
        <f>COS(RADIANS(T67))*U67</f>
        <v>-1.83772268236293E-15</v>
      </c>
      <c r="W67" s="33">
        <f>SIN(RADIANS(T67))*U67</f>
        <v>10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360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360</v>
      </c>
      <c r="R70" s="32">
        <f t="shared" si="6"/>
        <v>10</v>
      </c>
      <c r="S70" s="32">
        <f>IF(E73,DEGREES(Q70),Q70)</f>
        <v>360</v>
      </c>
      <c r="T70" s="32">
        <f t="shared" si="7"/>
        <v>-270</v>
      </c>
      <c r="U70" s="32">
        <f>IF(E74,ABS(E69)-R70,ABS(E68)+R70)</f>
        <v>10</v>
      </c>
      <c r="V70" s="32">
        <f>COS(RADIANS(T70))*U70</f>
        <v>-1.83772268236293E-15</v>
      </c>
      <c r="W70" s="33">
        <f>SIN(RADIANS(T70))*U70</f>
        <v>10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360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360</v>
      </c>
      <c r="R73" s="32">
        <f t="shared" si="6"/>
        <v>10</v>
      </c>
      <c r="S73" s="32">
        <f>IF(E73,DEGREES(Q73),Q73)</f>
        <v>360</v>
      </c>
      <c r="T73" s="32">
        <f t="shared" si="7"/>
        <v>-270</v>
      </c>
      <c r="U73" s="32">
        <f>IF(E74,ABS(E69)-R73,ABS(E68)+R73)</f>
        <v>10</v>
      </c>
      <c r="V73" s="32">
        <f>COS(RADIANS(T73))*U73</f>
        <v>-1.83772268236293E-15</v>
      </c>
      <c r="W73" s="33">
        <f>SIN(RADIANS(T73))*U73</f>
        <v>10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360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360</v>
      </c>
      <c r="R76" s="32">
        <f t="shared" si="6"/>
        <v>10</v>
      </c>
      <c r="S76" s="32">
        <f>IF(E73,DEGREES(Q76),Q76)</f>
        <v>360</v>
      </c>
      <c r="T76" s="32">
        <f t="shared" si="7"/>
        <v>-270</v>
      </c>
      <c r="U76" s="32">
        <f>IF(E74,ABS(E69)-R76,ABS(E68)+R76)</f>
        <v>10</v>
      </c>
      <c r="V76" s="32">
        <f>COS(RADIANS(T76))*U76</f>
        <v>-1.83772268236293E-15</v>
      </c>
      <c r="W76" s="33">
        <f>SIN(RADIANS(T76))*U76</f>
        <v>10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360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360</v>
      </c>
      <c r="R79" s="32">
        <f t="shared" si="6"/>
        <v>10</v>
      </c>
      <c r="S79" s="32">
        <f>IF(E73,DEGREES(Q79),Q79)</f>
        <v>360</v>
      </c>
      <c r="T79" s="32">
        <f t="shared" si="7"/>
        <v>-270</v>
      </c>
      <c r="U79" s="32">
        <f>IF(E74,ABS(E69)-R79,ABS(E68)+R79)</f>
        <v>10</v>
      </c>
      <c r="V79" s="32">
        <f>COS(RADIANS(T79))*U79</f>
        <v>-1.83772268236293E-15</v>
      </c>
      <c r="W79" s="33">
        <f>SIN(RADIANS(T79))*U79</f>
        <v>10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360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360</v>
      </c>
      <c r="R82" s="32">
        <f t="shared" si="6"/>
        <v>10</v>
      </c>
      <c r="S82" s="32">
        <f>IF(E73,DEGREES(Q82),Q82)</f>
        <v>360</v>
      </c>
      <c r="T82" s="32">
        <f t="shared" si="7"/>
        <v>-270</v>
      </c>
      <c r="U82" s="32">
        <f>IF(E74,ABS(E69)-R82,ABS(E68)+R82)</f>
        <v>10</v>
      </c>
      <c r="V82" s="32">
        <f>COS(RADIANS(T82))*U82</f>
        <v>-1.83772268236293E-15</v>
      </c>
      <c r="W82" s="33">
        <f>SIN(RADIANS(T82))*U82</f>
        <v>10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360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360</v>
      </c>
      <c r="R85" s="35">
        <f t="shared" si="6"/>
        <v>10</v>
      </c>
      <c r="S85" s="35">
        <f>IF(E73,DEGREES(Q85),Q85)</f>
        <v>360</v>
      </c>
      <c r="T85" s="32">
        <f t="shared" si="7"/>
        <v>-270</v>
      </c>
      <c r="U85" s="35">
        <f>IF(E74,ABS(E69)-R85,ABS(E68)+R85)</f>
        <v>10</v>
      </c>
      <c r="V85" s="35">
        <f>COS(RADIANS(T85))*U85</f>
        <v>-1.83772268236293E-15</v>
      </c>
      <c r="W85" s="36">
        <f>SIN(RADIANS(T85))*U85</f>
        <v>10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recap!R4</f>
        <v>0</v>
      </c>
    </row>
    <row r="116" spans="1:2" x14ac:dyDescent="0.25">
      <c r="A116" s="38">
        <v>2</v>
      </c>
      <c r="B116" s="39">
        <f>recap!R5</f>
        <v>360</v>
      </c>
    </row>
    <row r="117" spans="1:2" x14ac:dyDescent="0.25">
      <c r="A117" s="38">
        <v>3</v>
      </c>
      <c r="B117" s="39">
        <f>recap!R6</f>
        <v>360</v>
      </c>
    </row>
    <row r="118" spans="1:2" x14ac:dyDescent="0.25">
      <c r="A118" s="38">
        <v>4</v>
      </c>
      <c r="B118" s="39">
        <f>recap!R7</f>
        <v>360</v>
      </c>
    </row>
    <row r="119" spans="1:2" x14ac:dyDescent="0.25">
      <c r="A119" s="38">
        <v>5</v>
      </c>
      <c r="B119" s="39">
        <f>recap!R8</f>
        <v>360</v>
      </c>
    </row>
    <row r="120" spans="1:2" x14ac:dyDescent="0.25">
      <c r="A120" s="38">
        <v>6</v>
      </c>
      <c r="B120" s="39">
        <f>recap!R9</f>
        <v>360</v>
      </c>
    </row>
    <row r="121" spans="1:2" x14ac:dyDescent="0.25">
      <c r="A121" s="38">
        <v>7</v>
      </c>
      <c r="B121" s="39">
        <f>recap!R10</f>
        <v>360</v>
      </c>
    </row>
    <row r="122" spans="1:2" x14ac:dyDescent="0.25">
      <c r="A122" s="38">
        <v>8</v>
      </c>
      <c r="B122" s="39">
        <f>recap!R11</f>
        <v>360</v>
      </c>
    </row>
    <row r="123" spans="1:2" x14ac:dyDescent="0.25">
      <c r="A123" s="38">
        <v>9</v>
      </c>
      <c r="B123" s="39">
        <f>recap!R12</f>
        <v>360</v>
      </c>
    </row>
    <row r="124" spans="1:2" x14ac:dyDescent="0.25">
      <c r="A124" s="38">
        <v>10</v>
      </c>
      <c r="B124" s="39">
        <f>recap!R13</f>
        <v>360</v>
      </c>
    </row>
    <row r="125" spans="1:2" x14ac:dyDescent="0.25">
      <c r="A125" s="38">
        <v>11</v>
      </c>
      <c r="B125" s="39">
        <f>recap!R14</f>
        <v>360</v>
      </c>
    </row>
    <row r="126" spans="1:2" x14ac:dyDescent="0.25">
      <c r="A126" s="38">
        <v>12</v>
      </c>
      <c r="B126" s="39">
        <f>recap!R15</f>
        <v>360</v>
      </c>
    </row>
    <row r="127" spans="1:2" x14ac:dyDescent="0.25">
      <c r="A127" s="38">
        <v>13</v>
      </c>
      <c r="B127" s="39">
        <f>recap!R16</f>
        <v>360</v>
      </c>
    </row>
    <row r="128" spans="1:2" x14ac:dyDescent="0.25">
      <c r="A128" s="38">
        <v>14</v>
      </c>
      <c r="B128" s="39">
        <f>recap!R17</f>
        <v>360</v>
      </c>
    </row>
    <row r="129" spans="1:2" x14ac:dyDescent="0.25">
      <c r="A129" s="38">
        <v>15</v>
      </c>
      <c r="B129" s="39">
        <f>recap!R18</f>
        <v>360</v>
      </c>
    </row>
    <row r="130" spans="1:2" x14ac:dyDescent="0.25">
      <c r="A130" s="38">
        <v>16</v>
      </c>
      <c r="B130" s="39">
        <f>recap!R19</f>
        <v>360</v>
      </c>
    </row>
    <row r="131" spans="1:2" x14ac:dyDescent="0.25">
      <c r="A131" s="38">
        <v>17</v>
      </c>
      <c r="B131" s="39">
        <f>recap!R20</f>
        <v>360</v>
      </c>
    </row>
    <row r="132" spans="1:2" x14ac:dyDescent="0.25">
      <c r="A132" s="38">
        <v>18</v>
      </c>
      <c r="B132" s="39">
        <f>recap!R21</f>
        <v>360</v>
      </c>
    </row>
    <row r="133" spans="1:2" x14ac:dyDescent="0.25">
      <c r="A133" s="38">
        <v>19</v>
      </c>
      <c r="B133" s="39">
        <f>recap!R22</f>
        <v>360</v>
      </c>
    </row>
    <row r="134" spans="1:2" x14ac:dyDescent="0.25">
      <c r="A134" s="38">
        <v>20</v>
      </c>
      <c r="B134" s="39">
        <f>recap!R23</f>
        <v>360</v>
      </c>
    </row>
    <row r="135" spans="1:2" x14ac:dyDescent="0.25">
      <c r="A135" s="38">
        <v>21</v>
      </c>
      <c r="B135" s="39">
        <f>recap!R24</f>
        <v>360</v>
      </c>
    </row>
    <row r="136" spans="1:2" x14ac:dyDescent="0.25">
      <c r="A136" s="38">
        <v>22</v>
      </c>
      <c r="B136" s="39">
        <f>recap!R25</f>
        <v>360</v>
      </c>
    </row>
    <row r="137" spans="1:2" x14ac:dyDescent="0.25">
      <c r="A137" s="38">
        <v>23</v>
      </c>
      <c r="B137" s="39">
        <f>recap!R26</f>
        <v>360</v>
      </c>
    </row>
    <row r="138" spans="1:2" x14ac:dyDescent="0.25">
      <c r="A138" s="38">
        <v>24</v>
      </c>
      <c r="B138" s="39">
        <f>recap!R27</f>
        <v>360</v>
      </c>
    </row>
    <row r="139" spans="1:2" x14ac:dyDescent="0.25">
      <c r="A139" s="38">
        <v>25</v>
      </c>
      <c r="B139" s="39">
        <f>recap!R28</f>
        <v>360</v>
      </c>
    </row>
    <row r="140" spans="1:2" x14ac:dyDescent="0.25">
      <c r="A140" s="38">
        <v>26</v>
      </c>
      <c r="B140" s="39">
        <f>recap!R29</f>
        <v>360</v>
      </c>
    </row>
    <row r="141" spans="1:2" x14ac:dyDescent="0.25">
      <c r="A141" s="38">
        <v>27</v>
      </c>
      <c r="B141" s="39">
        <f>recap!R30</f>
        <v>360</v>
      </c>
    </row>
    <row r="142" spans="1:2" x14ac:dyDescent="0.25">
      <c r="A142" s="38">
        <v>28</v>
      </c>
      <c r="B142" s="39">
        <f>recap!R31</f>
        <v>360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F!$B$1</f>
        <v>Directions</v>
      </c>
    </row>
    <row r="3" spans="1:23" x14ac:dyDescent="0.25">
      <c r="A3" s="1">
        <f>C23</f>
        <v>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0</v>
      </c>
      <c r="R4" s="32">
        <f t="shared" si="0"/>
        <v>10</v>
      </c>
      <c r="S4" s="32">
        <f>IF(E10,DEGREES(Q4),Q4)</f>
        <v>0</v>
      </c>
      <c r="T4" s="32">
        <f>IF(E8,90-S4-E9,S4+90+E9)</f>
        <v>90</v>
      </c>
      <c r="U4" s="32">
        <f>IF(E11,ABS(E6)-R4,ABS(E5)+R4)</f>
        <v>10</v>
      </c>
      <c r="V4" s="32">
        <f>COS(RADIANS(T4))*U4</f>
        <v>6.1257422745431001E-16</v>
      </c>
      <c r="W4" s="33">
        <f>SIN(RADIANS(T4))*U4</f>
        <v>10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360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360</v>
      </c>
      <c r="R7" s="32">
        <f t="shared" si="0"/>
        <v>10</v>
      </c>
      <c r="S7" s="32">
        <f>IF(E10,DEGREES(Q7),Q7)</f>
        <v>360</v>
      </c>
      <c r="T7" s="32">
        <f>IF(E8,90-S7-E9,S7+90+E9)</f>
        <v>-270</v>
      </c>
      <c r="U7" s="32">
        <f>IF(E11,ABS(E6)-R7,ABS(E5)+R7)</f>
        <v>10</v>
      </c>
      <c r="V7" s="32">
        <f>COS(RADIANS(T7))*U7</f>
        <v>-1.83772268236293E-15</v>
      </c>
      <c r="W7" s="33">
        <f>SIN(RADIANS(T7))*U7</f>
        <v>10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360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360</v>
      </c>
      <c r="R10" s="32">
        <f t="shared" si="0"/>
        <v>10</v>
      </c>
      <c r="S10" s="32">
        <f>IF(E10,DEGREES(Q10),Q10)</f>
        <v>360</v>
      </c>
      <c r="T10" s="32">
        <f>IF(E8,90-S10-E9,S10+90+E9)</f>
        <v>-270</v>
      </c>
      <c r="U10" s="32">
        <f>IF(E11,ABS(E6)-R10,ABS(E5)+R10)</f>
        <v>10</v>
      </c>
      <c r="V10" s="32">
        <f>COS(RADIANS(T10))*U10</f>
        <v>-1.83772268236293E-15</v>
      </c>
      <c r="W10" s="33">
        <f>SIN(RADIANS(T10))*U10</f>
        <v>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360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360</v>
      </c>
      <c r="R13" s="32">
        <f t="shared" si="0"/>
        <v>10</v>
      </c>
      <c r="S13" s="32">
        <f>IF(E10,DEGREES(Q13),Q13)</f>
        <v>360</v>
      </c>
      <c r="T13" s="32">
        <f>IF(E8,90-S13-E9,S13+90+E9)</f>
        <v>-270</v>
      </c>
      <c r="U13" s="32">
        <f>IF(E11,ABS(E6)-R13,ABS(E5)+R13)</f>
        <v>10</v>
      </c>
      <c r="V13" s="32">
        <f>COS(RADIANS(T13))*U13</f>
        <v>-1.83772268236293E-15</v>
      </c>
      <c r="W13" s="33">
        <f>SIN(RADIANS(T13))*U13</f>
        <v>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360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360</v>
      </c>
      <c r="R16" s="32">
        <f t="shared" si="0"/>
        <v>10</v>
      </c>
      <c r="S16" s="32">
        <f>IF(E10,DEGREES(Q16),Q16)</f>
        <v>360</v>
      </c>
      <c r="T16" s="32">
        <f>IF(E8,90-S16-E9,S16+90+E9)</f>
        <v>-270</v>
      </c>
      <c r="U16" s="32">
        <f>IF(E11,ABS(E6)-R16,ABS(E5)+R16)</f>
        <v>10</v>
      </c>
      <c r="V16" s="32">
        <f>COS(RADIANS(T16))*U16</f>
        <v>-1.83772268236293E-15</v>
      </c>
      <c r="W16" s="33">
        <f>SIN(RADIANS(T16))*U16</f>
        <v>10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360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360</v>
      </c>
      <c r="R19" s="32">
        <f t="shared" si="0"/>
        <v>10</v>
      </c>
      <c r="S19" s="32">
        <f>IF(E10,DEGREES(Q19),Q19)</f>
        <v>360</v>
      </c>
      <c r="T19" s="32">
        <f>IF(E8,90-S19-E9,S19+90+E9)</f>
        <v>-270</v>
      </c>
      <c r="U19" s="32">
        <f>IF(E11,ABS(E6)-R19,ABS(E5)+R19)</f>
        <v>10</v>
      </c>
      <c r="V19" s="32">
        <f>COS(RADIANS(T19))*U19</f>
        <v>-1.83772268236293E-15</v>
      </c>
      <c r="W19" s="33">
        <f>SIN(RADIANS(T19))*U19</f>
        <v>10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360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360</v>
      </c>
      <c r="R22" s="35">
        <f t="shared" si="0"/>
        <v>10</v>
      </c>
      <c r="S22" s="35">
        <f>IF(E10,DEGREES(Q22),Q22)</f>
        <v>360</v>
      </c>
      <c r="T22" s="35">
        <f>IF(E8,90-S22-E9,S22+90+E9)</f>
        <v>-270</v>
      </c>
      <c r="U22" s="35">
        <f>IF(E11,ABS(E6)-R22,ABS(E5)+R22)</f>
        <v>10</v>
      </c>
      <c r="V22" s="35">
        <f>COS(RADIANS(T22))*U22</f>
        <v>-1.83772268236293E-15</v>
      </c>
      <c r="W22" s="36">
        <f>SIN(RADIANS(T22))*U22</f>
        <v>10</v>
      </c>
    </row>
    <row r="23" spans="1:23" x14ac:dyDescent="0.25">
      <c r="A23" s="1">
        <v>0</v>
      </c>
      <c r="B23" s="2">
        <v>0</v>
      </c>
      <c r="C23">
        <f>B115</f>
        <v>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360</v>
      </c>
      <c r="B24" s="2">
        <v>10</v>
      </c>
      <c r="C24">
        <f t="shared" ref="C24:C51" si="1">B116</f>
        <v>360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360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360</v>
      </c>
      <c r="R25" s="32">
        <f t="shared" si="2"/>
        <v>10</v>
      </c>
      <c r="S25" s="32">
        <f>IF(E31,DEGREES(Q25),Q25)</f>
        <v>360</v>
      </c>
      <c r="T25" s="32">
        <f t="shared" ref="T25:T43" si="3">IF($E$8,90-S25-E31,S25+90+E31)</f>
        <v>-270</v>
      </c>
      <c r="U25" s="32">
        <f>IF(E32,ABS(E27)-R25,ABS(E26)+R25)</f>
        <v>10</v>
      </c>
      <c r="V25" s="32">
        <f>COS(RADIANS(T25))*U25</f>
        <v>-1.83772268236293E-15</v>
      </c>
      <c r="W25" s="33">
        <f>SIN(RADIANS(T25))*U25</f>
        <v>10</v>
      </c>
    </row>
    <row r="26" spans="1:23" x14ac:dyDescent="0.25">
      <c r="A26" s="1">
        <v>0</v>
      </c>
      <c r="B26" s="2">
        <v>0</v>
      </c>
      <c r="C26">
        <f t="shared" si="1"/>
        <v>360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360</v>
      </c>
      <c r="B27" s="2">
        <v>10</v>
      </c>
      <c r="C27">
        <f t="shared" si="1"/>
        <v>360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360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360</v>
      </c>
      <c r="R28" s="32">
        <f t="shared" si="2"/>
        <v>10</v>
      </c>
      <c r="S28" s="32">
        <f>IF(E31,DEGREES(Q28),Q28)</f>
        <v>360</v>
      </c>
      <c r="T28" s="32">
        <f t="shared" si="3"/>
        <v>-270</v>
      </c>
      <c r="U28" s="32">
        <f>IF(E32,ABS(E27)-R28,ABS(E26)+R28)</f>
        <v>10</v>
      </c>
      <c r="V28" s="32">
        <f>COS(RADIANS(T28))*U28</f>
        <v>-1.83772268236293E-15</v>
      </c>
      <c r="W28" s="33">
        <f>SIN(RADIANS(T28))*U28</f>
        <v>10</v>
      </c>
    </row>
    <row r="29" spans="1:23" x14ac:dyDescent="0.25">
      <c r="A29" s="1">
        <v>0</v>
      </c>
      <c r="B29" s="2">
        <v>0</v>
      </c>
      <c r="C29">
        <f t="shared" si="1"/>
        <v>360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360</v>
      </c>
      <c r="B30" s="2">
        <v>10</v>
      </c>
      <c r="C30">
        <f t="shared" si="1"/>
        <v>360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360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360</v>
      </c>
      <c r="R31" s="32">
        <f t="shared" si="2"/>
        <v>10</v>
      </c>
      <c r="S31" s="32">
        <f>IF(E31,DEGREES(Q31),Q31)</f>
        <v>360</v>
      </c>
      <c r="T31" s="32">
        <f t="shared" si="3"/>
        <v>-270</v>
      </c>
      <c r="U31" s="32">
        <f>IF(E32,ABS(E27)-R31,ABS(E26)+R31)</f>
        <v>10</v>
      </c>
      <c r="V31" s="32">
        <f>COS(RADIANS(T31))*U31</f>
        <v>-1.83772268236293E-15</v>
      </c>
      <c r="W31" s="33">
        <f>SIN(RADIANS(T31))*U31</f>
        <v>10</v>
      </c>
    </row>
    <row r="32" spans="1:23" x14ac:dyDescent="0.25">
      <c r="A32" s="1">
        <v>0</v>
      </c>
      <c r="B32" s="2">
        <v>0</v>
      </c>
      <c r="C32">
        <f t="shared" si="1"/>
        <v>360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360</v>
      </c>
      <c r="B33" s="2">
        <v>10</v>
      </c>
      <c r="C33">
        <f t="shared" si="1"/>
        <v>360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360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360</v>
      </c>
      <c r="R34" s="32">
        <f t="shared" si="2"/>
        <v>10</v>
      </c>
      <c r="S34" s="32">
        <f>IF(E31,DEGREES(Q34),Q34)</f>
        <v>360</v>
      </c>
      <c r="T34" s="32">
        <f t="shared" si="3"/>
        <v>-270</v>
      </c>
      <c r="U34" s="32">
        <f>IF(E32,ABS(E27)-R34,ABS(E26)+R34)</f>
        <v>10</v>
      </c>
      <c r="V34" s="32">
        <f>COS(RADIANS(T34))*U34</f>
        <v>-1.83772268236293E-15</v>
      </c>
      <c r="W34" s="33">
        <f>SIN(RADIANS(T34))*U34</f>
        <v>10</v>
      </c>
    </row>
    <row r="35" spans="1:23" x14ac:dyDescent="0.25">
      <c r="A35" s="1">
        <v>0</v>
      </c>
      <c r="B35" s="2">
        <v>0</v>
      </c>
      <c r="C35">
        <f t="shared" si="1"/>
        <v>360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360</v>
      </c>
      <c r="B36" s="2">
        <v>10</v>
      </c>
      <c r="C36">
        <f t="shared" si="1"/>
        <v>360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360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360</v>
      </c>
      <c r="R37" s="32">
        <f t="shared" si="2"/>
        <v>10</v>
      </c>
      <c r="S37" s="32">
        <f>IF(E31,DEGREES(Q37),Q37)</f>
        <v>360</v>
      </c>
      <c r="T37" s="32">
        <f t="shared" si="3"/>
        <v>-270</v>
      </c>
      <c r="U37" s="32">
        <f>IF(E32,ABS(E27)-R37,ABS(E26)+R37)</f>
        <v>10</v>
      </c>
      <c r="V37" s="32">
        <f>COS(RADIANS(T37))*U37</f>
        <v>-1.83772268236293E-15</v>
      </c>
      <c r="W37" s="33">
        <f>SIN(RADIANS(T37))*U37</f>
        <v>10</v>
      </c>
    </row>
    <row r="38" spans="1:23" x14ac:dyDescent="0.25">
      <c r="A38" s="1">
        <v>0</v>
      </c>
      <c r="B38" s="2">
        <v>0</v>
      </c>
      <c r="C38">
        <f t="shared" si="1"/>
        <v>360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360</v>
      </c>
      <c r="B39" s="2">
        <v>10</v>
      </c>
      <c r="C39">
        <f t="shared" si="1"/>
        <v>360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360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360</v>
      </c>
      <c r="R40" s="32">
        <f t="shared" si="2"/>
        <v>10</v>
      </c>
      <c r="S40" s="32">
        <f>IF(E31,DEGREES(Q40),Q40)</f>
        <v>360</v>
      </c>
      <c r="T40" s="32">
        <f t="shared" si="3"/>
        <v>-270</v>
      </c>
      <c r="U40" s="32">
        <f>IF(E32,ABS(E27)-R40,ABS(E26)+R40)</f>
        <v>10</v>
      </c>
      <c r="V40" s="32">
        <f>COS(RADIANS(T40))*U40</f>
        <v>-1.83772268236293E-15</v>
      </c>
      <c r="W40" s="33">
        <f>SIN(RADIANS(T40))*U40</f>
        <v>10</v>
      </c>
    </row>
    <row r="41" spans="1:23" x14ac:dyDescent="0.25">
      <c r="A41" s="1">
        <v>0</v>
      </c>
      <c r="B41" s="2">
        <v>0</v>
      </c>
      <c r="C41">
        <f t="shared" si="1"/>
        <v>360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360</v>
      </c>
      <c r="B42" s="2">
        <v>10</v>
      </c>
      <c r="C42">
        <f t="shared" si="1"/>
        <v>360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360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360</v>
      </c>
      <c r="R43" s="35">
        <f t="shared" si="2"/>
        <v>10</v>
      </c>
      <c r="S43" s="35">
        <f>IF(E31,DEGREES(Q43),Q43)</f>
        <v>360</v>
      </c>
      <c r="T43" s="32">
        <f t="shared" si="3"/>
        <v>-270</v>
      </c>
      <c r="U43" s="35">
        <f>IF(E32,ABS(E27)-R43,ABS(E26)+R43)</f>
        <v>10</v>
      </c>
      <c r="V43" s="35">
        <f>COS(RADIANS(T43))*U43</f>
        <v>-1.83772268236293E-15</v>
      </c>
      <c r="W43" s="36">
        <f>SIN(RADIANS(T43))*U43</f>
        <v>10</v>
      </c>
    </row>
    <row r="44" spans="1:23" x14ac:dyDescent="0.25">
      <c r="A44" s="1">
        <v>0</v>
      </c>
      <c r="B44" s="2">
        <v>0</v>
      </c>
      <c r="C44">
        <f t="shared" si="1"/>
        <v>360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360</v>
      </c>
      <c r="B45" s="2">
        <v>10</v>
      </c>
      <c r="C45">
        <f t="shared" si="1"/>
        <v>360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360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360</v>
      </c>
      <c r="R46" s="32">
        <f t="shared" si="4"/>
        <v>10</v>
      </c>
      <c r="S46" s="32">
        <f>IF(E52,DEGREES(Q46),Q46)</f>
        <v>360</v>
      </c>
      <c r="T46" s="32">
        <f t="shared" ref="T46:T64" si="5">IF($E$8,90-S46-E52,S46+90+E52)</f>
        <v>-270</v>
      </c>
      <c r="U46" s="32">
        <f>IF(E53,ABS(E48)-R46,ABS(E47)+R46)</f>
        <v>10</v>
      </c>
      <c r="V46" s="32">
        <f>COS(RADIANS(T46))*U46</f>
        <v>-1.83772268236293E-15</v>
      </c>
      <c r="W46" s="33">
        <f>SIN(RADIANS(T46))*U46</f>
        <v>10</v>
      </c>
    </row>
    <row r="47" spans="1:23" x14ac:dyDescent="0.25">
      <c r="A47" s="1">
        <v>0</v>
      </c>
      <c r="B47" s="2">
        <v>0</v>
      </c>
      <c r="C47">
        <f t="shared" si="1"/>
        <v>360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360</v>
      </c>
      <c r="B48" s="2">
        <v>10</v>
      </c>
      <c r="C48">
        <f t="shared" si="1"/>
        <v>360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360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360</v>
      </c>
      <c r="R49" s="32">
        <f t="shared" si="4"/>
        <v>10</v>
      </c>
      <c r="S49" s="32">
        <f>IF(E52,DEGREES(Q49),Q49)</f>
        <v>360</v>
      </c>
      <c r="T49" s="32">
        <f t="shared" si="5"/>
        <v>-270</v>
      </c>
      <c r="U49" s="32">
        <f>IF(E53,ABS(E48)-R49,ABS(E47)+R49)</f>
        <v>10</v>
      </c>
      <c r="V49" s="32">
        <f>COS(RADIANS(T49))*U49</f>
        <v>-1.83772268236293E-15</v>
      </c>
      <c r="W49" s="33">
        <f>SIN(RADIANS(T49))*U49</f>
        <v>10</v>
      </c>
    </row>
    <row r="50" spans="1:23" x14ac:dyDescent="0.25">
      <c r="A50" s="1">
        <v>0</v>
      </c>
      <c r="B50" s="2">
        <v>0</v>
      </c>
      <c r="C50">
        <f t="shared" si="1"/>
        <v>360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360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360</v>
      </c>
      <c r="R52" s="32">
        <f t="shared" si="4"/>
        <v>10</v>
      </c>
      <c r="S52" s="32">
        <f>IF(E52,DEGREES(Q52),Q52)</f>
        <v>360</v>
      </c>
      <c r="T52" s="32">
        <f t="shared" si="5"/>
        <v>-270</v>
      </c>
      <c r="U52" s="32">
        <f>IF(E53,ABS(E48)-R52,ABS(E47)+R52)</f>
        <v>10</v>
      </c>
      <c r="V52" s="32">
        <f>COS(RADIANS(T52))*U52</f>
        <v>-1.83772268236293E-15</v>
      </c>
      <c r="W52" s="33">
        <f>SIN(RADIANS(T52))*U52</f>
        <v>10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360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360</v>
      </c>
      <c r="R55" s="32">
        <f t="shared" si="4"/>
        <v>10</v>
      </c>
      <c r="S55" s="32">
        <f>IF(E52,DEGREES(Q55),Q55)</f>
        <v>360</v>
      </c>
      <c r="T55" s="32">
        <f t="shared" si="5"/>
        <v>-270</v>
      </c>
      <c r="U55" s="32">
        <f>IF(E53,ABS(E48)-R55,ABS(E47)+R55)</f>
        <v>10</v>
      </c>
      <c r="V55" s="32">
        <f>COS(RADIANS(T55))*U55</f>
        <v>-1.83772268236293E-15</v>
      </c>
      <c r="W55" s="33">
        <f>SIN(RADIANS(T55))*U55</f>
        <v>10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360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360</v>
      </c>
      <c r="R58" s="32">
        <f t="shared" si="4"/>
        <v>10</v>
      </c>
      <c r="S58" s="32">
        <f>IF(E52,DEGREES(Q58),Q58)</f>
        <v>360</v>
      </c>
      <c r="T58" s="32">
        <f t="shared" si="5"/>
        <v>-270</v>
      </c>
      <c r="U58" s="32">
        <f>IF(E53,ABS(E48)-R58,ABS(E47)+R58)</f>
        <v>10</v>
      </c>
      <c r="V58" s="32">
        <f>COS(RADIANS(T58))*U58</f>
        <v>-1.83772268236293E-15</v>
      </c>
      <c r="W58" s="33">
        <f>SIN(RADIANS(T58))*U58</f>
        <v>10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360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360</v>
      </c>
      <c r="R61" s="32">
        <f t="shared" si="4"/>
        <v>10</v>
      </c>
      <c r="S61" s="32">
        <f>IF(E52,DEGREES(Q61),Q61)</f>
        <v>360</v>
      </c>
      <c r="T61" s="32">
        <f t="shared" si="5"/>
        <v>-270</v>
      </c>
      <c r="U61" s="32">
        <f>IF(E53,ABS(E48)-R61,ABS(E47)+R61)</f>
        <v>10</v>
      </c>
      <c r="V61" s="32">
        <f>COS(RADIANS(T61))*U61</f>
        <v>-1.83772268236293E-15</v>
      </c>
      <c r="W61" s="33">
        <f>SIN(RADIANS(T61))*U61</f>
        <v>10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360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360</v>
      </c>
      <c r="R64" s="35">
        <f t="shared" si="4"/>
        <v>10</v>
      </c>
      <c r="S64" s="35">
        <f>IF(E52,DEGREES(Q64),Q64)</f>
        <v>360</v>
      </c>
      <c r="T64" s="32">
        <f t="shared" si="5"/>
        <v>-270</v>
      </c>
      <c r="U64" s="35">
        <f>IF(E53,ABS(E48)-R64,ABS(E47)+R64)</f>
        <v>10</v>
      </c>
      <c r="V64" s="35">
        <f>COS(RADIANS(T64))*U64</f>
        <v>-1.83772268236293E-15</v>
      </c>
      <c r="W64" s="36">
        <f>SIN(RADIANS(T64))*U64</f>
        <v>10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360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360</v>
      </c>
      <c r="R67" s="32">
        <f t="shared" si="6"/>
        <v>10</v>
      </c>
      <c r="S67" s="32">
        <f>IF(E73,DEGREES(Q67),Q67)</f>
        <v>360</v>
      </c>
      <c r="T67" s="32">
        <f t="shared" ref="T67:T85" si="7">IF($E$8,90-S67-E73,S67+90+E73)</f>
        <v>-270</v>
      </c>
      <c r="U67" s="32">
        <f>IF(E74,ABS(E69)-R67,ABS(E68)+R67)</f>
        <v>10</v>
      </c>
      <c r="V67" s="32">
        <f>COS(RADIANS(T67))*U67</f>
        <v>-1.83772268236293E-15</v>
      </c>
      <c r="W67" s="33">
        <f>SIN(RADIANS(T67))*U67</f>
        <v>10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360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360</v>
      </c>
      <c r="R70" s="32">
        <f t="shared" si="6"/>
        <v>10</v>
      </c>
      <c r="S70" s="32">
        <f>IF(E73,DEGREES(Q70),Q70)</f>
        <v>360</v>
      </c>
      <c r="T70" s="32">
        <f t="shared" si="7"/>
        <v>-270</v>
      </c>
      <c r="U70" s="32">
        <f>IF(E74,ABS(E69)-R70,ABS(E68)+R70)</f>
        <v>10</v>
      </c>
      <c r="V70" s="32">
        <f>COS(RADIANS(T70))*U70</f>
        <v>-1.83772268236293E-15</v>
      </c>
      <c r="W70" s="33">
        <f>SIN(RADIANS(T70))*U70</f>
        <v>10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360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360</v>
      </c>
      <c r="R73" s="32">
        <f t="shared" si="6"/>
        <v>10</v>
      </c>
      <c r="S73" s="32">
        <f>IF(E73,DEGREES(Q73),Q73)</f>
        <v>360</v>
      </c>
      <c r="T73" s="32">
        <f t="shared" si="7"/>
        <v>-270</v>
      </c>
      <c r="U73" s="32">
        <f>IF(E74,ABS(E69)-R73,ABS(E68)+R73)</f>
        <v>10</v>
      </c>
      <c r="V73" s="32">
        <f>COS(RADIANS(T73))*U73</f>
        <v>-1.83772268236293E-15</v>
      </c>
      <c r="W73" s="33">
        <f>SIN(RADIANS(T73))*U73</f>
        <v>10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360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360</v>
      </c>
      <c r="R76" s="32">
        <f t="shared" si="6"/>
        <v>10</v>
      </c>
      <c r="S76" s="32">
        <f>IF(E73,DEGREES(Q76),Q76)</f>
        <v>360</v>
      </c>
      <c r="T76" s="32">
        <f t="shared" si="7"/>
        <v>-270</v>
      </c>
      <c r="U76" s="32">
        <f>IF(E74,ABS(E69)-R76,ABS(E68)+R76)</f>
        <v>10</v>
      </c>
      <c r="V76" s="32">
        <f>COS(RADIANS(T76))*U76</f>
        <v>-1.83772268236293E-15</v>
      </c>
      <c r="W76" s="33">
        <f>SIN(RADIANS(T76))*U76</f>
        <v>10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360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360</v>
      </c>
      <c r="R79" s="32">
        <f t="shared" si="6"/>
        <v>10</v>
      </c>
      <c r="S79" s="32">
        <f>IF(E73,DEGREES(Q79),Q79)</f>
        <v>360</v>
      </c>
      <c r="T79" s="32">
        <f t="shared" si="7"/>
        <v>-270</v>
      </c>
      <c r="U79" s="32">
        <f>IF(E74,ABS(E69)-R79,ABS(E68)+R79)</f>
        <v>10</v>
      </c>
      <c r="V79" s="32">
        <f>COS(RADIANS(T79))*U79</f>
        <v>-1.83772268236293E-15</v>
      </c>
      <c r="W79" s="33">
        <f>SIN(RADIANS(T79))*U79</f>
        <v>10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360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360</v>
      </c>
      <c r="R82" s="32">
        <f t="shared" si="6"/>
        <v>10</v>
      </c>
      <c r="S82" s="32">
        <f>IF(E73,DEGREES(Q82),Q82)</f>
        <v>360</v>
      </c>
      <c r="T82" s="32">
        <f t="shared" si="7"/>
        <v>-270</v>
      </c>
      <c r="U82" s="32">
        <f>IF(E74,ABS(E69)-R82,ABS(E68)+R82)</f>
        <v>10</v>
      </c>
      <c r="V82" s="32">
        <f>COS(RADIANS(T82))*U82</f>
        <v>-1.83772268236293E-15</v>
      </c>
      <c r="W82" s="33">
        <f>SIN(RADIANS(T82))*U82</f>
        <v>10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360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360</v>
      </c>
      <c r="R85" s="35">
        <f t="shared" si="6"/>
        <v>10</v>
      </c>
      <c r="S85" s="35">
        <f>IF(E73,DEGREES(Q85),Q85)</f>
        <v>360</v>
      </c>
      <c r="T85" s="32">
        <f t="shared" si="7"/>
        <v>-270</v>
      </c>
      <c r="U85" s="35">
        <f>IF(E74,ABS(E69)-R85,ABS(E68)+R85)</f>
        <v>10</v>
      </c>
      <c r="V85" s="35">
        <f>COS(RADIANS(T85))*U85</f>
        <v>-1.83772268236293E-15</v>
      </c>
      <c r="W85" s="36">
        <f>SIN(RADIANS(T85))*U85</f>
        <v>10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recap!V4</f>
        <v>0</v>
      </c>
    </row>
    <row r="116" spans="1:2" x14ac:dyDescent="0.25">
      <c r="A116" s="38">
        <v>2</v>
      </c>
      <c r="B116" s="39">
        <f>recap!V5</f>
        <v>360</v>
      </c>
    </row>
    <row r="117" spans="1:2" x14ac:dyDescent="0.25">
      <c r="A117" s="38">
        <v>3</v>
      </c>
      <c r="B117" s="39">
        <f>recap!V6</f>
        <v>360</v>
      </c>
    </row>
    <row r="118" spans="1:2" x14ac:dyDescent="0.25">
      <c r="A118" s="38">
        <v>4</v>
      </c>
      <c r="B118" s="39">
        <f>recap!V7</f>
        <v>360</v>
      </c>
    </row>
    <row r="119" spans="1:2" x14ac:dyDescent="0.25">
      <c r="A119" s="38">
        <v>5</v>
      </c>
      <c r="B119" s="39">
        <f>recap!V8</f>
        <v>360</v>
      </c>
    </row>
    <row r="120" spans="1:2" x14ac:dyDescent="0.25">
      <c r="A120" s="38">
        <v>6</v>
      </c>
      <c r="B120" s="39">
        <f>recap!V9</f>
        <v>360</v>
      </c>
    </row>
    <row r="121" spans="1:2" x14ac:dyDescent="0.25">
      <c r="A121" s="38">
        <v>7</v>
      </c>
      <c r="B121" s="39">
        <f>recap!V10</f>
        <v>360</v>
      </c>
    </row>
    <row r="122" spans="1:2" x14ac:dyDescent="0.25">
      <c r="A122" s="38">
        <v>8</v>
      </c>
      <c r="B122" s="39">
        <f>recap!V11</f>
        <v>360</v>
      </c>
    </row>
    <row r="123" spans="1:2" x14ac:dyDescent="0.25">
      <c r="A123" s="38">
        <v>9</v>
      </c>
      <c r="B123" s="39">
        <f>recap!V12</f>
        <v>360</v>
      </c>
    </row>
    <row r="124" spans="1:2" x14ac:dyDescent="0.25">
      <c r="A124" s="38">
        <v>10</v>
      </c>
      <c r="B124" s="39">
        <f>recap!V13</f>
        <v>360</v>
      </c>
    </row>
    <row r="125" spans="1:2" x14ac:dyDescent="0.25">
      <c r="A125" s="38">
        <v>11</v>
      </c>
      <c r="B125" s="39">
        <f>recap!V14</f>
        <v>360</v>
      </c>
    </row>
    <row r="126" spans="1:2" x14ac:dyDescent="0.25">
      <c r="A126" s="38">
        <v>12</v>
      </c>
      <c r="B126" s="39">
        <f>recap!V15</f>
        <v>360</v>
      </c>
    </row>
    <row r="127" spans="1:2" x14ac:dyDescent="0.25">
      <c r="A127" s="38">
        <v>13</v>
      </c>
      <c r="B127" s="39">
        <f>recap!V16</f>
        <v>360</v>
      </c>
    </row>
    <row r="128" spans="1:2" x14ac:dyDescent="0.25">
      <c r="A128" s="38">
        <v>14</v>
      </c>
      <c r="B128" s="39">
        <f>recap!V17</f>
        <v>360</v>
      </c>
    </row>
    <row r="129" spans="1:2" x14ac:dyDescent="0.25">
      <c r="A129" s="38">
        <v>15</v>
      </c>
      <c r="B129" s="39">
        <f>recap!V18</f>
        <v>360</v>
      </c>
    </row>
    <row r="130" spans="1:2" x14ac:dyDescent="0.25">
      <c r="A130" s="38">
        <v>16</v>
      </c>
      <c r="B130" s="39">
        <f>recap!V19</f>
        <v>360</v>
      </c>
    </row>
    <row r="131" spans="1:2" x14ac:dyDescent="0.25">
      <c r="A131" s="38">
        <v>17</v>
      </c>
      <c r="B131" s="39">
        <f>recap!V20</f>
        <v>360</v>
      </c>
    </row>
    <row r="132" spans="1:2" x14ac:dyDescent="0.25">
      <c r="A132" s="38">
        <v>18</v>
      </c>
      <c r="B132" s="39">
        <f>recap!V21</f>
        <v>360</v>
      </c>
    </row>
    <row r="133" spans="1:2" x14ac:dyDescent="0.25">
      <c r="A133" s="38">
        <v>19</v>
      </c>
      <c r="B133" s="39">
        <f>recap!V22</f>
        <v>360</v>
      </c>
    </row>
    <row r="134" spans="1:2" x14ac:dyDescent="0.25">
      <c r="A134" s="38">
        <v>20</v>
      </c>
      <c r="B134" s="39">
        <f>recap!V23</f>
        <v>360</v>
      </c>
    </row>
    <row r="135" spans="1:2" x14ac:dyDescent="0.25">
      <c r="A135" s="38">
        <v>21</v>
      </c>
      <c r="B135" s="39">
        <f>recap!V24</f>
        <v>360</v>
      </c>
    </row>
    <row r="136" spans="1:2" x14ac:dyDescent="0.25">
      <c r="A136" s="38">
        <v>22</v>
      </c>
      <c r="B136" s="39">
        <f>recap!V25</f>
        <v>360</v>
      </c>
    </row>
    <row r="137" spans="1:2" x14ac:dyDescent="0.25">
      <c r="A137" s="38">
        <v>23</v>
      </c>
      <c r="B137" s="39">
        <f>recap!V26</f>
        <v>360</v>
      </c>
    </row>
    <row r="138" spans="1:2" x14ac:dyDescent="0.25">
      <c r="A138" s="38">
        <v>24</v>
      </c>
      <c r="B138" s="39">
        <f>recap!V27</f>
        <v>360</v>
      </c>
    </row>
    <row r="139" spans="1:2" x14ac:dyDescent="0.25">
      <c r="A139" s="38">
        <v>25</v>
      </c>
      <c r="B139" s="39">
        <f>recap!V28</f>
        <v>360</v>
      </c>
    </row>
    <row r="140" spans="1:2" x14ac:dyDescent="0.25">
      <c r="A140" s="38">
        <v>26</v>
      </c>
      <c r="B140" s="39">
        <f>recap!V29</f>
        <v>360</v>
      </c>
    </row>
    <row r="141" spans="1:2" x14ac:dyDescent="0.25">
      <c r="A141" s="38">
        <v>27</v>
      </c>
      <c r="B141" s="39">
        <f>recap!V30</f>
        <v>360</v>
      </c>
    </row>
    <row r="142" spans="1:2" x14ac:dyDescent="0.25">
      <c r="A142" s="38">
        <v>28</v>
      </c>
      <c r="B142" s="39">
        <f>recap!V31</f>
        <v>360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G!$B$1</f>
        <v>Directions</v>
      </c>
    </row>
    <row r="3" spans="1:23" x14ac:dyDescent="0.25">
      <c r="A3" s="1">
        <f>C23</f>
        <v>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0</v>
      </c>
      <c r="R4" s="32">
        <f t="shared" si="0"/>
        <v>10</v>
      </c>
      <c r="S4" s="32">
        <f>IF(E10,DEGREES(Q4),Q4)</f>
        <v>0</v>
      </c>
      <c r="T4" s="32">
        <f>IF(E8,90-S4-E9,S4+90+E9)</f>
        <v>90</v>
      </c>
      <c r="U4" s="32">
        <f>IF(E11,ABS(E6)-R4,ABS(E5)+R4)</f>
        <v>10</v>
      </c>
      <c r="V4" s="32">
        <f>COS(RADIANS(T4))*U4</f>
        <v>6.1257422745431001E-16</v>
      </c>
      <c r="W4" s="33">
        <f>SIN(RADIANS(T4))*U4</f>
        <v>10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360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360</v>
      </c>
      <c r="R7" s="32">
        <f t="shared" si="0"/>
        <v>10</v>
      </c>
      <c r="S7" s="32">
        <f>IF(E10,DEGREES(Q7),Q7)</f>
        <v>360</v>
      </c>
      <c r="T7" s="32">
        <f>IF(E8,90-S7-E9,S7+90+E9)</f>
        <v>-270</v>
      </c>
      <c r="U7" s="32">
        <f>IF(E11,ABS(E6)-R7,ABS(E5)+R7)</f>
        <v>10</v>
      </c>
      <c r="V7" s="32">
        <f>COS(RADIANS(T7))*U7</f>
        <v>-1.83772268236293E-15</v>
      </c>
      <c r="W7" s="33">
        <f>SIN(RADIANS(T7))*U7</f>
        <v>10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360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360</v>
      </c>
      <c r="R10" s="32">
        <f t="shared" si="0"/>
        <v>10</v>
      </c>
      <c r="S10" s="32">
        <f>IF(E10,DEGREES(Q10),Q10)</f>
        <v>360</v>
      </c>
      <c r="T10" s="32">
        <f>IF(E8,90-S10-E9,S10+90+E9)</f>
        <v>-270</v>
      </c>
      <c r="U10" s="32">
        <f>IF(E11,ABS(E6)-R10,ABS(E5)+R10)</f>
        <v>10</v>
      </c>
      <c r="V10" s="32">
        <f>COS(RADIANS(T10))*U10</f>
        <v>-1.83772268236293E-15</v>
      </c>
      <c r="W10" s="33">
        <f>SIN(RADIANS(T10))*U10</f>
        <v>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360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360</v>
      </c>
      <c r="R13" s="32">
        <f t="shared" si="0"/>
        <v>10</v>
      </c>
      <c r="S13" s="32">
        <f>IF(E10,DEGREES(Q13),Q13)</f>
        <v>360</v>
      </c>
      <c r="T13" s="32">
        <f>IF(E8,90-S13-E9,S13+90+E9)</f>
        <v>-270</v>
      </c>
      <c r="U13" s="32">
        <f>IF(E11,ABS(E6)-R13,ABS(E5)+R13)</f>
        <v>10</v>
      </c>
      <c r="V13" s="32">
        <f>COS(RADIANS(T13))*U13</f>
        <v>-1.83772268236293E-15</v>
      </c>
      <c r="W13" s="33">
        <f>SIN(RADIANS(T13))*U13</f>
        <v>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360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360</v>
      </c>
      <c r="R16" s="32">
        <f t="shared" si="0"/>
        <v>10</v>
      </c>
      <c r="S16" s="32">
        <f>IF(E10,DEGREES(Q16),Q16)</f>
        <v>360</v>
      </c>
      <c r="T16" s="32">
        <f>IF(E8,90-S16-E9,S16+90+E9)</f>
        <v>-270</v>
      </c>
      <c r="U16" s="32">
        <f>IF(E11,ABS(E6)-R16,ABS(E5)+R16)</f>
        <v>10</v>
      </c>
      <c r="V16" s="32">
        <f>COS(RADIANS(T16))*U16</f>
        <v>-1.83772268236293E-15</v>
      </c>
      <c r="W16" s="33">
        <f>SIN(RADIANS(T16))*U16</f>
        <v>10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360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360</v>
      </c>
      <c r="R19" s="32">
        <f t="shared" si="0"/>
        <v>10</v>
      </c>
      <c r="S19" s="32">
        <f>IF(E10,DEGREES(Q19),Q19)</f>
        <v>360</v>
      </c>
      <c r="T19" s="32">
        <f>IF(E8,90-S19-E9,S19+90+E9)</f>
        <v>-270</v>
      </c>
      <c r="U19" s="32">
        <f>IF(E11,ABS(E6)-R19,ABS(E5)+R19)</f>
        <v>10</v>
      </c>
      <c r="V19" s="32">
        <f>COS(RADIANS(T19))*U19</f>
        <v>-1.83772268236293E-15</v>
      </c>
      <c r="W19" s="33">
        <f>SIN(RADIANS(T19))*U19</f>
        <v>10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360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360</v>
      </c>
      <c r="R22" s="35">
        <f t="shared" si="0"/>
        <v>10</v>
      </c>
      <c r="S22" s="35">
        <f>IF(E10,DEGREES(Q22),Q22)</f>
        <v>360</v>
      </c>
      <c r="T22" s="35">
        <f>IF(E8,90-S22-E9,S22+90+E9)</f>
        <v>-270</v>
      </c>
      <c r="U22" s="35">
        <f>IF(E11,ABS(E6)-R22,ABS(E5)+R22)</f>
        <v>10</v>
      </c>
      <c r="V22" s="35">
        <f>COS(RADIANS(T22))*U22</f>
        <v>-1.83772268236293E-15</v>
      </c>
      <c r="W22" s="36">
        <f>SIN(RADIANS(T22))*U22</f>
        <v>10</v>
      </c>
    </row>
    <row r="23" spans="1:23" x14ac:dyDescent="0.25">
      <c r="A23" s="1">
        <v>0</v>
      </c>
      <c r="B23" s="2">
        <v>0</v>
      </c>
      <c r="C23">
        <f>B115</f>
        <v>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360</v>
      </c>
      <c r="B24" s="2">
        <v>10</v>
      </c>
      <c r="C24">
        <f t="shared" ref="C24:C51" si="1">B116</f>
        <v>360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360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360</v>
      </c>
      <c r="R25" s="32">
        <f t="shared" si="2"/>
        <v>10</v>
      </c>
      <c r="S25" s="32">
        <f>IF(E31,DEGREES(Q25),Q25)</f>
        <v>360</v>
      </c>
      <c r="T25" s="32">
        <f t="shared" ref="T25:T43" si="3">IF($E$8,90-S25-E31,S25+90+E31)</f>
        <v>-270</v>
      </c>
      <c r="U25" s="32">
        <f>IF(E32,ABS(E27)-R25,ABS(E26)+R25)</f>
        <v>10</v>
      </c>
      <c r="V25" s="32">
        <f>COS(RADIANS(T25))*U25</f>
        <v>-1.83772268236293E-15</v>
      </c>
      <c r="W25" s="33">
        <f>SIN(RADIANS(T25))*U25</f>
        <v>10</v>
      </c>
    </row>
    <row r="26" spans="1:23" x14ac:dyDescent="0.25">
      <c r="A26" s="1">
        <v>0</v>
      </c>
      <c r="B26" s="2">
        <v>0</v>
      </c>
      <c r="C26">
        <f t="shared" si="1"/>
        <v>360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360</v>
      </c>
      <c r="B27" s="2">
        <v>10</v>
      </c>
      <c r="C27">
        <f t="shared" si="1"/>
        <v>360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360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360</v>
      </c>
      <c r="R28" s="32">
        <f t="shared" si="2"/>
        <v>10</v>
      </c>
      <c r="S28" s="32">
        <f>IF(E31,DEGREES(Q28),Q28)</f>
        <v>360</v>
      </c>
      <c r="T28" s="32">
        <f t="shared" si="3"/>
        <v>-270</v>
      </c>
      <c r="U28" s="32">
        <f>IF(E32,ABS(E27)-R28,ABS(E26)+R28)</f>
        <v>10</v>
      </c>
      <c r="V28" s="32">
        <f>COS(RADIANS(T28))*U28</f>
        <v>-1.83772268236293E-15</v>
      </c>
      <c r="W28" s="33">
        <f>SIN(RADIANS(T28))*U28</f>
        <v>10</v>
      </c>
    </row>
    <row r="29" spans="1:23" x14ac:dyDescent="0.25">
      <c r="A29" s="1">
        <v>0</v>
      </c>
      <c r="B29" s="2">
        <v>0</v>
      </c>
      <c r="C29">
        <f t="shared" si="1"/>
        <v>360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360</v>
      </c>
      <c r="B30" s="2">
        <v>10</v>
      </c>
      <c r="C30">
        <f t="shared" si="1"/>
        <v>360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360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360</v>
      </c>
      <c r="R31" s="32">
        <f t="shared" si="2"/>
        <v>10</v>
      </c>
      <c r="S31" s="32">
        <f>IF(E31,DEGREES(Q31),Q31)</f>
        <v>360</v>
      </c>
      <c r="T31" s="32">
        <f t="shared" si="3"/>
        <v>-270</v>
      </c>
      <c r="U31" s="32">
        <f>IF(E32,ABS(E27)-R31,ABS(E26)+R31)</f>
        <v>10</v>
      </c>
      <c r="V31" s="32">
        <f>COS(RADIANS(T31))*U31</f>
        <v>-1.83772268236293E-15</v>
      </c>
      <c r="W31" s="33">
        <f>SIN(RADIANS(T31))*U31</f>
        <v>10</v>
      </c>
    </row>
    <row r="32" spans="1:23" x14ac:dyDescent="0.25">
      <c r="A32" s="1">
        <v>0</v>
      </c>
      <c r="B32" s="2">
        <v>0</v>
      </c>
      <c r="C32">
        <f t="shared" si="1"/>
        <v>360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360</v>
      </c>
      <c r="B33" s="2">
        <v>10</v>
      </c>
      <c r="C33">
        <f t="shared" si="1"/>
        <v>360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360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360</v>
      </c>
      <c r="R34" s="32">
        <f t="shared" si="2"/>
        <v>10</v>
      </c>
      <c r="S34" s="32">
        <f>IF(E31,DEGREES(Q34),Q34)</f>
        <v>360</v>
      </c>
      <c r="T34" s="32">
        <f t="shared" si="3"/>
        <v>-270</v>
      </c>
      <c r="U34" s="32">
        <f>IF(E32,ABS(E27)-R34,ABS(E26)+R34)</f>
        <v>10</v>
      </c>
      <c r="V34" s="32">
        <f>COS(RADIANS(T34))*U34</f>
        <v>-1.83772268236293E-15</v>
      </c>
      <c r="W34" s="33">
        <f>SIN(RADIANS(T34))*U34</f>
        <v>10</v>
      </c>
    </row>
    <row r="35" spans="1:23" x14ac:dyDescent="0.25">
      <c r="A35" s="1">
        <v>0</v>
      </c>
      <c r="B35" s="2">
        <v>0</v>
      </c>
      <c r="C35">
        <f t="shared" si="1"/>
        <v>360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360</v>
      </c>
      <c r="B36" s="2">
        <v>10</v>
      </c>
      <c r="C36">
        <f t="shared" si="1"/>
        <v>360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360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360</v>
      </c>
      <c r="R37" s="32">
        <f t="shared" si="2"/>
        <v>10</v>
      </c>
      <c r="S37" s="32">
        <f>IF(E31,DEGREES(Q37),Q37)</f>
        <v>360</v>
      </c>
      <c r="T37" s="32">
        <f t="shared" si="3"/>
        <v>-270</v>
      </c>
      <c r="U37" s="32">
        <f>IF(E32,ABS(E27)-R37,ABS(E26)+R37)</f>
        <v>10</v>
      </c>
      <c r="V37" s="32">
        <f>COS(RADIANS(T37))*U37</f>
        <v>-1.83772268236293E-15</v>
      </c>
      <c r="W37" s="33">
        <f>SIN(RADIANS(T37))*U37</f>
        <v>10</v>
      </c>
    </row>
    <row r="38" spans="1:23" x14ac:dyDescent="0.25">
      <c r="A38" s="1">
        <v>0</v>
      </c>
      <c r="B38" s="2">
        <v>0</v>
      </c>
      <c r="C38">
        <f t="shared" si="1"/>
        <v>360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360</v>
      </c>
      <c r="B39" s="2">
        <v>10</v>
      </c>
      <c r="C39">
        <f t="shared" si="1"/>
        <v>360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360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360</v>
      </c>
      <c r="R40" s="32">
        <f t="shared" si="2"/>
        <v>10</v>
      </c>
      <c r="S40" s="32">
        <f>IF(E31,DEGREES(Q40),Q40)</f>
        <v>360</v>
      </c>
      <c r="T40" s="32">
        <f t="shared" si="3"/>
        <v>-270</v>
      </c>
      <c r="U40" s="32">
        <f>IF(E32,ABS(E27)-R40,ABS(E26)+R40)</f>
        <v>10</v>
      </c>
      <c r="V40" s="32">
        <f>COS(RADIANS(T40))*U40</f>
        <v>-1.83772268236293E-15</v>
      </c>
      <c r="W40" s="33">
        <f>SIN(RADIANS(T40))*U40</f>
        <v>10</v>
      </c>
    </row>
    <row r="41" spans="1:23" x14ac:dyDescent="0.25">
      <c r="A41" s="1">
        <v>0</v>
      </c>
      <c r="B41" s="2">
        <v>0</v>
      </c>
      <c r="C41">
        <f t="shared" si="1"/>
        <v>360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360</v>
      </c>
      <c r="B42" s="2">
        <v>10</v>
      </c>
      <c r="C42">
        <f t="shared" si="1"/>
        <v>360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360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360</v>
      </c>
      <c r="R43" s="35">
        <f t="shared" si="2"/>
        <v>10</v>
      </c>
      <c r="S43" s="35">
        <f>IF(E31,DEGREES(Q43),Q43)</f>
        <v>360</v>
      </c>
      <c r="T43" s="32">
        <f t="shared" si="3"/>
        <v>-270</v>
      </c>
      <c r="U43" s="35">
        <f>IF(E32,ABS(E27)-R43,ABS(E26)+R43)</f>
        <v>10</v>
      </c>
      <c r="V43" s="35">
        <f>COS(RADIANS(T43))*U43</f>
        <v>-1.83772268236293E-15</v>
      </c>
      <c r="W43" s="36">
        <f>SIN(RADIANS(T43))*U43</f>
        <v>10</v>
      </c>
    </row>
    <row r="44" spans="1:23" x14ac:dyDescent="0.25">
      <c r="A44" s="1">
        <v>0</v>
      </c>
      <c r="B44" s="2">
        <v>0</v>
      </c>
      <c r="C44">
        <f t="shared" si="1"/>
        <v>360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360</v>
      </c>
      <c r="B45" s="2">
        <v>10</v>
      </c>
      <c r="C45">
        <f t="shared" si="1"/>
        <v>360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360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360</v>
      </c>
      <c r="R46" s="32">
        <f t="shared" si="4"/>
        <v>10</v>
      </c>
      <c r="S46" s="32">
        <f>IF(E52,DEGREES(Q46),Q46)</f>
        <v>360</v>
      </c>
      <c r="T46" s="32">
        <f t="shared" ref="T46:T64" si="5">IF($E$8,90-S46-E52,S46+90+E52)</f>
        <v>-270</v>
      </c>
      <c r="U46" s="32">
        <f>IF(E53,ABS(E48)-R46,ABS(E47)+R46)</f>
        <v>10</v>
      </c>
      <c r="V46" s="32">
        <f>COS(RADIANS(T46))*U46</f>
        <v>-1.83772268236293E-15</v>
      </c>
      <c r="W46" s="33">
        <f>SIN(RADIANS(T46))*U46</f>
        <v>10</v>
      </c>
    </row>
    <row r="47" spans="1:23" x14ac:dyDescent="0.25">
      <c r="A47" s="1">
        <v>0</v>
      </c>
      <c r="B47" s="2">
        <v>0</v>
      </c>
      <c r="C47">
        <f t="shared" si="1"/>
        <v>360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360</v>
      </c>
      <c r="B48" s="2">
        <v>10</v>
      </c>
      <c r="C48">
        <f t="shared" si="1"/>
        <v>360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360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360</v>
      </c>
      <c r="R49" s="32">
        <f t="shared" si="4"/>
        <v>10</v>
      </c>
      <c r="S49" s="32">
        <f>IF(E52,DEGREES(Q49),Q49)</f>
        <v>360</v>
      </c>
      <c r="T49" s="32">
        <f t="shared" si="5"/>
        <v>-270</v>
      </c>
      <c r="U49" s="32">
        <f>IF(E53,ABS(E48)-R49,ABS(E47)+R49)</f>
        <v>10</v>
      </c>
      <c r="V49" s="32">
        <f>COS(RADIANS(T49))*U49</f>
        <v>-1.83772268236293E-15</v>
      </c>
      <c r="W49" s="33">
        <f>SIN(RADIANS(T49))*U49</f>
        <v>10</v>
      </c>
    </row>
    <row r="50" spans="1:23" x14ac:dyDescent="0.25">
      <c r="A50" s="1">
        <v>0</v>
      </c>
      <c r="B50" s="2">
        <v>0</v>
      </c>
      <c r="C50">
        <f t="shared" si="1"/>
        <v>360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360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360</v>
      </c>
      <c r="R52" s="32">
        <f t="shared" si="4"/>
        <v>10</v>
      </c>
      <c r="S52" s="32">
        <f>IF(E52,DEGREES(Q52),Q52)</f>
        <v>360</v>
      </c>
      <c r="T52" s="32">
        <f t="shared" si="5"/>
        <v>-270</v>
      </c>
      <c r="U52" s="32">
        <f>IF(E53,ABS(E48)-R52,ABS(E47)+R52)</f>
        <v>10</v>
      </c>
      <c r="V52" s="32">
        <f>COS(RADIANS(T52))*U52</f>
        <v>-1.83772268236293E-15</v>
      </c>
      <c r="W52" s="33">
        <f>SIN(RADIANS(T52))*U52</f>
        <v>10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360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360</v>
      </c>
      <c r="R55" s="32">
        <f t="shared" si="4"/>
        <v>10</v>
      </c>
      <c r="S55" s="32">
        <f>IF(E52,DEGREES(Q55),Q55)</f>
        <v>360</v>
      </c>
      <c r="T55" s="32">
        <f t="shared" si="5"/>
        <v>-270</v>
      </c>
      <c r="U55" s="32">
        <f>IF(E53,ABS(E48)-R55,ABS(E47)+R55)</f>
        <v>10</v>
      </c>
      <c r="V55" s="32">
        <f>COS(RADIANS(T55))*U55</f>
        <v>-1.83772268236293E-15</v>
      </c>
      <c r="W55" s="33">
        <f>SIN(RADIANS(T55))*U55</f>
        <v>10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360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360</v>
      </c>
      <c r="R58" s="32">
        <f t="shared" si="4"/>
        <v>10</v>
      </c>
      <c r="S58" s="32">
        <f>IF(E52,DEGREES(Q58),Q58)</f>
        <v>360</v>
      </c>
      <c r="T58" s="32">
        <f t="shared" si="5"/>
        <v>-270</v>
      </c>
      <c r="U58" s="32">
        <f>IF(E53,ABS(E48)-R58,ABS(E47)+R58)</f>
        <v>10</v>
      </c>
      <c r="V58" s="32">
        <f>COS(RADIANS(T58))*U58</f>
        <v>-1.83772268236293E-15</v>
      </c>
      <c r="W58" s="33">
        <f>SIN(RADIANS(T58))*U58</f>
        <v>10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360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360</v>
      </c>
      <c r="R61" s="32">
        <f t="shared" si="4"/>
        <v>10</v>
      </c>
      <c r="S61" s="32">
        <f>IF(E52,DEGREES(Q61),Q61)</f>
        <v>360</v>
      </c>
      <c r="T61" s="32">
        <f t="shared" si="5"/>
        <v>-270</v>
      </c>
      <c r="U61" s="32">
        <f>IF(E53,ABS(E48)-R61,ABS(E47)+R61)</f>
        <v>10</v>
      </c>
      <c r="V61" s="32">
        <f>COS(RADIANS(T61))*U61</f>
        <v>-1.83772268236293E-15</v>
      </c>
      <c r="W61" s="33">
        <f>SIN(RADIANS(T61))*U61</f>
        <v>10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360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360</v>
      </c>
      <c r="R64" s="35">
        <f t="shared" si="4"/>
        <v>10</v>
      </c>
      <c r="S64" s="35">
        <f>IF(E52,DEGREES(Q64),Q64)</f>
        <v>360</v>
      </c>
      <c r="T64" s="32">
        <f t="shared" si="5"/>
        <v>-270</v>
      </c>
      <c r="U64" s="35">
        <f>IF(E53,ABS(E48)-R64,ABS(E47)+R64)</f>
        <v>10</v>
      </c>
      <c r="V64" s="35">
        <f>COS(RADIANS(T64))*U64</f>
        <v>-1.83772268236293E-15</v>
      </c>
      <c r="W64" s="36">
        <f>SIN(RADIANS(T64))*U64</f>
        <v>10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360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360</v>
      </c>
      <c r="R67" s="32">
        <f t="shared" si="6"/>
        <v>10</v>
      </c>
      <c r="S67" s="32">
        <f>IF(E73,DEGREES(Q67),Q67)</f>
        <v>360</v>
      </c>
      <c r="T67" s="32">
        <f t="shared" ref="T67:T85" si="7">IF($E$8,90-S67-E73,S67+90+E73)</f>
        <v>-270</v>
      </c>
      <c r="U67" s="32">
        <f>IF(E74,ABS(E69)-R67,ABS(E68)+R67)</f>
        <v>10</v>
      </c>
      <c r="V67" s="32">
        <f>COS(RADIANS(T67))*U67</f>
        <v>-1.83772268236293E-15</v>
      </c>
      <c r="W67" s="33">
        <f>SIN(RADIANS(T67))*U67</f>
        <v>10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360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360</v>
      </c>
      <c r="R70" s="32">
        <f t="shared" si="6"/>
        <v>10</v>
      </c>
      <c r="S70" s="32">
        <f>IF(E73,DEGREES(Q70),Q70)</f>
        <v>360</v>
      </c>
      <c r="T70" s="32">
        <f t="shared" si="7"/>
        <v>-270</v>
      </c>
      <c r="U70" s="32">
        <f>IF(E74,ABS(E69)-R70,ABS(E68)+R70)</f>
        <v>10</v>
      </c>
      <c r="V70" s="32">
        <f>COS(RADIANS(T70))*U70</f>
        <v>-1.83772268236293E-15</v>
      </c>
      <c r="W70" s="33">
        <f>SIN(RADIANS(T70))*U70</f>
        <v>10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360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360</v>
      </c>
      <c r="R73" s="32">
        <f t="shared" si="6"/>
        <v>10</v>
      </c>
      <c r="S73" s="32">
        <f>IF(E73,DEGREES(Q73),Q73)</f>
        <v>360</v>
      </c>
      <c r="T73" s="32">
        <f t="shared" si="7"/>
        <v>-270</v>
      </c>
      <c r="U73" s="32">
        <f>IF(E74,ABS(E69)-R73,ABS(E68)+R73)</f>
        <v>10</v>
      </c>
      <c r="V73" s="32">
        <f>COS(RADIANS(T73))*U73</f>
        <v>-1.83772268236293E-15</v>
      </c>
      <c r="W73" s="33">
        <f>SIN(RADIANS(T73))*U73</f>
        <v>10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360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360</v>
      </c>
      <c r="R76" s="32">
        <f t="shared" si="6"/>
        <v>10</v>
      </c>
      <c r="S76" s="32">
        <f>IF(E73,DEGREES(Q76),Q76)</f>
        <v>360</v>
      </c>
      <c r="T76" s="32">
        <f t="shared" si="7"/>
        <v>-270</v>
      </c>
      <c r="U76" s="32">
        <f>IF(E74,ABS(E69)-R76,ABS(E68)+R76)</f>
        <v>10</v>
      </c>
      <c r="V76" s="32">
        <f>COS(RADIANS(T76))*U76</f>
        <v>-1.83772268236293E-15</v>
      </c>
      <c r="W76" s="33">
        <f>SIN(RADIANS(T76))*U76</f>
        <v>10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360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360</v>
      </c>
      <c r="R79" s="32">
        <f t="shared" si="6"/>
        <v>10</v>
      </c>
      <c r="S79" s="32">
        <f>IF(E73,DEGREES(Q79),Q79)</f>
        <v>360</v>
      </c>
      <c r="T79" s="32">
        <f t="shared" si="7"/>
        <v>-270</v>
      </c>
      <c r="U79" s="32">
        <f>IF(E74,ABS(E69)-R79,ABS(E68)+R79)</f>
        <v>10</v>
      </c>
      <c r="V79" s="32">
        <f>COS(RADIANS(T79))*U79</f>
        <v>-1.83772268236293E-15</v>
      </c>
      <c r="W79" s="33">
        <f>SIN(RADIANS(T79))*U79</f>
        <v>10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360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360</v>
      </c>
      <c r="R82" s="32">
        <f t="shared" si="6"/>
        <v>10</v>
      </c>
      <c r="S82" s="32">
        <f>IF(E73,DEGREES(Q82),Q82)</f>
        <v>360</v>
      </c>
      <c r="T82" s="32">
        <f t="shared" si="7"/>
        <v>-270</v>
      </c>
      <c r="U82" s="32">
        <f>IF(E74,ABS(E69)-R82,ABS(E68)+R82)</f>
        <v>10</v>
      </c>
      <c r="V82" s="32">
        <f>COS(RADIANS(T82))*U82</f>
        <v>-1.83772268236293E-15</v>
      </c>
      <c r="W82" s="33">
        <f>SIN(RADIANS(T82))*U82</f>
        <v>10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360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360</v>
      </c>
      <c r="R85" s="35">
        <f t="shared" si="6"/>
        <v>10</v>
      </c>
      <c r="S85" s="35">
        <f>IF(E73,DEGREES(Q85),Q85)</f>
        <v>360</v>
      </c>
      <c r="T85" s="32">
        <f t="shared" si="7"/>
        <v>-270</v>
      </c>
      <c r="U85" s="35">
        <f>IF(E74,ABS(E69)-R85,ABS(E68)+R85)</f>
        <v>10</v>
      </c>
      <c r="V85" s="35">
        <f>COS(RADIANS(T85))*U85</f>
        <v>-1.83772268236293E-15</v>
      </c>
      <c r="W85" s="36">
        <f>SIN(RADIANS(T85))*U85</f>
        <v>10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recap!Z4</f>
        <v>0</v>
      </c>
    </row>
    <row r="116" spans="1:2" x14ac:dyDescent="0.25">
      <c r="A116" s="38">
        <v>2</v>
      </c>
      <c r="B116" s="39">
        <f>recap!Z5</f>
        <v>360</v>
      </c>
    </row>
    <row r="117" spans="1:2" x14ac:dyDescent="0.25">
      <c r="A117" s="38">
        <v>3</v>
      </c>
      <c r="B117" s="39">
        <f>recap!Z6</f>
        <v>360</v>
      </c>
    </row>
    <row r="118" spans="1:2" x14ac:dyDescent="0.25">
      <c r="A118" s="38">
        <v>4</v>
      </c>
      <c r="B118" s="39">
        <f>recap!Z7</f>
        <v>360</v>
      </c>
    </row>
    <row r="119" spans="1:2" x14ac:dyDescent="0.25">
      <c r="A119" s="38">
        <v>5</v>
      </c>
      <c r="B119" s="39">
        <f>recap!Z8</f>
        <v>360</v>
      </c>
    </row>
    <row r="120" spans="1:2" x14ac:dyDescent="0.25">
      <c r="A120" s="38">
        <v>6</v>
      </c>
      <c r="B120" s="39">
        <f>recap!Z9</f>
        <v>360</v>
      </c>
    </row>
    <row r="121" spans="1:2" x14ac:dyDescent="0.25">
      <c r="A121" s="38">
        <v>7</v>
      </c>
      <c r="B121" s="39">
        <f>recap!Z10</f>
        <v>360</v>
      </c>
    </row>
    <row r="122" spans="1:2" x14ac:dyDescent="0.25">
      <c r="A122" s="38">
        <v>8</v>
      </c>
      <c r="B122" s="39">
        <f>recap!Z11</f>
        <v>360</v>
      </c>
    </row>
    <row r="123" spans="1:2" x14ac:dyDescent="0.25">
      <c r="A123" s="38">
        <v>9</v>
      </c>
      <c r="B123" s="39">
        <f>recap!Z12</f>
        <v>360</v>
      </c>
    </row>
    <row r="124" spans="1:2" x14ac:dyDescent="0.25">
      <c r="A124" s="38">
        <v>10</v>
      </c>
      <c r="B124" s="39">
        <f>recap!Z13</f>
        <v>360</v>
      </c>
    </row>
    <row r="125" spans="1:2" x14ac:dyDescent="0.25">
      <c r="A125" s="38">
        <v>11</v>
      </c>
      <c r="B125" s="39">
        <f>recap!Z14</f>
        <v>360</v>
      </c>
    </row>
    <row r="126" spans="1:2" x14ac:dyDescent="0.25">
      <c r="A126" s="38">
        <v>12</v>
      </c>
      <c r="B126" s="39">
        <f>recap!Z15</f>
        <v>360</v>
      </c>
    </row>
    <row r="127" spans="1:2" x14ac:dyDescent="0.25">
      <c r="A127" s="38">
        <v>13</v>
      </c>
      <c r="B127" s="39">
        <f>recap!Z16</f>
        <v>360</v>
      </c>
    </row>
    <row r="128" spans="1:2" x14ac:dyDescent="0.25">
      <c r="A128" s="38">
        <v>14</v>
      </c>
      <c r="B128" s="39">
        <f>recap!Z17</f>
        <v>360</v>
      </c>
    </row>
    <row r="129" spans="1:2" x14ac:dyDescent="0.25">
      <c r="A129" s="38">
        <v>15</v>
      </c>
      <c r="B129" s="39">
        <f>recap!Z18</f>
        <v>360</v>
      </c>
    </row>
    <row r="130" spans="1:2" x14ac:dyDescent="0.25">
      <c r="A130" s="38">
        <v>16</v>
      </c>
      <c r="B130" s="39">
        <f>recap!Z19</f>
        <v>360</v>
      </c>
    </row>
    <row r="131" spans="1:2" x14ac:dyDescent="0.25">
      <c r="A131" s="38">
        <v>17</v>
      </c>
      <c r="B131" s="39">
        <f>recap!Z20</f>
        <v>360</v>
      </c>
    </row>
    <row r="132" spans="1:2" x14ac:dyDescent="0.25">
      <c r="A132" s="38">
        <v>18</v>
      </c>
      <c r="B132" s="39">
        <f>recap!Z21</f>
        <v>360</v>
      </c>
    </row>
    <row r="133" spans="1:2" x14ac:dyDescent="0.25">
      <c r="A133" s="38">
        <v>19</v>
      </c>
      <c r="B133" s="39">
        <f>recap!Z22</f>
        <v>360</v>
      </c>
    </row>
    <row r="134" spans="1:2" x14ac:dyDescent="0.25">
      <c r="A134" s="38">
        <v>20</v>
      </c>
      <c r="B134" s="39">
        <f>recap!Z23</f>
        <v>360</v>
      </c>
    </row>
    <row r="135" spans="1:2" x14ac:dyDescent="0.25">
      <c r="A135" s="38">
        <v>21</v>
      </c>
      <c r="B135" s="39">
        <f>recap!Z24</f>
        <v>360</v>
      </c>
    </row>
    <row r="136" spans="1:2" x14ac:dyDescent="0.25">
      <c r="A136" s="38">
        <v>22</v>
      </c>
      <c r="B136" s="39">
        <f>recap!Z25</f>
        <v>360</v>
      </c>
    </row>
    <row r="137" spans="1:2" x14ac:dyDescent="0.25">
      <c r="A137" s="38">
        <v>23</v>
      </c>
      <c r="B137" s="39">
        <f>recap!Z26</f>
        <v>360</v>
      </c>
    </row>
    <row r="138" spans="1:2" x14ac:dyDescent="0.25">
      <c r="A138" s="38">
        <v>24</v>
      </c>
      <c r="B138" s="39">
        <f>recap!Z27</f>
        <v>360</v>
      </c>
    </row>
    <row r="139" spans="1:2" x14ac:dyDescent="0.25">
      <c r="A139" s="38">
        <v>25</v>
      </c>
      <c r="B139" s="39">
        <f>recap!Z28</f>
        <v>360</v>
      </c>
    </row>
    <row r="140" spans="1:2" x14ac:dyDescent="0.25">
      <c r="A140" s="38">
        <v>26</v>
      </c>
      <c r="B140" s="39">
        <f>recap!Z29</f>
        <v>360</v>
      </c>
    </row>
    <row r="141" spans="1:2" x14ac:dyDescent="0.25">
      <c r="A141" s="38">
        <v>27</v>
      </c>
      <c r="B141" s="39">
        <f>recap!Z30</f>
        <v>360</v>
      </c>
    </row>
    <row r="142" spans="1:2" x14ac:dyDescent="0.25">
      <c r="A142" s="38">
        <v>28</v>
      </c>
      <c r="B142" s="39">
        <f>recap!Z31</f>
        <v>360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3"/>
  <sheetViews>
    <sheetView topLeftCell="A103" zoomScale="85" zoomScaleNormal="85" workbookViewId="0">
      <selection activeCell="B115" sqref="B115:B142"/>
    </sheetView>
  </sheetViews>
  <sheetFormatPr baseColWidth="10" defaultColWidth="9.140625" defaultRowHeight="15" x14ac:dyDescent="0.25"/>
  <cols>
    <col min="2" max="2" width="20" customWidth="1"/>
    <col min="3" max="3" width="15" customWidth="1"/>
    <col min="4" max="4" width="22.5703125" customWidth="1"/>
    <col min="5" max="5" width="20.5703125" customWidth="1"/>
  </cols>
  <sheetData>
    <row r="1" spans="1:23" x14ac:dyDescent="0.25">
      <c r="B1" t="s">
        <v>24</v>
      </c>
    </row>
    <row r="2" spans="1:23" x14ac:dyDescent="0.25">
      <c r="A2" s="1">
        <v>0</v>
      </c>
      <c r="B2" s="2">
        <v>0</v>
      </c>
      <c r="D2" s="4" t="s">
        <v>1</v>
      </c>
      <c r="E2" s="5">
        <v>30</v>
      </c>
      <c r="F2" s="6"/>
      <c r="G2" s="7"/>
      <c r="H2" s="7"/>
      <c r="I2" s="7"/>
      <c r="J2" s="7" t="s">
        <v>2</v>
      </c>
      <c r="K2" s="8"/>
      <c r="L2" s="9"/>
      <c r="M2" s="9"/>
      <c r="N2" s="9"/>
      <c r="O2" s="9"/>
      <c r="P2" s="10" t="s">
        <v>3</v>
      </c>
      <c r="Q2" s="28"/>
      <c r="R2" s="29"/>
      <c r="S2" s="29"/>
      <c r="T2" s="29"/>
      <c r="U2" s="29"/>
      <c r="V2" s="29"/>
      <c r="W2" s="30" t="str">
        <f>H!$B$1</f>
        <v>Directions</v>
      </c>
    </row>
    <row r="3" spans="1:23" x14ac:dyDescent="0.25">
      <c r="A3" s="1">
        <f>C23</f>
        <v>0</v>
      </c>
      <c r="B3" s="2">
        <v>10</v>
      </c>
      <c r="D3" s="4" t="s">
        <v>4</v>
      </c>
      <c r="E3" s="5">
        <f>360/E2</f>
        <v>12</v>
      </c>
      <c r="F3" s="11">
        <f>IF(E8,(ROW()-ROW(F3))*5,((ROW(F75)-ROW())*5))</f>
        <v>0</v>
      </c>
      <c r="G3" s="12">
        <f>IF(F3-E9&gt;=0,F3-E9,360-E9+F3)</f>
        <v>0</v>
      </c>
      <c r="H3" s="13">
        <f>IF(G3=360,0,IF(MOD(G3,E2)=0,G3,""))</f>
        <v>0</v>
      </c>
      <c r="I3" s="13">
        <f>IF(E13,H3,CHAR(160))</f>
        <v>0</v>
      </c>
      <c r="J3" s="12">
        <f>E19</f>
        <v>0</v>
      </c>
      <c r="K3" s="14">
        <v>0</v>
      </c>
      <c r="L3" s="15">
        <f>MATCH(K3,H3:H74,0)</f>
        <v>1</v>
      </c>
      <c r="M3" s="16">
        <f>IF(E8,90-INDEX(F3:F74,L3,1),INDEX(F3:F74,L3,1)+90)</f>
        <v>90</v>
      </c>
      <c r="N3" s="15">
        <f>IF(E12,+(E7),NA())</f>
        <v>10</v>
      </c>
      <c r="O3" s="15">
        <f>COS(RADIANS(M3))*N3</f>
        <v>6.1257422745431001E-16</v>
      </c>
      <c r="P3" s="17">
        <f>SIN(RADIANS(M3))*N3</f>
        <v>10</v>
      </c>
      <c r="Q3" s="31">
        <f t="shared" ref="Q3:R22" si="0">A2</f>
        <v>0</v>
      </c>
      <c r="R3" s="32">
        <f t="shared" si="0"/>
        <v>0</v>
      </c>
      <c r="S3" s="32">
        <f>IF(E10,DEGREES(Q3),Q3)</f>
        <v>0</v>
      </c>
      <c r="T3" s="32">
        <f>IF(E8,90-S3-E9,S3+90+E9)</f>
        <v>90</v>
      </c>
      <c r="U3" s="32">
        <f>IF(E11,ABS(E6)-R3,ABS(E5)+R3)</f>
        <v>0</v>
      </c>
      <c r="V3" s="32">
        <f>COS(RADIANS(T3))*U3</f>
        <v>0</v>
      </c>
      <c r="W3" s="33">
        <f>SIN(RADIANS(T3))*U3</f>
        <v>0</v>
      </c>
    </row>
    <row r="4" spans="1:23" x14ac:dyDescent="0.25">
      <c r="A4" s="1"/>
      <c r="B4" s="2"/>
      <c r="D4" s="4" t="s">
        <v>5</v>
      </c>
      <c r="E4" s="5">
        <f>10/E3</f>
        <v>0.83333333333333337</v>
      </c>
      <c r="F4" s="11">
        <f>IF(E8,(ROW()-ROW(F3))*5,((ROW(F75)-ROW())*5))</f>
        <v>5</v>
      </c>
      <c r="G4" s="12">
        <f>IF(F4-E9&gt;=0,F4-E9,360-E9+F4)</f>
        <v>5</v>
      </c>
      <c r="H4" s="13" t="str">
        <f>IF(G4=360,0,IF(MOD(G4,E2)=0,G4,""))</f>
        <v/>
      </c>
      <c r="I4" s="13" t="str">
        <f>IF(E13,H4,CHAR(160))</f>
        <v/>
      </c>
      <c r="J4" s="12">
        <f>E20</f>
        <v>10</v>
      </c>
      <c r="K4" s="14">
        <v>0</v>
      </c>
      <c r="L4" s="15">
        <f>L3</f>
        <v>1</v>
      </c>
      <c r="M4" s="16">
        <f>IF(E8,90-INDEX(F3:F74,L4,1),INDEX(F3:F74,L4,1)+90)</f>
        <v>90</v>
      </c>
      <c r="N4" s="15">
        <f>IF(E12,-(E7),NA())</f>
        <v>-10</v>
      </c>
      <c r="O4" s="15">
        <f>COS(RADIANS(M4))*N4</f>
        <v>-6.1257422745431001E-16</v>
      </c>
      <c r="P4" s="17">
        <f>SIN(RADIANS(M4))*N4</f>
        <v>-10</v>
      </c>
      <c r="Q4" s="31">
        <f>A3</f>
        <v>0</v>
      </c>
      <c r="R4" s="32">
        <f t="shared" si="0"/>
        <v>10</v>
      </c>
      <c r="S4" s="32">
        <f>IF(E10,DEGREES(Q4),Q4)</f>
        <v>0</v>
      </c>
      <c r="T4" s="32">
        <f>IF(E8,90-S4-E9,S4+90+E9)</f>
        <v>90</v>
      </c>
      <c r="U4" s="32">
        <f>IF(E11,ABS(E6)-R4,ABS(E5)+R4)</f>
        <v>10</v>
      </c>
      <c r="V4" s="32">
        <f>COS(RADIANS(T4))*U4</f>
        <v>6.1257422745431001E-16</v>
      </c>
      <c r="W4" s="33">
        <f>SIN(RADIANS(T4))*U4</f>
        <v>10</v>
      </c>
    </row>
    <row r="5" spans="1:23" x14ac:dyDescent="0.25">
      <c r="A5" s="1">
        <v>0</v>
      </c>
      <c r="B5" s="2">
        <v>0</v>
      </c>
      <c r="D5" s="4" t="s">
        <v>6</v>
      </c>
      <c r="E5" s="5">
        <v>0</v>
      </c>
      <c r="F5" s="11">
        <f>IF(E8,(ROW()-ROW(F3))*5,((ROW(F75)-ROW())*5))</f>
        <v>10</v>
      </c>
      <c r="G5" s="12">
        <f>IF(F5-E9&gt;=0,F5-E9,360-E9+F5)</f>
        <v>10</v>
      </c>
      <c r="H5" s="13" t="str">
        <f>IF(G5=360,0,IF(MOD(G5,E2)=0,G5,""))</f>
        <v/>
      </c>
      <c r="I5" s="13" t="str">
        <f>IF(E13,H5,CHAR(160))</f>
        <v/>
      </c>
      <c r="J5" s="12" t="e">
        <f>NA()</f>
        <v>#N/A</v>
      </c>
      <c r="K5" s="14"/>
      <c r="L5" s="15"/>
      <c r="M5" s="16"/>
      <c r="N5" s="15"/>
      <c r="O5" s="15"/>
      <c r="P5" s="17"/>
      <c r="Q5" s="31">
        <f t="shared" si="0"/>
        <v>0</v>
      </c>
      <c r="R5" s="32">
        <f t="shared" si="0"/>
        <v>0</v>
      </c>
      <c r="S5" s="32">
        <f>IF(E10,DEGREES(Q5),Q5)</f>
        <v>0</v>
      </c>
      <c r="T5" s="32">
        <f>IF(E8,90-S5-E9,S5+90+E9)</f>
        <v>90</v>
      </c>
      <c r="U5" s="32">
        <f>IF(E11,ABS(E6)-R5,ABS(E5)+R5)</f>
        <v>0</v>
      </c>
      <c r="V5" s="32"/>
      <c r="W5" s="33"/>
    </row>
    <row r="6" spans="1:23" x14ac:dyDescent="0.25">
      <c r="A6" s="1">
        <f>C24</f>
        <v>0</v>
      </c>
      <c r="B6" s="2">
        <v>10</v>
      </c>
      <c r="D6" s="4" t="s">
        <v>7</v>
      </c>
      <c r="E6" s="5">
        <v>10</v>
      </c>
      <c r="F6" s="11">
        <f>IF(E8,(ROW()-ROW(F3))*5,((ROW(F75)-ROW())*5))</f>
        <v>15</v>
      </c>
      <c r="G6" s="12">
        <f>IF(F6-E9&gt;=0,F6-E9,360-E9+F6)</f>
        <v>15</v>
      </c>
      <c r="H6" s="13" t="str">
        <f>IF(G6=360,0,IF(MOD(G6,E2)=0,G6,""))</f>
        <v/>
      </c>
      <c r="I6" s="13" t="str">
        <f>IF(E13,H6,CHAR(160))</f>
        <v/>
      </c>
      <c r="J6" s="12" t="e">
        <f>NA()</f>
        <v>#N/A</v>
      </c>
      <c r="K6" s="14">
        <v>5</v>
      </c>
      <c r="L6" s="15" t="e">
        <f>MATCH(K6,H3:H74,0)</f>
        <v>#N/A</v>
      </c>
      <c r="M6" s="16" t="e">
        <f>IF(E8,90-INDEX(F3:F74,L6,1),INDEX(F3:F74,L6,1)+90)</f>
        <v>#N/A</v>
      </c>
      <c r="N6" s="15">
        <f>IF(E12,+(E7),NA())</f>
        <v>10</v>
      </c>
      <c r="O6" s="15" t="e">
        <f>COS(RADIANS(M6))*N6</f>
        <v>#N/A</v>
      </c>
      <c r="P6" s="17" t="e">
        <f>SIN(RADIANS(M6))*N6</f>
        <v>#N/A</v>
      </c>
      <c r="Q6" s="31">
        <f t="shared" si="0"/>
        <v>0</v>
      </c>
      <c r="R6" s="32">
        <f t="shared" si="0"/>
        <v>0</v>
      </c>
      <c r="S6" s="32">
        <f>IF(E10,DEGREES(Q6),Q6)</f>
        <v>0</v>
      </c>
      <c r="T6" s="32">
        <f>IF(E8,90-S6-E9,S6+90+E9)</f>
        <v>90</v>
      </c>
      <c r="U6" s="32">
        <f>IF(E11,ABS(E6)-R6,ABS(E5)+R6)</f>
        <v>0</v>
      </c>
      <c r="V6" s="32">
        <f>COS(RADIANS(T6))*U6</f>
        <v>0</v>
      </c>
      <c r="W6" s="33">
        <f>SIN(RADIANS(T6))*U6</f>
        <v>0</v>
      </c>
    </row>
    <row r="7" spans="1:23" x14ac:dyDescent="0.25">
      <c r="A7" s="1"/>
      <c r="B7" s="2"/>
      <c r="D7" s="4" t="s">
        <v>8</v>
      </c>
      <c r="E7" s="5">
        <f>E6-E5</f>
        <v>10</v>
      </c>
      <c r="F7" s="11">
        <f>IF(E8,(ROW()-ROW(F3))*5,((ROW(F75)-ROW())*5))</f>
        <v>20</v>
      </c>
      <c r="G7" s="12">
        <f>IF(F7-E9&gt;=0,F7-E9,360-E9+F7)</f>
        <v>20</v>
      </c>
      <c r="H7" s="13" t="str">
        <f>IF(G7=360,0,IF(MOD(G7,E2)=0,G7,""))</f>
        <v/>
      </c>
      <c r="I7" s="13" t="str">
        <f>IF(E13,H7,CHAR(160))</f>
        <v/>
      </c>
      <c r="J7" s="12" t="e">
        <f>NA()</f>
        <v>#N/A</v>
      </c>
      <c r="K7" s="14">
        <v>5</v>
      </c>
      <c r="L7" s="15" t="e">
        <f>L6</f>
        <v>#N/A</v>
      </c>
      <c r="M7" s="16" t="e">
        <f>IF(E8,90-INDEX(F3:F74,L7,1),INDEX(F3:F74,L7,1)+90)</f>
        <v>#N/A</v>
      </c>
      <c r="N7" s="15">
        <f>IF(E12,-(E7),NA())</f>
        <v>-10</v>
      </c>
      <c r="O7" s="15" t="e">
        <f>COS(RADIANS(M7))*N7</f>
        <v>#N/A</v>
      </c>
      <c r="P7" s="17" t="e">
        <f>SIN(RADIANS(M7))*N7</f>
        <v>#N/A</v>
      </c>
      <c r="Q7" s="31">
        <f t="shared" si="0"/>
        <v>0</v>
      </c>
      <c r="R7" s="32">
        <f t="shared" si="0"/>
        <v>10</v>
      </c>
      <c r="S7" s="32">
        <f>IF(E10,DEGREES(Q7),Q7)</f>
        <v>0</v>
      </c>
      <c r="T7" s="32">
        <f>IF(E8,90-S7-E9,S7+90+E9)</f>
        <v>90</v>
      </c>
      <c r="U7" s="32">
        <f>IF(E11,ABS(E6)-R7,ABS(E5)+R7)</f>
        <v>10</v>
      </c>
      <c r="V7" s="32">
        <f>COS(RADIANS(T7))*U7</f>
        <v>6.1257422745431001E-16</v>
      </c>
      <c r="W7" s="33">
        <f>SIN(RADIANS(T7))*U7</f>
        <v>10</v>
      </c>
    </row>
    <row r="8" spans="1:23" x14ac:dyDescent="0.25">
      <c r="A8" s="1">
        <v>0</v>
      </c>
      <c r="B8" s="2">
        <v>0</v>
      </c>
      <c r="D8" s="4" t="s">
        <v>0</v>
      </c>
      <c r="E8" s="5" t="b">
        <v>1</v>
      </c>
      <c r="F8" s="11">
        <f>IF(E8,(ROW()-ROW(F3))*5,((ROW(F75)-ROW())*5))</f>
        <v>25</v>
      </c>
      <c r="G8" s="12">
        <f>IF(F8-E9&gt;=0,F8-E9,360-E9+F8)</f>
        <v>25</v>
      </c>
      <c r="H8" s="13" t="str">
        <f>IF(G8=360,0,IF(MOD(G8,E2)=0,G8,""))</f>
        <v/>
      </c>
      <c r="I8" s="13" t="str">
        <f>IF(E13,H8,CHAR(160))</f>
        <v/>
      </c>
      <c r="J8" s="12" t="e">
        <f>NA()</f>
        <v>#N/A</v>
      </c>
      <c r="K8" s="14"/>
      <c r="L8" s="15"/>
      <c r="M8" s="16"/>
      <c r="N8" s="15"/>
      <c r="O8" s="15"/>
      <c r="P8" s="17"/>
      <c r="Q8" s="31">
        <f t="shared" si="0"/>
        <v>0</v>
      </c>
      <c r="R8" s="32">
        <f t="shared" si="0"/>
        <v>0</v>
      </c>
      <c r="S8" s="32">
        <f>IF(E10,DEGREES(Q8),Q8)</f>
        <v>0</v>
      </c>
      <c r="T8" s="32">
        <f>IF(E8,90-S8-E9,S8+90+E9)</f>
        <v>90</v>
      </c>
      <c r="U8" s="32">
        <f>IF(E11,ABS(E6)-R8,ABS(E5)+R8)</f>
        <v>0</v>
      </c>
      <c r="V8" s="32"/>
      <c r="W8" s="33"/>
    </row>
    <row r="9" spans="1:23" x14ac:dyDescent="0.25">
      <c r="A9" s="1">
        <f>C25</f>
        <v>0</v>
      </c>
      <c r="B9" s="2">
        <v>10</v>
      </c>
      <c r="D9" s="4" t="s">
        <v>9</v>
      </c>
      <c r="E9" s="5">
        <v>0</v>
      </c>
      <c r="F9" s="11">
        <f>IF(E8,(ROW()-ROW(F3))*5,((ROW(F75)-ROW())*5))</f>
        <v>30</v>
      </c>
      <c r="G9" s="12">
        <f>IF(F9-E9&gt;=0,F9-E9,360-E9+F9)</f>
        <v>30</v>
      </c>
      <c r="H9" s="13">
        <f>IF(G9=360,0,IF(MOD(G9,E2)=0,G9,""))</f>
        <v>30</v>
      </c>
      <c r="I9" s="13">
        <f>IF(E13,H9,CHAR(160))</f>
        <v>30</v>
      </c>
      <c r="J9" s="12" t="e">
        <f>NA()</f>
        <v>#N/A</v>
      </c>
      <c r="K9" s="14">
        <v>10</v>
      </c>
      <c r="L9" s="15" t="e">
        <f>MATCH(K9,H3:H74,0)</f>
        <v>#N/A</v>
      </c>
      <c r="M9" s="16" t="e">
        <f>IF(E8,90-INDEX(F3:F74,L9,1),INDEX(F3:F74,L9,1)+90)</f>
        <v>#N/A</v>
      </c>
      <c r="N9" s="15">
        <f>IF(E12,+(E7),NA())</f>
        <v>10</v>
      </c>
      <c r="O9" s="15" t="e">
        <f>COS(RADIANS(M9))*N9</f>
        <v>#N/A</v>
      </c>
      <c r="P9" s="17" t="e">
        <f>SIN(RADIANS(M9))*N9</f>
        <v>#N/A</v>
      </c>
      <c r="Q9" s="31">
        <f t="shared" si="0"/>
        <v>0</v>
      </c>
      <c r="R9" s="32">
        <f t="shared" si="0"/>
        <v>0</v>
      </c>
      <c r="S9" s="32">
        <f>IF(E10,DEGREES(Q9),Q9)</f>
        <v>0</v>
      </c>
      <c r="T9" s="32">
        <f>IF(E8,90-S9-E9,S9+90+E9)</f>
        <v>90</v>
      </c>
      <c r="U9" s="32">
        <f>IF(E11,ABS(E6)-R9,ABS(E5)+R9)</f>
        <v>0</v>
      </c>
      <c r="V9" s="32">
        <f>COS(RADIANS(T9))*U9</f>
        <v>0</v>
      </c>
      <c r="W9" s="33">
        <f>SIN(RADIANS(T9))*U9</f>
        <v>0</v>
      </c>
    </row>
    <row r="10" spans="1:23" x14ac:dyDescent="0.25">
      <c r="A10" s="1"/>
      <c r="B10" s="2"/>
      <c r="D10" s="4" t="s">
        <v>10</v>
      </c>
      <c r="E10" s="5" t="b">
        <v>0</v>
      </c>
      <c r="F10" s="11">
        <f>IF(E8,(ROW()-ROW(F3))*5,((ROW(F75)-ROW())*5))</f>
        <v>35</v>
      </c>
      <c r="G10" s="12">
        <f>IF(F10-E9&gt;=0,F10-E9,360-E9+F10)</f>
        <v>35</v>
      </c>
      <c r="H10" s="13" t="str">
        <f>IF(G10=360,0,IF(MOD(G10,E2)=0,G10,""))</f>
        <v/>
      </c>
      <c r="I10" s="13" t="str">
        <f>IF(E13,H10,CHAR(160))</f>
        <v/>
      </c>
      <c r="J10" s="12" t="e">
        <f>NA()</f>
        <v>#N/A</v>
      </c>
      <c r="K10" s="14">
        <v>10</v>
      </c>
      <c r="L10" s="15" t="e">
        <f>L9</f>
        <v>#N/A</v>
      </c>
      <c r="M10" s="16" t="e">
        <f>IF(E8,90-INDEX(F3:F74,L10,1),INDEX(F3:F74,L10,1)+90)</f>
        <v>#N/A</v>
      </c>
      <c r="N10" s="15">
        <f>IF(E12,-(E7),NA())</f>
        <v>-10</v>
      </c>
      <c r="O10" s="15" t="e">
        <f>COS(RADIANS(M10))*N10</f>
        <v>#N/A</v>
      </c>
      <c r="P10" s="17" t="e">
        <f>SIN(RADIANS(M10))*N10</f>
        <v>#N/A</v>
      </c>
      <c r="Q10" s="31">
        <f t="shared" si="0"/>
        <v>0</v>
      </c>
      <c r="R10" s="32">
        <f t="shared" si="0"/>
        <v>10</v>
      </c>
      <c r="S10" s="32">
        <f>IF(E10,DEGREES(Q10),Q10)</f>
        <v>0</v>
      </c>
      <c r="T10" s="32">
        <f>IF(E8,90-S10-E9,S10+90+E9)</f>
        <v>90</v>
      </c>
      <c r="U10" s="32">
        <f>IF(E11,ABS(E6)-R10,ABS(E5)+R10)</f>
        <v>10</v>
      </c>
      <c r="V10" s="32">
        <f>COS(RADIANS(T10))*U10</f>
        <v>6.1257422745431001E-16</v>
      </c>
      <c r="W10" s="33">
        <f>SIN(RADIANS(T10))*U10</f>
        <v>10</v>
      </c>
    </row>
    <row r="11" spans="1:23" x14ac:dyDescent="0.25">
      <c r="A11" s="1">
        <v>0</v>
      </c>
      <c r="B11" s="2">
        <v>0</v>
      </c>
      <c r="D11" s="4" t="s">
        <v>11</v>
      </c>
      <c r="E11" s="5" t="b">
        <v>0</v>
      </c>
      <c r="F11" s="11">
        <f>IF(E8,(ROW()-ROW(F3))*5,((ROW(F75)-ROW())*5))</f>
        <v>40</v>
      </c>
      <c r="G11" s="12">
        <f>IF(F11-E9&gt;=0,F11-E9,360-E9+F11)</f>
        <v>40</v>
      </c>
      <c r="H11" s="13" t="str">
        <f>IF(G11=360,0,IF(MOD(G11,E2)=0,G11,""))</f>
        <v/>
      </c>
      <c r="I11" s="13" t="str">
        <f>IF(E13,H11,CHAR(160))</f>
        <v/>
      </c>
      <c r="J11" s="12" t="e">
        <f>NA()</f>
        <v>#N/A</v>
      </c>
      <c r="K11" s="14"/>
      <c r="L11" s="15"/>
      <c r="M11" s="16"/>
      <c r="N11" s="15"/>
      <c r="O11" s="15"/>
      <c r="P11" s="17"/>
      <c r="Q11" s="31">
        <f t="shared" si="0"/>
        <v>0</v>
      </c>
      <c r="R11" s="32">
        <f t="shared" si="0"/>
        <v>0</v>
      </c>
      <c r="S11" s="32">
        <f>IF(E10,DEGREES(Q11),Q11)</f>
        <v>0</v>
      </c>
      <c r="T11" s="32">
        <f>IF(E8,90-S11-E9,S11+90+E9)</f>
        <v>90</v>
      </c>
      <c r="U11" s="32">
        <f>IF(E11,ABS(E6)-R11,ABS(E5)+R11)</f>
        <v>0</v>
      </c>
      <c r="V11" s="32"/>
      <c r="W11" s="33"/>
    </row>
    <row r="12" spans="1:23" x14ac:dyDescent="0.25">
      <c r="A12" s="1">
        <f>C26</f>
        <v>0</v>
      </c>
      <c r="B12" s="2">
        <v>10</v>
      </c>
      <c r="D12" s="4" t="s">
        <v>12</v>
      </c>
      <c r="E12" s="5" t="b">
        <v>1</v>
      </c>
      <c r="F12" s="11">
        <f>IF(E8,(ROW()-ROW(F3))*5,((ROW(F75)-ROW())*5))</f>
        <v>45</v>
      </c>
      <c r="G12" s="12">
        <f>IF(F12-E9&gt;=0,F12-E9,360-E9+F12)</f>
        <v>45</v>
      </c>
      <c r="H12" s="13" t="str">
        <f>IF(G12=360,0,IF(MOD(G12,E2)=0,G12,""))</f>
        <v/>
      </c>
      <c r="I12" s="13" t="str">
        <f>IF(E13,H12,CHAR(160))</f>
        <v/>
      </c>
      <c r="J12" s="12" t="e">
        <f>NA()</f>
        <v>#N/A</v>
      </c>
      <c r="K12" s="14">
        <v>15</v>
      </c>
      <c r="L12" s="15" t="e">
        <f>MATCH(K12,H3:H74,0)</f>
        <v>#N/A</v>
      </c>
      <c r="M12" s="16" t="e">
        <f>IF(E8,90-INDEX(F3:F74,L12,1),INDEX(F3:F74,L12,1)+90)</f>
        <v>#N/A</v>
      </c>
      <c r="N12" s="15">
        <f>IF(E12,+(E7),NA())</f>
        <v>10</v>
      </c>
      <c r="O12" s="15" t="e">
        <f>COS(RADIANS(M12))*N12</f>
        <v>#N/A</v>
      </c>
      <c r="P12" s="17" t="e">
        <f>SIN(RADIANS(M12))*N12</f>
        <v>#N/A</v>
      </c>
      <c r="Q12" s="31">
        <f t="shared" si="0"/>
        <v>0</v>
      </c>
      <c r="R12" s="32">
        <f t="shared" si="0"/>
        <v>0</v>
      </c>
      <c r="S12" s="32">
        <f>IF(E10,DEGREES(Q12),Q12)</f>
        <v>0</v>
      </c>
      <c r="T12" s="32">
        <f>IF(E8,90-S12-E9,S12+90+E9)</f>
        <v>90</v>
      </c>
      <c r="U12" s="32">
        <f>IF(E11,ABS(E6)-R12,ABS(E5)+R12)</f>
        <v>0</v>
      </c>
      <c r="V12" s="32">
        <f>COS(RADIANS(T12))*U12</f>
        <v>0</v>
      </c>
      <c r="W12" s="33">
        <f>SIN(RADIANS(T12))*U12</f>
        <v>0</v>
      </c>
    </row>
    <row r="13" spans="1:23" x14ac:dyDescent="0.25">
      <c r="A13" s="1"/>
      <c r="B13" s="2"/>
      <c r="D13" s="4" t="s">
        <v>13</v>
      </c>
      <c r="E13" s="5" t="b">
        <v>1</v>
      </c>
      <c r="F13" s="11">
        <f>IF(E8,(ROW()-ROW(F3))*5,((ROW(F75)-ROW())*5))</f>
        <v>50</v>
      </c>
      <c r="G13" s="12">
        <f>IF(F13-E9&gt;=0,F13-E9,360-E9+F13)</f>
        <v>50</v>
      </c>
      <c r="H13" s="13" t="str">
        <f>IF(G13=360,0,IF(MOD(G13,E2)=0,G13,""))</f>
        <v/>
      </c>
      <c r="I13" s="13" t="str">
        <f>IF(E13,H13,CHAR(160))</f>
        <v/>
      </c>
      <c r="J13" s="12" t="e">
        <f>NA()</f>
        <v>#N/A</v>
      </c>
      <c r="K13" s="14">
        <v>15</v>
      </c>
      <c r="L13" s="15" t="e">
        <f>L12</f>
        <v>#N/A</v>
      </c>
      <c r="M13" s="16" t="e">
        <f>IF(E8,90-INDEX(F3:F74,L13,1),INDEX(F3:F74,L13,1)+90)</f>
        <v>#N/A</v>
      </c>
      <c r="N13" s="15">
        <f>IF(E12,-(E7),NA())</f>
        <v>-10</v>
      </c>
      <c r="O13" s="15" t="e">
        <f>COS(RADIANS(M13))*N13</f>
        <v>#N/A</v>
      </c>
      <c r="P13" s="17" t="e">
        <f>SIN(RADIANS(M13))*N13</f>
        <v>#N/A</v>
      </c>
      <c r="Q13" s="31">
        <f t="shared" si="0"/>
        <v>0</v>
      </c>
      <c r="R13" s="32">
        <f t="shared" si="0"/>
        <v>10</v>
      </c>
      <c r="S13" s="32">
        <f>IF(E10,DEGREES(Q13),Q13)</f>
        <v>0</v>
      </c>
      <c r="T13" s="32">
        <f>IF(E8,90-S13-E9,S13+90+E9)</f>
        <v>90</v>
      </c>
      <c r="U13" s="32">
        <f>IF(E11,ABS(E6)-R13,ABS(E5)+R13)</f>
        <v>10</v>
      </c>
      <c r="V13" s="32">
        <f>COS(RADIANS(T13))*U13</f>
        <v>6.1257422745431001E-16</v>
      </c>
      <c r="W13" s="33">
        <f>SIN(RADIANS(T13))*U13</f>
        <v>10</v>
      </c>
    </row>
    <row r="14" spans="1:23" x14ac:dyDescent="0.25">
      <c r="A14" s="1">
        <v>0</v>
      </c>
      <c r="B14" s="2">
        <v>0</v>
      </c>
      <c r="D14" s="4" t="s">
        <v>14</v>
      </c>
      <c r="E14" s="5" t="b">
        <v>1</v>
      </c>
      <c r="F14" s="11">
        <f>IF(E8,(ROW()-ROW(F3))*5,((ROW(F75)-ROW())*5))</f>
        <v>55</v>
      </c>
      <c r="G14" s="12">
        <f>IF(F14-E9&gt;=0,F14-E9,360-E9+F14)</f>
        <v>55</v>
      </c>
      <c r="H14" s="13" t="str">
        <f>IF(G14=360,0,IF(MOD(G14,E2)=0,G14,""))</f>
        <v/>
      </c>
      <c r="I14" s="13" t="str">
        <f>IF(E13,H14,CHAR(160))</f>
        <v/>
      </c>
      <c r="J14" s="12" t="e">
        <f>NA()</f>
        <v>#N/A</v>
      </c>
      <c r="K14" s="14"/>
      <c r="L14" s="15"/>
      <c r="M14" s="16"/>
      <c r="N14" s="15"/>
      <c r="O14" s="15"/>
      <c r="P14" s="17"/>
      <c r="Q14" s="31">
        <f t="shared" si="0"/>
        <v>0</v>
      </c>
      <c r="R14" s="32">
        <f t="shared" si="0"/>
        <v>0</v>
      </c>
      <c r="S14" s="32">
        <f>IF(E10,DEGREES(Q14),Q14)</f>
        <v>0</v>
      </c>
      <c r="T14" s="32">
        <f>IF(E8,90-S14-E9,S14+90+E9)</f>
        <v>90</v>
      </c>
      <c r="U14" s="32">
        <f>IF(E11,ABS(E6)-R14,ABS(E5)+R14)</f>
        <v>0</v>
      </c>
      <c r="V14" s="32"/>
      <c r="W14" s="33"/>
    </row>
    <row r="15" spans="1:23" x14ac:dyDescent="0.25">
      <c r="A15" s="1">
        <f>C27</f>
        <v>0</v>
      </c>
      <c r="B15" s="2">
        <v>10</v>
      </c>
      <c r="D15" s="4" t="s">
        <v>15</v>
      </c>
      <c r="E15" s="5" t="b">
        <v>1</v>
      </c>
      <c r="F15" s="11">
        <f>IF(E8,(ROW()-ROW(F3))*5,((ROW(F75)-ROW())*5))</f>
        <v>60</v>
      </c>
      <c r="G15" s="12">
        <f>IF(F15-E9&gt;=0,F15-E9,360-E9+F15)</f>
        <v>60</v>
      </c>
      <c r="H15" s="13">
        <f>IF(G15=360,0,IF(MOD(G15,E2)=0,G15,""))</f>
        <v>60</v>
      </c>
      <c r="I15" s="13">
        <f>IF(E13,H15,CHAR(160))</f>
        <v>60</v>
      </c>
      <c r="J15" s="12" t="e">
        <f>NA()</f>
        <v>#N/A</v>
      </c>
      <c r="K15" s="14">
        <v>20</v>
      </c>
      <c r="L15" s="15" t="e">
        <f>MATCH(K15,H3:H74,0)</f>
        <v>#N/A</v>
      </c>
      <c r="M15" s="16" t="e">
        <f>IF(E8,90-INDEX(F3:F74,L15,1),INDEX(F3:F74,L15,1)+90)</f>
        <v>#N/A</v>
      </c>
      <c r="N15" s="15">
        <f>IF(E12,+(E7),NA())</f>
        <v>10</v>
      </c>
      <c r="O15" s="15" t="e">
        <f>COS(RADIANS(M15))*N15</f>
        <v>#N/A</v>
      </c>
      <c r="P15" s="17" t="e">
        <f>SIN(RADIANS(M15))*N15</f>
        <v>#N/A</v>
      </c>
      <c r="Q15" s="31">
        <f t="shared" si="0"/>
        <v>0</v>
      </c>
      <c r="R15" s="32">
        <f t="shared" si="0"/>
        <v>0</v>
      </c>
      <c r="S15" s="32">
        <f>IF(E10,DEGREES(Q15),Q15)</f>
        <v>0</v>
      </c>
      <c r="T15" s="32">
        <f>IF(E8,90-S15-E9,S15+90+E9)</f>
        <v>90</v>
      </c>
      <c r="U15" s="32">
        <f>IF(E11,ABS(E6)-R15,ABS(E5)+R15)</f>
        <v>0</v>
      </c>
      <c r="V15" s="32">
        <f>COS(RADIANS(T15))*U15</f>
        <v>0</v>
      </c>
      <c r="W15" s="33">
        <f>SIN(RADIANS(T15))*U15</f>
        <v>0</v>
      </c>
    </row>
    <row r="16" spans="1:23" x14ac:dyDescent="0.25">
      <c r="A16" s="1"/>
      <c r="B16" s="2"/>
      <c r="D16" s="4" t="s">
        <v>16</v>
      </c>
      <c r="E16" s="5" t="b">
        <v>0</v>
      </c>
      <c r="F16" s="11">
        <f>IF(E8,(ROW()-ROW(F3))*5,((ROW(F75)-ROW())*5))</f>
        <v>65</v>
      </c>
      <c r="G16" s="12">
        <f>IF(F16-E9&gt;=0,F16-E9,360-E9+F16)</f>
        <v>65</v>
      </c>
      <c r="H16" s="13" t="str">
        <f>IF(G16=360,0,IF(MOD(G16,E2)=0,G16,""))</f>
        <v/>
      </c>
      <c r="I16" s="13" t="str">
        <f>IF(E13,H16,CHAR(160))</f>
        <v/>
      </c>
      <c r="J16" s="12" t="e">
        <f>NA()</f>
        <v>#N/A</v>
      </c>
      <c r="K16" s="14">
        <v>20</v>
      </c>
      <c r="L16" s="15" t="e">
        <f>L15</f>
        <v>#N/A</v>
      </c>
      <c r="M16" s="16" t="e">
        <f>IF(E8,90-INDEX(F3:F74,L16,1),INDEX(F3:F74,L16,1)+90)</f>
        <v>#N/A</v>
      </c>
      <c r="N16" s="15">
        <f>IF(E12,-(E7),NA())</f>
        <v>-10</v>
      </c>
      <c r="O16" s="15" t="e">
        <f>COS(RADIANS(M16))*N16</f>
        <v>#N/A</v>
      </c>
      <c r="P16" s="17" t="e">
        <f>SIN(RADIANS(M16))*N16</f>
        <v>#N/A</v>
      </c>
      <c r="Q16" s="31">
        <f t="shared" si="0"/>
        <v>0</v>
      </c>
      <c r="R16" s="32">
        <f t="shared" si="0"/>
        <v>10</v>
      </c>
      <c r="S16" s="32">
        <f>IF(E10,DEGREES(Q16),Q16)</f>
        <v>0</v>
      </c>
      <c r="T16" s="32">
        <f>IF(E8,90-S16-E9,S16+90+E9)</f>
        <v>90</v>
      </c>
      <c r="U16" s="32">
        <f>IF(E11,ABS(E6)-R16,ABS(E5)+R16)</f>
        <v>10</v>
      </c>
      <c r="V16" s="32">
        <f>COS(RADIANS(T16))*U16</f>
        <v>6.1257422745431001E-16</v>
      </c>
      <c r="W16" s="33">
        <f>SIN(RADIANS(T16))*U16</f>
        <v>10</v>
      </c>
    </row>
    <row r="17" spans="1:23" x14ac:dyDescent="0.25">
      <c r="A17" s="1">
        <v>0</v>
      </c>
      <c r="B17" s="2">
        <v>0</v>
      </c>
      <c r="D17" s="4" t="s">
        <v>17</v>
      </c>
      <c r="E17" s="5" t="b">
        <v>1</v>
      </c>
      <c r="F17" s="11">
        <f>IF(E8,(ROW()-ROW(F3))*5,((ROW(F75)-ROW())*5))</f>
        <v>70</v>
      </c>
      <c r="G17" s="12">
        <f>IF(F17-E9&gt;=0,F17-E9,360-E9+F17)</f>
        <v>70</v>
      </c>
      <c r="H17" s="13" t="str">
        <f>IF(G17=360,0,IF(MOD(G17,E2)=0,G17,""))</f>
        <v/>
      </c>
      <c r="I17" s="13" t="str">
        <f>IF(E13,H17,CHAR(160))</f>
        <v/>
      </c>
      <c r="J17" s="12" t="e">
        <f>NA()</f>
        <v>#N/A</v>
      </c>
      <c r="K17" s="14"/>
      <c r="L17" s="15"/>
      <c r="M17" s="16"/>
      <c r="N17" s="15"/>
      <c r="O17" s="15"/>
      <c r="P17" s="17"/>
      <c r="Q17" s="31">
        <f t="shared" si="0"/>
        <v>0</v>
      </c>
      <c r="R17" s="32">
        <f t="shared" si="0"/>
        <v>0</v>
      </c>
      <c r="S17" s="32">
        <f>IF(E10,DEGREES(Q17),Q17)</f>
        <v>0</v>
      </c>
      <c r="T17" s="32">
        <f>IF(E8,90-S17-E9,S17+90+E9)</f>
        <v>90</v>
      </c>
      <c r="U17" s="32">
        <f>IF(E11,ABS(E6)-R17,ABS(E5)+R17)</f>
        <v>0</v>
      </c>
      <c r="V17" s="32"/>
      <c r="W17" s="33"/>
    </row>
    <row r="18" spans="1:23" x14ac:dyDescent="0.25">
      <c r="A18" s="1">
        <f>C28</f>
        <v>0</v>
      </c>
      <c r="B18" s="2">
        <v>10</v>
      </c>
      <c r="D18" s="4" t="s">
        <v>18</v>
      </c>
      <c r="E18" s="5" t="b">
        <v>1</v>
      </c>
      <c r="F18" s="11">
        <f>IF(E8,(ROW()-ROW(F3))*5,((ROW(F75)-ROW())*5))</f>
        <v>75</v>
      </c>
      <c r="G18" s="12">
        <f>IF(F18-E9&gt;=0,F18-E9,360-E9+F18)</f>
        <v>75</v>
      </c>
      <c r="H18" s="13" t="str">
        <f>IF(G18=360,0,IF(MOD(G18,E2)=0,G18,""))</f>
        <v/>
      </c>
      <c r="I18" s="13" t="str">
        <f>IF(E13,H18,CHAR(160))</f>
        <v/>
      </c>
      <c r="J18" s="12" t="e">
        <f>NA()</f>
        <v>#N/A</v>
      </c>
      <c r="K18" s="14">
        <v>25</v>
      </c>
      <c r="L18" s="15" t="e">
        <f>MATCH(K18,H3:H74,0)</f>
        <v>#N/A</v>
      </c>
      <c r="M18" s="16" t="e">
        <f>IF(E8,90-INDEX(F3:F74,L18,1),INDEX(F3:F74,L18,1)+90)</f>
        <v>#N/A</v>
      </c>
      <c r="N18" s="15">
        <f>IF(E12,+(E7),NA())</f>
        <v>10</v>
      </c>
      <c r="O18" s="15" t="e">
        <f>COS(RADIANS(M18))*N18</f>
        <v>#N/A</v>
      </c>
      <c r="P18" s="17" t="e">
        <f>SIN(RADIANS(M18))*N18</f>
        <v>#N/A</v>
      </c>
      <c r="Q18" s="31">
        <f t="shared" si="0"/>
        <v>0</v>
      </c>
      <c r="R18" s="32">
        <f t="shared" si="0"/>
        <v>0</v>
      </c>
      <c r="S18" s="32">
        <f>IF(E10,DEGREES(Q18),Q18)</f>
        <v>0</v>
      </c>
      <c r="T18" s="32">
        <f>IF(E8,90-S18-E9,S18+90+E9)</f>
        <v>90</v>
      </c>
      <c r="U18" s="32">
        <f>IF(E11,ABS(E6)-R18,ABS(E5)+R18)</f>
        <v>0</v>
      </c>
      <c r="V18" s="32">
        <f>COS(RADIANS(T18))*U18</f>
        <v>0</v>
      </c>
      <c r="W18" s="33">
        <f>SIN(RADIANS(T18))*U18</f>
        <v>0</v>
      </c>
    </row>
    <row r="19" spans="1:23" x14ac:dyDescent="0.25">
      <c r="A19" s="1"/>
      <c r="B19" s="2">
        <v>0</v>
      </c>
      <c r="D19" s="4" t="s">
        <v>19</v>
      </c>
      <c r="E19" s="5">
        <v>0</v>
      </c>
      <c r="F19" s="11">
        <f>IF(E8,(ROW()-ROW(F3))*5,((ROW(F75)-ROW())*5))</f>
        <v>80</v>
      </c>
      <c r="G19" s="12">
        <f>IF(F19-E9&gt;=0,F19-E9,360-E9+F19)</f>
        <v>80</v>
      </c>
      <c r="H19" s="13" t="str">
        <f>IF(G19=360,0,IF(MOD(G19,E2)=0,G19,""))</f>
        <v/>
      </c>
      <c r="I19" s="13" t="str">
        <f>IF(E13,H19,CHAR(160))</f>
        <v/>
      </c>
      <c r="J19" s="12" t="e">
        <f>NA()</f>
        <v>#N/A</v>
      </c>
      <c r="K19" s="14">
        <v>25</v>
      </c>
      <c r="L19" s="15" t="e">
        <f>L18</f>
        <v>#N/A</v>
      </c>
      <c r="M19" s="16" t="e">
        <f>IF(E8,90-INDEX(F3:F74,L19,1),INDEX(F3:F74,L19,1)+90)</f>
        <v>#N/A</v>
      </c>
      <c r="N19" s="15">
        <f>IF(E12,-(E7),NA())</f>
        <v>-10</v>
      </c>
      <c r="O19" s="15" t="e">
        <f>COS(RADIANS(M19))*N19</f>
        <v>#N/A</v>
      </c>
      <c r="P19" s="17" t="e">
        <f>SIN(RADIANS(M19))*N19</f>
        <v>#N/A</v>
      </c>
      <c r="Q19" s="31">
        <f t="shared" si="0"/>
        <v>0</v>
      </c>
      <c r="R19" s="32">
        <f t="shared" si="0"/>
        <v>10</v>
      </c>
      <c r="S19" s="32">
        <f>IF(E10,DEGREES(Q19),Q19)</f>
        <v>0</v>
      </c>
      <c r="T19" s="32">
        <f>IF(E8,90-S19-E9,S19+90+E9)</f>
        <v>90</v>
      </c>
      <c r="U19" s="32">
        <f>IF(E11,ABS(E6)-R19,ABS(E5)+R19)</f>
        <v>10</v>
      </c>
      <c r="V19" s="32">
        <f>COS(RADIANS(T19))*U19</f>
        <v>6.1257422745431001E-16</v>
      </c>
      <c r="W19" s="33">
        <f>SIN(RADIANS(T19))*U19</f>
        <v>10</v>
      </c>
    </row>
    <row r="20" spans="1:23" x14ac:dyDescent="0.25">
      <c r="A20" s="1">
        <v>0</v>
      </c>
      <c r="B20" s="2">
        <v>0</v>
      </c>
      <c r="D20" s="4" t="s">
        <v>20</v>
      </c>
      <c r="E20" s="5">
        <v>10</v>
      </c>
      <c r="F20" s="11">
        <f>IF(E8,(ROW()-ROW(F3))*5,((ROW(F75)-ROW())*5))</f>
        <v>85</v>
      </c>
      <c r="G20" s="12">
        <f>IF(F20-E9&gt;=0,F20-E9,360-E9+F20)</f>
        <v>85</v>
      </c>
      <c r="H20" s="13" t="str">
        <f>IF(G20=360,0,IF(MOD(G20,E2)=0,G20,""))</f>
        <v/>
      </c>
      <c r="I20" s="13" t="str">
        <f>IF(E13,H20,CHAR(160))</f>
        <v/>
      </c>
      <c r="J20" s="12" t="e">
        <f>NA()</f>
        <v>#N/A</v>
      </c>
      <c r="K20" s="14"/>
      <c r="L20" s="15"/>
      <c r="M20" s="16"/>
      <c r="N20" s="15"/>
      <c r="O20" s="15"/>
      <c r="P20" s="17"/>
      <c r="Q20" s="31">
        <f t="shared" si="0"/>
        <v>0</v>
      </c>
      <c r="R20" s="32">
        <f>B19</f>
        <v>0</v>
      </c>
      <c r="S20" s="32">
        <f>IF(E10,DEGREES(Q20),Q20)</f>
        <v>0</v>
      </c>
      <c r="T20" s="32">
        <f>IF(E8,90-S20-E9,S20+90+E9)</f>
        <v>90</v>
      </c>
      <c r="U20" s="32">
        <f>IF(E11,ABS(E6)-R20,ABS(E5)+R20)</f>
        <v>0</v>
      </c>
      <c r="V20" s="32"/>
      <c r="W20" s="33"/>
    </row>
    <row r="21" spans="1:23" x14ac:dyDescent="0.25">
      <c r="A21" s="1">
        <f>C29</f>
        <v>0</v>
      </c>
      <c r="B21" s="2">
        <v>10</v>
      </c>
      <c r="D21" s="4" t="s">
        <v>21</v>
      </c>
      <c r="E21" s="27" t="s">
        <v>23</v>
      </c>
      <c r="F21" s="11">
        <f>IF(E8,(ROW()-ROW(F3))*5,((ROW(F75)-ROW())*5))</f>
        <v>90</v>
      </c>
      <c r="G21" s="12">
        <f>IF(F21-E9&gt;=0,F21-E9,360-E9+F21)</f>
        <v>90</v>
      </c>
      <c r="H21" s="13">
        <f>IF(G21=360,0,IF(MOD(G21,E2)=0,G21,""))</f>
        <v>90</v>
      </c>
      <c r="I21" s="13">
        <f>IF(E13,H21,CHAR(160))</f>
        <v>90</v>
      </c>
      <c r="J21" s="12" t="e">
        <f>NA()</f>
        <v>#N/A</v>
      </c>
      <c r="K21" s="14">
        <v>30</v>
      </c>
      <c r="L21" s="15">
        <f>MATCH(K21,H3:H74,0)</f>
        <v>7</v>
      </c>
      <c r="M21" s="16">
        <f>IF(E8,90-INDEX(F3:F74,L21,1),INDEX(F3:F74,L21,1)+90)</f>
        <v>60</v>
      </c>
      <c r="N21" s="15">
        <f>IF(E12,+(E7),NA())</f>
        <v>10</v>
      </c>
      <c r="O21" s="15">
        <f>COS(RADIANS(M21))*N21</f>
        <v>5.0000000000000009</v>
      </c>
      <c r="P21" s="17">
        <f>SIN(RADIANS(M21))*N21</f>
        <v>8.6602540378443855</v>
      </c>
      <c r="Q21" s="31">
        <f t="shared" si="0"/>
        <v>0</v>
      </c>
      <c r="R21" s="32">
        <f t="shared" si="0"/>
        <v>0</v>
      </c>
      <c r="S21" s="32">
        <f>IF(E10,DEGREES(Q21),Q21)</f>
        <v>0</v>
      </c>
      <c r="T21" s="32">
        <f>IF(E8,90-S21-E9,S21+90+E9)</f>
        <v>90</v>
      </c>
      <c r="U21" s="32">
        <f>IF(E11,ABS(E6)-R21,ABS(E5)+R21)</f>
        <v>0</v>
      </c>
      <c r="V21" s="32">
        <f>COS(RADIANS(T21))*U21</f>
        <v>0</v>
      </c>
      <c r="W21" s="33">
        <f>SIN(RADIANS(T21))*U21</f>
        <v>0</v>
      </c>
    </row>
    <row r="22" spans="1:23" x14ac:dyDescent="0.25">
      <c r="A22" s="3"/>
      <c r="B22" s="3"/>
      <c r="D22" s="4" t="s">
        <v>22</v>
      </c>
      <c r="E22" s="18" t="s">
        <v>26</v>
      </c>
      <c r="F22" s="11">
        <f>IF(E8,(ROW()-ROW(F3))*5,((ROW(F75)-ROW())*5))</f>
        <v>95</v>
      </c>
      <c r="G22" s="12">
        <f>IF(F22-E9&gt;=0,F22-E9,360-E9+F22)</f>
        <v>95</v>
      </c>
      <c r="H22" s="13" t="str">
        <f>IF(G22=360,0,IF(MOD(G22,E2)=0,G22,""))</f>
        <v/>
      </c>
      <c r="I22" s="13" t="str">
        <f>IF(E13,H22,CHAR(160))</f>
        <v/>
      </c>
      <c r="J22" s="12" t="e">
        <f>NA()</f>
        <v>#N/A</v>
      </c>
      <c r="K22" s="14">
        <v>30</v>
      </c>
      <c r="L22" s="15">
        <f>L21</f>
        <v>7</v>
      </c>
      <c r="M22" s="16">
        <f>IF(E8,90-INDEX(F3:F74,L22,1),INDEX(F3:F74,L22,1)+90)</f>
        <v>60</v>
      </c>
      <c r="N22" s="15">
        <f>IF(E12,-(E7),NA())</f>
        <v>-10</v>
      </c>
      <c r="O22" s="15">
        <f>COS(RADIANS(M22))*N22</f>
        <v>-5.0000000000000009</v>
      </c>
      <c r="P22" s="17">
        <f>SIN(RADIANS(M22))*N22</f>
        <v>-8.6602540378443855</v>
      </c>
      <c r="Q22" s="34">
        <f t="shared" si="0"/>
        <v>0</v>
      </c>
      <c r="R22" s="35">
        <f t="shared" si="0"/>
        <v>10</v>
      </c>
      <c r="S22" s="35">
        <f>IF(E10,DEGREES(Q22),Q22)</f>
        <v>0</v>
      </c>
      <c r="T22" s="35">
        <f>IF(E8,90-S22-E9,S22+90+E9)</f>
        <v>90</v>
      </c>
      <c r="U22" s="35">
        <f>IF(E11,ABS(E6)-R22,ABS(E5)+R22)</f>
        <v>10</v>
      </c>
      <c r="V22" s="35">
        <f>COS(RADIANS(T22))*U22</f>
        <v>6.1257422745431001E-16</v>
      </c>
      <c r="W22" s="36">
        <f>SIN(RADIANS(T22))*U22</f>
        <v>10</v>
      </c>
    </row>
    <row r="23" spans="1:23" x14ac:dyDescent="0.25">
      <c r="A23" s="1">
        <v>0</v>
      </c>
      <c r="B23" s="2">
        <v>0</v>
      </c>
      <c r="C23">
        <f>B115</f>
        <v>0</v>
      </c>
      <c r="F23" s="11">
        <f>IF(E8,(ROW()-ROW(F3))*5,((ROW(F75)-ROW())*5))</f>
        <v>100</v>
      </c>
      <c r="G23" s="12">
        <f>IF(F23-E9&gt;=0,F23-E9,360-E9+F23)</f>
        <v>100</v>
      </c>
      <c r="H23" s="13" t="str">
        <f>IF(G23=360,0,IF(MOD(G23,E2)=0,G23,""))</f>
        <v/>
      </c>
      <c r="I23" s="13" t="str">
        <f>IF(E13,H23,CHAR(160))</f>
        <v/>
      </c>
      <c r="J23" s="12" t="e">
        <f>NA()</f>
        <v>#N/A</v>
      </c>
      <c r="K23" s="14"/>
      <c r="L23" s="15"/>
      <c r="M23" s="16"/>
      <c r="N23" s="15"/>
      <c r="O23" s="15"/>
      <c r="P23" s="17"/>
    </row>
    <row r="24" spans="1:23" x14ac:dyDescent="0.25">
      <c r="A24" s="1">
        <f>C30</f>
        <v>0</v>
      </c>
      <c r="B24" s="2">
        <v>10</v>
      </c>
      <c r="C24">
        <f t="shared" ref="C24:C51" si="1">B116</f>
        <v>0</v>
      </c>
      <c r="F24" s="11">
        <f>IF(E8,(ROW()-ROW(F3))*5,((ROW(F75)-ROW())*5))</f>
        <v>105</v>
      </c>
      <c r="G24" s="12">
        <f>IF(F24-E9&gt;=0,F24-E9,360-E9+F24)</f>
        <v>105</v>
      </c>
      <c r="H24" s="13" t="str">
        <f>IF(G24=360,0,IF(MOD(G24,E2)=0,G24,""))</f>
        <v/>
      </c>
      <c r="I24" s="13" t="str">
        <f>IF(E13,H24,CHAR(160))</f>
        <v/>
      </c>
      <c r="J24" s="12" t="e">
        <f>NA()</f>
        <v>#N/A</v>
      </c>
      <c r="K24" s="14">
        <v>35</v>
      </c>
      <c r="L24" s="15" t="e">
        <f>MATCH(K24,H3:H74,0)</f>
        <v>#N/A</v>
      </c>
      <c r="M24" s="16" t="e">
        <f>IF(E8,90-INDEX(F3:F74,L24,1),INDEX(F3:F74,L24,1)+90)</f>
        <v>#N/A</v>
      </c>
      <c r="N24" s="15">
        <f>IF(E12,+(E7),NA())</f>
        <v>10</v>
      </c>
      <c r="O24" s="15" t="e">
        <f>COS(RADIANS(M24))*N24</f>
        <v>#N/A</v>
      </c>
      <c r="P24" s="17" t="e">
        <f>SIN(RADIANS(M24))*N24</f>
        <v>#N/A</v>
      </c>
      <c r="Q24" s="31">
        <f t="shared" ref="Q24:R43" si="2">A23</f>
        <v>0</v>
      </c>
      <c r="R24" s="32">
        <f t="shared" si="2"/>
        <v>0</v>
      </c>
      <c r="S24" s="32">
        <f>IF(E31,DEGREES(Q24),Q24)</f>
        <v>0</v>
      </c>
      <c r="T24" s="32">
        <f>IF($E$8,90-S24-E30,S24+90+E30)</f>
        <v>90</v>
      </c>
      <c r="U24" s="32">
        <f>IF(E32,ABS(E27)-R24,ABS(E26)+R24)</f>
        <v>0</v>
      </c>
      <c r="V24" s="32">
        <f>COS(RADIANS(T24))*U24</f>
        <v>0</v>
      </c>
      <c r="W24" s="33">
        <f>SIN(RADIANS(T24))*U24</f>
        <v>0</v>
      </c>
    </row>
    <row r="25" spans="1:23" x14ac:dyDescent="0.25">
      <c r="A25" s="1"/>
      <c r="B25" s="2"/>
      <c r="C25">
        <f t="shared" si="1"/>
        <v>0</v>
      </c>
      <c r="F25" s="11">
        <f>IF(E8,(ROW()-ROW(F3))*5,((ROW(F75)-ROW())*5))</f>
        <v>110</v>
      </c>
      <c r="G25" s="12">
        <f>IF(F25-E9&gt;=0,F25-E9,360-E9+F25)</f>
        <v>110</v>
      </c>
      <c r="H25" s="13" t="str">
        <f>IF(G25=360,0,IF(MOD(G25,E2)=0,G25,""))</f>
        <v/>
      </c>
      <c r="I25" s="13" t="str">
        <f>IF(E13,H25,CHAR(160))</f>
        <v/>
      </c>
      <c r="J25" s="12" t="e">
        <f>NA()</f>
        <v>#N/A</v>
      </c>
      <c r="K25" s="14">
        <v>35</v>
      </c>
      <c r="L25" s="15" t="e">
        <f>L24</f>
        <v>#N/A</v>
      </c>
      <c r="M25" s="16" t="e">
        <f>IF(E8,90-INDEX(F3:F74,L25,1),INDEX(F3:F74,L25,1)+90)</f>
        <v>#N/A</v>
      </c>
      <c r="N25" s="15">
        <f>IF(E12,-(E7),NA())</f>
        <v>-10</v>
      </c>
      <c r="O25" s="15" t="e">
        <f>COS(RADIANS(M25))*N25</f>
        <v>#N/A</v>
      </c>
      <c r="P25" s="17" t="e">
        <f>SIN(RADIANS(M25))*N25</f>
        <v>#N/A</v>
      </c>
      <c r="Q25" s="31">
        <f t="shared" si="2"/>
        <v>0</v>
      </c>
      <c r="R25" s="32">
        <f t="shared" si="2"/>
        <v>10</v>
      </c>
      <c r="S25" s="32">
        <f>IF(E31,DEGREES(Q25),Q25)</f>
        <v>0</v>
      </c>
      <c r="T25" s="32">
        <f t="shared" ref="T25:T43" si="3">IF($E$8,90-S25-E31,S25+90+E31)</f>
        <v>90</v>
      </c>
      <c r="U25" s="32">
        <f>IF(E32,ABS(E27)-R25,ABS(E26)+R25)</f>
        <v>10</v>
      </c>
      <c r="V25" s="32">
        <f>COS(RADIANS(T25))*U25</f>
        <v>6.1257422745431001E-16</v>
      </c>
      <c r="W25" s="33">
        <f>SIN(RADIANS(T25))*U25</f>
        <v>10</v>
      </c>
    </row>
    <row r="26" spans="1:23" x14ac:dyDescent="0.25">
      <c r="A26" s="1">
        <v>0</v>
      </c>
      <c r="B26" s="2">
        <v>0</v>
      </c>
      <c r="C26">
        <f t="shared" si="1"/>
        <v>0</v>
      </c>
      <c r="F26" s="11">
        <f>IF(E8,(ROW()-ROW(F3))*5,((ROW(F75)-ROW())*5))</f>
        <v>115</v>
      </c>
      <c r="G26" s="12">
        <f>IF(F26-E9&gt;=0,F26-E9,360-E9+F26)</f>
        <v>115</v>
      </c>
      <c r="H26" s="13" t="str">
        <f>IF(G26=360,0,IF(MOD(G26,E2)=0,G26,""))</f>
        <v/>
      </c>
      <c r="I26" s="13" t="str">
        <f>IF(E13,H26,CHAR(160))</f>
        <v/>
      </c>
      <c r="J26" s="12" t="e">
        <f>NA()</f>
        <v>#N/A</v>
      </c>
      <c r="K26" s="14"/>
      <c r="L26" s="15"/>
      <c r="M26" s="16"/>
      <c r="N26" s="15"/>
      <c r="O26" s="15"/>
      <c r="P26" s="17"/>
      <c r="Q26" s="31">
        <f t="shared" si="2"/>
        <v>0</v>
      </c>
      <c r="R26" s="32">
        <f t="shared" si="2"/>
        <v>0</v>
      </c>
      <c r="S26" s="32">
        <f>IF(E31,DEGREES(Q26),Q26)</f>
        <v>0</v>
      </c>
      <c r="T26" s="32">
        <f t="shared" si="3"/>
        <v>90</v>
      </c>
      <c r="U26" s="32">
        <f>IF(E32,ABS(E27)-R26,ABS(E26)+R26)</f>
        <v>0</v>
      </c>
      <c r="V26" s="32"/>
      <c r="W26" s="33"/>
    </row>
    <row r="27" spans="1:23" x14ac:dyDescent="0.25">
      <c r="A27" s="1">
        <f>C31</f>
        <v>0</v>
      </c>
      <c r="B27" s="2">
        <v>10</v>
      </c>
      <c r="C27">
        <f t="shared" si="1"/>
        <v>0</v>
      </c>
      <c r="F27" s="11">
        <f>IF(E8,(ROW()-ROW(F3))*5,((ROW(F75)-ROW())*5))</f>
        <v>120</v>
      </c>
      <c r="G27" s="12">
        <f>IF(F27-E9&gt;=0,F27-E9,360-E9+F27)</f>
        <v>120</v>
      </c>
      <c r="H27" s="13">
        <f>IF(G27=360,0,IF(MOD(G27,E2)=0,G27,""))</f>
        <v>120</v>
      </c>
      <c r="I27" s="13">
        <f>IF(E13,H27,CHAR(160))</f>
        <v>120</v>
      </c>
      <c r="J27" s="12" t="e">
        <f>NA()</f>
        <v>#N/A</v>
      </c>
      <c r="K27" s="14">
        <v>40</v>
      </c>
      <c r="L27" s="15" t="e">
        <f>MATCH(K27,H3:H74,0)</f>
        <v>#N/A</v>
      </c>
      <c r="M27" s="16" t="e">
        <f>IF(E8,90-INDEX(F3:F74,L27,1),INDEX(F3:F74,L27,1)+90)</f>
        <v>#N/A</v>
      </c>
      <c r="N27" s="15">
        <f>IF(E12,+(E7),NA())</f>
        <v>10</v>
      </c>
      <c r="O27" s="15" t="e">
        <f>COS(RADIANS(M27))*N27</f>
        <v>#N/A</v>
      </c>
      <c r="P27" s="17" t="e">
        <f>SIN(RADIANS(M27))*N27</f>
        <v>#N/A</v>
      </c>
      <c r="Q27" s="31">
        <f t="shared" si="2"/>
        <v>0</v>
      </c>
      <c r="R27" s="32">
        <f t="shared" si="2"/>
        <v>0</v>
      </c>
      <c r="S27" s="32">
        <f>IF(E31,DEGREES(Q27),Q27)</f>
        <v>0</v>
      </c>
      <c r="T27" s="32">
        <f t="shared" si="3"/>
        <v>90</v>
      </c>
      <c r="U27" s="32">
        <f>IF(E32,ABS(E27)-R27,ABS(E26)+R27)</f>
        <v>0</v>
      </c>
      <c r="V27" s="32">
        <f>COS(RADIANS(T27))*U27</f>
        <v>0</v>
      </c>
      <c r="W27" s="33">
        <f>SIN(RADIANS(T27))*U27</f>
        <v>0</v>
      </c>
    </row>
    <row r="28" spans="1:23" x14ac:dyDescent="0.25">
      <c r="A28" s="1"/>
      <c r="B28" s="2"/>
      <c r="C28">
        <f t="shared" si="1"/>
        <v>0</v>
      </c>
      <c r="F28" s="11">
        <f>IF(E8,(ROW()-ROW(F3))*5,((ROW(F75)-ROW())*5))</f>
        <v>125</v>
      </c>
      <c r="G28" s="12">
        <f>IF(F28-E9&gt;=0,F28-E9,360-E9+F28)</f>
        <v>125</v>
      </c>
      <c r="H28" s="13" t="str">
        <f>IF(G28=360,0,IF(MOD(G28,E2)=0,G28,""))</f>
        <v/>
      </c>
      <c r="I28" s="13" t="str">
        <f>IF(E13,H28,CHAR(160))</f>
        <v/>
      </c>
      <c r="J28" s="12" t="e">
        <f>NA()</f>
        <v>#N/A</v>
      </c>
      <c r="K28" s="14">
        <v>40</v>
      </c>
      <c r="L28" s="15" t="e">
        <f>L27</f>
        <v>#N/A</v>
      </c>
      <c r="M28" s="16" t="e">
        <f>IF(E8,90-INDEX(F3:F74,L28,1),INDEX(F3:F74,L28,1)+90)</f>
        <v>#N/A</v>
      </c>
      <c r="N28" s="15">
        <f>IF(E12,-(E7),NA())</f>
        <v>-10</v>
      </c>
      <c r="O28" s="15" t="e">
        <f>COS(RADIANS(M28))*N28</f>
        <v>#N/A</v>
      </c>
      <c r="P28" s="17" t="e">
        <f>SIN(RADIANS(M28))*N28</f>
        <v>#N/A</v>
      </c>
      <c r="Q28" s="31">
        <f t="shared" si="2"/>
        <v>0</v>
      </c>
      <c r="R28" s="32">
        <f t="shared" si="2"/>
        <v>10</v>
      </c>
      <c r="S28" s="32">
        <f>IF(E31,DEGREES(Q28),Q28)</f>
        <v>0</v>
      </c>
      <c r="T28" s="32">
        <f t="shared" si="3"/>
        <v>90</v>
      </c>
      <c r="U28" s="32">
        <f>IF(E32,ABS(E27)-R28,ABS(E26)+R28)</f>
        <v>10</v>
      </c>
      <c r="V28" s="32">
        <f>COS(RADIANS(T28))*U28</f>
        <v>6.1257422745431001E-16</v>
      </c>
      <c r="W28" s="33">
        <f>SIN(RADIANS(T28))*U28</f>
        <v>10</v>
      </c>
    </row>
    <row r="29" spans="1:23" x14ac:dyDescent="0.25">
      <c r="A29" s="1">
        <v>0</v>
      </c>
      <c r="B29" s="2">
        <v>0</v>
      </c>
      <c r="C29">
        <f t="shared" si="1"/>
        <v>0</v>
      </c>
      <c r="F29" s="11">
        <f>IF(E8,(ROW()-ROW(F3))*5,((ROW(F75)-ROW())*5))</f>
        <v>130</v>
      </c>
      <c r="G29" s="12">
        <f>IF(F29-E9&gt;=0,F29-E9,360-E9+F29)</f>
        <v>130</v>
      </c>
      <c r="H29" s="13" t="str">
        <f>IF(G29=360,0,IF(MOD(G29,E2)=0,G29,""))</f>
        <v/>
      </c>
      <c r="I29" s="13" t="str">
        <f>IF(E13,H29,CHAR(160))</f>
        <v/>
      </c>
      <c r="J29" s="12" t="e">
        <f>NA()</f>
        <v>#N/A</v>
      </c>
      <c r="K29" s="14"/>
      <c r="L29" s="15"/>
      <c r="M29" s="16"/>
      <c r="N29" s="15"/>
      <c r="O29" s="15"/>
      <c r="P29" s="17"/>
      <c r="Q29" s="31">
        <f t="shared" si="2"/>
        <v>0</v>
      </c>
      <c r="R29" s="32">
        <f t="shared" si="2"/>
        <v>0</v>
      </c>
      <c r="S29" s="32">
        <f>IF(E31,DEGREES(Q29),Q29)</f>
        <v>0</v>
      </c>
      <c r="T29" s="32">
        <f t="shared" si="3"/>
        <v>90</v>
      </c>
      <c r="U29" s="32">
        <f>IF(E32,ABS(E27)-R29,ABS(E26)+R29)</f>
        <v>0</v>
      </c>
      <c r="V29" s="32"/>
      <c r="W29" s="33"/>
    </row>
    <row r="30" spans="1:23" x14ac:dyDescent="0.25">
      <c r="A30" s="1">
        <f>C32</f>
        <v>0</v>
      </c>
      <c r="B30" s="2">
        <v>10</v>
      </c>
      <c r="C30">
        <f t="shared" si="1"/>
        <v>0</v>
      </c>
      <c r="F30" s="11">
        <f>IF(E8,(ROW()-ROW(F3))*5,((ROW(F75)-ROW())*5))</f>
        <v>135</v>
      </c>
      <c r="G30" s="12">
        <f>IF(F30-E9&gt;=0,F30-E9,360-E9+F30)</f>
        <v>135</v>
      </c>
      <c r="H30" s="13" t="str">
        <f>IF(G30=360,0,IF(MOD(G30,E2)=0,G30,""))</f>
        <v/>
      </c>
      <c r="I30" s="13" t="str">
        <f>IF(E13,H30,CHAR(160))</f>
        <v/>
      </c>
      <c r="J30" s="12" t="e">
        <f>NA()</f>
        <v>#N/A</v>
      </c>
      <c r="K30" s="14">
        <v>45</v>
      </c>
      <c r="L30" s="15" t="e">
        <f>MATCH(K30,H3:H74,0)</f>
        <v>#N/A</v>
      </c>
      <c r="M30" s="16" t="e">
        <f>IF(E8,90-INDEX(F3:F74,L30,1),INDEX(F3:F74,L30,1)+90)</f>
        <v>#N/A</v>
      </c>
      <c r="N30" s="15">
        <f>IF(E12,+(E7),NA())</f>
        <v>10</v>
      </c>
      <c r="O30" s="15" t="e">
        <f>COS(RADIANS(M30))*N30</f>
        <v>#N/A</v>
      </c>
      <c r="P30" s="17" t="e">
        <f>SIN(RADIANS(M30))*N30</f>
        <v>#N/A</v>
      </c>
      <c r="Q30" s="31">
        <f t="shared" si="2"/>
        <v>0</v>
      </c>
      <c r="R30" s="32">
        <f t="shared" si="2"/>
        <v>0</v>
      </c>
      <c r="S30" s="32">
        <f>IF(E31,DEGREES(Q30),Q30)</f>
        <v>0</v>
      </c>
      <c r="T30" s="32">
        <f t="shared" si="3"/>
        <v>90</v>
      </c>
      <c r="U30" s="32">
        <f>IF(E32,ABS(E27)-R30,ABS(E26)+R30)</f>
        <v>0</v>
      </c>
      <c r="V30" s="32">
        <f>COS(RADIANS(T30))*U30</f>
        <v>0</v>
      </c>
      <c r="W30" s="33">
        <f>SIN(RADIANS(T30))*U30</f>
        <v>0</v>
      </c>
    </row>
    <row r="31" spans="1:23" x14ac:dyDescent="0.25">
      <c r="A31" s="1"/>
      <c r="B31" s="2"/>
      <c r="C31">
        <f t="shared" si="1"/>
        <v>0</v>
      </c>
      <c r="F31" s="11">
        <f>IF(E8,(ROW()-ROW(F3))*5,((ROW(F75)-ROW())*5))</f>
        <v>140</v>
      </c>
      <c r="G31" s="12">
        <f>IF(F31-E9&gt;=0,F31-E9,360-E9+F31)</f>
        <v>140</v>
      </c>
      <c r="H31" s="13" t="str">
        <f>IF(G31=360,0,IF(MOD(G31,E2)=0,G31,""))</f>
        <v/>
      </c>
      <c r="I31" s="13" t="str">
        <f>IF(E13,H31,CHAR(160))</f>
        <v/>
      </c>
      <c r="J31" s="12" t="e">
        <f>NA()</f>
        <v>#N/A</v>
      </c>
      <c r="K31" s="14">
        <v>45</v>
      </c>
      <c r="L31" s="15" t="e">
        <f>L30</f>
        <v>#N/A</v>
      </c>
      <c r="M31" s="16" t="e">
        <f>IF(E8,90-INDEX(F3:F74,L31,1),INDEX(F3:F74,L31,1)+90)</f>
        <v>#N/A</v>
      </c>
      <c r="N31" s="15">
        <f>IF(E12,-(E7),NA())</f>
        <v>-10</v>
      </c>
      <c r="O31" s="15" t="e">
        <f>COS(RADIANS(M31))*N31</f>
        <v>#N/A</v>
      </c>
      <c r="P31" s="17" t="e">
        <f>SIN(RADIANS(M31))*N31</f>
        <v>#N/A</v>
      </c>
      <c r="Q31" s="31">
        <f t="shared" si="2"/>
        <v>0</v>
      </c>
      <c r="R31" s="32">
        <f t="shared" si="2"/>
        <v>10</v>
      </c>
      <c r="S31" s="32">
        <f>IF(E31,DEGREES(Q31),Q31)</f>
        <v>0</v>
      </c>
      <c r="T31" s="32">
        <f t="shared" si="3"/>
        <v>90</v>
      </c>
      <c r="U31" s="32">
        <f>IF(E32,ABS(E27)-R31,ABS(E26)+R31)</f>
        <v>10</v>
      </c>
      <c r="V31" s="32">
        <f>COS(RADIANS(T31))*U31</f>
        <v>6.1257422745431001E-16</v>
      </c>
      <c r="W31" s="33">
        <f>SIN(RADIANS(T31))*U31</f>
        <v>10</v>
      </c>
    </row>
    <row r="32" spans="1:23" x14ac:dyDescent="0.25">
      <c r="A32" s="1">
        <v>0</v>
      </c>
      <c r="B32" s="2">
        <v>0</v>
      </c>
      <c r="C32">
        <f t="shared" si="1"/>
        <v>0</v>
      </c>
      <c r="F32" s="11">
        <f>IF(E8,(ROW()-ROW(F3))*5,((ROW(F75)-ROW())*5))</f>
        <v>145</v>
      </c>
      <c r="G32" s="12">
        <f>IF(F32-E9&gt;=0,F32-E9,360-E9+F32)</f>
        <v>145</v>
      </c>
      <c r="H32" s="13" t="str">
        <f>IF(G32=360,0,IF(MOD(G32,E2)=0,G32,""))</f>
        <v/>
      </c>
      <c r="I32" s="13" t="str">
        <f>IF(E13,H32,CHAR(160))</f>
        <v/>
      </c>
      <c r="J32" s="12" t="e">
        <f>NA()</f>
        <v>#N/A</v>
      </c>
      <c r="K32" s="14"/>
      <c r="L32" s="15"/>
      <c r="M32" s="16"/>
      <c r="N32" s="15"/>
      <c r="O32" s="15"/>
      <c r="P32" s="17"/>
      <c r="Q32" s="31">
        <f t="shared" si="2"/>
        <v>0</v>
      </c>
      <c r="R32" s="32">
        <f t="shared" si="2"/>
        <v>0</v>
      </c>
      <c r="S32" s="32">
        <f>IF(E31,DEGREES(Q32),Q32)</f>
        <v>0</v>
      </c>
      <c r="T32" s="32">
        <f t="shared" si="3"/>
        <v>90</v>
      </c>
      <c r="U32" s="32">
        <f>IF(E32,ABS(E27)-R32,ABS(E26)+R32)</f>
        <v>0</v>
      </c>
      <c r="V32" s="32"/>
      <c r="W32" s="33"/>
    </row>
    <row r="33" spans="1:23" x14ac:dyDescent="0.25">
      <c r="A33" s="1">
        <f>C33</f>
        <v>0</v>
      </c>
      <c r="B33" s="2">
        <v>10</v>
      </c>
      <c r="C33">
        <f t="shared" si="1"/>
        <v>0</v>
      </c>
      <c r="F33" s="11">
        <f>IF(E8,(ROW()-ROW(F3))*5,((ROW(F75)-ROW())*5))</f>
        <v>150</v>
      </c>
      <c r="G33" s="12">
        <f>IF(F33-E9&gt;=0,F33-E9,360-E9+F33)</f>
        <v>150</v>
      </c>
      <c r="H33" s="13">
        <f>IF(G33=360,0,IF(MOD(G33,E2)=0,G33,""))</f>
        <v>150</v>
      </c>
      <c r="I33" s="13">
        <f>IF(E13,H33,CHAR(160))</f>
        <v>150</v>
      </c>
      <c r="J33" s="12" t="e">
        <f>NA()</f>
        <v>#N/A</v>
      </c>
      <c r="K33" s="14">
        <v>50</v>
      </c>
      <c r="L33" s="15" t="e">
        <f>MATCH(K33,H3:H74,0)</f>
        <v>#N/A</v>
      </c>
      <c r="M33" s="16" t="e">
        <f>IF(E8,90-INDEX(F3:F74,L33,1),INDEX(F3:F74,L33,1)+90)</f>
        <v>#N/A</v>
      </c>
      <c r="N33" s="15">
        <f>IF(E12,+(E7),NA())</f>
        <v>10</v>
      </c>
      <c r="O33" s="15" t="e">
        <f>COS(RADIANS(M33))*N33</f>
        <v>#N/A</v>
      </c>
      <c r="P33" s="17" t="e">
        <f>SIN(RADIANS(M33))*N33</f>
        <v>#N/A</v>
      </c>
      <c r="Q33" s="31">
        <f t="shared" si="2"/>
        <v>0</v>
      </c>
      <c r="R33" s="32">
        <f t="shared" si="2"/>
        <v>0</v>
      </c>
      <c r="S33" s="32">
        <f>IF(E31,DEGREES(Q33),Q33)</f>
        <v>0</v>
      </c>
      <c r="T33" s="32">
        <f t="shared" si="3"/>
        <v>90</v>
      </c>
      <c r="U33" s="32">
        <f>IF(E32,ABS(E27)-R33,ABS(E26)+R33)</f>
        <v>0</v>
      </c>
      <c r="V33" s="32">
        <f>COS(RADIANS(T33))*U33</f>
        <v>0</v>
      </c>
      <c r="W33" s="33">
        <f>SIN(RADIANS(T33))*U33</f>
        <v>0</v>
      </c>
    </row>
    <row r="34" spans="1:23" x14ac:dyDescent="0.25">
      <c r="A34" s="1"/>
      <c r="B34" s="2"/>
      <c r="C34">
        <f t="shared" si="1"/>
        <v>0</v>
      </c>
      <c r="F34" s="11">
        <f>IF(E8,(ROW()-ROW(F3))*5,((ROW(F75)-ROW())*5))</f>
        <v>155</v>
      </c>
      <c r="G34" s="12">
        <f>IF(F34-E9&gt;=0,F34-E9,360-E9+F34)</f>
        <v>155</v>
      </c>
      <c r="H34" s="13" t="str">
        <f>IF(G34=360,0,IF(MOD(G34,E2)=0,G34,""))</f>
        <v/>
      </c>
      <c r="I34" s="13" t="str">
        <f>IF(E13,H34,CHAR(160))</f>
        <v/>
      </c>
      <c r="J34" s="12" t="e">
        <f>NA()</f>
        <v>#N/A</v>
      </c>
      <c r="K34" s="14">
        <v>50</v>
      </c>
      <c r="L34" s="15" t="e">
        <f>L33</f>
        <v>#N/A</v>
      </c>
      <c r="M34" s="16" t="e">
        <f>IF(E8,90-INDEX(F3:F74,L34,1),INDEX(F3:F74,L34,1)+90)</f>
        <v>#N/A</v>
      </c>
      <c r="N34" s="15">
        <f>IF(E12,-(E7),NA())</f>
        <v>-10</v>
      </c>
      <c r="O34" s="15" t="e">
        <f>COS(RADIANS(M34))*N34</f>
        <v>#N/A</v>
      </c>
      <c r="P34" s="17" t="e">
        <f>SIN(RADIANS(M34))*N34</f>
        <v>#N/A</v>
      </c>
      <c r="Q34" s="31">
        <f t="shared" si="2"/>
        <v>0</v>
      </c>
      <c r="R34" s="32">
        <f t="shared" si="2"/>
        <v>10</v>
      </c>
      <c r="S34" s="32">
        <f>IF(E31,DEGREES(Q34),Q34)</f>
        <v>0</v>
      </c>
      <c r="T34" s="32">
        <f t="shared" si="3"/>
        <v>90</v>
      </c>
      <c r="U34" s="32">
        <f>IF(E32,ABS(E27)-R34,ABS(E26)+R34)</f>
        <v>10</v>
      </c>
      <c r="V34" s="32">
        <f>COS(RADIANS(T34))*U34</f>
        <v>6.1257422745431001E-16</v>
      </c>
      <c r="W34" s="33">
        <f>SIN(RADIANS(T34))*U34</f>
        <v>10</v>
      </c>
    </row>
    <row r="35" spans="1:23" x14ac:dyDescent="0.25">
      <c r="A35" s="1">
        <v>0</v>
      </c>
      <c r="B35" s="2">
        <v>0</v>
      </c>
      <c r="C35">
        <f t="shared" si="1"/>
        <v>0</v>
      </c>
      <c r="F35" s="11">
        <f>IF(E8,(ROW()-ROW(F3))*5,((ROW(F75)-ROW())*5))</f>
        <v>160</v>
      </c>
      <c r="G35" s="12">
        <f>IF(F35-E9&gt;=0,F35-E9,360-E9+F35)</f>
        <v>160</v>
      </c>
      <c r="H35" s="13" t="str">
        <f>IF(G35=360,0,IF(MOD(G35,E2)=0,G35,""))</f>
        <v/>
      </c>
      <c r="I35" s="13" t="str">
        <f>IF(E13,H35,CHAR(160))</f>
        <v/>
      </c>
      <c r="J35" s="12" t="e">
        <f>NA()</f>
        <v>#N/A</v>
      </c>
      <c r="K35" s="14"/>
      <c r="L35" s="15"/>
      <c r="M35" s="16"/>
      <c r="N35" s="15"/>
      <c r="O35" s="15"/>
      <c r="P35" s="17"/>
      <c r="Q35" s="31">
        <f t="shared" si="2"/>
        <v>0</v>
      </c>
      <c r="R35" s="32">
        <f t="shared" si="2"/>
        <v>0</v>
      </c>
      <c r="S35" s="32">
        <f>IF(E31,DEGREES(Q35),Q35)</f>
        <v>0</v>
      </c>
      <c r="T35" s="32">
        <f t="shared" si="3"/>
        <v>90</v>
      </c>
      <c r="U35" s="32">
        <f>IF(E32,ABS(E27)-R35,ABS(E26)+R35)</f>
        <v>0</v>
      </c>
      <c r="V35" s="32"/>
      <c r="W35" s="33"/>
    </row>
    <row r="36" spans="1:23" x14ac:dyDescent="0.25">
      <c r="A36" s="1">
        <f>C34</f>
        <v>0</v>
      </c>
      <c r="B36" s="2">
        <v>10</v>
      </c>
      <c r="C36">
        <f t="shared" si="1"/>
        <v>0</v>
      </c>
      <c r="F36" s="11">
        <f>IF(E8,(ROW()-ROW(F3))*5,((ROW(F75)-ROW())*5))</f>
        <v>165</v>
      </c>
      <c r="G36" s="12">
        <f>IF(F36-E9&gt;=0,F36-E9,360-E9+F36)</f>
        <v>165</v>
      </c>
      <c r="H36" s="13" t="str">
        <f>IF(G36=360,0,IF(MOD(G36,E2)=0,G36,""))</f>
        <v/>
      </c>
      <c r="I36" s="13" t="str">
        <f>IF(E13,H36,CHAR(160))</f>
        <v/>
      </c>
      <c r="J36" s="12" t="e">
        <f>NA()</f>
        <v>#N/A</v>
      </c>
      <c r="K36" s="14">
        <v>55</v>
      </c>
      <c r="L36" s="15" t="e">
        <f>MATCH(K36,H3:H74,0)</f>
        <v>#N/A</v>
      </c>
      <c r="M36" s="16" t="e">
        <f>IF(E8,90-INDEX(F3:F74,L36,1),INDEX(F3:F74,L36,1)+90)</f>
        <v>#N/A</v>
      </c>
      <c r="N36" s="15">
        <f>IF(E12,+(E7),NA())</f>
        <v>10</v>
      </c>
      <c r="O36" s="15" t="e">
        <f>COS(RADIANS(M36))*N36</f>
        <v>#N/A</v>
      </c>
      <c r="P36" s="17" t="e">
        <f>SIN(RADIANS(M36))*N36</f>
        <v>#N/A</v>
      </c>
      <c r="Q36" s="31">
        <f t="shared" si="2"/>
        <v>0</v>
      </c>
      <c r="R36" s="32">
        <f t="shared" si="2"/>
        <v>0</v>
      </c>
      <c r="S36" s="32">
        <f>IF(E31,DEGREES(Q36),Q36)</f>
        <v>0</v>
      </c>
      <c r="T36" s="32">
        <f t="shared" si="3"/>
        <v>90</v>
      </c>
      <c r="U36" s="32">
        <f>IF(E32,ABS(E27)-R36,ABS(E26)+R36)</f>
        <v>0</v>
      </c>
      <c r="V36" s="32">
        <f>COS(RADIANS(T36))*U36</f>
        <v>0</v>
      </c>
      <c r="W36" s="33">
        <f>SIN(RADIANS(T36))*U36</f>
        <v>0</v>
      </c>
    </row>
    <row r="37" spans="1:23" x14ac:dyDescent="0.25">
      <c r="A37" s="1"/>
      <c r="B37" s="2"/>
      <c r="C37">
        <f t="shared" si="1"/>
        <v>0</v>
      </c>
      <c r="F37" s="11">
        <f>IF(E8,(ROW()-ROW(F3))*5,((ROW(F75)-ROW())*5))</f>
        <v>170</v>
      </c>
      <c r="G37" s="12">
        <f>IF(F37-E9&gt;=0,F37-E9,360-E9+F37)</f>
        <v>170</v>
      </c>
      <c r="H37" s="13" t="str">
        <f>IF(G37=360,0,IF(MOD(G37,E2)=0,G37,""))</f>
        <v/>
      </c>
      <c r="I37" s="13" t="str">
        <f>IF(E13,H37,CHAR(160))</f>
        <v/>
      </c>
      <c r="J37" s="12" t="e">
        <f>NA()</f>
        <v>#N/A</v>
      </c>
      <c r="K37" s="14">
        <v>55</v>
      </c>
      <c r="L37" s="15" t="e">
        <f>L36</f>
        <v>#N/A</v>
      </c>
      <c r="M37" s="16" t="e">
        <f>IF(E8,90-INDEX(F3:F74,L37,1),INDEX(F3:F74,L37,1)+90)</f>
        <v>#N/A</v>
      </c>
      <c r="N37" s="15">
        <f>IF(E12,-(E7),NA())</f>
        <v>-10</v>
      </c>
      <c r="O37" s="15" t="e">
        <f>COS(RADIANS(M37))*N37</f>
        <v>#N/A</v>
      </c>
      <c r="P37" s="17" t="e">
        <f>SIN(RADIANS(M37))*N37</f>
        <v>#N/A</v>
      </c>
      <c r="Q37" s="31">
        <f t="shared" si="2"/>
        <v>0</v>
      </c>
      <c r="R37" s="32">
        <f t="shared" si="2"/>
        <v>10</v>
      </c>
      <c r="S37" s="32">
        <f>IF(E31,DEGREES(Q37),Q37)</f>
        <v>0</v>
      </c>
      <c r="T37" s="32">
        <f t="shared" si="3"/>
        <v>90</v>
      </c>
      <c r="U37" s="32">
        <f>IF(E32,ABS(E27)-R37,ABS(E26)+R37)</f>
        <v>10</v>
      </c>
      <c r="V37" s="32">
        <f>COS(RADIANS(T37))*U37</f>
        <v>6.1257422745431001E-16</v>
      </c>
      <c r="W37" s="33">
        <f>SIN(RADIANS(T37))*U37</f>
        <v>10</v>
      </c>
    </row>
    <row r="38" spans="1:23" x14ac:dyDescent="0.25">
      <c r="A38" s="1">
        <v>0</v>
      </c>
      <c r="B38" s="2">
        <v>0</v>
      </c>
      <c r="C38">
        <f t="shared" si="1"/>
        <v>0</v>
      </c>
      <c r="F38" s="11">
        <f>IF(E8,(ROW()-ROW(F3))*5,((ROW(F75)-ROW())*5))</f>
        <v>175</v>
      </c>
      <c r="G38" s="12">
        <f>IF(F38-E9&gt;=0,F38-E9,360-E9+F38)</f>
        <v>175</v>
      </c>
      <c r="H38" s="13" t="str">
        <f>IF(G38=360,0,IF(MOD(G38,E2)=0,G38,""))</f>
        <v/>
      </c>
      <c r="I38" s="13" t="str">
        <f>IF(E13,H38,CHAR(160))</f>
        <v/>
      </c>
      <c r="J38" s="12" t="e">
        <f>NA()</f>
        <v>#N/A</v>
      </c>
      <c r="K38" s="14"/>
      <c r="L38" s="15"/>
      <c r="M38" s="16"/>
      <c r="N38" s="15"/>
      <c r="O38" s="15"/>
      <c r="P38" s="17"/>
      <c r="Q38" s="31">
        <f t="shared" si="2"/>
        <v>0</v>
      </c>
      <c r="R38" s="32">
        <f t="shared" si="2"/>
        <v>0</v>
      </c>
      <c r="S38" s="32">
        <f>IF(E31,DEGREES(Q38),Q38)</f>
        <v>0</v>
      </c>
      <c r="T38" s="32">
        <f t="shared" si="3"/>
        <v>90</v>
      </c>
      <c r="U38" s="32">
        <f>IF(E32,ABS(E27)-R38,ABS(E26)+R38)</f>
        <v>0</v>
      </c>
      <c r="V38" s="32"/>
      <c r="W38" s="33"/>
    </row>
    <row r="39" spans="1:23" x14ac:dyDescent="0.25">
      <c r="A39" s="1">
        <f>C35</f>
        <v>0</v>
      </c>
      <c r="B39" s="2">
        <v>10</v>
      </c>
      <c r="C39">
        <f t="shared" si="1"/>
        <v>0</v>
      </c>
      <c r="F39" s="11">
        <f>IF(E8,(ROW()-ROW(F3))*5,((ROW(F75)-ROW())*5))</f>
        <v>180</v>
      </c>
      <c r="G39" s="12">
        <f>IF(F39-E9&gt;=0,F39-E9,360-E9+F39)</f>
        <v>180</v>
      </c>
      <c r="H39" s="13">
        <f>IF(G39=360,0,IF(MOD(G39,E2)=0,G39,""))</f>
        <v>180</v>
      </c>
      <c r="I39" s="13">
        <f>IF(E13,H39,CHAR(160))</f>
        <v>180</v>
      </c>
      <c r="J39" s="12" t="e">
        <f>NA()</f>
        <v>#N/A</v>
      </c>
      <c r="K39" s="14">
        <v>60</v>
      </c>
      <c r="L39" s="15">
        <f>MATCH(K39,H3:H74,0)</f>
        <v>13</v>
      </c>
      <c r="M39" s="16">
        <f>IF(E8,90-INDEX(F3:F74,L39,1),INDEX(F3:F74,L39,1)+90)</f>
        <v>30</v>
      </c>
      <c r="N39" s="15">
        <f>IF(E12,+(E7),NA())</f>
        <v>10</v>
      </c>
      <c r="O39" s="15">
        <f>COS(RADIANS(M39))*N39</f>
        <v>8.6602540378443873</v>
      </c>
      <c r="P39" s="17">
        <f>SIN(RADIANS(M39))*N39</f>
        <v>4.9999999999999991</v>
      </c>
      <c r="Q39" s="31">
        <f t="shared" si="2"/>
        <v>0</v>
      </c>
      <c r="R39" s="32">
        <f t="shared" si="2"/>
        <v>0</v>
      </c>
      <c r="S39" s="32">
        <f>IF(E31,DEGREES(Q39),Q39)</f>
        <v>0</v>
      </c>
      <c r="T39" s="32">
        <f t="shared" si="3"/>
        <v>90</v>
      </c>
      <c r="U39" s="32">
        <f>IF(E32,ABS(E27)-R39,ABS(E26)+R39)</f>
        <v>0</v>
      </c>
      <c r="V39" s="32">
        <f>COS(RADIANS(T39))*U39</f>
        <v>0</v>
      </c>
      <c r="W39" s="33">
        <f>SIN(RADIANS(T39))*U39</f>
        <v>0</v>
      </c>
    </row>
    <row r="40" spans="1:23" x14ac:dyDescent="0.25">
      <c r="A40" s="1"/>
      <c r="B40" s="2">
        <v>0</v>
      </c>
      <c r="C40">
        <f t="shared" si="1"/>
        <v>0</v>
      </c>
      <c r="F40" s="11">
        <f>IF(E8,(ROW()-ROW(F3))*5,((ROW(F75)-ROW())*5))</f>
        <v>185</v>
      </c>
      <c r="G40" s="12">
        <f>IF(F40-E9&gt;=0,F40-E9,360-E9+F40)</f>
        <v>185</v>
      </c>
      <c r="H40" s="13" t="str">
        <f>IF(G40=360,0,IF(MOD(G40,E2)=0,G40,""))</f>
        <v/>
      </c>
      <c r="I40" s="13" t="str">
        <f>IF(E13,H40,CHAR(160))</f>
        <v/>
      </c>
      <c r="J40" s="12" t="e">
        <f>NA()</f>
        <v>#N/A</v>
      </c>
      <c r="K40" s="14">
        <v>60</v>
      </c>
      <c r="L40" s="15">
        <f>L39</f>
        <v>13</v>
      </c>
      <c r="M40" s="16">
        <f>IF(E8,90-INDEX(F3:F74,L40,1),INDEX(F3:F74,L40,1)+90)</f>
        <v>30</v>
      </c>
      <c r="N40" s="15">
        <f>IF(E12,-(E7),NA())</f>
        <v>-10</v>
      </c>
      <c r="O40" s="15">
        <f>COS(RADIANS(M40))*N40</f>
        <v>-8.6602540378443873</v>
      </c>
      <c r="P40" s="17">
        <f>SIN(RADIANS(M40))*N40</f>
        <v>-4.9999999999999991</v>
      </c>
      <c r="Q40" s="31">
        <f t="shared" si="2"/>
        <v>0</v>
      </c>
      <c r="R40" s="32">
        <f t="shared" si="2"/>
        <v>10</v>
      </c>
      <c r="S40" s="32">
        <f>IF(E31,DEGREES(Q40),Q40)</f>
        <v>0</v>
      </c>
      <c r="T40" s="32">
        <f t="shared" si="3"/>
        <v>90</v>
      </c>
      <c r="U40" s="32">
        <f>IF(E32,ABS(E27)-R40,ABS(E26)+R40)</f>
        <v>10</v>
      </c>
      <c r="V40" s="32">
        <f>COS(RADIANS(T40))*U40</f>
        <v>6.1257422745431001E-16</v>
      </c>
      <c r="W40" s="33">
        <f>SIN(RADIANS(T40))*U40</f>
        <v>10</v>
      </c>
    </row>
    <row r="41" spans="1:23" x14ac:dyDescent="0.25">
      <c r="A41" s="1">
        <v>0</v>
      </c>
      <c r="B41" s="2">
        <v>0</v>
      </c>
      <c r="C41">
        <f t="shared" si="1"/>
        <v>0</v>
      </c>
      <c r="F41" s="11">
        <f>IF(E8,(ROW()-ROW(F3))*5,((ROW(F75)-ROW())*5))</f>
        <v>190</v>
      </c>
      <c r="G41" s="12">
        <f>IF(F41-E9&gt;=0,F41-E9,360-E9+F41)</f>
        <v>190</v>
      </c>
      <c r="H41" s="13" t="str">
        <f>IF(G41=360,0,IF(MOD(G41,E2)=0,G41,""))</f>
        <v/>
      </c>
      <c r="I41" s="13" t="str">
        <f>IF(E13,H41,CHAR(160))</f>
        <v/>
      </c>
      <c r="J41" s="12" t="e">
        <f>NA()</f>
        <v>#N/A</v>
      </c>
      <c r="K41" s="14"/>
      <c r="L41" s="15"/>
      <c r="M41" s="16"/>
      <c r="N41" s="15"/>
      <c r="O41" s="15"/>
      <c r="P41" s="17"/>
      <c r="Q41" s="31">
        <f t="shared" si="2"/>
        <v>0</v>
      </c>
      <c r="R41" s="32">
        <f>B40</f>
        <v>0</v>
      </c>
      <c r="S41" s="32">
        <f>IF(E31,DEGREES(Q41),Q41)</f>
        <v>0</v>
      </c>
      <c r="T41" s="32">
        <f t="shared" si="3"/>
        <v>90</v>
      </c>
      <c r="U41" s="32">
        <f>IF(E32,ABS(E27)-R41,ABS(E26)+R41)</f>
        <v>0</v>
      </c>
      <c r="V41" s="32"/>
      <c r="W41" s="33"/>
    </row>
    <row r="42" spans="1:23" x14ac:dyDescent="0.25">
      <c r="A42" s="1">
        <f>C36</f>
        <v>0</v>
      </c>
      <c r="B42" s="2">
        <v>10</v>
      </c>
      <c r="C42">
        <f t="shared" si="1"/>
        <v>0</v>
      </c>
      <c r="F42" s="11">
        <f>IF(E8,(ROW()-ROW(F3))*5,((ROW(F75)-ROW())*5))</f>
        <v>195</v>
      </c>
      <c r="G42" s="12">
        <f>IF(F42-E9&gt;=0,F42-E9,360-E9+F42)</f>
        <v>195</v>
      </c>
      <c r="H42" s="13" t="str">
        <f>IF(G42=360,0,IF(MOD(G42,E2)=0,G42,""))</f>
        <v/>
      </c>
      <c r="I42" s="13" t="str">
        <f>IF(E13,H42,CHAR(160))</f>
        <v/>
      </c>
      <c r="J42" s="12" t="e">
        <f>NA()</f>
        <v>#N/A</v>
      </c>
      <c r="K42" s="14">
        <v>65</v>
      </c>
      <c r="L42" s="15" t="e">
        <f>MATCH(K42,H3:H74,0)</f>
        <v>#N/A</v>
      </c>
      <c r="M42" s="16" t="e">
        <f>IF(E8,90-INDEX(F3:F74,L42,1),INDEX(F3:F74,L42,1)+90)</f>
        <v>#N/A</v>
      </c>
      <c r="N42" s="15">
        <f>IF(E12,+(E7),NA())</f>
        <v>10</v>
      </c>
      <c r="O42" s="15" t="e">
        <f>COS(RADIANS(M42))*N42</f>
        <v>#N/A</v>
      </c>
      <c r="P42" s="17" t="e">
        <f>SIN(RADIANS(M42))*N42</f>
        <v>#N/A</v>
      </c>
      <c r="Q42" s="31">
        <f t="shared" si="2"/>
        <v>0</v>
      </c>
      <c r="R42" s="32">
        <f t="shared" si="2"/>
        <v>0</v>
      </c>
      <c r="S42" s="32">
        <f>IF(E31,DEGREES(Q42),Q42)</f>
        <v>0</v>
      </c>
      <c r="T42" s="32">
        <f t="shared" si="3"/>
        <v>90</v>
      </c>
      <c r="U42" s="32">
        <f>IF(E32,ABS(E27)-R42,ABS(E26)+R42)</f>
        <v>0</v>
      </c>
      <c r="V42" s="32">
        <f>COS(RADIANS(T42))*U42</f>
        <v>0</v>
      </c>
      <c r="W42" s="33">
        <f>SIN(RADIANS(T42))*U42</f>
        <v>0</v>
      </c>
    </row>
    <row r="43" spans="1:23" x14ac:dyDescent="0.25">
      <c r="A43" s="3"/>
      <c r="B43" s="3"/>
      <c r="C43">
        <f t="shared" si="1"/>
        <v>0</v>
      </c>
      <c r="F43" s="11">
        <f>IF(E8,(ROW()-ROW(F3))*5,((ROW(F75)-ROW())*5))</f>
        <v>200</v>
      </c>
      <c r="G43" s="12">
        <f>IF(F43-E9&gt;=0,F43-E9,360-E9+F43)</f>
        <v>200</v>
      </c>
      <c r="H43" s="13" t="str">
        <f>IF(G43=360,0,IF(MOD(G43,E2)=0,G43,""))</f>
        <v/>
      </c>
      <c r="I43" s="13" t="str">
        <f>IF(E13,H43,CHAR(160))</f>
        <v/>
      </c>
      <c r="J43" s="12" t="e">
        <f>NA()</f>
        <v>#N/A</v>
      </c>
      <c r="K43" s="14">
        <v>65</v>
      </c>
      <c r="L43" s="15" t="e">
        <f>L42</f>
        <v>#N/A</v>
      </c>
      <c r="M43" s="16" t="e">
        <f>IF(E8,90-INDEX(F3:F74,L43,1),INDEX(F3:F74,L43,1)+90)</f>
        <v>#N/A</v>
      </c>
      <c r="N43" s="15">
        <f>IF(E12,-(E7),NA())</f>
        <v>-10</v>
      </c>
      <c r="O43" s="15" t="e">
        <f>COS(RADIANS(M43))*N43</f>
        <v>#N/A</v>
      </c>
      <c r="P43" s="17" t="e">
        <f>SIN(RADIANS(M43))*N43</f>
        <v>#N/A</v>
      </c>
      <c r="Q43" s="34">
        <f t="shared" si="2"/>
        <v>0</v>
      </c>
      <c r="R43" s="35">
        <f t="shared" si="2"/>
        <v>10</v>
      </c>
      <c r="S43" s="35">
        <f>IF(E31,DEGREES(Q43),Q43)</f>
        <v>0</v>
      </c>
      <c r="T43" s="32">
        <f t="shared" si="3"/>
        <v>90</v>
      </c>
      <c r="U43" s="35">
        <f>IF(E32,ABS(E27)-R43,ABS(E26)+R43)</f>
        <v>10</v>
      </c>
      <c r="V43" s="35">
        <f>COS(RADIANS(T43))*U43</f>
        <v>6.1257422745431001E-16</v>
      </c>
      <c r="W43" s="36">
        <f>SIN(RADIANS(T43))*U43</f>
        <v>10</v>
      </c>
    </row>
    <row r="44" spans="1:23" x14ac:dyDescent="0.25">
      <c r="A44" s="1">
        <v>0</v>
      </c>
      <c r="B44" s="2">
        <v>0</v>
      </c>
      <c r="C44">
        <f t="shared" si="1"/>
        <v>0</v>
      </c>
      <c r="F44" s="11">
        <f>IF(E8,(ROW()-ROW(F3))*5,((ROW(F75)-ROW())*5))</f>
        <v>205</v>
      </c>
      <c r="G44" s="12">
        <f>IF(F44-E9&gt;=0,F44-E9,360-E9+F44)</f>
        <v>205</v>
      </c>
      <c r="H44" s="13" t="str">
        <f>IF(G44=360,0,IF(MOD(G44,E2)=0,G44,""))</f>
        <v/>
      </c>
      <c r="I44" s="13" t="str">
        <f>IF(E13,H44,CHAR(160))</f>
        <v/>
      </c>
      <c r="J44" s="12" t="e">
        <f>NA()</f>
        <v>#N/A</v>
      </c>
      <c r="K44" s="14"/>
      <c r="L44" s="15"/>
      <c r="M44" s="16"/>
      <c r="N44" s="15"/>
      <c r="O44" s="15"/>
      <c r="P44" s="17"/>
    </row>
    <row r="45" spans="1:23" x14ac:dyDescent="0.25">
      <c r="A45" s="1">
        <f>C37</f>
        <v>0</v>
      </c>
      <c r="B45" s="2">
        <v>10</v>
      </c>
      <c r="C45">
        <f t="shared" si="1"/>
        <v>0</v>
      </c>
      <c r="F45" s="11">
        <f>IF(E8,(ROW()-ROW(F3))*5,((ROW(F75)-ROW())*5))</f>
        <v>210</v>
      </c>
      <c r="G45" s="12">
        <f>IF(F45-E9&gt;=0,F45-E9,360-E9+F45)</f>
        <v>210</v>
      </c>
      <c r="H45" s="13">
        <f>IF(G45=360,0,IF(MOD(G45,E2)=0,G45,""))</f>
        <v>210</v>
      </c>
      <c r="I45" s="13">
        <f>IF(E13,H45,CHAR(160))</f>
        <v>210</v>
      </c>
      <c r="J45" s="12" t="e">
        <f>NA()</f>
        <v>#N/A</v>
      </c>
      <c r="K45" s="14">
        <v>70</v>
      </c>
      <c r="L45" s="15" t="e">
        <f>MATCH(K45,H3:H74,0)</f>
        <v>#N/A</v>
      </c>
      <c r="M45" s="16" t="e">
        <f>IF(E8,90-INDEX(F3:F74,L45,1),INDEX(F3:F74,L45,1)+90)</f>
        <v>#N/A</v>
      </c>
      <c r="N45" s="15">
        <f>IF(E12,+(E7),NA())</f>
        <v>10</v>
      </c>
      <c r="O45" s="15" t="e">
        <f>COS(RADIANS(M45))*N45</f>
        <v>#N/A</v>
      </c>
      <c r="P45" s="17" t="e">
        <f>SIN(RADIANS(M45))*N45</f>
        <v>#N/A</v>
      </c>
      <c r="Q45" s="31">
        <f t="shared" ref="Q45:R64" si="4">A44</f>
        <v>0</v>
      </c>
      <c r="R45" s="32">
        <f t="shared" si="4"/>
        <v>0</v>
      </c>
      <c r="S45" s="32">
        <f>IF(E52,DEGREES(Q45),Q45)</f>
        <v>0</v>
      </c>
      <c r="T45" s="32">
        <f>IF($E$8,90-S45-E51,S45+90+E51)</f>
        <v>90</v>
      </c>
      <c r="U45" s="32">
        <f>IF(E53,ABS(E48)-R45,ABS(E47)+R45)</f>
        <v>0</v>
      </c>
      <c r="V45" s="32">
        <f>COS(RADIANS(T45))*U45</f>
        <v>0</v>
      </c>
      <c r="W45" s="33">
        <f>SIN(RADIANS(T45))*U45</f>
        <v>0</v>
      </c>
    </row>
    <row r="46" spans="1:23" x14ac:dyDescent="0.25">
      <c r="A46" s="1"/>
      <c r="B46" s="2"/>
      <c r="C46">
        <f>B138</f>
        <v>0</v>
      </c>
      <c r="F46" s="11">
        <f>IF(E8,(ROW()-ROW(F3))*5,((ROW(F75)-ROW())*5))</f>
        <v>215</v>
      </c>
      <c r="G46" s="12">
        <f>IF(F46-E9&gt;=0,F46-E9,360-E9+F46)</f>
        <v>215</v>
      </c>
      <c r="H46" s="13" t="str">
        <f>IF(G46=360,0,IF(MOD(G46,E2)=0,G46,""))</f>
        <v/>
      </c>
      <c r="I46" s="13" t="str">
        <f>IF(E13,H46,CHAR(160))</f>
        <v/>
      </c>
      <c r="J46" s="12" t="e">
        <f>NA()</f>
        <v>#N/A</v>
      </c>
      <c r="K46" s="14">
        <v>70</v>
      </c>
      <c r="L46" s="15" t="e">
        <f>L45</f>
        <v>#N/A</v>
      </c>
      <c r="M46" s="16" t="e">
        <f>IF(E8,90-INDEX(F3:F74,L46,1),INDEX(F3:F74,L46,1)+90)</f>
        <v>#N/A</v>
      </c>
      <c r="N46" s="15">
        <f>IF(E12,-(E7),NA())</f>
        <v>-10</v>
      </c>
      <c r="O46" s="15" t="e">
        <f>COS(RADIANS(M46))*N46</f>
        <v>#N/A</v>
      </c>
      <c r="P46" s="17" t="e">
        <f>SIN(RADIANS(M46))*N46</f>
        <v>#N/A</v>
      </c>
      <c r="Q46" s="31">
        <f t="shared" si="4"/>
        <v>0</v>
      </c>
      <c r="R46" s="32">
        <f t="shared" si="4"/>
        <v>10</v>
      </c>
      <c r="S46" s="32">
        <f>IF(E52,DEGREES(Q46),Q46)</f>
        <v>0</v>
      </c>
      <c r="T46" s="32">
        <f t="shared" ref="T46:T64" si="5">IF($E$8,90-S46-E52,S46+90+E52)</f>
        <v>90</v>
      </c>
      <c r="U46" s="32">
        <f>IF(E53,ABS(E48)-R46,ABS(E47)+R46)</f>
        <v>10</v>
      </c>
      <c r="V46" s="32">
        <f>COS(RADIANS(T46))*U46</f>
        <v>6.1257422745431001E-16</v>
      </c>
      <c r="W46" s="33">
        <f>SIN(RADIANS(T46))*U46</f>
        <v>10</v>
      </c>
    </row>
    <row r="47" spans="1:23" x14ac:dyDescent="0.25">
      <c r="A47" s="1">
        <v>0</v>
      </c>
      <c r="B47" s="2">
        <v>0</v>
      </c>
      <c r="C47">
        <f t="shared" si="1"/>
        <v>0</v>
      </c>
      <c r="F47" s="11">
        <f>IF(E8,(ROW()-ROW(F3))*5,((ROW(F75)-ROW())*5))</f>
        <v>220</v>
      </c>
      <c r="G47" s="12">
        <f>IF(F47-E9&gt;=0,F47-E9,360-E9+F47)</f>
        <v>220</v>
      </c>
      <c r="H47" s="13" t="str">
        <f>IF(G47=360,0,IF(MOD(G47,E2)=0,G47,""))</f>
        <v/>
      </c>
      <c r="I47" s="13" t="str">
        <f>IF(E13,H47,CHAR(160))</f>
        <v/>
      </c>
      <c r="J47" s="12" t="e">
        <f>NA()</f>
        <v>#N/A</v>
      </c>
      <c r="K47" s="14"/>
      <c r="L47" s="15"/>
      <c r="M47" s="16"/>
      <c r="N47" s="15"/>
      <c r="O47" s="15"/>
      <c r="P47" s="17"/>
      <c r="Q47" s="31">
        <f t="shared" si="4"/>
        <v>0</v>
      </c>
      <c r="R47" s="32">
        <f t="shared" si="4"/>
        <v>0</v>
      </c>
      <c r="S47" s="32">
        <f>IF(E52,DEGREES(Q47),Q47)</f>
        <v>0</v>
      </c>
      <c r="T47" s="32">
        <f t="shared" si="5"/>
        <v>90</v>
      </c>
      <c r="U47" s="32">
        <f>IF(E53,ABS(E48)-R47,ABS(E47)+R47)</f>
        <v>0</v>
      </c>
      <c r="V47" s="32"/>
      <c r="W47" s="33"/>
    </row>
    <row r="48" spans="1:23" x14ac:dyDescent="0.25">
      <c r="A48" s="1">
        <f>C38</f>
        <v>0</v>
      </c>
      <c r="B48" s="2">
        <v>10</v>
      </c>
      <c r="C48">
        <f t="shared" si="1"/>
        <v>0</v>
      </c>
      <c r="F48" s="11">
        <f>IF(E8,(ROW()-ROW(F3))*5,((ROW(F75)-ROW())*5))</f>
        <v>225</v>
      </c>
      <c r="G48" s="12">
        <f>IF(F48-E9&gt;=0,F48-E9,360-E9+F48)</f>
        <v>225</v>
      </c>
      <c r="H48" s="13" t="str">
        <f>IF(G48=360,0,IF(MOD(G48,E2)=0,G48,""))</f>
        <v/>
      </c>
      <c r="I48" s="13" t="str">
        <f>IF(E13,H48,CHAR(160))</f>
        <v/>
      </c>
      <c r="J48" s="12" t="e">
        <f>NA()</f>
        <v>#N/A</v>
      </c>
      <c r="K48" s="14">
        <v>75</v>
      </c>
      <c r="L48" s="15" t="e">
        <f>MATCH(K48,H3:H74,0)</f>
        <v>#N/A</v>
      </c>
      <c r="M48" s="16" t="e">
        <f>IF(E8,90-INDEX(F3:F74,L48,1),INDEX(F3:F74,L48,1)+90)</f>
        <v>#N/A</v>
      </c>
      <c r="N48" s="15">
        <f>IF(E12,+(E7),NA())</f>
        <v>10</v>
      </c>
      <c r="O48" s="15" t="e">
        <f>COS(RADIANS(M48))*N48</f>
        <v>#N/A</v>
      </c>
      <c r="P48" s="17" t="e">
        <f>SIN(RADIANS(M48))*N48</f>
        <v>#N/A</v>
      </c>
      <c r="Q48" s="31">
        <f t="shared" si="4"/>
        <v>0</v>
      </c>
      <c r="R48" s="32">
        <f t="shared" si="4"/>
        <v>0</v>
      </c>
      <c r="S48" s="32">
        <f>IF(E52,DEGREES(Q48),Q48)</f>
        <v>0</v>
      </c>
      <c r="T48" s="32">
        <f t="shared" si="5"/>
        <v>90</v>
      </c>
      <c r="U48" s="32">
        <f>IF(E53,ABS(E48)-R48,ABS(E47)+R48)</f>
        <v>0</v>
      </c>
      <c r="V48" s="32">
        <f>COS(RADIANS(T48))*U48</f>
        <v>0</v>
      </c>
      <c r="W48" s="33">
        <f>SIN(RADIANS(T48))*U48</f>
        <v>0</v>
      </c>
    </row>
    <row r="49" spans="1:23" x14ac:dyDescent="0.25">
      <c r="A49" s="1"/>
      <c r="B49" s="2"/>
      <c r="C49">
        <f t="shared" si="1"/>
        <v>0</v>
      </c>
      <c r="F49" s="11">
        <f>IF(E8,(ROW()-ROW(F3))*5,((ROW(F75)-ROW())*5))</f>
        <v>230</v>
      </c>
      <c r="G49" s="12">
        <f>IF(F49-E9&gt;=0,F49-E9,360-E9+F49)</f>
        <v>230</v>
      </c>
      <c r="H49" s="13" t="str">
        <f>IF(G49=360,0,IF(MOD(G49,E2)=0,G49,""))</f>
        <v/>
      </c>
      <c r="I49" s="13" t="str">
        <f>IF(E13,H49,CHAR(160))</f>
        <v/>
      </c>
      <c r="J49" s="12" t="e">
        <f>NA()</f>
        <v>#N/A</v>
      </c>
      <c r="K49" s="14">
        <v>75</v>
      </c>
      <c r="L49" s="15" t="e">
        <f>L48</f>
        <v>#N/A</v>
      </c>
      <c r="M49" s="16" t="e">
        <f>IF(E8,90-INDEX(F3:F74,L49,1),INDEX(F3:F74,L49,1)+90)</f>
        <v>#N/A</v>
      </c>
      <c r="N49" s="15">
        <f>IF(E12,-(E7),NA())</f>
        <v>-10</v>
      </c>
      <c r="O49" s="15" t="e">
        <f>COS(RADIANS(M49))*N49</f>
        <v>#N/A</v>
      </c>
      <c r="P49" s="17" t="e">
        <f>SIN(RADIANS(M49))*N49</f>
        <v>#N/A</v>
      </c>
      <c r="Q49" s="31">
        <f t="shared" si="4"/>
        <v>0</v>
      </c>
      <c r="R49" s="32">
        <f t="shared" si="4"/>
        <v>10</v>
      </c>
      <c r="S49" s="32">
        <f>IF(E52,DEGREES(Q49),Q49)</f>
        <v>0</v>
      </c>
      <c r="T49" s="32">
        <f t="shared" si="5"/>
        <v>90</v>
      </c>
      <c r="U49" s="32">
        <f>IF(E53,ABS(E48)-R49,ABS(E47)+R49)</f>
        <v>10</v>
      </c>
      <c r="V49" s="32">
        <f>COS(RADIANS(T49))*U49</f>
        <v>6.1257422745431001E-16</v>
      </c>
      <c r="W49" s="33">
        <f>SIN(RADIANS(T49))*U49</f>
        <v>10</v>
      </c>
    </row>
    <row r="50" spans="1:23" x14ac:dyDescent="0.25">
      <c r="A50" s="1">
        <v>0</v>
      </c>
      <c r="B50" s="2">
        <v>0</v>
      </c>
      <c r="C50">
        <f t="shared" si="1"/>
        <v>0</v>
      </c>
      <c r="F50" s="11">
        <f>IF(E8,(ROW()-ROW(F3))*5,((ROW(F75)-ROW())*5))</f>
        <v>235</v>
      </c>
      <c r="G50" s="12">
        <f>IF(F50-E9&gt;=0,F50-E9,360-E9+F50)</f>
        <v>235</v>
      </c>
      <c r="H50" s="13" t="str">
        <f>IF(G50=360,0,IF(MOD(G50,E2)=0,G50,""))</f>
        <v/>
      </c>
      <c r="I50" s="13" t="str">
        <f>IF(E13,H50,CHAR(160))</f>
        <v/>
      </c>
      <c r="J50" s="12" t="e">
        <f>NA()</f>
        <v>#N/A</v>
      </c>
      <c r="K50" s="14"/>
      <c r="L50" s="15"/>
      <c r="M50" s="16"/>
      <c r="N50" s="15"/>
      <c r="O50" s="15"/>
      <c r="P50" s="17"/>
      <c r="Q50" s="31">
        <f t="shared" si="4"/>
        <v>0</v>
      </c>
      <c r="R50" s="32">
        <f t="shared" si="4"/>
        <v>0</v>
      </c>
      <c r="S50" s="32">
        <f>IF(E52,DEGREES(Q50),Q50)</f>
        <v>0</v>
      </c>
      <c r="T50" s="32">
        <f t="shared" si="5"/>
        <v>90</v>
      </c>
      <c r="U50" s="32">
        <f>IF(E53,ABS(E48)-R50,ABS(E47)+R50)</f>
        <v>0</v>
      </c>
      <c r="V50" s="32"/>
      <c r="W50" s="33"/>
    </row>
    <row r="51" spans="1:23" x14ac:dyDescent="0.25">
      <c r="A51" s="1">
        <f>C39</f>
        <v>0</v>
      </c>
      <c r="B51" s="2">
        <v>10</v>
      </c>
      <c r="C51">
        <f t="shared" si="1"/>
        <v>0</v>
      </c>
      <c r="F51" s="11">
        <f>IF(E8,(ROW()-ROW(F3))*5,((ROW(F75)-ROW())*5))</f>
        <v>240</v>
      </c>
      <c r="G51" s="12">
        <f>IF(F51-E9&gt;=0,F51-E9,360-E9+F51)</f>
        <v>240</v>
      </c>
      <c r="H51" s="13">
        <f>IF(G51=360,0,IF(MOD(G51,E2)=0,G51,""))</f>
        <v>240</v>
      </c>
      <c r="I51" s="13">
        <f>IF(E13,H51,CHAR(160))</f>
        <v>240</v>
      </c>
      <c r="J51" s="12" t="e">
        <f>NA()</f>
        <v>#N/A</v>
      </c>
      <c r="K51" s="14">
        <v>80</v>
      </c>
      <c r="L51" s="15" t="e">
        <f>MATCH(K51,H3:H74,0)</f>
        <v>#N/A</v>
      </c>
      <c r="M51" s="16" t="e">
        <f>IF(E8,90-INDEX(F3:F74,L51,1),INDEX(F3:F74,L51,1)+90)</f>
        <v>#N/A</v>
      </c>
      <c r="N51" s="15">
        <f>IF(E12,+(E7),NA())</f>
        <v>10</v>
      </c>
      <c r="O51" s="15" t="e">
        <f>COS(RADIANS(M51))*N51</f>
        <v>#N/A</v>
      </c>
      <c r="P51" s="17" t="e">
        <f>SIN(RADIANS(M51))*N51</f>
        <v>#N/A</v>
      </c>
      <c r="Q51" s="31">
        <f t="shared" si="4"/>
        <v>0</v>
      </c>
      <c r="R51" s="32">
        <f t="shared" si="4"/>
        <v>0</v>
      </c>
      <c r="S51" s="32">
        <f>IF(E52,DEGREES(Q51),Q51)</f>
        <v>0</v>
      </c>
      <c r="T51" s="32">
        <f t="shared" si="5"/>
        <v>90</v>
      </c>
      <c r="U51" s="32">
        <f>IF(E53,ABS(E48)-R51,ABS(E47)+R51)</f>
        <v>0</v>
      </c>
      <c r="V51" s="32">
        <f>COS(RADIANS(T51))*U51</f>
        <v>0</v>
      </c>
      <c r="W51" s="33">
        <f>SIN(RADIANS(T51))*U51</f>
        <v>0</v>
      </c>
    </row>
    <row r="52" spans="1:23" x14ac:dyDescent="0.25">
      <c r="A52" s="1"/>
      <c r="B52" s="2"/>
      <c r="F52" s="11">
        <f>IF(E8,(ROW()-ROW(F3))*5,((ROW(F75)-ROW())*5))</f>
        <v>245</v>
      </c>
      <c r="G52" s="12">
        <f>IF(F52-E9&gt;=0,F52-E9,360-E9+F52)</f>
        <v>245</v>
      </c>
      <c r="H52" s="13" t="str">
        <f>IF(G52=360,0,IF(MOD(G52,E2)=0,G52,""))</f>
        <v/>
      </c>
      <c r="I52" s="13" t="str">
        <f>IF(E13,H52,CHAR(160))</f>
        <v/>
      </c>
      <c r="J52" s="12" t="e">
        <f>NA()</f>
        <v>#N/A</v>
      </c>
      <c r="K52" s="14">
        <v>80</v>
      </c>
      <c r="L52" s="15" t="e">
        <f>L51</f>
        <v>#N/A</v>
      </c>
      <c r="M52" s="16" t="e">
        <f>IF(E8,90-INDEX(F3:F74,L52,1),INDEX(F3:F74,L52,1)+90)</f>
        <v>#N/A</v>
      </c>
      <c r="N52" s="15">
        <f>IF(E12,-(E7),NA())</f>
        <v>-10</v>
      </c>
      <c r="O52" s="15" t="e">
        <f>COS(RADIANS(M52))*N52</f>
        <v>#N/A</v>
      </c>
      <c r="P52" s="17" t="e">
        <f>SIN(RADIANS(M52))*N52</f>
        <v>#N/A</v>
      </c>
      <c r="Q52" s="31">
        <f t="shared" si="4"/>
        <v>0</v>
      </c>
      <c r="R52" s="32">
        <f t="shared" si="4"/>
        <v>10</v>
      </c>
      <c r="S52" s="32">
        <f>IF(E52,DEGREES(Q52),Q52)</f>
        <v>0</v>
      </c>
      <c r="T52" s="32">
        <f t="shared" si="5"/>
        <v>90</v>
      </c>
      <c r="U52" s="32">
        <f>IF(E53,ABS(E48)-R52,ABS(E47)+R52)</f>
        <v>10</v>
      </c>
      <c r="V52" s="32">
        <f>COS(RADIANS(T52))*U52</f>
        <v>6.1257422745431001E-16</v>
      </c>
      <c r="W52" s="33">
        <f>SIN(RADIANS(T52))*U52</f>
        <v>10</v>
      </c>
    </row>
    <row r="53" spans="1:23" x14ac:dyDescent="0.25">
      <c r="A53" s="1">
        <v>0</v>
      </c>
      <c r="B53" s="2">
        <v>0</v>
      </c>
      <c r="F53" s="11">
        <f>IF(E8,(ROW()-ROW(F3))*5,((ROW(F75)-ROW())*5))</f>
        <v>250</v>
      </c>
      <c r="G53" s="12">
        <f>IF(F53-E9&gt;=0,F53-E9,360-E9+F53)</f>
        <v>250</v>
      </c>
      <c r="H53" s="13" t="str">
        <f>IF(G53=360,0,IF(MOD(G53,E2)=0,G53,""))</f>
        <v/>
      </c>
      <c r="I53" s="13" t="str">
        <f>IF(E13,H53,CHAR(160))</f>
        <v/>
      </c>
      <c r="J53" s="12" t="e">
        <f>NA()</f>
        <v>#N/A</v>
      </c>
      <c r="K53" s="14"/>
      <c r="L53" s="15"/>
      <c r="M53" s="16"/>
      <c r="N53" s="15"/>
      <c r="O53" s="15"/>
      <c r="P53" s="17"/>
      <c r="Q53" s="31">
        <f t="shared" si="4"/>
        <v>0</v>
      </c>
      <c r="R53" s="32">
        <f t="shared" si="4"/>
        <v>0</v>
      </c>
      <c r="S53" s="32">
        <f>IF(E52,DEGREES(Q53),Q53)</f>
        <v>0</v>
      </c>
      <c r="T53" s="32">
        <f t="shared" si="5"/>
        <v>90</v>
      </c>
      <c r="U53" s="32">
        <f>IF(E53,ABS(E48)-R53,ABS(E47)+R53)</f>
        <v>0</v>
      </c>
      <c r="V53" s="32"/>
      <c r="W53" s="33"/>
    </row>
    <row r="54" spans="1:23" x14ac:dyDescent="0.25">
      <c r="A54" s="1">
        <f>C40</f>
        <v>0</v>
      </c>
      <c r="B54" s="2">
        <v>10</v>
      </c>
      <c r="F54" s="11">
        <f>IF(E8,(ROW()-ROW(F3))*5,((ROW(F75)-ROW())*5))</f>
        <v>255</v>
      </c>
      <c r="G54" s="12">
        <f>IF(F54-E9&gt;=0,F54-E9,360-E9+F54)</f>
        <v>255</v>
      </c>
      <c r="H54" s="13" t="str">
        <f>IF(G54=360,0,IF(MOD(G54,E2)=0,G54,""))</f>
        <v/>
      </c>
      <c r="I54" s="13" t="str">
        <f>IF(E13,H54,CHAR(160))</f>
        <v/>
      </c>
      <c r="J54" s="12" t="e">
        <f>NA()</f>
        <v>#N/A</v>
      </c>
      <c r="K54" s="14">
        <v>85</v>
      </c>
      <c r="L54" s="15" t="e">
        <f>MATCH(K54,H3:H74,0)</f>
        <v>#N/A</v>
      </c>
      <c r="M54" s="16" t="e">
        <f>IF(E8,90-INDEX(F3:F74,L54,1),INDEX(F3:F74,L54,1)+90)</f>
        <v>#N/A</v>
      </c>
      <c r="N54" s="15">
        <f>IF(E12,+(E7),NA())</f>
        <v>10</v>
      </c>
      <c r="O54" s="15" t="e">
        <f>COS(RADIANS(M54))*N54</f>
        <v>#N/A</v>
      </c>
      <c r="P54" s="17" t="e">
        <f>SIN(RADIANS(M54))*N54</f>
        <v>#N/A</v>
      </c>
      <c r="Q54" s="31">
        <f t="shared" si="4"/>
        <v>0</v>
      </c>
      <c r="R54" s="32">
        <f t="shared" si="4"/>
        <v>0</v>
      </c>
      <c r="S54" s="32">
        <f>IF(E52,DEGREES(Q54),Q54)</f>
        <v>0</v>
      </c>
      <c r="T54" s="32">
        <f t="shared" si="5"/>
        <v>90</v>
      </c>
      <c r="U54" s="32">
        <f>IF(E53,ABS(E48)-R54,ABS(E47)+R54)</f>
        <v>0</v>
      </c>
      <c r="V54" s="32">
        <f>COS(RADIANS(T54))*U54</f>
        <v>0</v>
      </c>
      <c r="W54" s="33">
        <f>SIN(RADIANS(T54))*U54</f>
        <v>0</v>
      </c>
    </row>
    <row r="55" spans="1:23" x14ac:dyDescent="0.25">
      <c r="A55" s="1"/>
      <c r="B55" s="2"/>
      <c r="F55" s="11">
        <f>IF(E8,(ROW()-ROW(F3))*5,((ROW(F75)-ROW())*5))</f>
        <v>260</v>
      </c>
      <c r="G55" s="12">
        <f>IF(F55-E9&gt;=0,F55-E9,360-E9+F55)</f>
        <v>260</v>
      </c>
      <c r="H55" s="13" t="str">
        <f>IF(G55=360,0,IF(MOD(G55,E2)=0,G55,""))</f>
        <v/>
      </c>
      <c r="I55" s="13" t="str">
        <f>IF(E13,H55,CHAR(160))</f>
        <v/>
      </c>
      <c r="J55" s="12" t="e">
        <f>NA()</f>
        <v>#N/A</v>
      </c>
      <c r="K55" s="14">
        <v>85</v>
      </c>
      <c r="L55" s="15" t="e">
        <f>L54</f>
        <v>#N/A</v>
      </c>
      <c r="M55" s="16" t="e">
        <f>IF(E8,90-INDEX(F3:F74,L55,1),INDEX(F3:F74,L55,1)+90)</f>
        <v>#N/A</v>
      </c>
      <c r="N55" s="15">
        <f>IF(E12,-(E7),NA())</f>
        <v>-10</v>
      </c>
      <c r="O55" s="15" t="e">
        <f>COS(RADIANS(M55))*N55</f>
        <v>#N/A</v>
      </c>
      <c r="P55" s="17" t="e">
        <f>SIN(RADIANS(M55))*N55</f>
        <v>#N/A</v>
      </c>
      <c r="Q55" s="31">
        <f t="shared" si="4"/>
        <v>0</v>
      </c>
      <c r="R55" s="32">
        <f t="shared" si="4"/>
        <v>10</v>
      </c>
      <c r="S55" s="32">
        <f>IF(E52,DEGREES(Q55),Q55)</f>
        <v>0</v>
      </c>
      <c r="T55" s="32">
        <f t="shared" si="5"/>
        <v>90</v>
      </c>
      <c r="U55" s="32">
        <f>IF(E53,ABS(E48)-R55,ABS(E47)+R55)</f>
        <v>10</v>
      </c>
      <c r="V55" s="32">
        <f>COS(RADIANS(T55))*U55</f>
        <v>6.1257422745431001E-16</v>
      </c>
      <c r="W55" s="33">
        <f>SIN(RADIANS(T55))*U55</f>
        <v>10</v>
      </c>
    </row>
    <row r="56" spans="1:23" x14ac:dyDescent="0.25">
      <c r="A56" s="1">
        <v>0</v>
      </c>
      <c r="B56" s="2">
        <v>0</v>
      </c>
      <c r="F56" s="11">
        <f>IF(E8,(ROW()-ROW(F3))*5,((ROW(F75)-ROW())*5))</f>
        <v>265</v>
      </c>
      <c r="G56" s="12">
        <f>IF(F56-E9&gt;=0,F56-E9,360-E9+F56)</f>
        <v>265</v>
      </c>
      <c r="H56" s="13" t="str">
        <f>IF(G56=360,0,IF(MOD(G56,E2)=0,G56,""))</f>
        <v/>
      </c>
      <c r="I56" s="13" t="str">
        <f>IF(E13,H56,CHAR(160))</f>
        <v/>
      </c>
      <c r="J56" s="12" t="e">
        <f>NA()</f>
        <v>#N/A</v>
      </c>
      <c r="K56" s="14"/>
      <c r="L56" s="15"/>
      <c r="M56" s="15"/>
      <c r="N56" s="15"/>
      <c r="O56" s="15"/>
      <c r="P56" s="17"/>
      <c r="Q56" s="31">
        <f t="shared" si="4"/>
        <v>0</v>
      </c>
      <c r="R56" s="32">
        <f t="shared" si="4"/>
        <v>0</v>
      </c>
      <c r="S56" s="32">
        <f>IF(E52,DEGREES(Q56),Q56)</f>
        <v>0</v>
      </c>
      <c r="T56" s="32">
        <f t="shared" si="5"/>
        <v>90</v>
      </c>
      <c r="U56" s="32">
        <f>IF(E53,ABS(E48)-R56,ABS(E47)+R56)</f>
        <v>0</v>
      </c>
      <c r="V56" s="32"/>
      <c r="W56" s="33"/>
    </row>
    <row r="57" spans="1:23" x14ac:dyDescent="0.25">
      <c r="A57" s="1">
        <f>C41</f>
        <v>0</v>
      </c>
      <c r="B57" s="2">
        <v>10</v>
      </c>
      <c r="F57" s="11">
        <f>IF(E8,(ROW()-ROW(F3))*5,((ROW(F75)-ROW())*5))</f>
        <v>270</v>
      </c>
      <c r="G57" s="12">
        <f>IF(F57-E9&gt;=0,F57-E9,360-E9+F57)</f>
        <v>270</v>
      </c>
      <c r="H57" s="13">
        <f>IF(G57=360,0,IF(MOD(G57,E2)=0,G57,""))</f>
        <v>270</v>
      </c>
      <c r="I57" s="13">
        <f>IF(E13,H57,CHAR(160))</f>
        <v>270</v>
      </c>
      <c r="J57" s="12" t="e">
        <f>NA()</f>
        <v>#N/A</v>
      </c>
      <c r="K57" s="14">
        <v>90</v>
      </c>
      <c r="L57" s="15">
        <f>MATCH(K57,H3:H74,0)</f>
        <v>19</v>
      </c>
      <c r="M57" s="16">
        <f>IF(E8,90-INDEX(F3:F74,L57,1),INDEX(F3:F74,L57,1)+90)</f>
        <v>0</v>
      </c>
      <c r="N57" s="15">
        <f>IF(E12,+(E7),NA())</f>
        <v>10</v>
      </c>
      <c r="O57" s="15">
        <f>COS(RADIANS(M57))*N57</f>
        <v>10</v>
      </c>
      <c r="P57" s="17">
        <f>SIN(RADIANS(M57))*N57</f>
        <v>0</v>
      </c>
      <c r="Q57" s="31">
        <f t="shared" si="4"/>
        <v>0</v>
      </c>
      <c r="R57" s="32">
        <f t="shared" si="4"/>
        <v>0</v>
      </c>
      <c r="S57" s="32">
        <f>IF(E52,DEGREES(Q57),Q57)</f>
        <v>0</v>
      </c>
      <c r="T57" s="32">
        <f t="shared" si="5"/>
        <v>90</v>
      </c>
      <c r="U57" s="32">
        <f>IF(E53,ABS(E48)-R57,ABS(E47)+R57)</f>
        <v>0</v>
      </c>
      <c r="V57" s="32">
        <f>COS(RADIANS(T57))*U57</f>
        <v>0</v>
      </c>
      <c r="W57" s="33">
        <f>SIN(RADIANS(T57))*U57</f>
        <v>0</v>
      </c>
    </row>
    <row r="58" spans="1:23" x14ac:dyDescent="0.25">
      <c r="A58" s="1"/>
      <c r="B58" s="2"/>
      <c r="F58" s="11">
        <f>IF(E8,(ROW()-ROW(F3))*5,((ROW(F75)-ROW())*5))</f>
        <v>275</v>
      </c>
      <c r="G58" s="12">
        <f>IF(F58-E9&gt;=0,F58-E9,360-E9+F58)</f>
        <v>275</v>
      </c>
      <c r="H58" s="13" t="str">
        <f>IF(G58=360,0,IF(MOD(G58,E2)=0,G58,""))</f>
        <v/>
      </c>
      <c r="I58" s="13" t="str">
        <f>IF(E13,H58,CHAR(160))</f>
        <v/>
      </c>
      <c r="J58" s="12" t="e">
        <f>NA()</f>
        <v>#N/A</v>
      </c>
      <c r="K58" s="14">
        <v>90</v>
      </c>
      <c r="L58" s="15">
        <f>L57</f>
        <v>19</v>
      </c>
      <c r="M58" s="16">
        <f>IF(E8,90-INDEX(F3:F74,L58,1),INDEX(F3:F74,L58,1)+90)</f>
        <v>0</v>
      </c>
      <c r="N58" s="15">
        <f>IF(E12,-(E7),NA())</f>
        <v>-10</v>
      </c>
      <c r="O58" s="15">
        <f>COS(RADIANS(M58))*N58</f>
        <v>-10</v>
      </c>
      <c r="P58" s="17">
        <f>SIN(RADIANS(M58))*N58</f>
        <v>0</v>
      </c>
      <c r="Q58" s="31">
        <f t="shared" si="4"/>
        <v>0</v>
      </c>
      <c r="R58" s="32">
        <f t="shared" si="4"/>
        <v>10</v>
      </c>
      <c r="S58" s="32">
        <f>IF(E52,DEGREES(Q58),Q58)</f>
        <v>0</v>
      </c>
      <c r="T58" s="32">
        <f t="shared" si="5"/>
        <v>90</v>
      </c>
      <c r="U58" s="32">
        <f>IF(E53,ABS(E48)-R58,ABS(E47)+R58)</f>
        <v>10</v>
      </c>
      <c r="V58" s="32">
        <f>COS(RADIANS(T58))*U58</f>
        <v>6.1257422745431001E-16</v>
      </c>
      <c r="W58" s="33">
        <f>SIN(RADIANS(T58))*U58</f>
        <v>10</v>
      </c>
    </row>
    <row r="59" spans="1:23" x14ac:dyDescent="0.25">
      <c r="A59" s="1">
        <v>0</v>
      </c>
      <c r="B59" s="2">
        <v>0</v>
      </c>
      <c r="F59" s="11">
        <f>IF(E8,(ROW()-ROW(F3))*5,((ROW(F75)-ROW())*5))</f>
        <v>280</v>
      </c>
      <c r="G59" s="12">
        <f>IF(F59-E9&gt;=0,F59-E9,360-E9+F59)</f>
        <v>280</v>
      </c>
      <c r="H59" s="13" t="str">
        <f>IF(G59=360,0,IF(MOD(G59,E2)=0,G59,""))</f>
        <v/>
      </c>
      <c r="I59" s="13" t="str">
        <f>IF(E13,H59,CHAR(160))</f>
        <v/>
      </c>
      <c r="J59" s="12" t="e">
        <f>NA()</f>
        <v>#N/A</v>
      </c>
      <c r="K59" s="14"/>
      <c r="L59" s="15"/>
      <c r="M59" s="16"/>
      <c r="N59" s="15"/>
      <c r="O59" s="15"/>
      <c r="P59" s="17"/>
      <c r="Q59" s="31">
        <f t="shared" si="4"/>
        <v>0</v>
      </c>
      <c r="R59" s="32">
        <f t="shared" si="4"/>
        <v>0</v>
      </c>
      <c r="S59" s="32">
        <f>IF(E52,DEGREES(Q59),Q59)</f>
        <v>0</v>
      </c>
      <c r="T59" s="32">
        <f t="shared" si="5"/>
        <v>90</v>
      </c>
      <c r="U59" s="32">
        <f>IF(E53,ABS(E48)-R59,ABS(E47)+R59)</f>
        <v>0</v>
      </c>
      <c r="V59" s="32"/>
      <c r="W59" s="33"/>
    </row>
    <row r="60" spans="1:23" x14ac:dyDescent="0.25">
      <c r="A60" s="1">
        <f>C42</f>
        <v>0</v>
      </c>
      <c r="B60" s="2">
        <v>10</v>
      </c>
      <c r="F60" s="11">
        <f>IF(E8,(ROW()-ROW(F3))*5,((ROW(F75)-ROW())*5))</f>
        <v>285</v>
      </c>
      <c r="G60" s="12">
        <f>IF(F60-E9&gt;=0,F60-E9,360-E9+F60)</f>
        <v>285</v>
      </c>
      <c r="H60" s="13" t="str">
        <f>IF(G60=360,0,IF(MOD(G60,E2)=0,G60,""))</f>
        <v/>
      </c>
      <c r="I60" s="13" t="str">
        <f>IF(E13,H60,CHAR(160))</f>
        <v/>
      </c>
      <c r="J60" s="12" t="e">
        <f>NA()</f>
        <v>#N/A</v>
      </c>
      <c r="K60" s="14">
        <v>95</v>
      </c>
      <c r="L60" s="15" t="e">
        <f>MATCH(K60,H3:H74,0)</f>
        <v>#N/A</v>
      </c>
      <c r="M60" s="16" t="e">
        <f>IF(E8,90-INDEX(F3:F74,L60,1),INDEX(F3:F74,L60,1)+90)</f>
        <v>#N/A</v>
      </c>
      <c r="N60" s="15">
        <f>IF(E12,+(E7),NA())</f>
        <v>10</v>
      </c>
      <c r="O60" s="15" t="e">
        <f>COS(RADIANS(M60))*N60</f>
        <v>#N/A</v>
      </c>
      <c r="P60" s="17" t="e">
        <f>SIN(RADIANS(M60))*N60</f>
        <v>#N/A</v>
      </c>
      <c r="Q60" s="31">
        <f t="shared" si="4"/>
        <v>0</v>
      </c>
      <c r="R60" s="32">
        <f t="shared" si="4"/>
        <v>0</v>
      </c>
      <c r="S60" s="32">
        <f>IF(E52,DEGREES(Q60),Q60)</f>
        <v>0</v>
      </c>
      <c r="T60" s="32">
        <f t="shared" si="5"/>
        <v>90</v>
      </c>
      <c r="U60" s="32">
        <f>IF(E53,ABS(E48)-R60,ABS(E47)+R60)</f>
        <v>0</v>
      </c>
      <c r="V60" s="32">
        <f>COS(RADIANS(T60))*U60</f>
        <v>0</v>
      </c>
      <c r="W60" s="33">
        <f>SIN(RADIANS(T60))*U60</f>
        <v>0</v>
      </c>
    </row>
    <row r="61" spans="1:23" x14ac:dyDescent="0.25">
      <c r="A61" s="1"/>
      <c r="B61" s="2">
        <v>0</v>
      </c>
      <c r="F61" s="11">
        <f>IF(E8,(ROW()-ROW(F3))*5,((ROW(F75)-ROW())*5))</f>
        <v>290</v>
      </c>
      <c r="G61" s="12">
        <f>IF(F61-E9&gt;=0,F61-E9,360-E9+F61)</f>
        <v>290</v>
      </c>
      <c r="H61" s="13" t="str">
        <f>IF(G61=360,0,IF(MOD(G61,E2)=0,G61,""))</f>
        <v/>
      </c>
      <c r="I61" s="13" t="str">
        <f>IF(E13,H61,CHAR(160))</f>
        <v/>
      </c>
      <c r="J61" s="12" t="e">
        <f>NA()</f>
        <v>#N/A</v>
      </c>
      <c r="K61" s="14">
        <v>95</v>
      </c>
      <c r="L61" s="15" t="e">
        <f>L60</f>
        <v>#N/A</v>
      </c>
      <c r="M61" s="16" t="e">
        <f>IF(E8,90-INDEX(F3:F74,L61,1),INDEX(F3:F74,L61,1)+90)</f>
        <v>#N/A</v>
      </c>
      <c r="N61" s="15">
        <f>IF(E12,-(E7),NA())</f>
        <v>-10</v>
      </c>
      <c r="O61" s="15" t="e">
        <f>COS(RADIANS(M61))*N61</f>
        <v>#N/A</v>
      </c>
      <c r="P61" s="17" t="e">
        <f>SIN(RADIANS(M61))*N61</f>
        <v>#N/A</v>
      </c>
      <c r="Q61" s="31">
        <f t="shared" si="4"/>
        <v>0</v>
      </c>
      <c r="R61" s="32">
        <f t="shared" si="4"/>
        <v>10</v>
      </c>
      <c r="S61" s="32">
        <f>IF(E52,DEGREES(Q61),Q61)</f>
        <v>0</v>
      </c>
      <c r="T61" s="32">
        <f t="shared" si="5"/>
        <v>90</v>
      </c>
      <c r="U61" s="32">
        <f>IF(E53,ABS(E48)-R61,ABS(E47)+R61)</f>
        <v>10</v>
      </c>
      <c r="V61" s="32">
        <f>COS(RADIANS(T61))*U61</f>
        <v>6.1257422745431001E-16</v>
      </c>
      <c r="W61" s="33">
        <f>SIN(RADIANS(T61))*U61</f>
        <v>10</v>
      </c>
    </row>
    <row r="62" spans="1:23" x14ac:dyDescent="0.25">
      <c r="A62" s="1">
        <v>0</v>
      </c>
      <c r="B62" s="2">
        <v>0</v>
      </c>
      <c r="F62" s="11">
        <f>IF(E8,(ROW()-ROW(F3))*5,((ROW(F75)-ROW())*5))</f>
        <v>295</v>
      </c>
      <c r="G62" s="12">
        <f>IF(F62-E9&gt;=0,F62-E9,360-E9+F62)</f>
        <v>295</v>
      </c>
      <c r="H62" s="13" t="str">
        <f>IF(G62=360,0,IF(MOD(G62,E2)=0,G62,""))</f>
        <v/>
      </c>
      <c r="I62" s="13" t="str">
        <f>IF(E13,H62,CHAR(160))</f>
        <v/>
      </c>
      <c r="J62" s="12" t="e">
        <f>NA()</f>
        <v>#N/A</v>
      </c>
      <c r="K62" s="14"/>
      <c r="L62" s="15"/>
      <c r="M62" s="16"/>
      <c r="N62" s="15"/>
      <c r="O62" s="15"/>
      <c r="P62" s="17"/>
      <c r="Q62" s="31">
        <f t="shared" si="4"/>
        <v>0</v>
      </c>
      <c r="R62" s="32">
        <f>B61</f>
        <v>0</v>
      </c>
      <c r="S62" s="32">
        <f>IF(E52,DEGREES(Q62),Q62)</f>
        <v>0</v>
      </c>
      <c r="T62" s="32">
        <f t="shared" si="5"/>
        <v>90</v>
      </c>
      <c r="U62" s="32">
        <f>IF(E53,ABS(E48)-R62,ABS(E47)+R62)</f>
        <v>0</v>
      </c>
      <c r="V62" s="32"/>
      <c r="W62" s="33"/>
    </row>
    <row r="63" spans="1:23" x14ac:dyDescent="0.25">
      <c r="A63" s="1">
        <f>C43</f>
        <v>0</v>
      </c>
      <c r="B63" s="2">
        <v>10</v>
      </c>
      <c r="F63" s="11">
        <f>IF(E8,(ROW()-ROW(F3))*5,((ROW(F75)-ROW())*5))</f>
        <v>300</v>
      </c>
      <c r="G63" s="12">
        <f>IF(F63-E9&gt;=0,F63-E9,360-E9+F63)</f>
        <v>300</v>
      </c>
      <c r="H63" s="13">
        <f>IF(G63=360,0,IF(MOD(G63,E2)=0,G63,""))</f>
        <v>300</v>
      </c>
      <c r="I63" s="13">
        <f>IF(E13,H63,CHAR(160))</f>
        <v>300</v>
      </c>
      <c r="J63" s="12" t="e">
        <f>NA()</f>
        <v>#N/A</v>
      </c>
      <c r="K63" s="14">
        <v>100</v>
      </c>
      <c r="L63" s="15" t="e">
        <f>MATCH(K63,H3:H74,0)</f>
        <v>#N/A</v>
      </c>
      <c r="M63" s="16" t="e">
        <f>IF(E8,90-INDEX(F3:F74,L63,1),INDEX(F3:F74,L63,1)+90)</f>
        <v>#N/A</v>
      </c>
      <c r="N63" s="15">
        <f>IF(E12,+(E7),NA())</f>
        <v>10</v>
      </c>
      <c r="O63" s="15" t="e">
        <f>COS(RADIANS(M63))*N63</f>
        <v>#N/A</v>
      </c>
      <c r="P63" s="17" t="e">
        <f>SIN(RADIANS(M63))*N63</f>
        <v>#N/A</v>
      </c>
      <c r="Q63" s="31">
        <f t="shared" si="4"/>
        <v>0</v>
      </c>
      <c r="R63" s="32">
        <f t="shared" si="4"/>
        <v>0</v>
      </c>
      <c r="S63" s="32">
        <f>IF(E52,DEGREES(Q63),Q63)</f>
        <v>0</v>
      </c>
      <c r="T63" s="32">
        <f t="shared" si="5"/>
        <v>90</v>
      </c>
      <c r="U63" s="32">
        <f>IF(E53,ABS(E48)-R63,ABS(E47)+R63)</f>
        <v>0</v>
      </c>
      <c r="V63" s="32">
        <f>COS(RADIANS(T63))*U63</f>
        <v>0</v>
      </c>
      <c r="W63" s="33">
        <f>SIN(RADIANS(T63))*U63</f>
        <v>0</v>
      </c>
    </row>
    <row r="64" spans="1:23" x14ac:dyDescent="0.25">
      <c r="A64" s="3"/>
      <c r="B64" s="3"/>
      <c r="F64" s="11">
        <f>IF(E8,(ROW()-ROW(F3))*5,((ROW(F75)-ROW())*5))</f>
        <v>305</v>
      </c>
      <c r="G64" s="12">
        <f>IF(F64-E9&gt;=0,F64-E9,360-E9+F64)</f>
        <v>305</v>
      </c>
      <c r="H64" s="13" t="str">
        <f>IF(G64=360,0,IF(MOD(G64,E2)=0,G64,""))</f>
        <v/>
      </c>
      <c r="I64" s="13" t="str">
        <f>IF(E13,H64,CHAR(160))</f>
        <v/>
      </c>
      <c r="J64" s="12" t="e">
        <f>NA()</f>
        <v>#N/A</v>
      </c>
      <c r="K64" s="14">
        <v>100</v>
      </c>
      <c r="L64" s="15" t="e">
        <f>L63</f>
        <v>#N/A</v>
      </c>
      <c r="M64" s="16" t="e">
        <f>IF(E8,90-INDEX(F3:F74,L64,1),INDEX(F3:F74,L64,1)+90)</f>
        <v>#N/A</v>
      </c>
      <c r="N64" s="15">
        <f>IF(E12,-(E7),NA())</f>
        <v>-10</v>
      </c>
      <c r="O64" s="15" t="e">
        <f>COS(RADIANS(M64))*N64</f>
        <v>#N/A</v>
      </c>
      <c r="P64" s="17" t="e">
        <f>SIN(RADIANS(M64))*N64</f>
        <v>#N/A</v>
      </c>
      <c r="Q64" s="34">
        <f t="shared" si="4"/>
        <v>0</v>
      </c>
      <c r="R64" s="35">
        <f t="shared" si="4"/>
        <v>10</v>
      </c>
      <c r="S64" s="35">
        <f>IF(E52,DEGREES(Q64),Q64)</f>
        <v>0</v>
      </c>
      <c r="T64" s="32">
        <f t="shared" si="5"/>
        <v>90</v>
      </c>
      <c r="U64" s="35">
        <f>IF(E53,ABS(E48)-R64,ABS(E47)+R64)</f>
        <v>10</v>
      </c>
      <c r="V64" s="35">
        <f>COS(RADIANS(T64))*U64</f>
        <v>6.1257422745431001E-16</v>
      </c>
      <c r="W64" s="36">
        <f>SIN(RADIANS(T64))*U64</f>
        <v>10</v>
      </c>
    </row>
    <row r="65" spans="1:23" x14ac:dyDescent="0.25">
      <c r="A65" s="1">
        <v>0</v>
      </c>
      <c r="B65" s="2">
        <v>0</v>
      </c>
      <c r="F65" s="11">
        <f>IF(E8,(ROW()-ROW(F3))*5,((ROW(F75)-ROW())*5))</f>
        <v>310</v>
      </c>
      <c r="G65" s="12">
        <f>IF(F65-E9&gt;=0,F65-E9,360-E9+F65)</f>
        <v>310</v>
      </c>
      <c r="H65" s="13" t="str">
        <f>IF(G65=360,0,IF(MOD(G65,E2)=0,G65,""))</f>
        <v/>
      </c>
      <c r="I65" s="13" t="str">
        <f>IF(E13,H65,CHAR(160))</f>
        <v/>
      </c>
      <c r="J65" s="12" t="e">
        <f>NA()</f>
        <v>#N/A</v>
      </c>
      <c r="K65" s="14"/>
      <c r="L65" s="15"/>
      <c r="M65" s="16"/>
      <c r="N65" s="15"/>
      <c r="O65" s="15"/>
      <c r="P65" s="17"/>
    </row>
    <row r="66" spans="1:23" x14ac:dyDescent="0.25">
      <c r="A66" s="1">
        <f>C44</f>
        <v>0</v>
      </c>
      <c r="B66" s="2">
        <v>10</v>
      </c>
      <c r="F66" s="11">
        <f>IF(E8,(ROW()-ROW(F3))*5,((ROW(F75)-ROW())*5))</f>
        <v>315</v>
      </c>
      <c r="G66" s="12">
        <f>IF(F66-E9&gt;=0,F66-E9,360-E9+F66)</f>
        <v>315</v>
      </c>
      <c r="H66" s="13" t="str">
        <f>IF(G66=360,0,IF(MOD(G66,E2)=0,G66,""))</f>
        <v/>
      </c>
      <c r="I66" s="13" t="str">
        <f>IF(E13,H66,CHAR(160))</f>
        <v/>
      </c>
      <c r="J66" s="12" t="e">
        <f>NA()</f>
        <v>#N/A</v>
      </c>
      <c r="K66" s="14">
        <v>105</v>
      </c>
      <c r="L66" s="15" t="e">
        <f>MATCH(K66,H3:H74,0)</f>
        <v>#N/A</v>
      </c>
      <c r="M66" s="16" t="e">
        <f>IF(E8,90-INDEX(F3:F74,L66,1),INDEX(F3:F74,L66,1)+90)</f>
        <v>#N/A</v>
      </c>
      <c r="N66" s="15">
        <f>IF(E12,+(E7),NA())</f>
        <v>10</v>
      </c>
      <c r="O66" s="15" t="e">
        <f>COS(RADIANS(M66))*N66</f>
        <v>#N/A</v>
      </c>
      <c r="P66" s="17" t="e">
        <f>SIN(RADIANS(M66))*N66</f>
        <v>#N/A</v>
      </c>
      <c r="Q66" s="31">
        <f t="shared" ref="Q66:R85" si="6">A65</f>
        <v>0</v>
      </c>
      <c r="R66" s="32">
        <f t="shared" si="6"/>
        <v>0</v>
      </c>
      <c r="S66" s="32">
        <f>IF(E73,DEGREES(Q66),Q66)</f>
        <v>0</v>
      </c>
      <c r="T66" s="32">
        <f>IF($E$8,90-S66-E72,S66+90+E72)</f>
        <v>90</v>
      </c>
      <c r="U66" s="32">
        <f>IF(E74,ABS(E69)-R66,ABS(E68)+R66)</f>
        <v>0</v>
      </c>
      <c r="V66" s="32">
        <f>COS(RADIANS(T66))*U66</f>
        <v>0</v>
      </c>
      <c r="W66" s="33">
        <f>SIN(RADIANS(T66))*U66</f>
        <v>0</v>
      </c>
    </row>
    <row r="67" spans="1:23" x14ac:dyDescent="0.25">
      <c r="A67" s="1"/>
      <c r="B67" s="2"/>
      <c r="F67" s="11">
        <f>IF(E8,(ROW()-ROW(F3))*5,((ROW(F75)-ROW())*5))</f>
        <v>320</v>
      </c>
      <c r="G67" s="12">
        <f>IF(F67-E9&gt;=0,F67-E9,360-E9+F67)</f>
        <v>320</v>
      </c>
      <c r="H67" s="13" t="str">
        <f>IF(G67=360,0,IF(MOD(G67,E2)=0,G67,""))</f>
        <v/>
      </c>
      <c r="I67" s="13" t="str">
        <f>IF(E13,H67,CHAR(160))</f>
        <v/>
      </c>
      <c r="J67" s="12" t="e">
        <f>NA()</f>
        <v>#N/A</v>
      </c>
      <c r="K67" s="14">
        <v>105</v>
      </c>
      <c r="L67" s="15" t="e">
        <f>L66</f>
        <v>#N/A</v>
      </c>
      <c r="M67" s="16" t="e">
        <f>IF(E8,90-INDEX(F3:F74,L67,1),INDEX(F3:F74,L67,1)+90)</f>
        <v>#N/A</v>
      </c>
      <c r="N67" s="15">
        <f>IF(E12,-(E7),NA())</f>
        <v>-10</v>
      </c>
      <c r="O67" s="15" t="e">
        <f>COS(RADIANS(M67))*N67</f>
        <v>#N/A</v>
      </c>
      <c r="P67" s="17" t="e">
        <f>SIN(RADIANS(M67))*N67</f>
        <v>#N/A</v>
      </c>
      <c r="Q67" s="31">
        <f t="shared" si="6"/>
        <v>0</v>
      </c>
      <c r="R67" s="32">
        <f t="shared" si="6"/>
        <v>10</v>
      </c>
      <c r="S67" s="32">
        <f>IF(E73,DEGREES(Q67),Q67)</f>
        <v>0</v>
      </c>
      <c r="T67" s="32">
        <f t="shared" ref="T67:T85" si="7">IF($E$8,90-S67-E73,S67+90+E73)</f>
        <v>90</v>
      </c>
      <c r="U67" s="32">
        <f>IF(E74,ABS(E69)-R67,ABS(E68)+R67)</f>
        <v>10</v>
      </c>
      <c r="V67" s="32">
        <f>COS(RADIANS(T67))*U67</f>
        <v>6.1257422745431001E-16</v>
      </c>
      <c r="W67" s="33">
        <f>SIN(RADIANS(T67))*U67</f>
        <v>10</v>
      </c>
    </row>
    <row r="68" spans="1:23" x14ac:dyDescent="0.25">
      <c r="A68" s="1">
        <v>0</v>
      </c>
      <c r="B68" s="2">
        <v>0</v>
      </c>
      <c r="F68" s="11">
        <f>IF(E8,(ROW()-ROW(F3))*5,((ROW(F75)-ROW())*5))</f>
        <v>325</v>
      </c>
      <c r="G68" s="12">
        <f>IF(F68-E9&gt;=0,F68-E9,360-E9+F68)</f>
        <v>325</v>
      </c>
      <c r="H68" s="13" t="str">
        <f>IF(G68=360,0,IF(MOD(G68,E2)=0,G68,""))</f>
        <v/>
      </c>
      <c r="I68" s="13" t="str">
        <f>IF(E13,H68,CHAR(160))</f>
        <v/>
      </c>
      <c r="J68" s="12" t="e">
        <f>NA()</f>
        <v>#N/A</v>
      </c>
      <c r="K68" s="14"/>
      <c r="L68" s="15"/>
      <c r="M68" s="16"/>
      <c r="N68" s="15"/>
      <c r="O68" s="15"/>
      <c r="P68" s="17"/>
      <c r="Q68" s="31">
        <f t="shared" si="6"/>
        <v>0</v>
      </c>
      <c r="R68" s="32">
        <f t="shared" si="6"/>
        <v>0</v>
      </c>
      <c r="S68" s="32">
        <f>IF(E73,DEGREES(Q68),Q68)</f>
        <v>0</v>
      </c>
      <c r="T68" s="32">
        <f t="shared" si="7"/>
        <v>90</v>
      </c>
      <c r="U68" s="32">
        <f>IF(E74,ABS(E69)-R68,ABS(E68)+R68)</f>
        <v>0</v>
      </c>
      <c r="V68" s="32"/>
      <c r="W68" s="33"/>
    </row>
    <row r="69" spans="1:23" x14ac:dyDescent="0.25">
      <c r="A69" s="1">
        <f>C45</f>
        <v>0</v>
      </c>
      <c r="B69" s="2">
        <v>10</v>
      </c>
      <c r="F69" s="11">
        <f>IF(E8,(ROW()-ROW(F3))*5,((ROW(F75)-ROW())*5))</f>
        <v>330</v>
      </c>
      <c r="G69" s="12">
        <f>IF(F69-E9&gt;=0,F69-E9,360-E9+F69)</f>
        <v>330</v>
      </c>
      <c r="H69" s="13">
        <f>IF(G69=360,0,IF(MOD(G69,E2)=0,G69,""))</f>
        <v>330</v>
      </c>
      <c r="I69" s="13">
        <f>IF(E13,H69,CHAR(160))</f>
        <v>330</v>
      </c>
      <c r="J69" s="12" t="e">
        <f>NA()</f>
        <v>#N/A</v>
      </c>
      <c r="K69" s="14">
        <v>110</v>
      </c>
      <c r="L69" s="15" t="e">
        <f>MATCH(K69,H3:H74,0)</f>
        <v>#N/A</v>
      </c>
      <c r="M69" s="16" t="e">
        <f>IF(E8,90-INDEX(F3:F74,L69,1),INDEX(F3:F74,L69,1)+90)</f>
        <v>#N/A</v>
      </c>
      <c r="N69" s="15">
        <f>IF(E12,+(E7),NA())</f>
        <v>10</v>
      </c>
      <c r="O69" s="15" t="e">
        <f>COS(RADIANS(M69))*N69</f>
        <v>#N/A</v>
      </c>
      <c r="P69" s="17" t="e">
        <f>SIN(RADIANS(M69))*N69</f>
        <v>#N/A</v>
      </c>
      <c r="Q69" s="31">
        <f t="shared" si="6"/>
        <v>0</v>
      </c>
      <c r="R69" s="32">
        <f t="shared" si="6"/>
        <v>0</v>
      </c>
      <c r="S69" s="32">
        <f>IF(E73,DEGREES(Q69),Q69)</f>
        <v>0</v>
      </c>
      <c r="T69" s="32">
        <f t="shared" si="7"/>
        <v>90</v>
      </c>
      <c r="U69" s="32">
        <f>IF(E74,ABS(E69)-R69,ABS(E68)+R69)</f>
        <v>0</v>
      </c>
      <c r="V69" s="32">
        <f>COS(RADIANS(T69))*U69</f>
        <v>0</v>
      </c>
      <c r="W69" s="33">
        <f>SIN(RADIANS(T69))*U69</f>
        <v>0</v>
      </c>
    </row>
    <row r="70" spans="1:23" x14ac:dyDescent="0.25">
      <c r="A70" s="1"/>
      <c r="B70" s="2"/>
      <c r="F70" s="11">
        <f>IF(E8,(ROW()-ROW(F3))*5,((ROW(F75)-ROW())*5))</f>
        <v>335</v>
      </c>
      <c r="G70" s="12">
        <f>IF(F70-E9&gt;=0,F70-E9,360-E9+F70)</f>
        <v>335</v>
      </c>
      <c r="H70" s="13" t="str">
        <f>IF(G70=360,0,IF(MOD(G70,E2)=0,G70,""))</f>
        <v/>
      </c>
      <c r="I70" s="13" t="str">
        <f>IF(E13,H70,CHAR(160))</f>
        <v/>
      </c>
      <c r="J70" s="12" t="e">
        <f>NA()</f>
        <v>#N/A</v>
      </c>
      <c r="K70" s="14">
        <v>110</v>
      </c>
      <c r="L70" s="15" t="e">
        <f>L69</f>
        <v>#N/A</v>
      </c>
      <c r="M70" s="16" t="e">
        <f>IF(E8,90-INDEX(F3:F74,L70,1),INDEX(F3:F74,L70,1)+90)</f>
        <v>#N/A</v>
      </c>
      <c r="N70" s="15">
        <f>IF(E12,-(E7),NA())</f>
        <v>-10</v>
      </c>
      <c r="O70" s="15" t="e">
        <f>COS(RADIANS(M70))*N70</f>
        <v>#N/A</v>
      </c>
      <c r="P70" s="17" t="e">
        <f>SIN(RADIANS(M70))*N70</f>
        <v>#N/A</v>
      </c>
      <c r="Q70" s="31">
        <f t="shared" si="6"/>
        <v>0</v>
      </c>
      <c r="R70" s="32">
        <f t="shared" si="6"/>
        <v>10</v>
      </c>
      <c r="S70" s="32">
        <f>IF(E73,DEGREES(Q70),Q70)</f>
        <v>0</v>
      </c>
      <c r="T70" s="32">
        <f t="shared" si="7"/>
        <v>90</v>
      </c>
      <c r="U70" s="32">
        <f>IF(E74,ABS(E69)-R70,ABS(E68)+R70)</f>
        <v>10</v>
      </c>
      <c r="V70" s="32">
        <f>COS(RADIANS(T70))*U70</f>
        <v>6.1257422745431001E-16</v>
      </c>
      <c r="W70" s="33">
        <f>SIN(RADIANS(T70))*U70</f>
        <v>10</v>
      </c>
    </row>
    <row r="71" spans="1:23" x14ac:dyDescent="0.25">
      <c r="A71" s="1">
        <v>0</v>
      </c>
      <c r="B71" s="2">
        <v>0</v>
      </c>
      <c r="F71" s="11">
        <f>IF(E8,(ROW()-ROW(F3))*5,((ROW(F75)-ROW())*5))</f>
        <v>340</v>
      </c>
      <c r="G71" s="12">
        <f>IF(F71-E9&gt;=0,F71-E9,360-E9+F71)</f>
        <v>340</v>
      </c>
      <c r="H71" s="13" t="str">
        <f>IF(G71=360,0,IF(MOD(G71,E2)=0,G71,""))</f>
        <v/>
      </c>
      <c r="I71" s="13" t="str">
        <f>IF(E13,H71,CHAR(160))</f>
        <v/>
      </c>
      <c r="J71" s="12" t="e">
        <f>NA()</f>
        <v>#N/A</v>
      </c>
      <c r="K71" s="14"/>
      <c r="L71" s="15"/>
      <c r="M71" s="16"/>
      <c r="N71" s="15"/>
      <c r="O71" s="15"/>
      <c r="P71" s="17"/>
      <c r="Q71" s="31">
        <f t="shared" si="6"/>
        <v>0</v>
      </c>
      <c r="R71" s="32">
        <f t="shared" si="6"/>
        <v>0</v>
      </c>
      <c r="S71" s="32">
        <f>IF(E73,DEGREES(Q71),Q71)</f>
        <v>0</v>
      </c>
      <c r="T71" s="32">
        <f t="shared" si="7"/>
        <v>90</v>
      </c>
      <c r="U71" s="32">
        <f>IF(E74,ABS(E69)-R71,ABS(E68)+R71)</f>
        <v>0</v>
      </c>
      <c r="V71" s="32"/>
      <c r="W71" s="33"/>
    </row>
    <row r="72" spans="1:23" x14ac:dyDescent="0.25">
      <c r="A72" s="1">
        <f>C46</f>
        <v>0</v>
      </c>
      <c r="B72" s="2">
        <v>10</v>
      </c>
      <c r="F72" s="11">
        <f>IF(E8,(ROW()-ROW(F3))*5,((ROW(F75)-ROW())*5))</f>
        <v>345</v>
      </c>
      <c r="G72" s="12">
        <f>IF(F72-E9&gt;=0,F72-E9,360-E9+F72)</f>
        <v>345</v>
      </c>
      <c r="H72" s="13" t="str">
        <f>IF(G72=360,0,IF(MOD(G72,E2)=0,G72,""))</f>
        <v/>
      </c>
      <c r="I72" s="13" t="str">
        <f>IF(E13,H72,CHAR(160))</f>
        <v/>
      </c>
      <c r="J72" s="12" t="e">
        <f>NA()</f>
        <v>#N/A</v>
      </c>
      <c r="K72" s="14">
        <v>115</v>
      </c>
      <c r="L72" s="15" t="e">
        <f>MATCH(K72,H3:H74,0)</f>
        <v>#N/A</v>
      </c>
      <c r="M72" s="16" t="e">
        <f>IF(E8,90-INDEX(F3:F74,L72,1),INDEX(F3:F74,L72,1)+90)</f>
        <v>#N/A</v>
      </c>
      <c r="N72" s="15">
        <f>IF(E12,+(E7),NA())</f>
        <v>10</v>
      </c>
      <c r="O72" s="15" t="e">
        <f>COS(RADIANS(M72))*N72</f>
        <v>#N/A</v>
      </c>
      <c r="P72" s="17" t="e">
        <f>SIN(RADIANS(M72))*N72</f>
        <v>#N/A</v>
      </c>
      <c r="Q72" s="31">
        <f t="shared" si="6"/>
        <v>0</v>
      </c>
      <c r="R72" s="32">
        <f t="shared" si="6"/>
        <v>0</v>
      </c>
      <c r="S72" s="32">
        <f>IF(E73,DEGREES(Q72),Q72)</f>
        <v>0</v>
      </c>
      <c r="T72" s="32">
        <f t="shared" si="7"/>
        <v>90</v>
      </c>
      <c r="U72" s="32">
        <f>IF(E74,ABS(E69)-R72,ABS(E68)+R72)</f>
        <v>0</v>
      </c>
      <c r="V72" s="32">
        <f>COS(RADIANS(T72))*U72</f>
        <v>0</v>
      </c>
      <c r="W72" s="33">
        <f>SIN(RADIANS(T72))*U72</f>
        <v>0</v>
      </c>
    </row>
    <row r="73" spans="1:23" x14ac:dyDescent="0.25">
      <c r="A73" s="1"/>
      <c r="B73" s="2"/>
      <c r="F73" s="11">
        <f>IF(E8,(ROW()-ROW(F3))*5,((ROW(F75)-ROW())*5))</f>
        <v>350</v>
      </c>
      <c r="G73" s="12">
        <f>IF(F73-E9&gt;=0,F73-E9,360-E9+F73)</f>
        <v>350</v>
      </c>
      <c r="H73" s="13" t="str">
        <f>IF(G73=360,0,IF(MOD(G73,E2)=0,G73,""))</f>
        <v/>
      </c>
      <c r="I73" s="13" t="str">
        <f>IF(E13,H73,CHAR(160))</f>
        <v/>
      </c>
      <c r="J73" s="12" t="e">
        <f>NA()</f>
        <v>#N/A</v>
      </c>
      <c r="K73" s="14">
        <v>115</v>
      </c>
      <c r="L73" s="15" t="e">
        <f>L72</f>
        <v>#N/A</v>
      </c>
      <c r="M73" s="16" t="e">
        <f>IF(E8,90-INDEX(F3:F74,L73,1),INDEX(F3:F74,L73,1)+90)</f>
        <v>#N/A</v>
      </c>
      <c r="N73" s="15">
        <f>IF(E12,-(E7),NA())</f>
        <v>-10</v>
      </c>
      <c r="O73" s="15" t="e">
        <f>COS(RADIANS(M73))*N73</f>
        <v>#N/A</v>
      </c>
      <c r="P73" s="17" t="e">
        <f>SIN(RADIANS(M73))*N73</f>
        <v>#N/A</v>
      </c>
      <c r="Q73" s="31">
        <f t="shared" si="6"/>
        <v>0</v>
      </c>
      <c r="R73" s="32">
        <f t="shared" si="6"/>
        <v>10</v>
      </c>
      <c r="S73" s="32">
        <f>IF(E73,DEGREES(Q73),Q73)</f>
        <v>0</v>
      </c>
      <c r="T73" s="32">
        <f t="shared" si="7"/>
        <v>90</v>
      </c>
      <c r="U73" s="32">
        <f>IF(E74,ABS(E69)-R73,ABS(E68)+R73)</f>
        <v>10</v>
      </c>
      <c r="V73" s="32">
        <f>COS(RADIANS(T73))*U73</f>
        <v>6.1257422745431001E-16</v>
      </c>
      <c r="W73" s="33">
        <f>SIN(RADIANS(T73))*U73</f>
        <v>10</v>
      </c>
    </row>
    <row r="74" spans="1:23" x14ac:dyDescent="0.25">
      <c r="A74" s="1">
        <v>0</v>
      </c>
      <c r="B74" s="2">
        <v>0</v>
      </c>
      <c r="F74" s="19">
        <f>IF(E8,(ROW()-ROW(F3))*5,((ROW(F75)-ROW())*5))</f>
        <v>355</v>
      </c>
      <c r="G74" s="20">
        <f>IF(F74-E9&gt;=0,F74-E9,360-E9+F74)</f>
        <v>355</v>
      </c>
      <c r="H74" s="21" t="str">
        <f>IF(G74=360,0,IF(MOD(G74,E2)=0,G74,""))</f>
        <v/>
      </c>
      <c r="I74" s="21" t="str">
        <f>IF(E13,H74,CHAR(160))</f>
        <v/>
      </c>
      <c r="J74" s="20" t="e">
        <f>NA()</f>
        <v>#N/A</v>
      </c>
      <c r="K74" s="14"/>
      <c r="L74" s="15"/>
      <c r="M74" s="15"/>
      <c r="N74" s="15"/>
      <c r="O74" s="15"/>
      <c r="P74" s="17"/>
      <c r="Q74" s="31">
        <f t="shared" si="6"/>
        <v>0</v>
      </c>
      <c r="R74" s="32">
        <f t="shared" si="6"/>
        <v>0</v>
      </c>
      <c r="S74" s="32">
        <f>IF(E73,DEGREES(Q74),Q74)</f>
        <v>0</v>
      </c>
      <c r="T74" s="32">
        <f t="shared" si="7"/>
        <v>90</v>
      </c>
      <c r="U74" s="32">
        <f>IF(E74,ABS(E69)-R74,ABS(E68)+R74)</f>
        <v>0</v>
      </c>
      <c r="V74" s="32"/>
      <c r="W74" s="33"/>
    </row>
    <row r="75" spans="1:23" x14ac:dyDescent="0.25">
      <c r="A75" s="1">
        <f>C47</f>
        <v>0</v>
      </c>
      <c r="B75" s="2">
        <v>10</v>
      </c>
      <c r="H75" s="22"/>
      <c r="I75" s="22"/>
      <c r="K75" s="14">
        <v>120</v>
      </c>
      <c r="L75" s="15">
        <f>MATCH(K75,H3:H74,0)</f>
        <v>25</v>
      </c>
      <c r="M75" s="16">
        <f>IF(E8,90-INDEX(F3:F74,L75,1),INDEX(F3:F74,L75,1)+90)</f>
        <v>-30</v>
      </c>
      <c r="N75" s="15">
        <f>IF(E12,+(E7),NA())</f>
        <v>10</v>
      </c>
      <c r="O75" s="15">
        <f>COS(RADIANS(M75))*N75</f>
        <v>8.6602540378443873</v>
      </c>
      <c r="P75" s="17">
        <f>SIN(RADIANS(M75))*N75</f>
        <v>-4.9999999999999991</v>
      </c>
      <c r="Q75" s="31">
        <f t="shared" si="6"/>
        <v>0</v>
      </c>
      <c r="R75" s="32">
        <f t="shared" si="6"/>
        <v>0</v>
      </c>
      <c r="S75" s="32">
        <f>IF(E73,DEGREES(Q75),Q75)</f>
        <v>0</v>
      </c>
      <c r="T75" s="32">
        <f t="shared" si="7"/>
        <v>90</v>
      </c>
      <c r="U75" s="32">
        <f>IF(E74,ABS(E69)-R75,ABS(E68)+R75)</f>
        <v>0</v>
      </c>
      <c r="V75" s="32">
        <f>COS(RADIANS(T75))*U75</f>
        <v>0</v>
      </c>
      <c r="W75" s="33">
        <f>SIN(RADIANS(T75))*U75</f>
        <v>0</v>
      </c>
    </row>
    <row r="76" spans="1:23" x14ac:dyDescent="0.25">
      <c r="A76" s="1"/>
      <c r="B76" s="2"/>
      <c r="K76" s="14">
        <v>120</v>
      </c>
      <c r="L76" s="15">
        <f>L75</f>
        <v>25</v>
      </c>
      <c r="M76" s="16">
        <f>IF(E8,90-INDEX(F3:F74,L76,1),INDEX(F3:F74,L76,1)+90)</f>
        <v>-30</v>
      </c>
      <c r="N76" s="15">
        <f>IF(E12,-(E7),NA())</f>
        <v>-10</v>
      </c>
      <c r="O76" s="15">
        <f>COS(RADIANS(M76))*N76</f>
        <v>-8.6602540378443873</v>
      </c>
      <c r="P76" s="17">
        <f>SIN(RADIANS(M76))*N76</f>
        <v>4.9999999999999991</v>
      </c>
      <c r="Q76" s="31">
        <f t="shared" si="6"/>
        <v>0</v>
      </c>
      <c r="R76" s="32">
        <f t="shared" si="6"/>
        <v>10</v>
      </c>
      <c r="S76" s="32">
        <f>IF(E73,DEGREES(Q76),Q76)</f>
        <v>0</v>
      </c>
      <c r="T76" s="32">
        <f t="shared" si="7"/>
        <v>90</v>
      </c>
      <c r="U76" s="32">
        <f>IF(E74,ABS(E69)-R76,ABS(E68)+R76)</f>
        <v>10</v>
      </c>
      <c r="V76" s="32">
        <f>COS(RADIANS(T76))*U76</f>
        <v>6.1257422745431001E-16</v>
      </c>
      <c r="W76" s="33">
        <f>SIN(RADIANS(T76))*U76</f>
        <v>10</v>
      </c>
    </row>
    <row r="77" spans="1:23" x14ac:dyDescent="0.25">
      <c r="A77" s="1">
        <v>0</v>
      </c>
      <c r="B77" s="2">
        <v>0</v>
      </c>
      <c r="K77" s="14"/>
      <c r="L77" s="15"/>
      <c r="M77" s="16"/>
      <c r="N77" s="15"/>
      <c r="O77" s="15"/>
      <c r="P77" s="17"/>
      <c r="Q77" s="31">
        <f t="shared" si="6"/>
        <v>0</v>
      </c>
      <c r="R77" s="32">
        <f t="shared" si="6"/>
        <v>0</v>
      </c>
      <c r="S77" s="32">
        <f>IF(E73,DEGREES(Q77),Q77)</f>
        <v>0</v>
      </c>
      <c r="T77" s="32">
        <f t="shared" si="7"/>
        <v>90</v>
      </c>
      <c r="U77" s="32">
        <f>IF(E74,ABS(E69)-R77,ABS(E68)+R77)</f>
        <v>0</v>
      </c>
      <c r="V77" s="32"/>
      <c r="W77" s="33"/>
    </row>
    <row r="78" spans="1:23" x14ac:dyDescent="0.25">
      <c r="A78" s="1">
        <f>C48</f>
        <v>0</v>
      </c>
      <c r="B78" s="2">
        <v>10</v>
      </c>
      <c r="K78" s="14">
        <v>125</v>
      </c>
      <c r="L78" s="15" t="e">
        <f>MATCH(K78,H3:H74,0)</f>
        <v>#N/A</v>
      </c>
      <c r="M78" s="16" t="e">
        <f>IF(E8,90-INDEX(F3:F74,L78,1),INDEX(F3:F74,L78,1)+90)</f>
        <v>#N/A</v>
      </c>
      <c r="N78" s="15">
        <f>IF(E12,+(E7),NA())</f>
        <v>10</v>
      </c>
      <c r="O78" s="15" t="e">
        <f>COS(RADIANS(M78))*N78</f>
        <v>#N/A</v>
      </c>
      <c r="P78" s="17" t="e">
        <f>SIN(RADIANS(M78))*N78</f>
        <v>#N/A</v>
      </c>
      <c r="Q78" s="31">
        <f t="shared" si="6"/>
        <v>0</v>
      </c>
      <c r="R78" s="32">
        <f t="shared" si="6"/>
        <v>0</v>
      </c>
      <c r="S78" s="32">
        <f>IF(E73,DEGREES(Q78),Q78)</f>
        <v>0</v>
      </c>
      <c r="T78" s="32">
        <f t="shared" si="7"/>
        <v>90</v>
      </c>
      <c r="U78" s="32">
        <f>IF(E74,ABS(E69)-R78,ABS(E68)+R78)</f>
        <v>0</v>
      </c>
      <c r="V78" s="32">
        <f>COS(RADIANS(T78))*U78</f>
        <v>0</v>
      </c>
      <c r="W78" s="33">
        <f>SIN(RADIANS(T78))*U78</f>
        <v>0</v>
      </c>
    </row>
    <row r="79" spans="1:23" x14ac:dyDescent="0.25">
      <c r="A79" s="1"/>
      <c r="B79" s="2"/>
      <c r="K79" s="14">
        <v>125</v>
      </c>
      <c r="L79" s="15" t="e">
        <f>L78</f>
        <v>#N/A</v>
      </c>
      <c r="M79" s="16" t="e">
        <f>IF(E8,90-INDEX(F3:F74,L79,1),INDEX(F3:F74,L79,1)+90)</f>
        <v>#N/A</v>
      </c>
      <c r="N79" s="15">
        <f>IF(E12,-(E7),NA())</f>
        <v>-10</v>
      </c>
      <c r="O79" s="15" t="e">
        <f>COS(RADIANS(M79))*N79</f>
        <v>#N/A</v>
      </c>
      <c r="P79" s="17" t="e">
        <f>SIN(RADIANS(M79))*N79</f>
        <v>#N/A</v>
      </c>
      <c r="Q79" s="31">
        <f t="shared" si="6"/>
        <v>0</v>
      </c>
      <c r="R79" s="32">
        <f t="shared" si="6"/>
        <v>10</v>
      </c>
      <c r="S79" s="32">
        <f>IF(E73,DEGREES(Q79),Q79)</f>
        <v>0</v>
      </c>
      <c r="T79" s="32">
        <f t="shared" si="7"/>
        <v>90</v>
      </c>
      <c r="U79" s="32">
        <f>IF(E74,ABS(E69)-R79,ABS(E68)+R79)</f>
        <v>10</v>
      </c>
      <c r="V79" s="32">
        <f>COS(RADIANS(T79))*U79</f>
        <v>6.1257422745431001E-16</v>
      </c>
      <c r="W79" s="33">
        <f>SIN(RADIANS(T79))*U79</f>
        <v>10</v>
      </c>
    </row>
    <row r="80" spans="1:23" x14ac:dyDescent="0.25">
      <c r="A80" s="1">
        <v>0</v>
      </c>
      <c r="B80" s="2">
        <v>0</v>
      </c>
      <c r="K80" s="14"/>
      <c r="L80" s="15"/>
      <c r="M80" s="16"/>
      <c r="N80" s="15"/>
      <c r="O80" s="15"/>
      <c r="P80" s="17"/>
      <c r="Q80" s="31">
        <f t="shared" si="6"/>
        <v>0</v>
      </c>
      <c r="R80" s="32">
        <f t="shared" si="6"/>
        <v>0</v>
      </c>
      <c r="S80" s="32">
        <f>IF(E73,DEGREES(Q80),Q80)</f>
        <v>0</v>
      </c>
      <c r="T80" s="32">
        <f t="shared" si="7"/>
        <v>90</v>
      </c>
      <c r="U80" s="32">
        <f>IF(E74,ABS(E69)-R80,ABS(E68)+R80)</f>
        <v>0</v>
      </c>
      <c r="V80" s="32"/>
      <c r="W80" s="33"/>
    </row>
    <row r="81" spans="1:23" x14ac:dyDescent="0.25">
      <c r="A81" s="1">
        <f>C49</f>
        <v>0</v>
      </c>
      <c r="B81" s="2">
        <v>10</v>
      </c>
      <c r="K81" s="14">
        <v>130</v>
      </c>
      <c r="L81" s="15" t="e">
        <f>MATCH(K81,H3:H74,0)</f>
        <v>#N/A</v>
      </c>
      <c r="M81" s="16" t="e">
        <f>IF(E8,90-INDEX(F3:F74,L81,1),INDEX(F3:F74,L81,1)+90)</f>
        <v>#N/A</v>
      </c>
      <c r="N81" s="15">
        <f>IF(E12,+(E7),NA())</f>
        <v>10</v>
      </c>
      <c r="O81" s="15" t="e">
        <f>COS(RADIANS(M81))*N81</f>
        <v>#N/A</v>
      </c>
      <c r="P81" s="17" t="e">
        <f>SIN(RADIANS(M81))*N81</f>
        <v>#N/A</v>
      </c>
      <c r="Q81" s="31">
        <f t="shared" si="6"/>
        <v>0</v>
      </c>
      <c r="R81" s="32">
        <f t="shared" si="6"/>
        <v>0</v>
      </c>
      <c r="S81" s="32">
        <f>IF(E73,DEGREES(Q81),Q81)</f>
        <v>0</v>
      </c>
      <c r="T81" s="32">
        <f t="shared" si="7"/>
        <v>90</v>
      </c>
      <c r="U81" s="32">
        <f>IF(E74,ABS(E69)-R81,ABS(E68)+R81)</f>
        <v>0</v>
      </c>
      <c r="V81" s="32">
        <f>COS(RADIANS(T81))*U81</f>
        <v>0</v>
      </c>
      <c r="W81" s="33">
        <f>SIN(RADIANS(T81))*U81</f>
        <v>0</v>
      </c>
    </row>
    <row r="82" spans="1:23" x14ac:dyDescent="0.25">
      <c r="A82" s="1"/>
      <c r="B82" s="2">
        <v>0</v>
      </c>
      <c r="K82" s="14">
        <v>130</v>
      </c>
      <c r="L82" s="15" t="e">
        <f>L81</f>
        <v>#N/A</v>
      </c>
      <c r="M82" s="16" t="e">
        <f>IF(E8,90-INDEX(F3:F74,L82,1),INDEX(F3:F74,L82,1)+90)</f>
        <v>#N/A</v>
      </c>
      <c r="N82" s="15">
        <f>IF(E12,-(E7),NA())</f>
        <v>-10</v>
      </c>
      <c r="O82" s="15" t="e">
        <f>COS(RADIANS(M82))*N82</f>
        <v>#N/A</v>
      </c>
      <c r="P82" s="17" t="e">
        <f>SIN(RADIANS(M82))*N82</f>
        <v>#N/A</v>
      </c>
      <c r="Q82" s="31">
        <f t="shared" si="6"/>
        <v>0</v>
      </c>
      <c r="R82" s="32">
        <f t="shared" si="6"/>
        <v>10</v>
      </c>
      <c r="S82" s="32">
        <f>IF(E73,DEGREES(Q82),Q82)</f>
        <v>0</v>
      </c>
      <c r="T82" s="32">
        <f t="shared" si="7"/>
        <v>90</v>
      </c>
      <c r="U82" s="32">
        <f>IF(E74,ABS(E69)-R82,ABS(E68)+R82)</f>
        <v>10</v>
      </c>
      <c r="V82" s="32">
        <f>COS(RADIANS(T82))*U82</f>
        <v>6.1257422745431001E-16</v>
      </c>
      <c r="W82" s="33">
        <f>SIN(RADIANS(T82))*U82</f>
        <v>10</v>
      </c>
    </row>
    <row r="83" spans="1:23" x14ac:dyDescent="0.25">
      <c r="A83" s="1">
        <v>0</v>
      </c>
      <c r="B83" s="2">
        <v>0</v>
      </c>
      <c r="K83" s="14"/>
      <c r="L83" s="15"/>
      <c r="M83" s="16"/>
      <c r="N83" s="15"/>
      <c r="O83" s="15"/>
      <c r="P83" s="17"/>
      <c r="Q83" s="31">
        <f t="shared" si="6"/>
        <v>0</v>
      </c>
      <c r="R83" s="32">
        <f>B82</f>
        <v>0</v>
      </c>
      <c r="S83" s="32">
        <f>IF(E73,DEGREES(Q83),Q83)</f>
        <v>0</v>
      </c>
      <c r="T83" s="32">
        <f t="shared" si="7"/>
        <v>90</v>
      </c>
      <c r="U83" s="32">
        <f>IF(E74,ABS(E69)-R83,ABS(E68)+R83)</f>
        <v>0</v>
      </c>
      <c r="V83" s="32"/>
      <c r="W83" s="33"/>
    </row>
    <row r="84" spans="1:23" x14ac:dyDescent="0.25">
      <c r="A84" s="1">
        <f>C50</f>
        <v>0</v>
      </c>
      <c r="B84" s="2">
        <v>10</v>
      </c>
      <c r="K84" s="14">
        <v>135</v>
      </c>
      <c r="L84" s="15" t="e">
        <f>MATCH(K84,H3:H74,0)</f>
        <v>#N/A</v>
      </c>
      <c r="M84" s="16" t="e">
        <f>IF(E8,90-INDEX(F3:F74,L84,1),INDEX(F3:F74,L84,1)+90)</f>
        <v>#N/A</v>
      </c>
      <c r="N84" s="15">
        <f>IF(E12,+(E7),NA())</f>
        <v>10</v>
      </c>
      <c r="O84" s="15" t="e">
        <f>COS(RADIANS(M84))*N84</f>
        <v>#N/A</v>
      </c>
      <c r="P84" s="17" t="e">
        <f>SIN(RADIANS(M84))*N84</f>
        <v>#N/A</v>
      </c>
      <c r="Q84" s="31">
        <f t="shared" si="6"/>
        <v>0</v>
      </c>
      <c r="R84" s="32">
        <f t="shared" si="6"/>
        <v>0</v>
      </c>
      <c r="S84" s="32">
        <f>IF(E73,DEGREES(Q84),Q84)</f>
        <v>0</v>
      </c>
      <c r="T84" s="32">
        <f t="shared" si="7"/>
        <v>90</v>
      </c>
      <c r="U84" s="32">
        <f>IF(E74,ABS(E69)-R84,ABS(E68)+R84)</f>
        <v>0</v>
      </c>
      <c r="V84" s="32">
        <f>COS(RADIANS(T84))*U84</f>
        <v>0</v>
      </c>
      <c r="W84" s="33">
        <f>SIN(RADIANS(T84))*U84</f>
        <v>0</v>
      </c>
    </row>
    <row r="85" spans="1:23" x14ac:dyDescent="0.25">
      <c r="K85" s="14">
        <v>135</v>
      </c>
      <c r="L85" s="15" t="e">
        <f>L84</f>
        <v>#N/A</v>
      </c>
      <c r="M85" s="16" t="e">
        <f>IF(E8,90-INDEX(F3:F74,L85,1),INDEX(F3:F74,L85,1)+90)</f>
        <v>#N/A</v>
      </c>
      <c r="N85" s="15">
        <f>IF(E12,-(E7),NA())</f>
        <v>-10</v>
      </c>
      <c r="O85" s="15" t="e">
        <f>COS(RADIANS(M85))*N85</f>
        <v>#N/A</v>
      </c>
      <c r="P85" s="17" t="e">
        <f>SIN(RADIANS(M85))*N85</f>
        <v>#N/A</v>
      </c>
      <c r="Q85" s="34">
        <f t="shared" si="6"/>
        <v>0</v>
      </c>
      <c r="R85" s="35">
        <f t="shared" si="6"/>
        <v>10</v>
      </c>
      <c r="S85" s="35">
        <f>IF(E73,DEGREES(Q85),Q85)</f>
        <v>0</v>
      </c>
      <c r="T85" s="32">
        <f t="shared" si="7"/>
        <v>90</v>
      </c>
      <c r="U85" s="35">
        <f>IF(E74,ABS(E69)-R85,ABS(E68)+R85)</f>
        <v>10</v>
      </c>
      <c r="V85" s="35">
        <f>COS(RADIANS(T85))*U85</f>
        <v>6.1257422745431001E-16</v>
      </c>
      <c r="W85" s="36">
        <f>SIN(RADIANS(T85))*U85</f>
        <v>10</v>
      </c>
    </row>
    <row r="86" spans="1:23" x14ac:dyDescent="0.25">
      <c r="K86" s="14"/>
      <c r="L86" s="15"/>
      <c r="M86" s="16"/>
      <c r="N86" s="15"/>
      <c r="O86" s="15"/>
      <c r="P86" s="17"/>
    </row>
    <row r="87" spans="1:23" x14ac:dyDescent="0.25">
      <c r="K87" s="14">
        <v>140</v>
      </c>
      <c r="L87" s="15" t="e">
        <f>MATCH(K87,H3:H74,0)</f>
        <v>#N/A</v>
      </c>
      <c r="M87" s="16" t="e">
        <f>IF(E8,90-INDEX(F3:F74,L87,1),INDEX(F3:F74,L87,1)+90)</f>
        <v>#N/A</v>
      </c>
      <c r="N87" s="15">
        <f>IF(E12,+(E7),NA())</f>
        <v>10</v>
      </c>
      <c r="O87" s="15" t="e">
        <f>COS(RADIANS(M87))*N87</f>
        <v>#N/A</v>
      </c>
      <c r="P87" s="17" t="e">
        <f>SIN(RADIANS(M87))*N87</f>
        <v>#N/A</v>
      </c>
    </row>
    <row r="88" spans="1:23" x14ac:dyDescent="0.25">
      <c r="K88" s="14">
        <v>140</v>
      </c>
      <c r="L88" s="15" t="e">
        <f>L87</f>
        <v>#N/A</v>
      </c>
      <c r="M88" s="16" t="e">
        <f>IF(E8,90-INDEX(F3:F74,L88,1),INDEX(F3:F74,L88,1)+90)</f>
        <v>#N/A</v>
      </c>
      <c r="N88" s="15">
        <f>IF(E12,-(E7),NA())</f>
        <v>-10</v>
      </c>
      <c r="O88" s="15" t="e">
        <f>COS(RADIANS(M88))*N88</f>
        <v>#N/A</v>
      </c>
      <c r="P88" s="17" t="e">
        <f>SIN(RADIANS(M88))*N88</f>
        <v>#N/A</v>
      </c>
    </row>
    <row r="89" spans="1:23" x14ac:dyDescent="0.25">
      <c r="K89" s="14"/>
      <c r="L89" s="15"/>
      <c r="M89" s="16"/>
      <c r="N89" s="15"/>
      <c r="O89" s="15"/>
      <c r="P89" s="17"/>
    </row>
    <row r="90" spans="1:23" x14ac:dyDescent="0.25">
      <c r="K90" s="14">
        <v>145</v>
      </c>
      <c r="L90" s="15" t="e">
        <f>MATCH(K90,H3:H74,0)</f>
        <v>#N/A</v>
      </c>
      <c r="M90" s="16" t="e">
        <f>IF(E8,90-INDEX(F3:F74,L90,1),INDEX(F3:F74,L90,1)+90)</f>
        <v>#N/A</v>
      </c>
      <c r="N90" s="15">
        <f>IF(E12,+(E7),NA())</f>
        <v>10</v>
      </c>
      <c r="O90" s="15" t="e">
        <f>COS(RADIANS(M90))*N90</f>
        <v>#N/A</v>
      </c>
      <c r="P90" s="17" t="e">
        <f>SIN(RADIANS(M90))*N90</f>
        <v>#N/A</v>
      </c>
    </row>
    <row r="91" spans="1:23" x14ac:dyDescent="0.25">
      <c r="K91" s="14">
        <v>145</v>
      </c>
      <c r="L91" s="15" t="e">
        <f>L90</f>
        <v>#N/A</v>
      </c>
      <c r="M91" s="16" t="e">
        <f>IF(E8,90-INDEX(F3:F74,L91,1),INDEX(F3:F74,L91,1)+90)</f>
        <v>#N/A</v>
      </c>
      <c r="N91" s="15">
        <f>IF(E12,-(E7),NA())</f>
        <v>-10</v>
      </c>
      <c r="O91" s="15" t="e">
        <f>COS(RADIANS(M91))*N91</f>
        <v>#N/A</v>
      </c>
      <c r="P91" s="17" t="e">
        <f>SIN(RADIANS(M91))*N91</f>
        <v>#N/A</v>
      </c>
    </row>
    <row r="92" spans="1:23" x14ac:dyDescent="0.25">
      <c r="K92" s="14"/>
      <c r="L92" s="15"/>
      <c r="M92" s="15"/>
      <c r="N92" s="15"/>
      <c r="O92" s="15"/>
      <c r="P92" s="17"/>
    </row>
    <row r="93" spans="1:23" x14ac:dyDescent="0.25">
      <c r="K93" s="14">
        <v>150</v>
      </c>
      <c r="L93" s="15">
        <f>MATCH(K93,H3:H74,0)</f>
        <v>31</v>
      </c>
      <c r="M93" s="16">
        <f>IF(E8,90-INDEX(F3:F74,L93,1),INDEX(F3:F74,L93,1)+90)</f>
        <v>-60</v>
      </c>
      <c r="N93" s="15">
        <f>IF(E12,+(E7),NA())</f>
        <v>10</v>
      </c>
      <c r="O93" s="15">
        <f>COS(RADIANS(M93))*N93</f>
        <v>5.0000000000000009</v>
      </c>
      <c r="P93" s="17">
        <f>SIN(RADIANS(M93))*N93</f>
        <v>-8.6602540378443855</v>
      </c>
    </row>
    <row r="94" spans="1:23" x14ac:dyDescent="0.25">
      <c r="K94" s="14">
        <v>150</v>
      </c>
      <c r="L94" s="15">
        <f>L93</f>
        <v>31</v>
      </c>
      <c r="M94" s="16">
        <f>IF(E8,90-INDEX(F3:F74,L94,1),INDEX(F3:F74,L94,1)+90)</f>
        <v>-60</v>
      </c>
      <c r="N94" s="15">
        <f>IF(E12,-(E7),NA())</f>
        <v>-10</v>
      </c>
      <c r="O94" s="15">
        <f>COS(RADIANS(M94))*N94</f>
        <v>-5.0000000000000009</v>
      </c>
      <c r="P94" s="17">
        <f>SIN(RADIANS(M94))*N94</f>
        <v>8.6602540378443855</v>
      </c>
    </row>
    <row r="95" spans="1:23" x14ac:dyDescent="0.25">
      <c r="K95" s="14"/>
      <c r="L95" s="15"/>
      <c r="M95" s="16"/>
      <c r="N95" s="15"/>
      <c r="O95" s="15"/>
      <c r="P95" s="17"/>
    </row>
    <row r="96" spans="1:23" x14ac:dyDescent="0.25">
      <c r="K96" s="14">
        <v>155</v>
      </c>
      <c r="L96" s="15" t="e">
        <f>MATCH(K96,H3:H74,0)</f>
        <v>#N/A</v>
      </c>
      <c r="M96" s="16" t="e">
        <f>IF(E8,90-INDEX(F3:F74,L96,1),INDEX(F3:F74,L96,1)+90)</f>
        <v>#N/A</v>
      </c>
      <c r="N96" s="15">
        <f>IF(E12,+(E7),NA())</f>
        <v>10</v>
      </c>
      <c r="O96" s="15" t="e">
        <f>COS(RADIANS(M96))*N96</f>
        <v>#N/A</v>
      </c>
      <c r="P96" s="17" t="e">
        <f>SIN(RADIANS(M96))*N96</f>
        <v>#N/A</v>
      </c>
    </row>
    <row r="97" spans="11:16" x14ac:dyDescent="0.25">
      <c r="K97" s="14">
        <v>155</v>
      </c>
      <c r="L97" s="15" t="e">
        <f>L96</f>
        <v>#N/A</v>
      </c>
      <c r="M97" s="16" t="e">
        <f>IF(E8,90-INDEX(F3:F74,L97,1),INDEX(F3:F74,L97,1)+90)</f>
        <v>#N/A</v>
      </c>
      <c r="N97" s="15">
        <f>IF(E12,-(E7),NA())</f>
        <v>-10</v>
      </c>
      <c r="O97" s="15" t="e">
        <f>COS(RADIANS(M97))*N97</f>
        <v>#N/A</v>
      </c>
      <c r="P97" s="17" t="e">
        <f>SIN(RADIANS(M97))*N97</f>
        <v>#N/A</v>
      </c>
    </row>
    <row r="98" spans="11:16" x14ac:dyDescent="0.25">
      <c r="K98" s="14"/>
      <c r="L98" s="15"/>
      <c r="M98" s="16"/>
      <c r="N98" s="15"/>
      <c r="O98" s="15"/>
      <c r="P98" s="17"/>
    </row>
    <row r="99" spans="11:16" x14ac:dyDescent="0.25">
      <c r="K99" s="14">
        <v>160</v>
      </c>
      <c r="L99" s="15" t="e">
        <f>MATCH(K99,H3:H74,0)</f>
        <v>#N/A</v>
      </c>
      <c r="M99" s="16" t="e">
        <f>IF(E8,90-INDEX(F3:F74,L99,1),INDEX(F3:F74,L99,1)+90)</f>
        <v>#N/A</v>
      </c>
      <c r="N99" s="15">
        <f>IF(E12,+(E7),NA())</f>
        <v>10</v>
      </c>
      <c r="O99" s="15" t="e">
        <f>COS(RADIANS(M99))*N99</f>
        <v>#N/A</v>
      </c>
      <c r="P99" s="17" t="e">
        <f>SIN(RADIANS(M99))*N99</f>
        <v>#N/A</v>
      </c>
    </row>
    <row r="100" spans="11:16" x14ac:dyDescent="0.25">
      <c r="K100" s="14">
        <v>160</v>
      </c>
      <c r="L100" s="15" t="e">
        <f>L99</f>
        <v>#N/A</v>
      </c>
      <c r="M100" s="16" t="e">
        <f>IF(E8,90-INDEX(F3:F74,L100,1),INDEX(F3:F74,L100,1)+90)</f>
        <v>#N/A</v>
      </c>
      <c r="N100" s="15">
        <f>IF(E12,-(E7),NA())</f>
        <v>-10</v>
      </c>
      <c r="O100" s="15" t="e">
        <f>COS(RADIANS(M100))*N100</f>
        <v>#N/A</v>
      </c>
      <c r="P100" s="17" t="e">
        <f>SIN(RADIANS(M100))*N100</f>
        <v>#N/A</v>
      </c>
    </row>
    <row r="101" spans="11:16" x14ac:dyDescent="0.25">
      <c r="K101" s="14"/>
      <c r="L101" s="15"/>
      <c r="M101" s="16"/>
      <c r="N101" s="15"/>
      <c r="O101" s="15"/>
      <c r="P101" s="17"/>
    </row>
    <row r="102" spans="11:16" x14ac:dyDescent="0.25">
      <c r="K102" s="14">
        <v>165</v>
      </c>
      <c r="L102" s="15" t="e">
        <f>MATCH(K102,H3:H74,0)</f>
        <v>#N/A</v>
      </c>
      <c r="M102" s="16" t="e">
        <f>IF(E8,90-INDEX(F3:F74,L102,1),INDEX(F3:F74,L102,1)+90)</f>
        <v>#N/A</v>
      </c>
      <c r="N102" s="15">
        <f>IF(E12,+(E7),NA())</f>
        <v>10</v>
      </c>
      <c r="O102" s="15" t="e">
        <f>COS(RADIANS(M102))*N102</f>
        <v>#N/A</v>
      </c>
      <c r="P102" s="17" t="e">
        <f>SIN(RADIANS(M102))*N102</f>
        <v>#N/A</v>
      </c>
    </row>
    <row r="103" spans="11:16" x14ac:dyDescent="0.25">
      <c r="K103" s="14">
        <v>165</v>
      </c>
      <c r="L103" s="15" t="e">
        <f>L102</f>
        <v>#N/A</v>
      </c>
      <c r="M103" s="16" t="e">
        <f>IF(E8,90-INDEX(F3:F74,L103,1),INDEX(F3:F74,L103,1)+90)</f>
        <v>#N/A</v>
      </c>
      <c r="N103" s="15">
        <f>IF(E12,-(E7),NA())</f>
        <v>-10</v>
      </c>
      <c r="O103" s="15" t="e">
        <f>COS(RADIANS(M103))*N103</f>
        <v>#N/A</v>
      </c>
      <c r="P103" s="17" t="e">
        <f>SIN(RADIANS(M103))*N103</f>
        <v>#N/A</v>
      </c>
    </row>
    <row r="104" spans="11:16" x14ac:dyDescent="0.25">
      <c r="K104" s="14"/>
      <c r="L104" s="15"/>
      <c r="M104" s="16"/>
      <c r="N104" s="15"/>
      <c r="O104" s="15"/>
      <c r="P104" s="17"/>
    </row>
    <row r="105" spans="11:16" x14ac:dyDescent="0.25">
      <c r="K105" s="14">
        <v>170</v>
      </c>
      <c r="L105" s="15" t="e">
        <f>MATCH(K105,H3:H74,0)</f>
        <v>#N/A</v>
      </c>
      <c r="M105" s="16" t="e">
        <f>IF(E8,90-INDEX(F3:F74,L105,1),INDEX(F3:F74,L105,1)+90)</f>
        <v>#N/A</v>
      </c>
      <c r="N105" s="15">
        <f>IF(E12,+(E7),NA())</f>
        <v>10</v>
      </c>
      <c r="O105" s="15" t="e">
        <f>COS(RADIANS(M105))*N105</f>
        <v>#N/A</v>
      </c>
      <c r="P105" s="17" t="e">
        <f>SIN(RADIANS(M105))*N105</f>
        <v>#N/A</v>
      </c>
    </row>
    <row r="106" spans="11:16" x14ac:dyDescent="0.25">
      <c r="K106" s="14">
        <v>170</v>
      </c>
      <c r="L106" s="15" t="e">
        <f>L105</f>
        <v>#N/A</v>
      </c>
      <c r="M106" s="16" t="e">
        <f>IF(E8,90-INDEX(F3:F74,L106,1),INDEX(F3:F74,L106,1)+90)</f>
        <v>#N/A</v>
      </c>
      <c r="N106" s="15">
        <f>IF(E12,-(E7),NA())</f>
        <v>-10</v>
      </c>
      <c r="O106" s="15" t="e">
        <f>COS(RADIANS(M106))*N106</f>
        <v>#N/A</v>
      </c>
      <c r="P106" s="17" t="e">
        <f>SIN(RADIANS(M106))*N106</f>
        <v>#N/A</v>
      </c>
    </row>
    <row r="107" spans="11:16" x14ac:dyDescent="0.25">
      <c r="K107" s="14"/>
      <c r="L107" s="15"/>
      <c r="M107" s="16"/>
      <c r="N107" s="15"/>
      <c r="O107" s="15"/>
      <c r="P107" s="17"/>
    </row>
    <row r="108" spans="11:16" x14ac:dyDescent="0.25">
      <c r="K108" s="14">
        <v>175</v>
      </c>
      <c r="L108" s="15" t="e">
        <f>MATCH(K108,H3:H74,0)</f>
        <v>#N/A</v>
      </c>
      <c r="M108" s="16" t="e">
        <f>IF(E8,90-INDEX(F3:F74,L108,1),INDEX(F3:F74,L108,1)+90)</f>
        <v>#N/A</v>
      </c>
      <c r="N108" s="15">
        <f>IF(E12,+(E7),NA())</f>
        <v>10</v>
      </c>
      <c r="O108" s="15" t="e">
        <f>COS(RADIANS(M108))*N108</f>
        <v>#N/A</v>
      </c>
      <c r="P108" s="17" t="e">
        <f>SIN(RADIANS(M108))*N108</f>
        <v>#N/A</v>
      </c>
    </row>
    <row r="109" spans="11:16" x14ac:dyDescent="0.25">
      <c r="K109" s="23">
        <v>175</v>
      </c>
      <c r="L109" s="24" t="e">
        <f>L108</f>
        <v>#N/A</v>
      </c>
      <c r="M109" s="25" t="e">
        <f>IF(E8,90-INDEX(F3:F74,L109,1),INDEX(F3:F74,L109,1)+90)</f>
        <v>#N/A</v>
      </c>
      <c r="N109" s="24">
        <f>IF(E12,-(E7),NA())</f>
        <v>-10</v>
      </c>
      <c r="O109" s="24" t="e">
        <f>COS(RADIANS(M109))*N109</f>
        <v>#N/A</v>
      </c>
      <c r="P109" s="26" t="e">
        <f>SIN(RADIANS(M109))*N109</f>
        <v>#N/A</v>
      </c>
    </row>
    <row r="113" spans="1:2" ht="15.75" thickBot="1" x14ac:dyDescent="0.3"/>
    <row r="114" spans="1:2" ht="15.75" thickBot="1" x14ac:dyDescent="0.3">
      <c r="B114" s="42" t="s">
        <v>25</v>
      </c>
    </row>
    <row r="115" spans="1:2" x14ac:dyDescent="0.25">
      <c r="A115" s="38">
        <v>1</v>
      </c>
      <c r="B115" s="39">
        <f>recap!AD4</f>
        <v>0</v>
      </c>
    </row>
    <row r="116" spans="1:2" x14ac:dyDescent="0.25">
      <c r="A116" s="38">
        <v>2</v>
      </c>
      <c r="B116" s="39">
        <f>recap!AD5</f>
        <v>0</v>
      </c>
    </row>
    <row r="117" spans="1:2" x14ac:dyDescent="0.25">
      <c r="A117" s="38">
        <v>3</v>
      </c>
      <c r="B117" s="39">
        <f>recap!AD6</f>
        <v>0</v>
      </c>
    </row>
    <row r="118" spans="1:2" x14ac:dyDescent="0.25">
      <c r="A118" s="38">
        <v>4</v>
      </c>
      <c r="B118" s="39">
        <f>recap!AD7</f>
        <v>0</v>
      </c>
    </row>
    <row r="119" spans="1:2" x14ac:dyDescent="0.25">
      <c r="A119" s="38">
        <v>5</v>
      </c>
      <c r="B119" s="39">
        <f>recap!AD8</f>
        <v>0</v>
      </c>
    </row>
    <row r="120" spans="1:2" x14ac:dyDescent="0.25">
      <c r="A120" s="38">
        <v>6</v>
      </c>
      <c r="B120" s="39">
        <f>recap!AD9</f>
        <v>0</v>
      </c>
    </row>
    <row r="121" spans="1:2" x14ac:dyDescent="0.25">
      <c r="A121" s="38">
        <v>7</v>
      </c>
      <c r="B121" s="39">
        <f>recap!AD10</f>
        <v>0</v>
      </c>
    </row>
    <row r="122" spans="1:2" x14ac:dyDescent="0.25">
      <c r="A122" s="38">
        <v>8</v>
      </c>
      <c r="B122" s="39">
        <f>recap!AD11</f>
        <v>0</v>
      </c>
    </row>
    <row r="123" spans="1:2" x14ac:dyDescent="0.25">
      <c r="A123" s="38">
        <v>9</v>
      </c>
      <c r="B123" s="39">
        <f>recap!AD12</f>
        <v>0</v>
      </c>
    </row>
    <row r="124" spans="1:2" x14ac:dyDescent="0.25">
      <c r="A124" s="38">
        <v>10</v>
      </c>
      <c r="B124" s="39">
        <f>recap!AD13</f>
        <v>0</v>
      </c>
    </row>
    <row r="125" spans="1:2" x14ac:dyDescent="0.25">
      <c r="A125" s="38">
        <v>11</v>
      </c>
      <c r="B125" s="39">
        <f>recap!AD14</f>
        <v>0</v>
      </c>
    </row>
    <row r="126" spans="1:2" x14ac:dyDescent="0.25">
      <c r="A126" s="38">
        <v>12</v>
      </c>
      <c r="B126" s="39">
        <f>recap!AD15</f>
        <v>0</v>
      </c>
    </row>
    <row r="127" spans="1:2" x14ac:dyDescent="0.25">
      <c r="A127" s="38">
        <v>13</v>
      </c>
      <c r="B127" s="39">
        <f>recap!AD16</f>
        <v>0</v>
      </c>
    </row>
    <row r="128" spans="1:2" x14ac:dyDescent="0.25">
      <c r="A128" s="38">
        <v>14</v>
      </c>
      <c r="B128" s="39">
        <f>recap!AD17</f>
        <v>0</v>
      </c>
    </row>
    <row r="129" spans="1:2" x14ac:dyDescent="0.25">
      <c r="A129" s="38">
        <v>15</v>
      </c>
      <c r="B129" s="39">
        <f>recap!AD18</f>
        <v>0</v>
      </c>
    </row>
    <row r="130" spans="1:2" x14ac:dyDescent="0.25">
      <c r="A130" s="38">
        <v>16</v>
      </c>
      <c r="B130" s="39">
        <f>recap!AD19</f>
        <v>0</v>
      </c>
    </row>
    <row r="131" spans="1:2" x14ac:dyDescent="0.25">
      <c r="A131" s="38">
        <v>17</v>
      </c>
      <c r="B131" s="39">
        <f>recap!AD20</f>
        <v>0</v>
      </c>
    </row>
    <row r="132" spans="1:2" x14ac:dyDescent="0.25">
      <c r="A132" s="38">
        <v>18</v>
      </c>
      <c r="B132" s="39">
        <f>recap!AD21</f>
        <v>0</v>
      </c>
    </row>
    <row r="133" spans="1:2" x14ac:dyDescent="0.25">
      <c r="A133" s="38">
        <v>19</v>
      </c>
      <c r="B133" s="39">
        <f>recap!AD22</f>
        <v>0</v>
      </c>
    </row>
    <row r="134" spans="1:2" x14ac:dyDescent="0.25">
      <c r="A134" s="38">
        <v>20</v>
      </c>
      <c r="B134" s="39">
        <f>recap!AD23</f>
        <v>0</v>
      </c>
    </row>
    <row r="135" spans="1:2" x14ac:dyDescent="0.25">
      <c r="A135" s="38">
        <v>21</v>
      </c>
      <c r="B135" s="39">
        <f>recap!AD24</f>
        <v>0</v>
      </c>
    </row>
    <row r="136" spans="1:2" x14ac:dyDescent="0.25">
      <c r="A136" s="38">
        <v>22</v>
      </c>
      <c r="B136" s="39">
        <f>recap!AD25</f>
        <v>0</v>
      </c>
    </row>
    <row r="137" spans="1:2" x14ac:dyDescent="0.25">
      <c r="A137" s="38">
        <v>23</v>
      </c>
      <c r="B137" s="39">
        <f>recap!AD26</f>
        <v>0</v>
      </c>
    </row>
    <row r="138" spans="1:2" x14ac:dyDescent="0.25">
      <c r="A138" s="38">
        <v>24</v>
      </c>
      <c r="B138" s="39">
        <f>recap!AD27</f>
        <v>0</v>
      </c>
    </row>
    <row r="139" spans="1:2" x14ac:dyDescent="0.25">
      <c r="A139" s="38">
        <v>25</v>
      </c>
      <c r="B139" s="39">
        <f>recap!AD28</f>
        <v>0</v>
      </c>
    </row>
    <row r="140" spans="1:2" x14ac:dyDescent="0.25">
      <c r="A140" s="38">
        <v>26</v>
      </c>
      <c r="B140" s="39">
        <f>recap!AD29</f>
        <v>0</v>
      </c>
    </row>
    <row r="141" spans="1:2" x14ac:dyDescent="0.25">
      <c r="A141" s="38">
        <v>27</v>
      </c>
      <c r="B141" s="39">
        <f>recap!AD30</f>
        <v>0</v>
      </c>
    </row>
    <row r="142" spans="1:2" x14ac:dyDescent="0.25">
      <c r="A142" s="38">
        <v>28</v>
      </c>
      <c r="B142" s="39">
        <f>recap!AD31</f>
        <v>0</v>
      </c>
    </row>
    <row r="143" spans="1:2" x14ac:dyDescent="0.25">
      <c r="B143" s="37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1"/>
  <sheetViews>
    <sheetView zoomScale="55" zoomScaleNormal="55" workbookViewId="0">
      <selection activeCell="J47" sqref="J47"/>
    </sheetView>
  </sheetViews>
  <sheetFormatPr baseColWidth="10" defaultRowHeight="15" x14ac:dyDescent="0.25"/>
  <cols>
    <col min="1" max="1" width="17" customWidth="1"/>
    <col min="2" max="2" width="16.7109375" bestFit="1" customWidth="1"/>
    <col min="3" max="3" width="4.140625" customWidth="1"/>
    <col min="5" max="5" width="17" customWidth="1"/>
    <col min="6" max="6" width="16.7109375" bestFit="1" customWidth="1"/>
    <col min="7" max="7" width="4.140625" customWidth="1"/>
    <col min="9" max="9" width="17" customWidth="1"/>
    <col min="10" max="10" width="16.7109375" bestFit="1" customWidth="1"/>
    <col min="11" max="11" width="4.140625" customWidth="1"/>
    <col min="13" max="13" width="17" customWidth="1"/>
    <col min="14" max="14" width="16.7109375" bestFit="1" customWidth="1"/>
    <col min="15" max="15" width="4.140625" customWidth="1"/>
    <col min="17" max="17" width="17" customWidth="1"/>
    <col min="18" max="18" width="16.7109375" bestFit="1" customWidth="1"/>
    <col min="19" max="19" width="4.140625" customWidth="1"/>
    <col min="21" max="21" width="17" customWidth="1"/>
    <col min="22" max="22" width="16.7109375" bestFit="1" customWidth="1"/>
    <col min="23" max="23" width="4.140625" customWidth="1"/>
    <col min="25" max="25" width="17" customWidth="1"/>
    <col min="26" max="26" width="16.7109375" bestFit="1" customWidth="1"/>
    <col min="27" max="27" width="4.140625" customWidth="1"/>
    <col min="29" max="29" width="17" customWidth="1"/>
    <col min="30" max="30" width="16.7109375" bestFit="1" customWidth="1"/>
    <col min="31" max="31" width="4.140625" customWidth="1"/>
  </cols>
  <sheetData>
    <row r="1" spans="1:31" x14ac:dyDescent="0.25">
      <c r="A1" s="48" t="s">
        <v>36</v>
      </c>
      <c r="B1" s="49"/>
      <c r="C1" s="46"/>
      <c r="D1" s="37"/>
      <c r="E1" s="48" t="s">
        <v>36</v>
      </c>
      <c r="F1" s="49"/>
      <c r="G1" s="46"/>
      <c r="H1" s="37"/>
      <c r="I1" s="48" t="s">
        <v>36</v>
      </c>
      <c r="J1" s="49"/>
      <c r="K1" s="46"/>
      <c r="L1" s="37"/>
      <c r="M1" s="48" t="s">
        <v>36</v>
      </c>
      <c r="N1" s="49"/>
      <c r="O1" s="46"/>
      <c r="P1" s="37"/>
      <c r="Q1" s="48" t="s">
        <v>36</v>
      </c>
      <c r="R1" s="49"/>
      <c r="S1" s="46"/>
      <c r="T1" s="37"/>
      <c r="U1" s="48" t="s">
        <v>36</v>
      </c>
      <c r="V1" s="49"/>
      <c r="W1" s="46"/>
      <c r="X1" s="37"/>
      <c r="Y1" s="48" t="s">
        <v>36</v>
      </c>
      <c r="Z1" s="49"/>
      <c r="AA1" s="46"/>
      <c r="AB1" s="37"/>
      <c r="AC1" s="48" t="s">
        <v>36</v>
      </c>
      <c r="AD1" s="49"/>
      <c r="AE1" s="38"/>
    </row>
    <row r="2" spans="1:31" x14ac:dyDescent="0.25">
      <c r="A2" s="44" t="s">
        <v>35</v>
      </c>
      <c r="B2" s="50" t="s">
        <v>25</v>
      </c>
      <c r="C2" s="45"/>
      <c r="E2" s="44" t="s">
        <v>35</v>
      </c>
      <c r="F2" s="50" t="s">
        <v>25</v>
      </c>
      <c r="G2" s="45"/>
      <c r="I2" s="44" t="s">
        <v>35</v>
      </c>
      <c r="J2" s="50" t="s">
        <v>25</v>
      </c>
      <c r="K2" s="45"/>
      <c r="M2" s="44" t="s">
        <v>35</v>
      </c>
      <c r="N2" s="50" t="s">
        <v>25</v>
      </c>
      <c r="O2" s="45"/>
      <c r="Q2" s="44" t="s">
        <v>35</v>
      </c>
      <c r="R2" s="50" t="s">
        <v>25</v>
      </c>
      <c r="S2" s="45"/>
      <c r="U2" s="44" t="s">
        <v>35</v>
      </c>
      <c r="V2" s="50" t="s">
        <v>25</v>
      </c>
      <c r="W2" s="45"/>
      <c r="Y2" s="44" t="s">
        <v>35</v>
      </c>
      <c r="Z2" s="50" t="s">
        <v>25</v>
      </c>
      <c r="AA2" s="45"/>
      <c r="AC2" s="44" t="s">
        <v>35</v>
      </c>
      <c r="AD2" s="50" t="s">
        <v>25</v>
      </c>
    </row>
    <row r="3" spans="1:31" x14ac:dyDescent="0.25">
      <c r="A3" s="43" t="s">
        <v>27</v>
      </c>
      <c r="B3" s="51"/>
      <c r="C3" s="45"/>
      <c r="E3" s="43" t="s">
        <v>28</v>
      </c>
      <c r="F3" s="51"/>
      <c r="G3" s="45"/>
      <c r="I3" s="43" t="s">
        <v>29</v>
      </c>
      <c r="J3" s="51"/>
      <c r="K3" s="45"/>
      <c r="M3" s="43" t="s">
        <v>30</v>
      </c>
      <c r="N3" s="51"/>
      <c r="O3" s="45"/>
      <c r="Q3" s="43" t="s">
        <v>31</v>
      </c>
      <c r="R3" s="51"/>
      <c r="S3" s="45"/>
      <c r="U3" s="43" t="s">
        <v>32</v>
      </c>
      <c r="V3" s="51"/>
      <c r="W3" s="45"/>
      <c r="Y3" s="43" t="s">
        <v>33</v>
      </c>
      <c r="Z3" s="51"/>
      <c r="AA3" s="45"/>
      <c r="AC3" s="43" t="s">
        <v>34</v>
      </c>
      <c r="AD3" s="51"/>
    </row>
    <row r="4" spans="1:31" x14ac:dyDescent="0.25">
      <c r="A4" s="41">
        <v>1</v>
      </c>
      <c r="B4" s="41">
        <v>20</v>
      </c>
      <c r="C4" s="45"/>
      <c r="E4" s="41">
        <v>1</v>
      </c>
      <c r="F4" s="41">
        <v>150</v>
      </c>
      <c r="G4" s="45"/>
      <c r="I4" s="41">
        <v>1</v>
      </c>
      <c r="J4" s="41">
        <v>290</v>
      </c>
      <c r="K4" s="45"/>
      <c r="M4" s="41">
        <v>1</v>
      </c>
      <c r="N4" s="41">
        <v>0</v>
      </c>
      <c r="O4" s="45"/>
      <c r="Q4" s="41">
        <v>1</v>
      </c>
      <c r="R4" s="41">
        <v>0</v>
      </c>
      <c r="S4" s="45"/>
      <c r="U4" s="41">
        <v>1</v>
      </c>
      <c r="V4" s="41">
        <v>0</v>
      </c>
      <c r="W4" s="45"/>
      <c r="Y4" s="41">
        <v>1</v>
      </c>
      <c r="Z4" s="41">
        <v>0</v>
      </c>
      <c r="AA4" s="45"/>
      <c r="AC4" s="41">
        <v>1</v>
      </c>
      <c r="AD4" s="41">
        <v>0</v>
      </c>
    </row>
    <row r="5" spans="1:31" x14ac:dyDescent="0.25">
      <c r="A5" s="41">
        <v>2</v>
      </c>
      <c r="B5" s="41">
        <v>20</v>
      </c>
      <c r="C5" s="45"/>
      <c r="E5" s="41">
        <v>2</v>
      </c>
      <c r="F5" s="41">
        <v>150</v>
      </c>
      <c r="G5" s="45"/>
      <c r="I5" s="41">
        <v>2</v>
      </c>
      <c r="J5" s="41">
        <v>300</v>
      </c>
      <c r="K5" s="45"/>
      <c r="M5" s="41">
        <v>2</v>
      </c>
      <c r="N5" s="41">
        <f>$N$4+360</f>
        <v>360</v>
      </c>
      <c r="O5" s="45"/>
      <c r="Q5" s="41">
        <v>2</v>
      </c>
      <c r="R5" s="41">
        <f>$R$4+360</f>
        <v>360</v>
      </c>
      <c r="S5" s="45"/>
      <c r="U5" s="41">
        <v>2</v>
      </c>
      <c r="V5" s="41">
        <f>$V$4+360</f>
        <v>360</v>
      </c>
      <c r="W5" s="45"/>
      <c r="Y5" s="41">
        <v>2</v>
      </c>
      <c r="Z5" s="41">
        <f>$Z$4+360</f>
        <v>360</v>
      </c>
      <c r="AA5" s="45"/>
      <c r="AC5" s="41">
        <v>2</v>
      </c>
      <c r="AD5" s="41">
        <f>$AD$4</f>
        <v>0</v>
      </c>
    </row>
    <row r="6" spans="1:31" x14ac:dyDescent="0.25">
      <c r="A6" s="41">
        <v>3</v>
      </c>
      <c r="B6" s="41">
        <v>20</v>
      </c>
      <c r="C6" s="45"/>
      <c r="E6" s="41">
        <v>3</v>
      </c>
      <c r="F6" s="41">
        <v>180</v>
      </c>
      <c r="G6" s="45"/>
      <c r="I6" s="41">
        <v>3</v>
      </c>
      <c r="J6" s="41">
        <v>310</v>
      </c>
      <c r="K6" s="45"/>
      <c r="M6" s="41">
        <v>3</v>
      </c>
      <c r="N6" s="41">
        <f t="shared" ref="N6:N31" si="0">$N$4+360</f>
        <v>360</v>
      </c>
      <c r="O6" s="45"/>
      <c r="Q6" s="41">
        <v>3</v>
      </c>
      <c r="R6" s="41">
        <f t="shared" ref="R6:R31" si="1">$R$4+360</f>
        <v>360</v>
      </c>
      <c r="S6" s="45"/>
      <c r="U6" s="41">
        <v>3</v>
      </c>
      <c r="V6" s="41">
        <f t="shared" ref="V6:V31" si="2">$V$4+360</f>
        <v>360</v>
      </c>
      <c r="W6" s="45"/>
      <c r="Y6" s="41">
        <v>3</v>
      </c>
      <c r="Z6" s="41">
        <f t="shared" ref="Z6:Z31" si="3">$Z$4+360</f>
        <v>360</v>
      </c>
      <c r="AA6" s="45"/>
      <c r="AC6" s="41">
        <v>3</v>
      </c>
      <c r="AD6" s="41">
        <f t="shared" ref="AD6:AD31" si="4">$AD$4</f>
        <v>0</v>
      </c>
    </row>
    <row r="7" spans="1:31" x14ac:dyDescent="0.25">
      <c r="A7" s="41">
        <v>4</v>
      </c>
      <c r="B7" s="41">
        <v>45</v>
      </c>
      <c r="C7" s="45"/>
      <c r="E7" s="41">
        <v>4</v>
      </c>
      <c r="F7" s="41">
        <v>180</v>
      </c>
      <c r="G7" s="45"/>
      <c r="I7" s="41">
        <v>4</v>
      </c>
      <c r="J7" s="41">
        <f t="shared" ref="J7:J31" si="5">$J$4+360</f>
        <v>650</v>
      </c>
      <c r="K7" s="45"/>
      <c r="M7" s="41">
        <v>4</v>
      </c>
      <c r="N7" s="41">
        <f t="shared" si="0"/>
        <v>360</v>
      </c>
      <c r="O7" s="45"/>
      <c r="Q7" s="41">
        <v>4</v>
      </c>
      <c r="R7" s="41">
        <f t="shared" si="1"/>
        <v>360</v>
      </c>
      <c r="S7" s="45"/>
      <c r="U7" s="41">
        <v>4</v>
      </c>
      <c r="V7" s="41">
        <f t="shared" si="2"/>
        <v>360</v>
      </c>
      <c r="W7" s="45"/>
      <c r="Y7" s="41">
        <v>4</v>
      </c>
      <c r="Z7" s="41">
        <f t="shared" si="3"/>
        <v>360</v>
      </c>
      <c r="AA7" s="45"/>
      <c r="AC7" s="41">
        <v>4</v>
      </c>
      <c r="AD7" s="41">
        <f t="shared" si="4"/>
        <v>0</v>
      </c>
    </row>
    <row r="8" spans="1:31" x14ac:dyDescent="0.25">
      <c r="A8" s="41">
        <v>5</v>
      </c>
      <c r="B8" s="41">
        <v>60</v>
      </c>
      <c r="C8" s="45"/>
      <c r="E8" s="41">
        <v>5</v>
      </c>
      <c r="F8" s="41">
        <f t="shared" ref="F8:F31" si="6">$F$4+360</f>
        <v>510</v>
      </c>
      <c r="G8" s="45"/>
      <c r="I8" s="41">
        <v>5</v>
      </c>
      <c r="J8" s="41">
        <f t="shared" si="5"/>
        <v>650</v>
      </c>
      <c r="K8" s="45"/>
      <c r="M8" s="41">
        <v>5</v>
      </c>
      <c r="N8" s="41">
        <f t="shared" si="0"/>
        <v>360</v>
      </c>
      <c r="O8" s="45"/>
      <c r="Q8" s="41">
        <v>5</v>
      </c>
      <c r="R8" s="41">
        <f t="shared" si="1"/>
        <v>360</v>
      </c>
      <c r="S8" s="45"/>
      <c r="U8" s="41">
        <v>5</v>
      </c>
      <c r="V8" s="41">
        <f t="shared" si="2"/>
        <v>360</v>
      </c>
      <c r="W8" s="45"/>
      <c r="Y8" s="41">
        <v>5</v>
      </c>
      <c r="Z8" s="41">
        <f t="shared" si="3"/>
        <v>360</v>
      </c>
      <c r="AA8" s="45"/>
      <c r="AC8" s="41">
        <v>5</v>
      </c>
      <c r="AD8" s="41">
        <f t="shared" si="4"/>
        <v>0</v>
      </c>
    </row>
    <row r="9" spans="1:31" x14ac:dyDescent="0.25">
      <c r="A9" s="41">
        <v>6</v>
      </c>
      <c r="B9" s="41">
        <v>90</v>
      </c>
      <c r="C9" s="45"/>
      <c r="E9" s="41">
        <v>6</v>
      </c>
      <c r="F9" s="41">
        <f t="shared" si="6"/>
        <v>510</v>
      </c>
      <c r="G9" s="45"/>
      <c r="I9" s="41">
        <v>6</v>
      </c>
      <c r="J9" s="41">
        <f t="shared" si="5"/>
        <v>650</v>
      </c>
      <c r="K9" s="45"/>
      <c r="M9" s="41">
        <v>6</v>
      </c>
      <c r="N9" s="41">
        <f t="shared" si="0"/>
        <v>360</v>
      </c>
      <c r="O9" s="45"/>
      <c r="Q9" s="41">
        <v>6</v>
      </c>
      <c r="R9" s="41">
        <f t="shared" si="1"/>
        <v>360</v>
      </c>
      <c r="S9" s="45"/>
      <c r="U9" s="41">
        <v>6</v>
      </c>
      <c r="V9" s="41">
        <f t="shared" si="2"/>
        <v>360</v>
      </c>
      <c r="W9" s="45"/>
      <c r="Y9" s="41">
        <v>6</v>
      </c>
      <c r="Z9" s="41">
        <f t="shared" si="3"/>
        <v>360</v>
      </c>
      <c r="AA9" s="45"/>
      <c r="AC9" s="41">
        <v>6</v>
      </c>
      <c r="AD9" s="41">
        <f t="shared" si="4"/>
        <v>0</v>
      </c>
    </row>
    <row r="10" spans="1:31" x14ac:dyDescent="0.25">
      <c r="A10" s="41">
        <v>7</v>
      </c>
      <c r="B10" s="41">
        <f t="shared" ref="B10:B31" si="7">$B$4+360</f>
        <v>380</v>
      </c>
      <c r="C10" s="45"/>
      <c r="E10" s="41">
        <v>7</v>
      </c>
      <c r="F10" s="41">
        <f t="shared" si="6"/>
        <v>510</v>
      </c>
      <c r="G10" s="45"/>
      <c r="I10" s="41">
        <v>7</v>
      </c>
      <c r="J10" s="41">
        <f t="shared" si="5"/>
        <v>650</v>
      </c>
      <c r="K10" s="45"/>
      <c r="M10" s="41">
        <v>7</v>
      </c>
      <c r="N10" s="41">
        <f t="shared" si="0"/>
        <v>360</v>
      </c>
      <c r="O10" s="45"/>
      <c r="Q10" s="41">
        <v>7</v>
      </c>
      <c r="R10" s="41">
        <f t="shared" si="1"/>
        <v>360</v>
      </c>
      <c r="S10" s="45"/>
      <c r="U10" s="41">
        <v>7</v>
      </c>
      <c r="V10" s="41">
        <f t="shared" si="2"/>
        <v>360</v>
      </c>
      <c r="W10" s="45"/>
      <c r="Y10" s="41">
        <v>7</v>
      </c>
      <c r="Z10" s="41">
        <f t="shared" si="3"/>
        <v>360</v>
      </c>
      <c r="AA10" s="45"/>
      <c r="AC10" s="41">
        <v>7</v>
      </c>
      <c r="AD10" s="41">
        <f t="shared" si="4"/>
        <v>0</v>
      </c>
    </row>
    <row r="11" spans="1:31" x14ac:dyDescent="0.25">
      <c r="A11" s="41">
        <v>8</v>
      </c>
      <c r="B11" s="41">
        <f t="shared" si="7"/>
        <v>380</v>
      </c>
      <c r="C11" s="45"/>
      <c r="E11" s="41">
        <v>8</v>
      </c>
      <c r="F11" s="41">
        <f t="shared" si="6"/>
        <v>510</v>
      </c>
      <c r="G11" s="45"/>
      <c r="I11" s="41">
        <v>8</v>
      </c>
      <c r="J11" s="41">
        <f t="shared" si="5"/>
        <v>650</v>
      </c>
      <c r="K11" s="45"/>
      <c r="M11" s="41">
        <v>8</v>
      </c>
      <c r="N11" s="41">
        <f t="shared" si="0"/>
        <v>360</v>
      </c>
      <c r="O11" s="45"/>
      <c r="Q11" s="41">
        <v>8</v>
      </c>
      <c r="R11" s="41">
        <f t="shared" si="1"/>
        <v>360</v>
      </c>
      <c r="S11" s="45"/>
      <c r="U11" s="41">
        <v>8</v>
      </c>
      <c r="V11" s="41">
        <f t="shared" si="2"/>
        <v>360</v>
      </c>
      <c r="W11" s="45"/>
      <c r="Y11" s="41">
        <v>8</v>
      </c>
      <c r="Z11" s="41">
        <f t="shared" si="3"/>
        <v>360</v>
      </c>
      <c r="AA11" s="45"/>
      <c r="AC11" s="41">
        <v>8</v>
      </c>
      <c r="AD11" s="41">
        <f t="shared" si="4"/>
        <v>0</v>
      </c>
    </row>
    <row r="12" spans="1:31" x14ac:dyDescent="0.25">
      <c r="A12" s="41">
        <v>9</v>
      </c>
      <c r="B12" s="41">
        <f t="shared" si="7"/>
        <v>380</v>
      </c>
      <c r="C12" s="45"/>
      <c r="E12" s="41">
        <v>9</v>
      </c>
      <c r="F12" s="41">
        <f t="shared" si="6"/>
        <v>510</v>
      </c>
      <c r="G12" s="45"/>
      <c r="I12" s="41">
        <v>9</v>
      </c>
      <c r="J12" s="41">
        <f t="shared" si="5"/>
        <v>650</v>
      </c>
      <c r="K12" s="45"/>
      <c r="M12" s="41">
        <v>9</v>
      </c>
      <c r="N12" s="41">
        <f t="shared" si="0"/>
        <v>360</v>
      </c>
      <c r="O12" s="45"/>
      <c r="Q12" s="41">
        <v>9</v>
      </c>
      <c r="R12" s="41">
        <f t="shared" si="1"/>
        <v>360</v>
      </c>
      <c r="S12" s="45"/>
      <c r="U12" s="41">
        <v>9</v>
      </c>
      <c r="V12" s="41">
        <f t="shared" si="2"/>
        <v>360</v>
      </c>
      <c r="W12" s="45"/>
      <c r="Y12" s="41">
        <v>9</v>
      </c>
      <c r="Z12" s="41">
        <f t="shared" si="3"/>
        <v>360</v>
      </c>
      <c r="AA12" s="45"/>
      <c r="AC12" s="41">
        <v>9</v>
      </c>
      <c r="AD12" s="41">
        <f t="shared" si="4"/>
        <v>0</v>
      </c>
    </row>
    <row r="13" spans="1:31" x14ac:dyDescent="0.25">
      <c r="A13" s="41">
        <v>10</v>
      </c>
      <c r="B13" s="41">
        <f t="shared" si="7"/>
        <v>380</v>
      </c>
      <c r="C13" s="45"/>
      <c r="E13" s="41">
        <v>10</v>
      </c>
      <c r="F13" s="41">
        <f t="shared" si="6"/>
        <v>510</v>
      </c>
      <c r="G13" s="45"/>
      <c r="I13" s="41">
        <v>10</v>
      </c>
      <c r="J13" s="41">
        <f t="shared" si="5"/>
        <v>650</v>
      </c>
      <c r="K13" s="45"/>
      <c r="M13" s="41">
        <v>10</v>
      </c>
      <c r="N13" s="41">
        <f t="shared" si="0"/>
        <v>360</v>
      </c>
      <c r="O13" s="45"/>
      <c r="Q13" s="41">
        <v>10</v>
      </c>
      <c r="R13" s="41">
        <f t="shared" si="1"/>
        <v>360</v>
      </c>
      <c r="S13" s="45"/>
      <c r="U13" s="41">
        <v>10</v>
      </c>
      <c r="V13" s="41">
        <f t="shared" si="2"/>
        <v>360</v>
      </c>
      <c r="W13" s="45"/>
      <c r="Y13" s="41">
        <v>10</v>
      </c>
      <c r="Z13" s="41">
        <f t="shared" si="3"/>
        <v>360</v>
      </c>
      <c r="AA13" s="45"/>
      <c r="AC13" s="41">
        <v>10</v>
      </c>
      <c r="AD13" s="41">
        <f t="shared" si="4"/>
        <v>0</v>
      </c>
    </row>
    <row r="14" spans="1:31" x14ac:dyDescent="0.25">
      <c r="A14" s="41">
        <v>11</v>
      </c>
      <c r="B14" s="41">
        <f t="shared" si="7"/>
        <v>380</v>
      </c>
      <c r="C14" s="45"/>
      <c r="E14" s="41">
        <v>11</v>
      </c>
      <c r="F14" s="41">
        <f t="shared" si="6"/>
        <v>510</v>
      </c>
      <c r="G14" s="45"/>
      <c r="I14" s="41">
        <v>11</v>
      </c>
      <c r="J14" s="41">
        <f t="shared" si="5"/>
        <v>650</v>
      </c>
      <c r="K14" s="45"/>
      <c r="M14" s="41">
        <v>11</v>
      </c>
      <c r="N14" s="41">
        <f t="shared" si="0"/>
        <v>360</v>
      </c>
      <c r="O14" s="45"/>
      <c r="Q14" s="41">
        <v>11</v>
      </c>
      <c r="R14" s="41">
        <f t="shared" si="1"/>
        <v>360</v>
      </c>
      <c r="S14" s="45"/>
      <c r="U14" s="41">
        <v>11</v>
      </c>
      <c r="V14" s="41">
        <f t="shared" si="2"/>
        <v>360</v>
      </c>
      <c r="W14" s="45"/>
      <c r="Y14" s="41">
        <v>11</v>
      </c>
      <c r="Z14" s="41">
        <f t="shared" si="3"/>
        <v>360</v>
      </c>
      <c r="AA14" s="45"/>
      <c r="AC14" s="41">
        <v>11</v>
      </c>
      <c r="AD14" s="41">
        <f t="shared" si="4"/>
        <v>0</v>
      </c>
    </row>
    <row r="15" spans="1:31" x14ac:dyDescent="0.25">
      <c r="A15" s="41">
        <v>12</v>
      </c>
      <c r="B15" s="41">
        <f t="shared" si="7"/>
        <v>380</v>
      </c>
      <c r="C15" s="45"/>
      <c r="E15" s="41">
        <v>12</v>
      </c>
      <c r="F15" s="41">
        <f t="shared" si="6"/>
        <v>510</v>
      </c>
      <c r="G15" s="45"/>
      <c r="I15" s="41">
        <v>12</v>
      </c>
      <c r="J15" s="41">
        <f t="shared" si="5"/>
        <v>650</v>
      </c>
      <c r="K15" s="45"/>
      <c r="M15" s="41">
        <v>12</v>
      </c>
      <c r="N15" s="41">
        <f t="shared" si="0"/>
        <v>360</v>
      </c>
      <c r="O15" s="45"/>
      <c r="Q15" s="41">
        <v>12</v>
      </c>
      <c r="R15" s="41">
        <f t="shared" si="1"/>
        <v>360</v>
      </c>
      <c r="S15" s="45"/>
      <c r="U15" s="41">
        <v>12</v>
      </c>
      <c r="V15" s="41">
        <f t="shared" si="2"/>
        <v>360</v>
      </c>
      <c r="W15" s="45"/>
      <c r="Y15" s="41">
        <v>12</v>
      </c>
      <c r="Z15" s="41">
        <f t="shared" si="3"/>
        <v>360</v>
      </c>
      <c r="AA15" s="45"/>
      <c r="AC15" s="41">
        <v>12</v>
      </c>
      <c r="AD15" s="41">
        <f t="shared" si="4"/>
        <v>0</v>
      </c>
    </row>
    <row r="16" spans="1:31" x14ac:dyDescent="0.25">
      <c r="A16" s="41">
        <v>13</v>
      </c>
      <c r="B16" s="41">
        <f t="shared" si="7"/>
        <v>380</v>
      </c>
      <c r="C16" s="45"/>
      <c r="E16" s="41">
        <v>13</v>
      </c>
      <c r="F16" s="41">
        <f t="shared" si="6"/>
        <v>510</v>
      </c>
      <c r="G16" s="45"/>
      <c r="I16" s="41">
        <v>13</v>
      </c>
      <c r="J16" s="41">
        <f t="shared" si="5"/>
        <v>650</v>
      </c>
      <c r="K16" s="45"/>
      <c r="M16" s="41">
        <v>13</v>
      </c>
      <c r="N16" s="41">
        <f t="shared" si="0"/>
        <v>360</v>
      </c>
      <c r="O16" s="45"/>
      <c r="Q16" s="41">
        <v>13</v>
      </c>
      <c r="R16" s="41">
        <f t="shared" si="1"/>
        <v>360</v>
      </c>
      <c r="S16" s="45"/>
      <c r="U16" s="41">
        <v>13</v>
      </c>
      <c r="V16" s="41">
        <f t="shared" si="2"/>
        <v>360</v>
      </c>
      <c r="W16" s="45"/>
      <c r="Y16" s="41">
        <v>13</v>
      </c>
      <c r="Z16" s="41">
        <f t="shared" si="3"/>
        <v>360</v>
      </c>
      <c r="AA16" s="45"/>
      <c r="AC16" s="41">
        <v>13</v>
      </c>
      <c r="AD16" s="41">
        <f t="shared" si="4"/>
        <v>0</v>
      </c>
    </row>
    <row r="17" spans="1:30" x14ac:dyDescent="0.25">
      <c r="A17" s="41">
        <v>14</v>
      </c>
      <c r="B17" s="41">
        <f t="shared" si="7"/>
        <v>380</v>
      </c>
      <c r="C17" s="45"/>
      <c r="E17" s="41">
        <v>14</v>
      </c>
      <c r="F17" s="41">
        <f t="shared" si="6"/>
        <v>510</v>
      </c>
      <c r="G17" s="45"/>
      <c r="I17" s="41">
        <v>14</v>
      </c>
      <c r="J17" s="41">
        <f t="shared" si="5"/>
        <v>650</v>
      </c>
      <c r="K17" s="45"/>
      <c r="M17" s="41">
        <v>14</v>
      </c>
      <c r="N17" s="41">
        <f t="shared" si="0"/>
        <v>360</v>
      </c>
      <c r="O17" s="45"/>
      <c r="Q17" s="41">
        <v>14</v>
      </c>
      <c r="R17" s="41">
        <f t="shared" si="1"/>
        <v>360</v>
      </c>
      <c r="S17" s="45"/>
      <c r="U17" s="41">
        <v>14</v>
      </c>
      <c r="V17" s="41">
        <f t="shared" si="2"/>
        <v>360</v>
      </c>
      <c r="W17" s="45"/>
      <c r="Y17" s="41">
        <v>14</v>
      </c>
      <c r="Z17" s="41">
        <f t="shared" si="3"/>
        <v>360</v>
      </c>
      <c r="AA17" s="45"/>
      <c r="AC17" s="41">
        <v>14</v>
      </c>
      <c r="AD17" s="41">
        <f t="shared" si="4"/>
        <v>0</v>
      </c>
    </row>
    <row r="18" spans="1:30" x14ac:dyDescent="0.25">
      <c r="A18" s="41">
        <v>15</v>
      </c>
      <c r="B18" s="41">
        <f t="shared" si="7"/>
        <v>380</v>
      </c>
      <c r="C18" s="45"/>
      <c r="E18" s="41">
        <v>15</v>
      </c>
      <c r="F18" s="41">
        <f t="shared" si="6"/>
        <v>510</v>
      </c>
      <c r="G18" s="45"/>
      <c r="I18" s="41">
        <v>15</v>
      </c>
      <c r="J18" s="41">
        <f t="shared" si="5"/>
        <v>650</v>
      </c>
      <c r="K18" s="45"/>
      <c r="M18" s="41">
        <v>15</v>
      </c>
      <c r="N18" s="41">
        <f t="shared" si="0"/>
        <v>360</v>
      </c>
      <c r="O18" s="45"/>
      <c r="Q18" s="41">
        <v>15</v>
      </c>
      <c r="R18" s="41">
        <f t="shared" si="1"/>
        <v>360</v>
      </c>
      <c r="S18" s="45"/>
      <c r="U18" s="41">
        <v>15</v>
      </c>
      <c r="V18" s="41">
        <f t="shared" si="2"/>
        <v>360</v>
      </c>
      <c r="W18" s="45"/>
      <c r="Y18" s="41">
        <v>15</v>
      </c>
      <c r="Z18" s="41">
        <f t="shared" si="3"/>
        <v>360</v>
      </c>
      <c r="AA18" s="45"/>
      <c r="AC18" s="41">
        <v>15</v>
      </c>
      <c r="AD18" s="41">
        <f t="shared" si="4"/>
        <v>0</v>
      </c>
    </row>
    <row r="19" spans="1:30" x14ac:dyDescent="0.25">
      <c r="A19" s="41">
        <v>16</v>
      </c>
      <c r="B19" s="41">
        <f t="shared" si="7"/>
        <v>380</v>
      </c>
      <c r="C19" s="45"/>
      <c r="E19" s="41">
        <v>16</v>
      </c>
      <c r="F19" s="41">
        <f t="shared" si="6"/>
        <v>510</v>
      </c>
      <c r="G19" s="45"/>
      <c r="I19" s="41">
        <v>16</v>
      </c>
      <c r="J19" s="41">
        <f t="shared" si="5"/>
        <v>650</v>
      </c>
      <c r="K19" s="45"/>
      <c r="M19" s="41">
        <v>16</v>
      </c>
      <c r="N19" s="41">
        <f t="shared" si="0"/>
        <v>360</v>
      </c>
      <c r="O19" s="45"/>
      <c r="Q19" s="41">
        <v>16</v>
      </c>
      <c r="R19" s="41">
        <f t="shared" si="1"/>
        <v>360</v>
      </c>
      <c r="S19" s="45"/>
      <c r="U19" s="41">
        <v>16</v>
      </c>
      <c r="V19" s="41">
        <f t="shared" si="2"/>
        <v>360</v>
      </c>
      <c r="W19" s="45"/>
      <c r="Y19" s="41">
        <v>16</v>
      </c>
      <c r="Z19" s="41">
        <f t="shared" si="3"/>
        <v>360</v>
      </c>
      <c r="AA19" s="45"/>
      <c r="AC19" s="41">
        <v>16</v>
      </c>
      <c r="AD19" s="41">
        <f t="shared" si="4"/>
        <v>0</v>
      </c>
    </row>
    <row r="20" spans="1:30" x14ac:dyDescent="0.25">
      <c r="A20" s="41">
        <v>17</v>
      </c>
      <c r="B20" s="41">
        <f t="shared" si="7"/>
        <v>380</v>
      </c>
      <c r="C20" s="45"/>
      <c r="E20" s="41">
        <v>17</v>
      </c>
      <c r="F20" s="41">
        <f t="shared" si="6"/>
        <v>510</v>
      </c>
      <c r="G20" s="45"/>
      <c r="I20" s="41">
        <v>17</v>
      </c>
      <c r="J20" s="41">
        <f t="shared" si="5"/>
        <v>650</v>
      </c>
      <c r="K20" s="45"/>
      <c r="M20" s="41">
        <v>17</v>
      </c>
      <c r="N20" s="41">
        <f t="shared" si="0"/>
        <v>360</v>
      </c>
      <c r="O20" s="45"/>
      <c r="Q20" s="41">
        <v>17</v>
      </c>
      <c r="R20" s="41">
        <f t="shared" si="1"/>
        <v>360</v>
      </c>
      <c r="S20" s="45"/>
      <c r="U20" s="41">
        <v>17</v>
      </c>
      <c r="V20" s="41">
        <f t="shared" si="2"/>
        <v>360</v>
      </c>
      <c r="W20" s="45"/>
      <c r="Y20" s="41">
        <v>17</v>
      </c>
      <c r="Z20" s="41">
        <f t="shared" si="3"/>
        <v>360</v>
      </c>
      <c r="AA20" s="45"/>
      <c r="AC20" s="41">
        <v>17</v>
      </c>
      <c r="AD20" s="41">
        <f t="shared" si="4"/>
        <v>0</v>
      </c>
    </row>
    <row r="21" spans="1:30" x14ac:dyDescent="0.25">
      <c r="A21" s="41">
        <v>18</v>
      </c>
      <c r="B21" s="41">
        <f t="shared" si="7"/>
        <v>380</v>
      </c>
      <c r="C21" s="45"/>
      <c r="E21" s="41">
        <v>18</v>
      </c>
      <c r="F21" s="41">
        <f t="shared" si="6"/>
        <v>510</v>
      </c>
      <c r="G21" s="45"/>
      <c r="I21" s="41">
        <v>18</v>
      </c>
      <c r="J21" s="41">
        <f t="shared" si="5"/>
        <v>650</v>
      </c>
      <c r="K21" s="45"/>
      <c r="M21" s="41">
        <v>18</v>
      </c>
      <c r="N21" s="41">
        <f t="shared" si="0"/>
        <v>360</v>
      </c>
      <c r="O21" s="45"/>
      <c r="Q21" s="41">
        <v>18</v>
      </c>
      <c r="R21" s="41">
        <f t="shared" si="1"/>
        <v>360</v>
      </c>
      <c r="S21" s="45"/>
      <c r="U21" s="41">
        <v>18</v>
      </c>
      <c r="V21" s="41">
        <f t="shared" si="2"/>
        <v>360</v>
      </c>
      <c r="W21" s="45"/>
      <c r="Y21" s="41">
        <v>18</v>
      </c>
      <c r="Z21" s="41">
        <f t="shared" si="3"/>
        <v>360</v>
      </c>
      <c r="AA21" s="45"/>
      <c r="AC21" s="41">
        <v>18</v>
      </c>
      <c r="AD21" s="41">
        <f t="shared" si="4"/>
        <v>0</v>
      </c>
    </row>
    <row r="22" spans="1:30" x14ac:dyDescent="0.25">
      <c r="A22" s="41">
        <v>19</v>
      </c>
      <c r="B22" s="41">
        <f t="shared" si="7"/>
        <v>380</v>
      </c>
      <c r="C22" s="45"/>
      <c r="E22" s="41">
        <v>19</v>
      </c>
      <c r="F22" s="41">
        <f t="shared" si="6"/>
        <v>510</v>
      </c>
      <c r="G22" s="45"/>
      <c r="I22" s="41">
        <v>19</v>
      </c>
      <c r="J22" s="41">
        <f t="shared" si="5"/>
        <v>650</v>
      </c>
      <c r="K22" s="45"/>
      <c r="M22" s="41">
        <v>19</v>
      </c>
      <c r="N22" s="41">
        <f t="shared" si="0"/>
        <v>360</v>
      </c>
      <c r="O22" s="45"/>
      <c r="Q22" s="41">
        <v>19</v>
      </c>
      <c r="R22" s="41">
        <f t="shared" si="1"/>
        <v>360</v>
      </c>
      <c r="S22" s="45"/>
      <c r="U22" s="41">
        <v>19</v>
      </c>
      <c r="V22" s="41">
        <f t="shared" si="2"/>
        <v>360</v>
      </c>
      <c r="W22" s="45"/>
      <c r="Y22" s="41">
        <v>19</v>
      </c>
      <c r="Z22" s="41">
        <f t="shared" si="3"/>
        <v>360</v>
      </c>
      <c r="AA22" s="45"/>
      <c r="AC22" s="41">
        <v>19</v>
      </c>
      <c r="AD22" s="41">
        <f t="shared" si="4"/>
        <v>0</v>
      </c>
    </row>
    <row r="23" spans="1:30" x14ac:dyDescent="0.25">
      <c r="A23" s="41">
        <v>20</v>
      </c>
      <c r="B23" s="41">
        <f t="shared" si="7"/>
        <v>380</v>
      </c>
      <c r="C23" s="45"/>
      <c r="E23" s="41">
        <v>20</v>
      </c>
      <c r="F23" s="41">
        <f t="shared" si="6"/>
        <v>510</v>
      </c>
      <c r="G23" s="45"/>
      <c r="I23" s="41">
        <v>20</v>
      </c>
      <c r="J23" s="41">
        <f t="shared" si="5"/>
        <v>650</v>
      </c>
      <c r="K23" s="45"/>
      <c r="M23" s="41">
        <v>20</v>
      </c>
      <c r="N23" s="41">
        <f t="shared" si="0"/>
        <v>360</v>
      </c>
      <c r="O23" s="45"/>
      <c r="Q23" s="41">
        <v>20</v>
      </c>
      <c r="R23" s="41">
        <f t="shared" si="1"/>
        <v>360</v>
      </c>
      <c r="S23" s="45"/>
      <c r="U23" s="41">
        <v>20</v>
      </c>
      <c r="V23" s="41">
        <f t="shared" si="2"/>
        <v>360</v>
      </c>
      <c r="W23" s="45"/>
      <c r="Y23" s="41">
        <v>20</v>
      </c>
      <c r="Z23" s="41">
        <f t="shared" si="3"/>
        <v>360</v>
      </c>
      <c r="AA23" s="45"/>
      <c r="AC23" s="41">
        <v>20</v>
      </c>
      <c r="AD23" s="41">
        <f t="shared" si="4"/>
        <v>0</v>
      </c>
    </row>
    <row r="24" spans="1:30" x14ac:dyDescent="0.25">
      <c r="A24" s="41">
        <v>21</v>
      </c>
      <c r="B24" s="41">
        <f t="shared" si="7"/>
        <v>380</v>
      </c>
      <c r="C24" s="45"/>
      <c r="E24" s="41">
        <v>21</v>
      </c>
      <c r="F24" s="41">
        <f t="shared" si="6"/>
        <v>510</v>
      </c>
      <c r="G24" s="45"/>
      <c r="I24" s="41">
        <v>21</v>
      </c>
      <c r="J24" s="41">
        <f t="shared" si="5"/>
        <v>650</v>
      </c>
      <c r="K24" s="45"/>
      <c r="M24" s="41">
        <v>21</v>
      </c>
      <c r="N24" s="41">
        <f t="shared" si="0"/>
        <v>360</v>
      </c>
      <c r="O24" s="45"/>
      <c r="Q24" s="41">
        <v>21</v>
      </c>
      <c r="R24" s="41">
        <f t="shared" si="1"/>
        <v>360</v>
      </c>
      <c r="S24" s="45"/>
      <c r="U24" s="41">
        <v>21</v>
      </c>
      <c r="V24" s="41">
        <f t="shared" si="2"/>
        <v>360</v>
      </c>
      <c r="W24" s="45"/>
      <c r="Y24" s="41">
        <v>21</v>
      </c>
      <c r="Z24" s="41">
        <f t="shared" si="3"/>
        <v>360</v>
      </c>
      <c r="AA24" s="45"/>
      <c r="AC24" s="41">
        <v>21</v>
      </c>
      <c r="AD24" s="41">
        <f t="shared" si="4"/>
        <v>0</v>
      </c>
    </row>
    <row r="25" spans="1:30" x14ac:dyDescent="0.25">
      <c r="A25" s="41">
        <v>22</v>
      </c>
      <c r="B25" s="41">
        <f t="shared" si="7"/>
        <v>380</v>
      </c>
      <c r="C25" s="45"/>
      <c r="E25" s="41">
        <v>22</v>
      </c>
      <c r="F25" s="41">
        <f t="shared" si="6"/>
        <v>510</v>
      </c>
      <c r="G25" s="45"/>
      <c r="I25" s="41">
        <v>22</v>
      </c>
      <c r="J25" s="41">
        <f t="shared" si="5"/>
        <v>650</v>
      </c>
      <c r="K25" s="45"/>
      <c r="M25" s="41">
        <v>22</v>
      </c>
      <c r="N25" s="41">
        <f t="shared" si="0"/>
        <v>360</v>
      </c>
      <c r="O25" s="45"/>
      <c r="Q25" s="41">
        <v>22</v>
      </c>
      <c r="R25" s="41">
        <f t="shared" si="1"/>
        <v>360</v>
      </c>
      <c r="S25" s="45"/>
      <c r="U25" s="41">
        <v>22</v>
      </c>
      <c r="V25" s="41">
        <f t="shared" si="2"/>
        <v>360</v>
      </c>
      <c r="W25" s="45"/>
      <c r="Y25" s="41">
        <v>22</v>
      </c>
      <c r="Z25" s="41">
        <f t="shared" si="3"/>
        <v>360</v>
      </c>
      <c r="AA25" s="45"/>
      <c r="AC25" s="41">
        <v>22</v>
      </c>
      <c r="AD25" s="41">
        <f t="shared" si="4"/>
        <v>0</v>
      </c>
    </row>
    <row r="26" spans="1:30" x14ac:dyDescent="0.25">
      <c r="A26" s="41">
        <v>23</v>
      </c>
      <c r="B26" s="41">
        <f t="shared" si="7"/>
        <v>380</v>
      </c>
      <c r="C26" s="45"/>
      <c r="E26" s="41">
        <v>23</v>
      </c>
      <c r="F26" s="41">
        <f t="shared" si="6"/>
        <v>510</v>
      </c>
      <c r="G26" s="45"/>
      <c r="I26" s="41">
        <v>23</v>
      </c>
      <c r="J26" s="41">
        <f t="shared" si="5"/>
        <v>650</v>
      </c>
      <c r="K26" s="45"/>
      <c r="M26" s="41">
        <v>23</v>
      </c>
      <c r="N26" s="41">
        <f t="shared" si="0"/>
        <v>360</v>
      </c>
      <c r="O26" s="45"/>
      <c r="Q26" s="41">
        <v>23</v>
      </c>
      <c r="R26" s="41">
        <f t="shared" si="1"/>
        <v>360</v>
      </c>
      <c r="S26" s="45"/>
      <c r="U26" s="41">
        <v>23</v>
      </c>
      <c r="V26" s="41">
        <f t="shared" si="2"/>
        <v>360</v>
      </c>
      <c r="W26" s="45"/>
      <c r="Y26" s="41">
        <v>23</v>
      </c>
      <c r="Z26" s="41">
        <f t="shared" si="3"/>
        <v>360</v>
      </c>
      <c r="AA26" s="45"/>
      <c r="AC26" s="41">
        <v>23</v>
      </c>
      <c r="AD26" s="41">
        <f t="shared" si="4"/>
        <v>0</v>
      </c>
    </row>
    <row r="27" spans="1:30" x14ac:dyDescent="0.25">
      <c r="A27" s="41">
        <v>24</v>
      </c>
      <c r="B27" s="41">
        <f t="shared" si="7"/>
        <v>380</v>
      </c>
      <c r="C27" s="45"/>
      <c r="E27" s="41">
        <v>24</v>
      </c>
      <c r="F27" s="41">
        <f t="shared" si="6"/>
        <v>510</v>
      </c>
      <c r="G27" s="45"/>
      <c r="I27" s="41">
        <v>24</v>
      </c>
      <c r="J27" s="41">
        <f t="shared" si="5"/>
        <v>650</v>
      </c>
      <c r="K27" s="45"/>
      <c r="M27" s="41">
        <v>24</v>
      </c>
      <c r="N27" s="41">
        <f t="shared" si="0"/>
        <v>360</v>
      </c>
      <c r="O27" s="45"/>
      <c r="Q27" s="41">
        <v>24</v>
      </c>
      <c r="R27" s="41">
        <f t="shared" si="1"/>
        <v>360</v>
      </c>
      <c r="S27" s="45"/>
      <c r="U27" s="41">
        <v>24</v>
      </c>
      <c r="V27" s="41">
        <f t="shared" si="2"/>
        <v>360</v>
      </c>
      <c r="W27" s="45"/>
      <c r="Y27" s="41">
        <v>24</v>
      </c>
      <c r="Z27" s="41">
        <f t="shared" si="3"/>
        <v>360</v>
      </c>
      <c r="AA27" s="45"/>
      <c r="AC27" s="41">
        <v>24</v>
      </c>
      <c r="AD27" s="41">
        <f t="shared" si="4"/>
        <v>0</v>
      </c>
    </row>
    <row r="28" spans="1:30" x14ac:dyDescent="0.25">
      <c r="A28" s="41">
        <v>25</v>
      </c>
      <c r="B28" s="41">
        <f t="shared" si="7"/>
        <v>380</v>
      </c>
      <c r="C28" s="45"/>
      <c r="E28" s="41">
        <v>25</v>
      </c>
      <c r="F28" s="41">
        <f t="shared" si="6"/>
        <v>510</v>
      </c>
      <c r="G28" s="45"/>
      <c r="I28" s="41">
        <v>25</v>
      </c>
      <c r="J28" s="41">
        <f t="shared" si="5"/>
        <v>650</v>
      </c>
      <c r="K28" s="45"/>
      <c r="M28" s="41">
        <v>25</v>
      </c>
      <c r="N28" s="41">
        <f t="shared" si="0"/>
        <v>360</v>
      </c>
      <c r="O28" s="45"/>
      <c r="Q28" s="41">
        <v>25</v>
      </c>
      <c r="R28" s="41">
        <f t="shared" si="1"/>
        <v>360</v>
      </c>
      <c r="S28" s="45"/>
      <c r="U28" s="41">
        <v>25</v>
      </c>
      <c r="V28" s="41">
        <f t="shared" si="2"/>
        <v>360</v>
      </c>
      <c r="W28" s="45"/>
      <c r="Y28" s="41">
        <v>25</v>
      </c>
      <c r="Z28" s="41">
        <f t="shared" si="3"/>
        <v>360</v>
      </c>
      <c r="AA28" s="45"/>
      <c r="AC28" s="41">
        <v>25</v>
      </c>
      <c r="AD28" s="41">
        <f t="shared" si="4"/>
        <v>0</v>
      </c>
    </row>
    <row r="29" spans="1:30" x14ac:dyDescent="0.25">
      <c r="A29" s="41">
        <v>26</v>
      </c>
      <c r="B29" s="41">
        <f t="shared" si="7"/>
        <v>380</v>
      </c>
      <c r="C29" s="45"/>
      <c r="E29" s="41">
        <v>26</v>
      </c>
      <c r="F29" s="41">
        <f t="shared" si="6"/>
        <v>510</v>
      </c>
      <c r="G29" s="45"/>
      <c r="I29" s="41">
        <v>26</v>
      </c>
      <c r="J29" s="41">
        <f t="shared" si="5"/>
        <v>650</v>
      </c>
      <c r="K29" s="45"/>
      <c r="M29" s="41">
        <v>26</v>
      </c>
      <c r="N29" s="41">
        <f t="shared" si="0"/>
        <v>360</v>
      </c>
      <c r="O29" s="45"/>
      <c r="Q29" s="41">
        <v>26</v>
      </c>
      <c r="R29" s="41">
        <f t="shared" si="1"/>
        <v>360</v>
      </c>
      <c r="S29" s="45"/>
      <c r="U29" s="41">
        <v>26</v>
      </c>
      <c r="V29" s="41">
        <f t="shared" si="2"/>
        <v>360</v>
      </c>
      <c r="W29" s="45"/>
      <c r="Y29" s="41">
        <v>26</v>
      </c>
      <c r="Z29" s="41">
        <f t="shared" si="3"/>
        <v>360</v>
      </c>
      <c r="AA29" s="45"/>
      <c r="AC29" s="41">
        <v>26</v>
      </c>
      <c r="AD29" s="41">
        <f t="shared" si="4"/>
        <v>0</v>
      </c>
    </row>
    <row r="30" spans="1:30" x14ac:dyDescent="0.25">
      <c r="A30" s="41">
        <v>27</v>
      </c>
      <c r="B30" s="41">
        <f t="shared" si="7"/>
        <v>380</v>
      </c>
      <c r="C30" s="45"/>
      <c r="E30" s="41">
        <v>27</v>
      </c>
      <c r="F30" s="41">
        <f t="shared" si="6"/>
        <v>510</v>
      </c>
      <c r="G30" s="45"/>
      <c r="I30" s="41">
        <v>27</v>
      </c>
      <c r="J30" s="41">
        <f t="shared" si="5"/>
        <v>650</v>
      </c>
      <c r="K30" s="45"/>
      <c r="M30" s="41">
        <v>27</v>
      </c>
      <c r="N30" s="41">
        <f t="shared" si="0"/>
        <v>360</v>
      </c>
      <c r="O30" s="45"/>
      <c r="Q30" s="41">
        <v>27</v>
      </c>
      <c r="R30" s="41">
        <f t="shared" si="1"/>
        <v>360</v>
      </c>
      <c r="S30" s="45"/>
      <c r="U30" s="41">
        <v>27</v>
      </c>
      <c r="V30" s="41">
        <f t="shared" si="2"/>
        <v>360</v>
      </c>
      <c r="W30" s="45"/>
      <c r="Y30" s="41">
        <v>27</v>
      </c>
      <c r="Z30" s="41">
        <f t="shared" si="3"/>
        <v>360</v>
      </c>
      <c r="AA30" s="45"/>
      <c r="AC30" s="41">
        <v>27</v>
      </c>
      <c r="AD30" s="41">
        <f t="shared" si="4"/>
        <v>0</v>
      </c>
    </row>
    <row r="31" spans="1:30" x14ac:dyDescent="0.25">
      <c r="A31" s="41">
        <v>28</v>
      </c>
      <c r="B31" s="41">
        <f t="shared" si="7"/>
        <v>380</v>
      </c>
      <c r="C31" s="45"/>
      <c r="E31" s="41">
        <v>28</v>
      </c>
      <c r="F31" s="41">
        <f t="shared" si="6"/>
        <v>510</v>
      </c>
      <c r="G31" s="45"/>
      <c r="I31" s="41">
        <v>28</v>
      </c>
      <c r="J31" s="41">
        <f t="shared" si="5"/>
        <v>650</v>
      </c>
      <c r="K31" s="45"/>
      <c r="M31" s="41">
        <v>28</v>
      </c>
      <c r="N31" s="41">
        <f t="shared" si="0"/>
        <v>360</v>
      </c>
      <c r="O31" s="45"/>
      <c r="Q31" s="41">
        <v>28</v>
      </c>
      <c r="R31" s="41">
        <f t="shared" si="1"/>
        <v>360</v>
      </c>
      <c r="S31" s="45"/>
      <c r="U31" s="41">
        <v>28</v>
      </c>
      <c r="V31" s="41">
        <f t="shared" si="2"/>
        <v>360</v>
      </c>
      <c r="W31" s="45"/>
      <c r="Y31" s="41">
        <v>28</v>
      </c>
      <c r="Z31" s="41">
        <f t="shared" si="3"/>
        <v>360</v>
      </c>
      <c r="AA31" s="45"/>
      <c r="AC31" s="41">
        <v>28</v>
      </c>
      <c r="AD31" s="41">
        <f t="shared" si="4"/>
        <v>0</v>
      </c>
    </row>
  </sheetData>
  <mergeCells count="16">
    <mergeCell ref="AC1:AD1"/>
    <mergeCell ref="V2:V3"/>
    <mergeCell ref="Z2:Z3"/>
    <mergeCell ref="AD2:AD3"/>
    <mergeCell ref="A1:B1"/>
    <mergeCell ref="E1:F1"/>
    <mergeCell ref="I1:J1"/>
    <mergeCell ref="M1:N1"/>
    <mergeCell ref="Q1:R1"/>
    <mergeCell ref="U1:V1"/>
    <mergeCell ref="Y1:Z1"/>
    <mergeCell ref="B2:B3"/>
    <mergeCell ref="F2:F3"/>
    <mergeCell ref="J2:J3"/>
    <mergeCell ref="N2:N3"/>
    <mergeCell ref="R2:R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42</v>
      </c>
      <c r="B1" t="s">
        <v>43</v>
      </c>
    </row>
    <row r="2" spans="1:2" x14ac:dyDescent="0.25">
      <c r="A2" t="s">
        <v>44</v>
      </c>
      <c r="B2">
        <v>2</v>
      </c>
    </row>
    <row r="3" spans="1:2" x14ac:dyDescent="0.25">
      <c r="A3" t="s">
        <v>47</v>
      </c>
      <c r="B3">
        <v>0</v>
      </c>
    </row>
    <row r="4" spans="1:2" x14ac:dyDescent="0.25">
      <c r="A4" t="s">
        <v>45</v>
      </c>
      <c r="B4">
        <v>1</v>
      </c>
    </row>
    <row r="5" spans="1:2" x14ac:dyDescent="0.25">
      <c r="A5" t="s">
        <v>46</v>
      </c>
      <c r="B5">
        <v>3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zoomScaleNormal="100" workbookViewId="0">
      <selection activeCell="F6" sqref="F6"/>
    </sheetView>
  </sheetViews>
  <sheetFormatPr baseColWidth="10" defaultRowHeight="15" x14ac:dyDescent="0.25"/>
  <cols>
    <col min="1" max="1" width="20.140625" customWidth="1"/>
    <col min="2" max="2" width="34.85546875" customWidth="1"/>
    <col min="3" max="3" width="26.140625" customWidth="1"/>
  </cols>
  <sheetData>
    <row r="1" spans="1:3" x14ac:dyDescent="0.25">
      <c r="A1" t="s">
        <v>35</v>
      </c>
      <c r="B1" t="s">
        <v>37</v>
      </c>
      <c r="C1" t="s">
        <v>38</v>
      </c>
    </row>
    <row r="2" spans="1:3" ht="157.5" customHeight="1" x14ac:dyDescent="0.25">
      <c r="A2" s="40" t="str">
        <f>recap!A3</f>
        <v>A</v>
      </c>
      <c r="C2" s="47" t="s">
        <v>39</v>
      </c>
    </row>
    <row r="4" spans="1:3" ht="157.5" customHeight="1" x14ac:dyDescent="0.25">
      <c r="A4" s="40" t="str">
        <f>recap!E3</f>
        <v>B</v>
      </c>
      <c r="C4" s="47" t="s">
        <v>40</v>
      </c>
    </row>
    <row r="6" spans="1:3" ht="157.5" customHeight="1" x14ac:dyDescent="0.25">
      <c r="A6" s="40" t="str">
        <f>recap!I3</f>
        <v>C</v>
      </c>
      <c r="C6" s="47" t="s">
        <v>41</v>
      </c>
    </row>
    <row r="8" spans="1:3" ht="157.5" customHeight="1" x14ac:dyDescent="0.25">
      <c r="A8" s="40" t="str">
        <f>recap!M3</f>
        <v>D</v>
      </c>
    </row>
    <row r="10" spans="1:3" ht="157.5" customHeight="1" x14ac:dyDescent="0.25">
      <c r="A10" s="40" t="str">
        <f>recap!Q3</f>
        <v>E</v>
      </c>
    </row>
    <row r="12" spans="1:3" ht="157.5" customHeight="1" x14ac:dyDescent="0.25">
      <c r="A12" s="40" t="str">
        <f>recap!U3</f>
        <v>F</v>
      </c>
    </row>
    <row r="14" spans="1:3" ht="157.5" customHeight="1" x14ac:dyDescent="0.25">
      <c r="A14" s="40" t="str">
        <f>recap!Y3</f>
        <v>G</v>
      </c>
    </row>
    <row r="16" spans="1:3" ht="157.5" customHeight="1" x14ac:dyDescent="0.25">
      <c r="A16" s="40" t="str">
        <f>recap!AC3</f>
        <v>H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4"/>
  <sheetViews>
    <sheetView tabSelected="1" topLeftCell="A52" workbookViewId="0">
      <selection activeCell="E54" sqref="E54"/>
    </sheetView>
  </sheetViews>
  <sheetFormatPr baseColWidth="10" defaultRowHeight="15" x14ac:dyDescent="0.25"/>
  <sheetData>
    <row r="2" spans="1:9" x14ac:dyDescent="0.25">
      <c r="A2" t="s">
        <v>48</v>
      </c>
      <c r="B2" s="40" t="str">
        <f>recap!A3</f>
        <v>A</v>
      </c>
      <c r="C2" s="40" t="str">
        <f>recap!E3</f>
        <v>B</v>
      </c>
      <c r="D2" s="40" t="str">
        <f>recap!I3</f>
        <v>C</v>
      </c>
      <c r="E2" s="40" t="str">
        <f>recap!M3</f>
        <v>D</v>
      </c>
      <c r="F2" s="40" t="str">
        <f>recap!Q3</f>
        <v>E</v>
      </c>
      <c r="G2" s="40" t="str">
        <f>recap!U3</f>
        <v>F</v>
      </c>
      <c r="H2" s="40" t="str">
        <f>recap!Y3</f>
        <v>G</v>
      </c>
      <c r="I2" s="40" t="str">
        <f>recap!AC3</f>
        <v>H</v>
      </c>
    </row>
    <row r="3" spans="1:9" x14ac:dyDescent="0.25">
      <c r="A3" s="40">
        <v>0</v>
      </c>
      <c r="B3" s="40">
        <f>COUNTIF(recap!$B$3:$B$30,A3)</f>
        <v>0</v>
      </c>
      <c r="C3" s="40">
        <f>COUNTIF(recap!$F$3:$F$30,A3)</f>
        <v>0</v>
      </c>
      <c r="D3" s="40">
        <f>COUNTIF(recap!$J$3:$J$30,A3)</f>
        <v>0</v>
      </c>
      <c r="E3" s="40"/>
      <c r="F3" s="40"/>
      <c r="G3" s="40"/>
      <c r="H3" s="40"/>
      <c r="I3" s="40"/>
    </row>
    <row r="4" spans="1:9" x14ac:dyDescent="0.25">
      <c r="A4" s="40">
        <v>5</v>
      </c>
      <c r="B4" s="40">
        <f>COUNTIF(recap!$B$3:$B$30,A4)</f>
        <v>0</v>
      </c>
      <c r="C4" s="40">
        <f>COUNTIF(recap!$F$3:$F$30,A4)</f>
        <v>0</v>
      </c>
      <c r="D4" s="40">
        <f>COUNTIF(recap!$J$3:$J$30,A4)</f>
        <v>0</v>
      </c>
      <c r="E4" s="40"/>
      <c r="F4" s="40"/>
      <c r="G4" s="40"/>
      <c r="H4" s="40"/>
      <c r="I4" s="40"/>
    </row>
    <row r="5" spans="1:9" x14ac:dyDescent="0.25">
      <c r="A5" s="40">
        <v>10</v>
      </c>
      <c r="B5" s="40">
        <f>COUNTIF(recap!$B$3:$B$30,A5)</f>
        <v>0</v>
      </c>
      <c r="C5" s="40">
        <f>COUNTIF(recap!$F$3:$F$30,A5)</f>
        <v>0</v>
      </c>
      <c r="D5" s="40">
        <f>COUNTIF(recap!$J$3:$J$30,A5)</f>
        <v>0</v>
      </c>
      <c r="E5" s="40"/>
      <c r="F5" s="40"/>
      <c r="G5" s="40"/>
      <c r="H5" s="40"/>
      <c r="I5" s="40"/>
    </row>
    <row r="6" spans="1:9" x14ac:dyDescent="0.25">
      <c r="A6" s="40">
        <v>15</v>
      </c>
      <c r="B6" s="40">
        <f>COUNTIF(recap!$B$3:$B$30,A6)</f>
        <v>0</v>
      </c>
      <c r="C6" s="40">
        <f>COUNTIF(recap!$F$3:$F$30,A6)</f>
        <v>0</v>
      </c>
      <c r="D6" s="40">
        <f>COUNTIF(recap!$J$3:$J$30,A6)</f>
        <v>0</v>
      </c>
      <c r="E6" s="40"/>
      <c r="F6" s="40"/>
      <c r="G6" s="40"/>
      <c r="H6" s="40"/>
      <c r="I6" s="40"/>
    </row>
    <row r="7" spans="1:9" x14ac:dyDescent="0.25">
      <c r="A7" s="40">
        <v>20</v>
      </c>
      <c r="B7" s="40">
        <f>COUNTIF(recap!$B$3:$B$30,A7)</f>
        <v>3</v>
      </c>
      <c r="C7" s="40">
        <f>COUNTIF(recap!$F$3:$F$30,A7)</f>
        <v>0</v>
      </c>
      <c r="D7" s="40">
        <f>COUNTIF(recap!$J$3:$J$30,A7)</f>
        <v>0</v>
      </c>
      <c r="E7" s="40"/>
      <c r="F7" s="40"/>
      <c r="G7" s="40"/>
      <c r="H7" s="40"/>
      <c r="I7" s="40"/>
    </row>
    <row r="8" spans="1:9" x14ac:dyDescent="0.25">
      <c r="A8" s="40">
        <v>25</v>
      </c>
      <c r="B8" s="40">
        <f>COUNTIF(recap!$B$3:$B$30,A8)</f>
        <v>0</v>
      </c>
      <c r="C8" s="40">
        <f>COUNTIF(recap!$F$3:$F$30,A8)</f>
        <v>0</v>
      </c>
      <c r="D8" s="40">
        <f>COUNTIF(recap!$J$3:$J$30,A8)</f>
        <v>0</v>
      </c>
      <c r="E8" s="40"/>
      <c r="F8" s="40"/>
      <c r="G8" s="40"/>
      <c r="H8" s="40"/>
      <c r="I8" s="40"/>
    </row>
    <row r="9" spans="1:9" x14ac:dyDescent="0.25">
      <c r="A9" s="40">
        <v>30</v>
      </c>
      <c r="B9" s="40">
        <f>COUNTIF(recap!$B$3:$B$30,A9)</f>
        <v>0</v>
      </c>
      <c r="C9" s="40">
        <f>COUNTIF(recap!$F$3:$F$30,A9)</f>
        <v>0</v>
      </c>
      <c r="D9" s="40">
        <f>COUNTIF(recap!$J$3:$J$30,A9)</f>
        <v>0</v>
      </c>
      <c r="E9" s="40"/>
      <c r="F9" s="40"/>
      <c r="G9" s="40"/>
      <c r="H9" s="40"/>
      <c r="I9" s="40"/>
    </row>
    <row r="10" spans="1:9" x14ac:dyDescent="0.25">
      <c r="A10" s="40">
        <v>35</v>
      </c>
      <c r="B10" s="40">
        <f>COUNTIF(recap!$B$3:$B$30,A10)</f>
        <v>0</v>
      </c>
      <c r="C10" s="40">
        <f>COUNTIF(recap!$F$3:$F$30,A10)</f>
        <v>0</v>
      </c>
      <c r="D10" s="40">
        <f>COUNTIF(recap!$J$3:$J$30,A10)</f>
        <v>0</v>
      </c>
      <c r="E10" s="40"/>
      <c r="F10" s="40"/>
      <c r="G10" s="40"/>
      <c r="H10" s="40"/>
      <c r="I10" s="40"/>
    </row>
    <row r="11" spans="1:9" x14ac:dyDescent="0.25">
      <c r="A11" s="40">
        <v>40</v>
      </c>
      <c r="B11" s="40">
        <f>COUNTIF(recap!$B$3:$B$30,A11)</f>
        <v>0</v>
      </c>
      <c r="C11" s="40">
        <f>COUNTIF(recap!$F$3:$F$30,A11)</f>
        <v>0</v>
      </c>
      <c r="D11" s="40">
        <f>COUNTIF(recap!$J$3:$J$30,A11)</f>
        <v>0</v>
      </c>
      <c r="E11" s="40"/>
      <c r="F11" s="40"/>
      <c r="G11" s="40"/>
      <c r="H11" s="40"/>
      <c r="I11" s="40"/>
    </row>
    <row r="12" spans="1:9" x14ac:dyDescent="0.25">
      <c r="A12" s="40">
        <v>45</v>
      </c>
      <c r="B12" s="40">
        <f>COUNTIF(recap!$B$3:$B$30,A12)</f>
        <v>1</v>
      </c>
      <c r="C12" s="40">
        <f>COUNTIF(recap!$F$3:$F$30,A12)</f>
        <v>0</v>
      </c>
      <c r="D12" s="40">
        <f>COUNTIF(recap!$J$3:$J$30,A12)</f>
        <v>0</v>
      </c>
      <c r="E12" s="40"/>
      <c r="F12" s="40"/>
      <c r="G12" s="40"/>
      <c r="H12" s="40"/>
      <c r="I12" s="40"/>
    </row>
    <row r="13" spans="1:9" x14ac:dyDescent="0.25">
      <c r="A13" s="40">
        <v>50</v>
      </c>
      <c r="B13" s="40">
        <f>COUNTIF(recap!$B$3:$B$30,A13)</f>
        <v>0</v>
      </c>
      <c r="C13" s="40">
        <f>COUNTIF(recap!$F$3:$F$30,A13)</f>
        <v>0</v>
      </c>
      <c r="D13" s="40">
        <f>COUNTIF(recap!$J$3:$J$30,A13)</f>
        <v>0</v>
      </c>
      <c r="E13" s="40"/>
      <c r="F13" s="40"/>
      <c r="G13" s="40"/>
      <c r="H13" s="40"/>
      <c r="I13" s="40"/>
    </row>
    <row r="14" spans="1:9" x14ac:dyDescent="0.25">
      <c r="A14" s="40">
        <v>55</v>
      </c>
      <c r="B14" s="40">
        <f>COUNTIF(recap!$B$3:$B$30,A14)</f>
        <v>0</v>
      </c>
      <c r="C14" s="40">
        <f>COUNTIF(recap!$F$3:$F$30,A14)</f>
        <v>0</v>
      </c>
      <c r="D14" s="40">
        <f>COUNTIF(recap!$J$3:$J$30,A14)</f>
        <v>0</v>
      </c>
      <c r="E14" s="40"/>
      <c r="F14" s="40"/>
      <c r="G14" s="40"/>
      <c r="H14" s="40"/>
      <c r="I14" s="40"/>
    </row>
    <row r="15" spans="1:9" x14ac:dyDescent="0.25">
      <c r="A15" s="40">
        <v>60</v>
      </c>
      <c r="B15" s="40">
        <f>COUNTIF(recap!$B$3:$B$30,A15)</f>
        <v>1</v>
      </c>
      <c r="C15" s="40">
        <f>COUNTIF(recap!$F$3:$F$30,A15)</f>
        <v>0</v>
      </c>
      <c r="D15" s="40">
        <f>COUNTIF(recap!$J$3:$J$30,A15)</f>
        <v>0</v>
      </c>
      <c r="E15" s="40"/>
      <c r="F15" s="40"/>
      <c r="G15" s="40"/>
      <c r="H15" s="40"/>
      <c r="I15" s="40"/>
    </row>
    <row r="16" spans="1:9" x14ac:dyDescent="0.25">
      <c r="A16" s="40">
        <v>65</v>
      </c>
      <c r="B16" s="40">
        <f>COUNTIF(recap!$B$3:$B$30,A16)</f>
        <v>0</v>
      </c>
      <c r="C16" s="40">
        <f>COUNTIF(recap!$F$3:$F$30,A16)</f>
        <v>0</v>
      </c>
      <c r="D16" s="40">
        <f>COUNTIF(recap!$J$3:$J$30,A16)</f>
        <v>0</v>
      </c>
      <c r="E16" s="40"/>
      <c r="F16" s="40"/>
      <c r="G16" s="40"/>
      <c r="H16" s="40"/>
      <c r="I16" s="40"/>
    </row>
    <row r="17" spans="1:9" x14ac:dyDescent="0.25">
      <c r="A17" s="40">
        <v>70</v>
      </c>
      <c r="B17" s="40">
        <f>COUNTIF(recap!$B$3:$B$30,A17)</f>
        <v>0</v>
      </c>
      <c r="C17" s="40">
        <f>COUNTIF(recap!$F$3:$F$30,A17)</f>
        <v>0</v>
      </c>
      <c r="D17" s="40">
        <f>COUNTIF(recap!$J$3:$J$30,A17)</f>
        <v>0</v>
      </c>
      <c r="E17" s="40"/>
      <c r="F17" s="40"/>
      <c r="G17" s="40"/>
      <c r="H17" s="40"/>
      <c r="I17" s="40"/>
    </row>
    <row r="18" spans="1:9" x14ac:dyDescent="0.25">
      <c r="A18" s="40">
        <v>75</v>
      </c>
      <c r="B18" s="40">
        <f>COUNTIF(recap!$B$3:$B$30,A18)</f>
        <v>0</v>
      </c>
      <c r="C18" s="40">
        <f>COUNTIF(recap!$F$3:$F$30,A18)</f>
        <v>0</v>
      </c>
      <c r="D18" s="40">
        <f>COUNTIF(recap!$J$3:$J$30,A18)</f>
        <v>0</v>
      </c>
      <c r="E18" s="40"/>
      <c r="F18" s="40"/>
      <c r="G18" s="40"/>
      <c r="H18" s="40"/>
      <c r="I18" s="40"/>
    </row>
    <row r="19" spans="1:9" x14ac:dyDescent="0.25">
      <c r="A19" s="40">
        <v>80</v>
      </c>
      <c r="B19" s="40">
        <f>COUNTIF(recap!$B$3:$B$30,A19)</f>
        <v>0</v>
      </c>
      <c r="C19" s="40">
        <f>COUNTIF(recap!$F$3:$F$30,A19)</f>
        <v>0</v>
      </c>
      <c r="D19" s="40">
        <f>COUNTIF(recap!$J$3:$J$30,A19)</f>
        <v>0</v>
      </c>
      <c r="E19" s="40"/>
      <c r="F19" s="40"/>
      <c r="G19" s="40"/>
      <c r="H19" s="40"/>
      <c r="I19" s="40"/>
    </row>
    <row r="20" spans="1:9" x14ac:dyDescent="0.25">
      <c r="A20" s="40">
        <v>85</v>
      </c>
      <c r="B20" s="40">
        <f>COUNTIF(recap!$B$3:$B$30,A20)</f>
        <v>0</v>
      </c>
      <c r="C20" s="40">
        <f>COUNTIF(recap!$F$3:$F$30,A20)</f>
        <v>0</v>
      </c>
      <c r="D20" s="40">
        <f>COUNTIF(recap!$J$3:$J$30,A20)</f>
        <v>0</v>
      </c>
      <c r="E20" s="40"/>
      <c r="F20" s="40"/>
      <c r="G20" s="40"/>
      <c r="H20" s="40"/>
      <c r="I20" s="40"/>
    </row>
    <row r="21" spans="1:9" x14ac:dyDescent="0.25">
      <c r="A21" s="40">
        <v>90</v>
      </c>
      <c r="B21" s="40">
        <f>COUNTIF(recap!$B$3:$B$30,A21)</f>
        <v>1</v>
      </c>
      <c r="C21" s="40">
        <f>COUNTIF(recap!$F$3:$F$30,A21)</f>
        <v>0</v>
      </c>
      <c r="D21" s="40">
        <f>COUNTIF(recap!$J$3:$J$30,A21)</f>
        <v>0</v>
      </c>
      <c r="E21" s="40"/>
      <c r="F21" s="40"/>
      <c r="G21" s="40"/>
      <c r="H21" s="40"/>
      <c r="I21" s="40"/>
    </row>
    <row r="22" spans="1:9" x14ac:dyDescent="0.25">
      <c r="A22" s="40">
        <v>95</v>
      </c>
      <c r="B22" s="40">
        <f>COUNTIF(recap!$B$3:$B$30,A22)</f>
        <v>0</v>
      </c>
      <c r="C22" s="40">
        <f>COUNTIF(recap!$F$3:$F$30,A22)</f>
        <v>0</v>
      </c>
      <c r="D22" s="40">
        <f>COUNTIF(recap!$J$3:$J$30,A22)</f>
        <v>0</v>
      </c>
      <c r="E22" s="40"/>
      <c r="F22" s="40"/>
      <c r="G22" s="40"/>
      <c r="H22" s="40"/>
      <c r="I22" s="40"/>
    </row>
    <row r="23" spans="1:9" x14ac:dyDescent="0.25">
      <c r="A23" s="40">
        <v>100</v>
      </c>
      <c r="B23" s="40">
        <f>COUNTIF(recap!$B$3:$B$30,A23)</f>
        <v>0</v>
      </c>
      <c r="C23" s="40">
        <f>COUNTIF(recap!$F$3:$F$30,A23)</f>
        <v>0</v>
      </c>
      <c r="D23" s="40">
        <f>COUNTIF(recap!$J$3:$J$30,A23)</f>
        <v>0</v>
      </c>
      <c r="E23" s="40"/>
      <c r="F23" s="40"/>
      <c r="G23" s="40"/>
      <c r="H23" s="40"/>
      <c r="I23" s="40"/>
    </row>
    <row r="24" spans="1:9" x14ac:dyDescent="0.25">
      <c r="A24" s="40">
        <v>105</v>
      </c>
      <c r="B24" s="40">
        <f>COUNTIF(recap!$B$3:$B$30,A24)</f>
        <v>0</v>
      </c>
      <c r="C24" s="40">
        <f>COUNTIF(recap!$F$3:$F$30,A24)</f>
        <v>0</v>
      </c>
      <c r="D24" s="40">
        <f>COUNTIF(recap!$J$3:$J$30,A24)</f>
        <v>0</v>
      </c>
      <c r="E24" s="40"/>
      <c r="F24" s="40"/>
      <c r="G24" s="40"/>
      <c r="H24" s="40"/>
      <c r="I24" s="40"/>
    </row>
    <row r="25" spans="1:9" x14ac:dyDescent="0.25">
      <c r="A25" s="40">
        <v>110</v>
      </c>
      <c r="B25" s="40">
        <f>COUNTIF(recap!$B$3:$B$30,A25)</f>
        <v>0</v>
      </c>
      <c r="C25" s="40">
        <f>COUNTIF(recap!$F$3:$F$30,A25)</f>
        <v>0</v>
      </c>
      <c r="D25" s="40">
        <f>COUNTIF(recap!$J$3:$J$30,A25)</f>
        <v>0</v>
      </c>
      <c r="E25" s="40"/>
      <c r="F25" s="40"/>
      <c r="G25" s="40"/>
      <c r="H25" s="40"/>
      <c r="I25" s="40"/>
    </row>
    <row r="26" spans="1:9" x14ac:dyDescent="0.25">
      <c r="A26" s="40">
        <v>115</v>
      </c>
      <c r="B26" s="40">
        <f>COUNTIF(recap!$B$3:$B$30,A26)</f>
        <v>0</v>
      </c>
      <c r="C26" s="40">
        <f>COUNTIF(recap!$F$3:$F$30,A26)</f>
        <v>0</v>
      </c>
      <c r="D26" s="40">
        <f>COUNTIF(recap!$J$3:$J$30,A26)</f>
        <v>0</v>
      </c>
      <c r="E26" s="40"/>
      <c r="F26" s="40"/>
      <c r="G26" s="40"/>
      <c r="H26" s="40"/>
      <c r="I26" s="40"/>
    </row>
    <row r="27" spans="1:9" x14ac:dyDescent="0.25">
      <c r="A27" s="40">
        <v>120</v>
      </c>
      <c r="B27" s="40">
        <f>COUNTIF(recap!$B$3:$B$30,A27)</f>
        <v>0</v>
      </c>
      <c r="C27" s="40">
        <f>COUNTIF(recap!$F$3:$F$30,A27)</f>
        <v>0</v>
      </c>
      <c r="D27" s="40">
        <f>COUNTIF(recap!$J$3:$J$30,A27)</f>
        <v>0</v>
      </c>
      <c r="E27" s="40"/>
      <c r="F27" s="40"/>
      <c r="G27" s="40"/>
      <c r="H27" s="40"/>
      <c r="I27" s="40"/>
    </row>
    <row r="28" spans="1:9" x14ac:dyDescent="0.25">
      <c r="A28" s="40">
        <v>125</v>
      </c>
      <c r="B28" s="40">
        <f>COUNTIF(recap!$B$3:$B$30,A28)</f>
        <v>0</v>
      </c>
      <c r="C28" s="40">
        <f>COUNTIF(recap!$F$3:$F$30,A28)</f>
        <v>0</v>
      </c>
      <c r="D28" s="40">
        <f>COUNTIF(recap!$J$3:$J$30,A28)</f>
        <v>0</v>
      </c>
      <c r="E28" s="40"/>
      <c r="F28" s="40"/>
      <c r="G28" s="40"/>
      <c r="H28" s="40"/>
      <c r="I28" s="40"/>
    </row>
    <row r="29" spans="1:9" x14ac:dyDescent="0.25">
      <c r="A29" s="40">
        <v>130</v>
      </c>
      <c r="B29" s="40">
        <f>COUNTIF(recap!$B$3:$B$30,A29)</f>
        <v>0</v>
      </c>
      <c r="C29" s="40">
        <f>COUNTIF(recap!$F$3:$F$30,A29)</f>
        <v>0</v>
      </c>
      <c r="D29" s="40">
        <f>COUNTIF(recap!$J$3:$J$30,A29)</f>
        <v>0</v>
      </c>
      <c r="E29" s="40"/>
      <c r="F29" s="40"/>
      <c r="G29" s="40"/>
      <c r="H29" s="40"/>
      <c r="I29" s="40"/>
    </row>
    <row r="30" spans="1:9" x14ac:dyDescent="0.25">
      <c r="A30" s="40">
        <v>135</v>
      </c>
      <c r="B30" s="40">
        <f>COUNTIF(recap!$B$3:$B$30,A30)</f>
        <v>0</v>
      </c>
      <c r="C30" s="40">
        <f>COUNTIF(recap!$F$3:$F$30,A30)</f>
        <v>0</v>
      </c>
      <c r="D30" s="40">
        <f>COUNTIF(recap!$J$3:$J$30,A30)</f>
        <v>0</v>
      </c>
      <c r="E30" s="40"/>
      <c r="F30" s="40"/>
      <c r="G30" s="40"/>
      <c r="H30" s="40"/>
      <c r="I30" s="40"/>
    </row>
    <row r="31" spans="1:9" x14ac:dyDescent="0.25">
      <c r="A31" s="40">
        <v>140</v>
      </c>
      <c r="B31" s="40">
        <f>COUNTIF(recap!$B$3:$B$30,A31)</f>
        <v>0</v>
      </c>
      <c r="C31" s="40">
        <f>COUNTIF(recap!$F$3:$F$30,A31)</f>
        <v>0</v>
      </c>
      <c r="D31" s="40">
        <f>COUNTIF(recap!$J$3:$J$30,A31)</f>
        <v>0</v>
      </c>
      <c r="E31" s="40"/>
      <c r="F31" s="40"/>
      <c r="G31" s="40"/>
      <c r="H31" s="40"/>
      <c r="I31" s="40"/>
    </row>
    <row r="32" spans="1:9" x14ac:dyDescent="0.25">
      <c r="A32" s="40">
        <v>145</v>
      </c>
      <c r="B32" s="40">
        <f>COUNTIF(recap!$B$3:$B$30,A32)</f>
        <v>0</v>
      </c>
      <c r="C32" s="40">
        <f>COUNTIF(recap!$F$3:$F$30,A32)</f>
        <v>0</v>
      </c>
      <c r="D32" s="40">
        <f>COUNTIF(recap!$J$3:$J$30,A32)</f>
        <v>0</v>
      </c>
      <c r="E32" s="40"/>
      <c r="F32" s="40"/>
      <c r="G32" s="40"/>
      <c r="H32" s="40"/>
      <c r="I32" s="40"/>
    </row>
    <row r="33" spans="1:9" x14ac:dyDescent="0.25">
      <c r="A33" s="40">
        <v>150</v>
      </c>
      <c r="B33" s="40">
        <f>COUNTIF(recap!$B$3:$B$30,A33)</f>
        <v>0</v>
      </c>
      <c r="C33" s="40">
        <f>COUNTIF(recap!$F$3:$F$30,A33)</f>
        <v>2</v>
      </c>
      <c r="D33" s="40">
        <f>COUNTIF(recap!$J$3:$J$30,A33)</f>
        <v>0</v>
      </c>
      <c r="E33" s="40"/>
      <c r="F33" s="40"/>
      <c r="G33" s="40"/>
      <c r="H33" s="40"/>
      <c r="I33" s="40"/>
    </row>
    <row r="34" spans="1:9" x14ac:dyDescent="0.25">
      <c r="A34" s="40">
        <v>155</v>
      </c>
      <c r="B34" s="40">
        <f>COUNTIF(recap!$B$3:$B$30,A34)</f>
        <v>0</v>
      </c>
      <c r="C34" s="40">
        <f>COUNTIF(recap!$F$3:$F$30,A34)</f>
        <v>0</v>
      </c>
      <c r="D34" s="40">
        <f>COUNTIF(recap!$J$3:$J$30,A34)</f>
        <v>0</v>
      </c>
      <c r="E34" s="40"/>
      <c r="F34" s="40"/>
      <c r="G34" s="40"/>
      <c r="H34" s="40"/>
      <c r="I34" s="40"/>
    </row>
    <row r="35" spans="1:9" x14ac:dyDescent="0.25">
      <c r="A35" s="40">
        <v>160</v>
      </c>
      <c r="B35" s="40">
        <f>COUNTIF(recap!$B$3:$B$30,A35)</f>
        <v>0</v>
      </c>
      <c r="C35" s="40">
        <f>COUNTIF(recap!$F$3:$F$30,A35)</f>
        <v>0</v>
      </c>
      <c r="D35" s="40">
        <f>COUNTIF(recap!$J$3:$J$30,A35)</f>
        <v>0</v>
      </c>
      <c r="E35" s="40"/>
      <c r="F35" s="40"/>
      <c r="G35" s="40"/>
      <c r="H35" s="40"/>
      <c r="I35" s="40"/>
    </row>
    <row r="36" spans="1:9" x14ac:dyDescent="0.25">
      <c r="A36" s="40">
        <v>165</v>
      </c>
      <c r="B36" s="40">
        <f>COUNTIF(recap!$B$3:$B$30,A36)</f>
        <v>0</v>
      </c>
      <c r="C36" s="40">
        <f>COUNTIF(recap!$F$3:$F$30,A36)</f>
        <v>0</v>
      </c>
      <c r="D36" s="40">
        <f>COUNTIF(recap!$J$3:$J$30,A36)</f>
        <v>0</v>
      </c>
      <c r="E36" s="40"/>
      <c r="F36" s="40"/>
      <c r="G36" s="40"/>
      <c r="H36" s="40"/>
      <c r="I36" s="40"/>
    </row>
    <row r="37" spans="1:9" x14ac:dyDescent="0.25">
      <c r="A37" s="40">
        <v>170</v>
      </c>
      <c r="B37" s="40">
        <f>COUNTIF(recap!$B$3:$B$30,A37)</f>
        <v>0</v>
      </c>
      <c r="C37" s="40">
        <f>COUNTIF(recap!$F$3:$F$30,A37)</f>
        <v>0</v>
      </c>
      <c r="D37" s="40">
        <f>COUNTIF(recap!$J$3:$J$30,A37)</f>
        <v>0</v>
      </c>
      <c r="E37" s="40"/>
      <c r="F37" s="40"/>
      <c r="G37" s="40"/>
      <c r="H37" s="40"/>
      <c r="I37" s="40"/>
    </row>
    <row r="38" spans="1:9" x14ac:dyDescent="0.25">
      <c r="A38" s="40">
        <v>175</v>
      </c>
      <c r="B38" s="40">
        <f>COUNTIF(recap!$B$3:$B$30,A38)</f>
        <v>0</v>
      </c>
      <c r="C38" s="40">
        <f>COUNTIF(recap!$F$3:$F$30,A38)</f>
        <v>0</v>
      </c>
      <c r="D38" s="40">
        <f>COUNTIF(recap!$J$3:$J$30,A38)</f>
        <v>0</v>
      </c>
      <c r="E38" s="40"/>
      <c r="F38" s="40"/>
      <c r="G38" s="40"/>
      <c r="H38" s="40"/>
      <c r="I38" s="40"/>
    </row>
    <row r="39" spans="1:9" x14ac:dyDescent="0.25">
      <c r="A39" s="40">
        <v>180</v>
      </c>
      <c r="B39" s="40">
        <f>COUNTIF(recap!$B$3:$B$30,A39)</f>
        <v>0</v>
      </c>
      <c r="C39" s="40">
        <f>COUNTIF(recap!$F$3:$F$30,A39)</f>
        <v>2</v>
      </c>
      <c r="D39" s="40">
        <f>COUNTIF(recap!$J$3:$J$30,A39)</f>
        <v>0</v>
      </c>
      <c r="E39" s="40"/>
      <c r="F39" s="40"/>
      <c r="G39" s="40"/>
      <c r="H39" s="40"/>
      <c r="I39" s="40"/>
    </row>
    <row r="40" spans="1:9" x14ac:dyDescent="0.25">
      <c r="A40" s="40">
        <v>185</v>
      </c>
      <c r="B40" s="40">
        <f>COUNTIF(recap!$B$3:$B$30,A40)</f>
        <v>0</v>
      </c>
      <c r="C40" s="40">
        <f>COUNTIF(recap!$F$3:$F$30,A40)</f>
        <v>0</v>
      </c>
      <c r="D40" s="40">
        <f>COUNTIF(recap!$J$3:$J$30,A40)</f>
        <v>0</v>
      </c>
      <c r="E40" s="40"/>
      <c r="F40" s="40"/>
      <c r="G40" s="40"/>
      <c r="H40" s="40"/>
      <c r="I40" s="40"/>
    </row>
    <row r="41" spans="1:9" x14ac:dyDescent="0.25">
      <c r="A41" s="40">
        <v>190</v>
      </c>
      <c r="B41" s="40">
        <f>COUNTIF(recap!$B$3:$B$30,A41)</f>
        <v>0</v>
      </c>
      <c r="C41" s="40">
        <f>COUNTIF(recap!$F$3:$F$30,A41)</f>
        <v>0</v>
      </c>
      <c r="D41" s="40">
        <f>COUNTIF(recap!$J$3:$J$30,A41)</f>
        <v>0</v>
      </c>
      <c r="E41" s="40"/>
      <c r="F41" s="40"/>
      <c r="G41" s="40"/>
      <c r="H41" s="40"/>
      <c r="I41" s="40"/>
    </row>
    <row r="42" spans="1:9" x14ac:dyDescent="0.25">
      <c r="A42" s="40">
        <v>195</v>
      </c>
      <c r="B42" s="40">
        <f>COUNTIF(recap!$B$3:$B$30,A42)</f>
        <v>0</v>
      </c>
      <c r="C42" s="40">
        <f>COUNTIF(recap!$F$3:$F$30,A42)</f>
        <v>0</v>
      </c>
      <c r="D42" s="40">
        <f>COUNTIF(recap!$J$3:$J$30,A42)</f>
        <v>0</v>
      </c>
      <c r="E42" s="40"/>
      <c r="F42" s="40"/>
      <c r="G42" s="40"/>
      <c r="H42" s="40"/>
      <c r="I42" s="40"/>
    </row>
    <row r="43" spans="1:9" x14ac:dyDescent="0.25">
      <c r="A43" s="40">
        <v>200</v>
      </c>
      <c r="B43" s="40">
        <f>COUNTIF(recap!$B$3:$B$30,A43)</f>
        <v>0</v>
      </c>
      <c r="C43" s="40">
        <f>COUNTIF(recap!$F$3:$F$30,A43)</f>
        <v>0</v>
      </c>
      <c r="D43" s="40">
        <f>COUNTIF(recap!$J$3:$J$30,A43)</f>
        <v>0</v>
      </c>
      <c r="E43" s="40"/>
      <c r="F43" s="40"/>
      <c r="G43" s="40"/>
      <c r="H43" s="40"/>
      <c r="I43" s="40"/>
    </row>
    <row r="44" spans="1:9" x14ac:dyDescent="0.25">
      <c r="A44" s="40">
        <v>205</v>
      </c>
      <c r="B44" s="40">
        <f>COUNTIF(recap!$B$3:$B$30,A44)</f>
        <v>0</v>
      </c>
      <c r="C44" s="40">
        <f>COUNTIF(recap!$F$3:$F$30,A44)</f>
        <v>0</v>
      </c>
      <c r="D44" s="40">
        <f>COUNTIF(recap!$J$3:$J$30,A44)</f>
        <v>0</v>
      </c>
      <c r="E44" s="40"/>
      <c r="F44" s="40"/>
      <c r="G44" s="40"/>
      <c r="H44" s="40"/>
      <c r="I44" s="40"/>
    </row>
    <row r="45" spans="1:9" x14ac:dyDescent="0.25">
      <c r="A45" s="40">
        <v>210</v>
      </c>
      <c r="B45" s="40">
        <f>COUNTIF(recap!$B$3:$B$30,A45)</f>
        <v>0</v>
      </c>
      <c r="C45" s="40">
        <f>COUNTIF(recap!$F$3:$F$30,A45)</f>
        <v>0</v>
      </c>
      <c r="D45" s="40">
        <f>COUNTIF(recap!$J$3:$J$30,A45)</f>
        <v>0</v>
      </c>
      <c r="E45" s="40"/>
      <c r="F45" s="40"/>
      <c r="G45" s="40"/>
      <c r="H45" s="40"/>
      <c r="I45" s="40"/>
    </row>
    <row r="46" spans="1:9" x14ac:dyDescent="0.25">
      <c r="A46" s="40">
        <v>215</v>
      </c>
      <c r="B46" s="40">
        <f>COUNTIF(recap!$B$3:$B$30,A46)</f>
        <v>0</v>
      </c>
      <c r="C46" s="40">
        <f>COUNTIF(recap!$F$3:$F$30,A46)</f>
        <v>0</v>
      </c>
      <c r="D46" s="40">
        <f>COUNTIF(recap!$J$3:$J$30,A46)</f>
        <v>0</v>
      </c>
      <c r="E46" s="40"/>
      <c r="F46" s="40"/>
      <c r="G46" s="40"/>
      <c r="H46" s="40"/>
      <c r="I46" s="40"/>
    </row>
    <row r="47" spans="1:9" x14ac:dyDescent="0.25">
      <c r="A47" s="40">
        <v>220</v>
      </c>
      <c r="B47" s="40">
        <f>COUNTIF(recap!$B$3:$B$30,A47)</f>
        <v>0</v>
      </c>
      <c r="C47" s="40">
        <f>COUNTIF(recap!$F$3:$F$30,A47)</f>
        <v>0</v>
      </c>
      <c r="D47" s="40">
        <f>COUNTIF(recap!$J$3:$J$30,A47)</f>
        <v>0</v>
      </c>
      <c r="E47" s="40"/>
      <c r="F47" s="40"/>
      <c r="G47" s="40"/>
      <c r="H47" s="40"/>
      <c r="I47" s="40"/>
    </row>
    <row r="48" spans="1:9" x14ac:dyDescent="0.25">
      <c r="A48" s="40">
        <v>225</v>
      </c>
      <c r="B48" s="40">
        <f>COUNTIF(recap!$B$3:$B$30,A48)</f>
        <v>0</v>
      </c>
      <c r="C48" s="40">
        <f>COUNTIF(recap!$F$3:$F$30,A48)</f>
        <v>0</v>
      </c>
      <c r="D48" s="40">
        <f>COUNTIF(recap!$J$3:$J$30,A48)</f>
        <v>0</v>
      </c>
      <c r="E48" s="40"/>
      <c r="F48" s="40"/>
      <c r="G48" s="40"/>
      <c r="H48" s="40"/>
      <c r="I48" s="40"/>
    </row>
    <row r="49" spans="1:9" x14ac:dyDescent="0.25">
      <c r="A49" s="40">
        <v>230</v>
      </c>
      <c r="B49" s="40">
        <f>COUNTIF(recap!$B$3:$B$30,A49)</f>
        <v>0</v>
      </c>
      <c r="C49" s="40">
        <f>COUNTIF(recap!$F$3:$F$30,A49)</f>
        <v>0</v>
      </c>
      <c r="D49" s="40">
        <f>COUNTIF(recap!$J$3:$J$30,A49)</f>
        <v>0</v>
      </c>
      <c r="E49" s="40"/>
      <c r="F49" s="40"/>
      <c r="G49" s="40"/>
      <c r="H49" s="40"/>
      <c r="I49" s="40"/>
    </row>
    <row r="50" spans="1:9" x14ac:dyDescent="0.25">
      <c r="A50" s="40">
        <v>235</v>
      </c>
      <c r="B50" s="40">
        <f>COUNTIF(recap!$B$3:$B$30,A50)</f>
        <v>0</v>
      </c>
      <c r="C50" s="40">
        <f>COUNTIF(recap!$F$3:$F$30,A50)</f>
        <v>0</v>
      </c>
      <c r="D50" s="40">
        <f>COUNTIF(recap!$J$3:$J$30,A50)</f>
        <v>0</v>
      </c>
      <c r="E50" s="40"/>
      <c r="F50" s="40"/>
      <c r="G50" s="40"/>
      <c r="H50" s="40"/>
      <c r="I50" s="40"/>
    </row>
    <row r="51" spans="1:9" x14ac:dyDescent="0.25">
      <c r="A51" s="40">
        <v>240</v>
      </c>
      <c r="B51" s="40">
        <f>COUNTIF(recap!$B$3:$B$30,A51)</f>
        <v>0</v>
      </c>
      <c r="C51" s="40">
        <f>COUNTIF(recap!$F$3:$F$30,A51)</f>
        <v>0</v>
      </c>
      <c r="D51" s="40">
        <f>COUNTIF(recap!$J$3:$J$30,A51)</f>
        <v>0</v>
      </c>
      <c r="E51" s="40"/>
      <c r="F51" s="40"/>
      <c r="G51" s="40"/>
      <c r="H51" s="40"/>
      <c r="I51" s="40"/>
    </row>
    <row r="52" spans="1:9" x14ac:dyDescent="0.25">
      <c r="A52" s="40">
        <v>245</v>
      </c>
      <c r="B52" s="40">
        <f>COUNTIF(recap!$B$3:$B$30,A52)</f>
        <v>0</v>
      </c>
      <c r="C52" s="40">
        <f>COUNTIF(recap!$F$3:$F$30,A52)</f>
        <v>0</v>
      </c>
      <c r="D52" s="40">
        <f>COUNTIF(recap!$J$3:$J$30,A52)</f>
        <v>0</v>
      </c>
      <c r="E52" s="40"/>
      <c r="F52" s="40"/>
      <c r="G52" s="40"/>
      <c r="H52" s="40"/>
      <c r="I52" s="40"/>
    </row>
    <row r="53" spans="1:9" x14ac:dyDescent="0.25">
      <c r="A53" s="40">
        <v>250</v>
      </c>
      <c r="B53" s="40">
        <f>COUNTIF(recap!$B$3:$B$30,A53)</f>
        <v>0</v>
      </c>
      <c r="C53" s="40">
        <f>COUNTIF(recap!$F$3:$F$30,A53)</f>
        <v>0</v>
      </c>
      <c r="D53" s="40">
        <f>COUNTIF(recap!$J$3:$J$30,A53)</f>
        <v>0</v>
      </c>
      <c r="E53" s="40"/>
      <c r="F53" s="40"/>
      <c r="G53" s="40"/>
      <c r="H53" s="40"/>
      <c r="I53" s="40"/>
    </row>
    <row r="54" spans="1:9" x14ac:dyDescent="0.25">
      <c r="A54" s="40">
        <v>255</v>
      </c>
      <c r="B54" s="40">
        <f>COUNTIF(recap!$B$3:$B$30,A54)</f>
        <v>0</v>
      </c>
      <c r="C54" s="40">
        <f>COUNTIF(recap!$F$3:$F$30,A54)</f>
        <v>0</v>
      </c>
      <c r="D54" s="40">
        <f>COUNTIF(recap!$J$3:$J$30,A54)</f>
        <v>0</v>
      </c>
      <c r="E54" s="40"/>
      <c r="F54" s="40"/>
      <c r="G54" s="40"/>
      <c r="H54" s="40"/>
      <c r="I54" s="40"/>
    </row>
    <row r="55" spans="1:9" x14ac:dyDescent="0.25">
      <c r="A55" s="40">
        <v>260</v>
      </c>
      <c r="B55" s="40">
        <f>COUNTIF(recap!$B$3:$B$30,A55)</f>
        <v>0</v>
      </c>
      <c r="C55" s="40">
        <f>COUNTIF(recap!$F$3:$F$30,A55)</f>
        <v>0</v>
      </c>
      <c r="D55" s="40">
        <f>COUNTIF(recap!$J$3:$J$30,A55)</f>
        <v>0</v>
      </c>
      <c r="E55" s="40"/>
      <c r="F55" s="40"/>
      <c r="G55" s="40"/>
      <c r="H55" s="40"/>
      <c r="I55" s="40"/>
    </row>
    <row r="56" spans="1:9" x14ac:dyDescent="0.25">
      <c r="A56" s="40">
        <v>265</v>
      </c>
      <c r="B56" s="40">
        <f>COUNTIF(recap!$B$3:$B$30,A56)</f>
        <v>0</v>
      </c>
      <c r="C56" s="40">
        <f>COUNTIF(recap!$F$3:$F$30,A56)</f>
        <v>0</v>
      </c>
      <c r="D56" s="40">
        <f>COUNTIF(recap!$J$3:$J$30,A56)</f>
        <v>0</v>
      </c>
      <c r="E56" s="40"/>
      <c r="F56" s="40"/>
      <c r="G56" s="40"/>
      <c r="H56" s="40"/>
      <c r="I56" s="40"/>
    </row>
    <row r="57" spans="1:9" x14ac:dyDescent="0.25">
      <c r="A57" s="40">
        <v>270</v>
      </c>
      <c r="B57" s="40">
        <f>COUNTIF(recap!$B$3:$B$30,A57)</f>
        <v>0</v>
      </c>
      <c r="C57" s="40">
        <f>COUNTIF(recap!$F$3:$F$30,A57)</f>
        <v>0</v>
      </c>
      <c r="D57" s="40">
        <f>COUNTIF(recap!$J$3:$J$30,A57)</f>
        <v>0</v>
      </c>
      <c r="E57" s="40"/>
      <c r="F57" s="40"/>
      <c r="G57" s="40"/>
      <c r="H57" s="40"/>
      <c r="I57" s="40"/>
    </row>
    <row r="58" spans="1:9" x14ac:dyDescent="0.25">
      <c r="A58" s="40">
        <v>275</v>
      </c>
      <c r="B58" s="40">
        <f>COUNTIF(recap!$B$3:$B$30,A58)</f>
        <v>0</v>
      </c>
      <c r="C58" s="40">
        <f>COUNTIF(recap!$F$3:$F$30,A58)</f>
        <v>0</v>
      </c>
      <c r="D58" s="40">
        <f>COUNTIF(recap!$J$3:$J$30,A58)</f>
        <v>0</v>
      </c>
      <c r="E58" s="40"/>
      <c r="F58" s="40"/>
      <c r="G58" s="40"/>
      <c r="H58" s="40"/>
      <c r="I58" s="40"/>
    </row>
    <row r="59" spans="1:9" x14ac:dyDescent="0.25">
      <c r="A59" s="40">
        <v>280</v>
      </c>
      <c r="B59" s="40">
        <f>COUNTIF(recap!$B$3:$B$30,A59)</f>
        <v>0</v>
      </c>
      <c r="C59" s="40">
        <f>COUNTIF(recap!$F$3:$F$30,A59)</f>
        <v>0</v>
      </c>
      <c r="D59" s="40">
        <f>COUNTIF(recap!$J$3:$J$30,A59)</f>
        <v>0</v>
      </c>
      <c r="E59" s="40"/>
      <c r="F59" s="40"/>
      <c r="G59" s="40"/>
      <c r="H59" s="40"/>
      <c r="I59" s="40"/>
    </row>
    <row r="60" spans="1:9" x14ac:dyDescent="0.25">
      <c r="A60" s="40">
        <v>285</v>
      </c>
      <c r="B60" s="40">
        <f>COUNTIF(recap!$B$3:$B$30,A60)</f>
        <v>0</v>
      </c>
      <c r="C60" s="40">
        <f>COUNTIF(recap!$F$3:$F$30,A60)</f>
        <v>0</v>
      </c>
      <c r="D60" s="40">
        <f>COUNTIF(recap!$J$3:$J$30,A60)</f>
        <v>0</v>
      </c>
      <c r="E60" s="40"/>
      <c r="F60" s="40"/>
      <c r="G60" s="40"/>
      <c r="H60" s="40"/>
      <c r="I60" s="40"/>
    </row>
    <row r="61" spans="1:9" x14ac:dyDescent="0.25">
      <c r="A61" s="40">
        <v>290</v>
      </c>
      <c r="B61" s="40">
        <f>COUNTIF(recap!$B$3:$B$30,A61)</f>
        <v>0</v>
      </c>
      <c r="C61" s="40">
        <f>COUNTIF(recap!$F$3:$F$30,A61)</f>
        <v>0</v>
      </c>
      <c r="D61" s="40">
        <f>COUNTIF(recap!$J$3:$J$30,A61)</f>
        <v>1</v>
      </c>
      <c r="E61" s="40"/>
      <c r="F61" s="40"/>
      <c r="G61" s="40"/>
      <c r="H61" s="40"/>
      <c r="I61" s="40"/>
    </row>
    <row r="62" spans="1:9" x14ac:dyDescent="0.25">
      <c r="A62" s="40">
        <v>295</v>
      </c>
      <c r="B62" s="40">
        <f>COUNTIF(recap!$B$3:$B$30,A62)</f>
        <v>0</v>
      </c>
      <c r="C62" s="40">
        <f>COUNTIF(recap!$F$3:$F$30,A62)</f>
        <v>0</v>
      </c>
      <c r="D62" s="40">
        <f>COUNTIF(recap!$J$3:$J$30,A62)</f>
        <v>0</v>
      </c>
      <c r="E62" s="40"/>
      <c r="F62" s="40"/>
      <c r="G62" s="40"/>
      <c r="H62" s="40"/>
      <c r="I62" s="40"/>
    </row>
    <row r="63" spans="1:9" x14ac:dyDescent="0.25">
      <c r="A63" s="40">
        <v>300</v>
      </c>
      <c r="B63" s="40">
        <f>COUNTIF(recap!$B$3:$B$30,A63)</f>
        <v>0</v>
      </c>
      <c r="C63" s="40">
        <f>COUNTIF(recap!$F$3:$F$30,A63)</f>
        <v>0</v>
      </c>
      <c r="D63" s="40">
        <f>COUNTIF(recap!$J$3:$J$30,A63)</f>
        <v>1</v>
      </c>
      <c r="E63" s="40"/>
      <c r="F63" s="40"/>
      <c r="G63" s="40"/>
      <c r="H63" s="40"/>
      <c r="I63" s="40"/>
    </row>
    <row r="64" spans="1:9" x14ac:dyDescent="0.25">
      <c r="A64" s="40">
        <v>305</v>
      </c>
      <c r="B64" s="40">
        <f>COUNTIF(recap!$B$3:$B$30,A64)</f>
        <v>0</v>
      </c>
      <c r="C64" s="40">
        <f>COUNTIF(recap!$F$3:$F$30,A64)</f>
        <v>0</v>
      </c>
      <c r="D64" s="40">
        <f>COUNTIF(recap!$J$3:$J$30,A64)</f>
        <v>0</v>
      </c>
      <c r="E64" s="40"/>
      <c r="F64" s="40"/>
      <c r="G64" s="40"/>
      <c r="H64" s="40"/>
      <c r="I64" s="40"/>
    </row>
    <row r="65" spans="1:9" x14ac:dyDescent="0.25">
      <c r="A65" s="40">
        <v>310</v>
      </c>
      <c r="B65" s="40">
        <f>COUNTIF(recap!$B$3:$B$30,A65)</f>
        <v>0</v>
      </c>
      <c r="C65" s="40">
        <f>COUNTIF(recap!$F$3:$F$30,A65)</f>
        <v>0</v>
      </c>
      <c r="D65" s="40">
        <f>COUNTIF(recap!$J$3:$J$30,A65)</f>
        <v>1</v>
      </c>
      <c r="E65" s="40"/>
      <c r="F65" s="40"/>
      <c r="G65" s="40"/>
      <c r="H65" s="40"/>
      <c r="I65" s="40"/>
    </row>
    <row r="66" spans="1:9" x14ac:dyDescent="0.25">
      <c r="A66" s="40">
        <v>315</v>
      </c>
      <c r="B66" s="40">
        <f>COUNTIF(recap!$B$3:$B$30,A66)</f>
        <v>0</v>
      </c>
      <c r="C66" s="40">
        <f>COUNTIF(recap!$F$3:$F$30,A66)</f>
        <v>0</v>
      </c>
      <c r="D66" s="40">
        <f>COUNTIF(recap!$J$3:$J$30,A66)</f>
        <v>0</v>
      </c>
      <c r="E66" s="40"/>
      <c r="F66" s="40"/>
      <c r="G66" s="40"/>
      <c r="H66" s="40"/>
      <c r="I66" s="40"/>
    </row>
    <row r="67" spans="1:9" x14ac:dyDescent="0.25">
      <c r="A67" s="40">
        <v>320</v>
      </c>
      <c r="B67" s="40">
        <f>COUNTIF(recap!$B$3:$B$30,A67)</f>
        <v>0</v>
      </c>
      <c r="C67" s="40">
        <f>COUNTIF(recap!$F$3:$F$30,A67)</f>
        <v>0</v>
      </c>
      <c r="D67" s="40">
        <f>COUNTIF(recap!$J$3:$J$30,A67)</f>
        <v>0</v>
      </c>
      <c r="E67" s="40"/>
      <c r="F67" s="40"/>
      <c r="G67" s="40"/>
      <c r="H67" s="40"/>
      <c r="I67" s="40"/>
    </row>
    <row r="68" spans="1:9" x14ac:dyDescent="0.25">
      <c r="A68" s="40">
        <v>325</v>
      </c>
      <c r="B68" s="40">
        <f>COUNTIF(recap!$B$3:$B$30,A68)</f>
        <v>0</v>
      </c>
      <c r="C68" s="40">
        <f>COUNTIF(recap!$F$3:$F$30,A68)</f>
        <v>0</v>
      </c>
      <c r="D68" s="40">
        <f>COUNTIF(recap!$J$3:$J$30,A68)</f>
        <v>0</v>
      </c>
      <c r="E68" s="40"/>
      <c r="F68" s="40"/>
      <c r="G68" s="40"/>
      <c r="H68" s="40"/>
      <c r="I68" s="40"/>
    </row>
    <row r="69" spans="1:9" x14ac:dyDescent="0.25">
      <c r="A69" s="40">
        <v>330</v>
      </c>
      <c r="B69" s="40">
        <f>COUNTIF(recap!$B$3:$B$30,A69)</f>
        <v>0</v>
      </c>
      <c r="C69" s="40">
        <f>COUNTIF(recap!$F$3:$F$30,A69)</f>
        <v>0</v>
      </c>
      <c r="D69" s="40">
        <f>COUNTIF(recap!$J$3:$J$30,A69)</f>
        <v>0</v>
      </c>
      <c r="E69" s="40"/>
      <c r="F69" s="40"/>
      <c r="G69" s="40"/>
      <c r="H69" s="40"/>
      <c r="I69" s="40"/>
    </row>
    <row r="70" spans="1:9" x14ac:dyDescent="0.25">
      <c r="A70" s="40">
        <v>335</v>
      </c>
      <c r="B70" s="40">
        <f>COUNTIF(recap!$B$3:$B$30,A70)</f>
        <v>0</v>
      </c>
      <c r="C70" s="40">
        <f>COUNTIF(recap!$F$3:$F$30,A70)</f>
        <v>0</v>
      </c>
      <c r="D70" s="40">
        <f>COUNTIF(recap!$J$3:$J$30,A70)</f>
        <v>0</v>
      </c>
      <c r="E70" s="40"/>
      <c r="F70" s="40"/>
      <c r="G70" s="40"/>
      <c r="H70" s="40"/>
      <c r="I70" s="40"/>
    </row>
    <row r="71" spans="1:9" x14ac:dyDescent="0.25">
      <c r="A71" s="40">
        <v>340</v>
      </c>
      <c r="B71" s="40">
        <f>COUNTIF(recap!$B$3:$B$30,A71)</f>
        <v>0</v>
      </c>
      <c r="C71" s="40">
        <f>COUNTIF(recap!$F$3:$F$30,A71)</f>
        <v>0</v>
      </c>
      <c r="D71" s="40">
        <f>COUNTIF(recap!$J$3:$J$30,A71)</f>
        <v>0</v>
      </c>
      <c r="E71" s="40"/>
      <c r="F71" s="40"/>
      <c r="G71" s="40"/>
      <c r="H71" s="40"/>
      <c r="I71" s="40"/>
    </row>
    <row r="72" spans="1:9" x14ac:dyDescent="0.25">
      <c r="A72" s="40">
        <v>345</v>
      </c>
      <c r="B72" s="40">
        <f>COUNTIF(recap!$B$3:$B$30,A72)</f>
        <v>0</v>
      </c>
      <c r="C72" s="40">
        <f>COUNTIF(recap!$F$3:$F$30,A72)</f>
        <v>0</v>
      </c>
      <c r="D72" s="40">
        <f>COUNTIF(recap!$J$3:$J$30,A72)</f>
        <v>0</v>
      </c>
      <c r="E72" s="40"/>
      <c r="F72" s="40"/>
      <c r="G72" s="40"/>
      <c r="H72" s="40"/>
      <c r="I72" s="40"/>
    </row>
    <row r="73" spans="1:9" x14ac:dyDescent="0.25">
      <c r="A73" s="40">
        <v>350</v>
      </c>
      <c r="B73" s="40">
        <f>COUNTIF(recap!$B$3:$B$30,A73)</f>
        <v>0</v>
      </c>
      <c r="C73" s="40">
        <f>COUNTIF(recap!$F$3:$F$30,A73)</f>
        <v>0</v>
      </c>
      <c r="D73" s="40">
        <f>COUNTIF(recap!$J$3:$J$30,A73)</f>
        <v>0</v>
      </c>
      <c r="E73" s="40"/>
      <c r="F73" s="40"/>
      <c r="G73" s="40"/>
      <c r="H73" s="40"/>
      <c r="I73" s="40"/>
    </row>
    <row r="74" spans="1:9" x14ac:dyDescent="0.25">
      <c r="A74" s="40">
        <v>355</v>
      </c>
      <c r="B74" s="40">
        <f>COUNTIF(recap!$B$3:$B$30,A74)</f>
        <v>0</v>
      </c>
      <c r="C74" s="40">
        <f>COUNTIF(recap!$F$3:$F$30,A74)</f>
        <v>0</v>
      </c>
      <c r="D74" s="40">
        <f>COUNTIF(recap!$J$3:$J$30,A74)</f>
        <v>0</v>
      </c>
      <c r="E74" s="40"/>
      <c r="F74" s="40"/>
      <c r="G74" s="40"/>
      <c r="H74" s="40"/>
      <c r="I74" s="4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Graphiques</vt:lpstr>
      </vt:variant>
      <vt:variant>
        <vt:i4>6</vt:i4>
      </vt:variant>
    </vt:vector>
  </HeadingPairs>
  <TitlesOfParts>
    <vt:vector size="18" baseType="lpstr">
      <vt:lpstr>A</vt:lpstr>
      <vt:lpstr>B</vt:lpstr>
      <vt:lpstr>C</vt:lpstr>
      <vt:lpstr>D</vt:lpstr>
      <vt:lpstr>E</vt:lpstr>
      <vt:lpstr>F</vt:lpstr>
      <vt:lpstr>G</vt:lpstr>
      <vt:lpstr>H</vt:lpstr>
      <vt:lpstr>recap</vt:lpstr>
      <vt:lpstr>Feuil1</vt:lpstr>
      <vt:lpstr>Résultat</vt:lpstr>
      <vt:lpstr>comptage</vt:lpstr>
      <vt:lpstr>Graph A</vt:lpstr>
      <vt:lpstr>Graph B</vt:lpstr>
      <vt:lpstr>Graph C</vt:lpstr>
      <vt:lpstr>Graph D</vt:lpstr>
      <vt:lpstr>Graph E</vt:lpstr>
      <vt:lpstr>Graph F</vt:lpstr>
    </vt:vector>
  </TitlesOfParts>
  <Company>AJPi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Pope</dc:creator>
  <cp:lastModifiedBy>rtyui</cp:lastModifiedBy>
  <dcterms:created xsi:type="dcterms:W3CDTF">2009-12-05T13:16:36Z</dcterms:created>
  <dcterms:modified xsi:type="dcterms:W3CDTF">2016-04-01T13:11:52Z</dcterms:modified>
</cp:coreProperties>
</file>