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5"/>
  </bookViews>
  <sheets>
    <sheet name="Matériaux" sheetId="1" r:id="rId1"/>
    <sheet name="K" sheetId="5" r:id="rId2"/>
    <sheet name="Main d'œuvre" sheetId="2" r:id="rId3"/>
    <sheet name="Ouvrage" sheetId="3" r:id="rId4"/>
    <sheet name="Liste des clients" sheetId="6" r:id="rId5"/>
    <sheet name="Devis" sheetId="4" r:id="rId6"/>
    <sheet name="Suivi de Chantier" sheetId="7" r:id="rId7"/>
    <sheet name="Commande" sheetId="8" r:id="rId8"/>
  </sheets>
  <definedNames>
    <definedName name="_xlnm.Print_Area" localSheetId="2">'Main d''œuvre'!$A$1:$D$17</definedName>
    <definedName name="_xlnm.Print_Area" localSheetId="0">Matériaux!$A$1:$BP$58</definedName>
  </definedNames>
  <calcPr calcId="171027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3" i="1" l="1"/>
  <c r="I46" i="1"/>
  <c r="I30" i="1"/>
  <c r="Z45" i="1"/>
  <c r="I59" i="1"/>
  <c r="I42" i="1"/>
  <c r="BF6" i="1"/>
  <c r="BF743" i="1" s="1"/>
  <c r="AP1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7" i="1"/>
  <c r="AR48" i="1"/>
  <c r="AR49" i="1"/>
  <c r="AR50" i="1"/>
  <c r="AR51" i="1"/>
  <c r="AR52" i="1"/>
  <c r="AR53" i="1"/>
  <c r="AR54" i="1"/>
  <c r="AR55" i="1"/>
  <c r="AR7" i="1"/>
  <c r="AO6" i="1"/>
  <c r="AO421" i="1" s="1"/>
  <c r="X666" i="1"/>
  <c r="X668" i="1"/>
  <c r="X670" i="1"/>
  <c r="X672" i="1"/>
  <c r="X674" i="1"/>
  <c r="X676" i="1"/>
  <c r="X678" i="1"/>
  <c r="X680" i="1"/>
  <c r="X682" i="1"/>
  <c r="X684" i="1"/>
  <c r="X686" i="1"/>
  <c r="X688" i="1"/>
  <c r="X690" i="1"/>
  <c r="X692" i="1"/>
  <c r="X694" i="1"/>
  <c r="X696" i="1"/>
  <c r="X698" i="1"/>
  <c r="X700" i="1"/>
  <c r="X702" i="1"/>
  <c r="X704" i="1"/>
  <c r="X706" i="1"/>
  <c r="X708" i="1"/>
  <c r="X710" i="1"/>
  <c r="X712" i="1"/>
  <c r="X714" i="1"/>
  <c r="X716" i="1"/>
  <c r="X718" i="1"/>
  <c r="X720" i="1"/>
  <c r="X722" i="1"/>
  <c r="X724" i="1"/>
  <c r="X726" i="1"/>
  <c r="X728" i="1"/>
  <c r="X730" i="1"/>
  <c r="X732" i="1"/>
  <c r="X734" i="1"/>
  <c r="X736" i="1"/>
  <c r="X738" i="1"/>
  <c r="X740" i="1"/>
  <c r="X742" i="1"/>
  <c r="X744" i="1"/>
  <c r="X746" i="1"/>
  <c r="X748" i="1"/>
  <c r="X750" i="1"/>
  <c r="X752" i="1"/>
  <c r="X754" i="1"/>
  <c r="X756" i="1"/>
  <c r="X758" i="1"/>
  <c r="X760" i="1"/>
  <c r="X762" i="1"/>
  <c r="X764" i="1"/>
  <c r="X766" i="1"/>
  <c r="X768" i="1"/>
  <c r="X770" i="1"/>
  <c r="X772" i="1"/>
  <c r="X774" i="1"/>
  <c r="X776" i="1"/>
  <c r="X778" i="1"/>
  <c r="X780" i="1"/>
  <c r="X782" i="1"/>
  <c r="X784" i="1"/>
  <c r="X786" i="1"/>
  <c r="X788" i="1"/>
  <c r="X790" i="1"/>
  <c r="X792" i="1"/>
  <c r="X794" i="1"/>
  <c r="X796" i="1"/>
  <c r="X798" i="1"/>
  <c r="X800" i="1"/>
  <c r="X802" i="1"/>
  <c r="X804" i="1"/>
  <c r="X806" i="1"/>
  <c r="X808" i="1"/>
  <c r="X810" i="1"/>
  <c r="X812" i="1"/>
  <c r="X814" i="1"/>
  <c r="X816" i="1"/>
  <c r="X818" i="1"/>
  <c r="X820" i="1"/>
  <c r="X822" i="1"/>
  <c r="X824" i="1"/>
  <c r="X826" i="1"/>
  <c r="X828" i="1"/>
  <c r="X830" i="1"/>
  <c r="X832" i="1"/>
  <c r="X834" i="1"/>
  <c r="X836" i="1"/>
  <c r="X838" i="1"/>
  <c r="X840" i="1"/>
  <c r="X842" i="1"/>
  <c r="X844" i="1"/>
  <c r="X846" i="1"/>
  <c r="X848" i="1"/>
  <c r="X850" i="1"/>
  <c r="X852" i="1"/>
  <c r="X854" i="1"/>
  <c r="X856" i="1"/>
  <c r="X858" i="1"/>
  <c r="X860" i="1"/>
  <c r="X862" i="1"/>
  <c r="X864" i="1"/>
  <c r="X866" i="1"/>
  <c r="X868" i="1"/>
  <c r="X870" i="1"/>
  <c r="X872" i="1"/>
  <c r="X874" i="1"/>
  <c r="X876" i="1"/>
  <c r="X878" i="1"/>
  <c r="X880" i="1"/>
  <c r="X882" i="1"/>
  <c r="X884" i="1"/>
  <c r="X886" i="1"/>
  <c r="X888" i="1"/>
  <c r="X890" i="1"/>
  <c r="X892" i="1"/>
  <c r="X894" i="1"/>
  <c r="X896" i="1"/>
  <c r="X898" i="1"/>
  <c r="X900" i="1"/>
  <c r="X902" i="1"/>
  <c r="X904" i="1"/>
  <c r="X906" i="1"/>
  <c r="X908" i="1"/>
  <c r="X910" i="1"/>
  <c r="X912" i="1"/>
  <c r="X914" i="1"/>
  <c r="X916" i="1"/>
  <c r="X918" i="1"/>
  <c r="X920" i="1"/>
  <c r="X922" i="1"/>
  <c r="X924" i="1"/>
  <c r="X926" i="1"/>
  <c r="X928" i="1"/>
  <c r="X930" i="1"/>
  <c r="X932" i="1"/>
  <c r="X934" i="1"/>
  <c r="X936" i="1"/>
  <c r="X938" i="1"/>
  <c r="X940" i="1"/>
  <c r="X942" i="1"/>
  <c r="X944" i="1"/>
  <c r="X946" i="1"/>
  <c r="X948" i="1"/>
  <c r="X950" i="1"/>
  <c r="X952" i="1"/>
  <c r="X954" i="1"/>
  <c r="X956" i="1"/>
  <c r="X958" i="1"/>
  <c r="X960" i="1"/>
  <c r="X962" i="1"/>
  <c r="X964" i="1"/>
  <c r="X966" i="1"/>
  <c r="X968" i="1"/>
  <c r="X970" i="1"/>
  <c r="X972" i="1"/>
  <c r="X974" i="1"/>
  <c r="X976" i="1"/>
  <c r="X978" i="1"/>
  <c r="X980" i="1"/>
  <c r="X982" i="1"/>
  <c r="X984" i="1"/>
  <c r="X986" i="1"/>
  <c r="X988" i="1"/>
  <c r="X990" i="1"/>
  <c r="X992" i="1"/>
  <c r="X994" i="1"/>
  <c r="X996" i="1"/>
  <c r="X6" i="1"/>
  <c r="X198" i="1" s="1"/>
  <c r="G607" i="1"/>
  <c r="G609" i="1"/>
  <c r="G611" i="1"/>
  <c r="G613" i="1"/>
  <c r="G615" i="1"/>
  <c r="G617" i="1"/>
  <c r="G619" i="1"/>
  <c r="G621" i="1"/>
  <c r="G623" i="1"/>
  <c r="G625" i="1"/>
  <c r="G627" i="1"/>
  <c r="G629" i="1"/>
  <c r="G631" i="1"/>
  <c r="G633" i="1"/>
  <c r="G635" i="1"/>
  <c r="G637" i="1"/>
  <c r="G639" i="1"/>
  <c r="G641" i="1"/>
  <c r="G643" i="1"/>
  <c r="G645" i="1"/>
  <c r="G647" i="1"/>
  <c r="G649" i="1"/>
  <c r="G651" i="1"/>
  <c r="G653" i="1"/>
  <c r="G655" i="1"/>
  <c r="G657" i="1"/>
  <c r="G659" i="1"/>
  <c r="G661" i="1"/>
  <c r="G663" i="1"/>
  <c r="G665" i="1"/>
  <c r="G667" i="1"/>
  <c r="G669" i="1"/>
  <c r="G671" i="1"/>
  <c r="G673" i="1"/>
  <c r="G675" i="1"/>
  <c r="G677" i="1"/>
  <c r="G679" i="1"/>
  <c r="G681" i="1"/>
  <c r="G683" i="1"/>
  <c r="G685" i="1"/>
  <c r="G687" i="1"/>
  <c r="G689" i="1"/>
  <c r="G691" i="1"/>
  <c r="G693" i="1"/>
  <c r="G695" i="1"/>
  <c r="G697" i="1"/>
  <c r="G699" i="1"/>
  <c r="G701" i="1"/>
  <c r="G703" i="1"/>
  <c r="G705" i="1"/>
  <c r="G707" i="1"/>
  <c r="G709" i="1"/>
  <c r="G711" i="1"/>
  <c r="G713" i="1"/>
  <c r="G715" i="1"/>
  <c r="G717" i="1"/>
  <c r="G719" i="1"/>
  <c r="G721" i="1"/>
  <c r="G723" i="1"/>
  <c r="G725" i="1"/>
  <c r="G727" i="1"/>
  <c r="G729" i="1"/>
  <c r="G731" i="1"/>
  <c r="G733" i="1"/>
  <c r="G735" i="1"/>
  <c r="G737" i="1"/>
  <c r="G739" i="1"/>
  <c r="G741" i="1"/>
  <c r="G743" i="1"/>
  <c r="G745" i="1"/>
  <c r="G747" i="1"/>
  <c r="G749" i="1"/>
  <c r="G751" i="1"/>
  <c r="G753" i="1"/>
  <c r="G755" i="1"/>
  <c r="G757" i="1"/>
  <c r="G759" i="1"/>
  <c r="G761" i="1"/>
  <c r="G763" i="1"/>
  <c r="G765" i="1"/>
  <c r="G767" i="1"/>
  <c r="G769" i="1"/>
  <c r="G771" i="1"/>
  <c r="G773" i="1"/>
  <c r="G775" i="1"/>
  <c r="G777" i="1"/>
  <c r="G779" i="1"/>
  <c r="G781" i="1"/>
  <c r="G783" i="1"/>
  <c r="G785" i="1"/>
  <c r="G787" i="1"/>
  <c r="G789" i="1"/>
  <c r="G791" i="1"/>
  <c r="G793" i="1"/>
  <c r="G795" i="1"/>
  <c r="G797" i="1"/>
  <c r="G799" i="1"/>
  <c r="G801" i="1"/>
  <c r="G803" i="1"/>
  <c r="G805" i="1"/>
  <c r="G807" i="1"/>
  <c r="G809" i="1"/>
  <c r="G811" i="1"/>
  <c r="G813" i="1"/>
  <c r="G815" i="1"/>
  <c r="G817" i="1"/>
  <c r="G819" i="1"/>
  <c r="G821" i="1"/>
  <c r="G823" i="1"/>
  <c r="G825" i="1"/>
  <c r="G827" i="1"/>
  <c r="G829" i="1"/>
  <c r="G831" i="1"/>
  <c r="G833" i="1"/>
  <c r="G835" i="1"/>
  <c r="G837" i="1"/>
  <c r="G839" i="1"/>
  <c r="G841" i="1"/>
  <c r="G843" i="1"/>
  <c r="G845" i="1"/>
  <c r="G847" i="1"/>
  <c r="G849" i="1"/>
  <c r="G851" i="1"/>
  <c r="G853" i="1"/>
  <c r="G855" i="1"/>
  <c r="G6" i="1"/>
  <c r="G11" i="1" s="1"/>
  <c r="H11" i="1" s="1"/>
  <c r="I36" i="1"/>
  <c r="I21" i="1"/>
  <c r="I20" i="1"/>
  <c r="I19" i="1"/>
  <c r="J19" i="1" s="1"/>
  <c r="I18" i="1"/>
  <c r="J18" i="1" s="1"/>
  <c r="J21" i="1"/>
  <c r="J20" i="1"/>
  <c r="J23" i="1"/>
  <c r="BI54" i="1"/>
  <c r="BI53" i="1"/>
  <c r="BI52" i="1"/>
  <c r="BI51" i="1"/>
  <c r="BI50" i="1"/>
  <c r="BI49" i="1"/>
  <c r="BI48" i="1"/>
  <c r="BI47" i="1"/>
  <c r="BI46" i="1"/>
  <c r="BI45" i="1"/>
  <c r="BI44" i="1"/>
  <c r="BI43" i="1"/>
  <c r="BI42" i="1"/>
  <c r="BI41" i="1"/>
  <c r="BI40" i="1"/>
  <c r="BI39" i="1"/>
  <c r="BI38" i="1"/>
  <c r="BI37" i="1"/>
  <c r="BI36" i="1"/>
  <c r="BI35" i="1"/>
  <c r="BI34" i="1"/>
  <c r="BI33" i="1"/>
  <c r="BI32" i="1"/>
  <c r="BI31" i="1"/>
  <c r="BI30" i="1"/>
  <c r="BI29" i="1"/>
  <c r="BI28" i="1"/>
  <c r="BI27" i="1"/>
  <c r="BI26" i="1"/>
  <c r="BI25" i="1"/>
  <c r="BI24" i="1"/>
  <c r="BI23" i="1"/>
  <c r="BI22" i="1"/>
  <c r="BI21" i="1"/>
  <c r="BI20" i="1"/>
  <c r="BI19" i="1"/>
  <c r="BI18" i="1"/>
  <c r="BI17" i="1"/>
  <c r="BI16" i="1"/>
  <c r="BI15" i="1"/>
  <c r="BI14" i="1"/>
  <c r="BI13" i="1"/>
  <c r="BI11" i="1"/>
  <c r="BI10" i="1"/>
  <c r="BI9" i="1"/>
  <c r="BI8" i="1"/>
  <c r="BI7" i="1"/>
  <c r="BG6" i="1"/>
  <c r="BI6" i="1"/>
  <c r="BK6" i="1" s="1"/>
  <c r="BM6" i="1" s="1"/>
  <c r="BO6" i="1" s="1"/>
  <c r="BJ6" i="1"/>
  <c r="BL6" i="1"/>
  <c r="BN6" i="1"/>
  <c r="J58" i="1"/>
  <c r="J59" i="1"/>
  <c r="J48" i="1"/>
  <c r="J47" i="1"/>
  <c r="AA45" i="1"/>
  <c r="D15" i="3"/>
  <c r="D14" i="3"/>
  <c r="D13" i="3"/>
  <c r="D12" i="3"/>
  <c r="D11" i="3"/>
  <c r="D10" i="3"/>
  <c r="D9" i="3"/>
  <c r="D8" i="3"/>
  <c r="D7" i="3"/>
  <c r="D5" i="3"/>
  <c r="D6" i="3"/>
  <c r="J12" i="1"/>
  <c r="Z47" i="1"/>
  <c r="AA59" i="1"/>
  <c r="AA58" i="1"/>
  <c r="AA57" i="1"/>
  <c r="AA56" i="1"/>
  <c r="AA55" i="1"/>
  <c r="AA54" i="1"/>
  <c r="AA53" i="1"/>
  <c r="AA52" i="1"/>
  <c r="AP7" i="1"/>
  <c r="AP8" i="1"/>
  <c r="AP9" i="1"/>
  <c r="AP10" i="1"/>
  <c r="AP11" i="1"/>
  <c r="AP16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S364" i="1"/>
  <c r="AS366" i="1"/>
  <c r="AS368" i="1"/>
  <c r="AS370" i="1"/>
  <c r="AS372" i="1"/>
  <c r="AS374" i="1"/>
  <c r="AS376" i="1"/>
  <c r="AS378" i="1"/>
  <c r="AS380" i="1"/>
  <c r="AS382" i="1"/>
  <c r="AS384" i="1"/>
  <c r="AS386" i="1"/>
  <c r="AS388" i="1"/>
  <c r="AS390" i="1"/>
  <c r="AS392" i="1"/>
  <c r="AS394" i="1"/>
  <c r="AS396" i="1"/>
  <c r="AS398" i="1"/>
  <c r="AS400" i="1"/>
  <c r="AS402" i="1"/>
  <c r="AS404" i="1"/>
  <c r="AS406" i="1"/>
  <c r="AS408" i="1"/>
  <c r="AS410" i="1"/>
  <c r="AS412" i="1"/>
  <c r="AS414" i="1"/>
  <c r="AS416" i="1"/>
  <c r="AS418" i="1"/>
  <c r="AS420" i="1"/>
  <c r="AS422" i="1"/>
  <c r="AS424" i="1"/>
  <c r="AS426" i="1"/>
  <c r="AS428" i="1"/>
  <c r="AS430" i="1"/>
  <c r="AS432" i="1"/>
  <c r="AS434" i="1"/>
  <c r="AS436" i="1"/>
  <c r="AS438" i="1"/>
  <c r="AS440" i="1"/>
  <c r="AS442" i="1"/>
  <c r="AS444" i="1"/>
  <c r="AS446" i="1"/>
  <c r="AS448" i="1"/>
  <c r="AS450" i="1"/>
  <c r="AS452" i="1"/>
  <c r="AS454" i="1"/>
  <c r="AS456" i="1"/>
  <c r="AS458" i="1"/>
  <c r="AS460" i="1"/>
  <c r="AS462" i="1"/>
  <c r="AS464" i="1"/>
  <c r="AS466" i="1"/>
  <c r="AS468" i="1"/>
  <c r="AS470" i="1"/>
  <c r="AS472" i="1"/>
  <c r="AS474" i="1"/>
  <c r="AS476" i="1"/>
  <c r="AS478" i="1"/>
  <c r="AS480" i="1"/>
  <c r="AS482" i="1"/>
  <c r="AS484" i="1"/>
  <c r="AS486" i="1"/>
  <c r="AS488" i="1"/>
  <c r="AS490" i="1"/>
  <c r="AS492" i="1"/>
  <c r="AS494" i="1"/>
  <c r="AS496" i="1"/>
  <c r="AS498" i="1"/>
  <c r="AS500" i="1"/>
  <c r="AS502" i="1"/>
  <c r="AS504" i="1"/>
  <c r="AS506" i="1"/>
  <c r="AS508" i="1"/>
  <c r="AS510" i="1"/>
  <c r="AS512" i="1"/>
  <c r="AS514" i="1"/>
  <c r="AS516" i="1"/>
  <c r="AS518" i="1"/>
  <c r="AS520" i="1"/>
  <c r="AS522" i="1"/>
  <c r="AS524" i="1"/>
  <c r="AS526" i="1"/>
  <c r="AS528" i="1"/>
  <c r="AS530" i="1"/>
  <c r="AS532" i="1"/>
  <c r="AS534" i="1"/>
  <c r="AS536" i="1"/>
  <c r="AS538" i="1"/>
  <c r="AS540" i="1"/>
  <c r="AS542" i="1"/>
  <c r="AS544" i="1"/>
  <c r="AS546" i="1"/>
  <c r="AS548" i="1"/>
  <c r="AS550" i="1"/>
  <c r="AS552" i="1"/>
  <c r="AS554" i="1"/>
  <c r="AS556" i="1"/>
  <c r="AS558" i="1"/>
  <c r="AS560" i="1"/>
  <c r="AS562" i="1"/>
  <c r="AS564" i="1"/>
  <c r="AS566" i="1"/>
  <c r="AS568" i="1"/>
  <c r="AS570" i="1"/>
  <c r="AS572" i="1"/>
  <c r="AS574" i="1"/>
  <c r="AS576" i="1"/>
  <c r="AS578" i="1"/>
  <c r="AS580" i="1"/>
  <c r="AS582" i="1"/>
  <c r="AS584" i="1"/>
  <c r="AS586" i="1"/>
  <c r="AS588" i="1"/>
  <c r="AS590" i="1"/>
  <c r="AS592" i="1"/>
  <c r="AS594" i="1"/>
  <c r="AS596" i="1"/>
  <c r="AS598" i="1"/>
  <c r="AS600" i="1"/>
  <c r="AS602" i="1"/>
  <c r="AS604" i="1"/>
  <c r="AS606" i="1"/>
  <c r="AS608" i="1"/>
  <c r="AS610" i="1"/>
  <c r="AS612" i="1"/>
  <c r="AS614" i="1"/>
  <c r="AS616" i="1"/>
  <c r="AS618" i="1"/>
  <c r="AS620" i="1"/>
  <c r="AS622" i="1"/>
  <c r="AS624" i="1"/>
  <c r="AS626" i="1"/>
  <c r="AS628" i="1"/>
  <c r="AS630" i="1"/>
  <c r="AS632" i="1"/>
  <c r="AS634" i="1"/>
  <c r="AS636" i="1"/>
  <c r="AS638" i="1"/>
  <c r="AS640" i="1"/>
  <c r="AS642" i="1"/>
  <c r="AS644" i="1"/>
  <c r="AS646" i="1"/>
  <c r="AS648" i="1"/>
  <c r="AS650" i="1"/>
  <c r="AS652" i="1"/>
  <c r="AS654" i="1"/>
  <c r="AS656" i="1"/>
  <c r="AS658" i="1"/>
  <c r="AS660" i="1"/>
  <c r="AS662" i="1"/>
  <c r="AS664" i="1"/>
  <c r="AS666" i="1"/>
  <c r="AS668" i="1"/>
  <c r="AS670" i="1"/>
  <c r="AS672" i="1"/>
  <c r="AS674" i="1"/>
  <c r="AS676" i="1"/>
  <c r="AS678" i="1"/>
  <c r="AS680" i="1"/>
  <c r="AS682" i="1"/>
  <c r="AS684" i="1"/>
  <c r="AS686" i="1"/>
  <c r="AS688" i="1"/>
  <c r="AS690" i="1"/>
  <c r="AS692" i="1"/>
  <c r="AS694" i="1"/>
  <c r="AS696" i="1"/>
  <c r="AS698" i="1"/>
  <c r="AS700" i="1"/>
  <c r="AS702" i="1"/>
  <c r="AS704" i="1"/>
  <c r="AS706" i="1"/>
  <c r="AS708" i="1"/>
  <c r="AS710" i="1"/>
  <c r="AS712" i="1"/>
  <c r="AS714" i="1"/>
  <c r="AS716" i="1"/>
  <c r="AS718" i="1"/>
  <c r="AS720" i="1"/>
  <c r="AS722" i="1"/>
  <c r="AS724" i="1"/>
  <c r="AS726" i="1"/>
  <c r="AS728" i="1"/>
  <c r="AS730" i="1"/>
  <c r="AS732" i="1"/>
  <c r="AS734" i="1"/>
  <c r="AS736" i="1"/>
  <c r="AS738" i="1"/>
  <c r="AS740" i="1"/>
  <c r="AS742" i="1"/>
  <c r="AS744" i="1"/>
  <c r="AS746" i="1"/>
  <c r="AS748" i="1"/>
  <c r="AS750" i="1"/>
  <c r="AS752" i="1"/>
  <c r="AS754" i="1"/>
  <c r="AS756" i="1"/>
  <c r="AS758" i="1"/>
  <c r="AS760" i="1"/>
  <c r="AS762" i="1"/>
  <c r="AS764" i="1"/>
  <c r="AS766" i="1"/>
  <c r="AS768" i="1"/>
  <c r="AS770" i="1"/>
  <c r="AS772" i="1"/>
  <c r="AS774" i="1"/>
  <c r="AS776" i="1"/>
  <c r="AS778" i="1"/>
  <c r="AS780" i="1"/>
  <c r="AS782" i="1"/>
  <c r="AS784" i="1"/>
  <c r="AS786" i="1"/>
  <c r="AS788" i="1"/>
  <c r="AS790" i="1"/>
  <c r="AS792" i="1"/>
  <c r="AS794" i="1"/>
  <c r="AS796" i="1"/>
  <c r="AS798" i="1"/>
  <c r="AS6" i="1"/>
  <c r="AP6" i="1"/>
  <c r="AT6" i="1" s="1"/>
  <c r="AR6" i="1"/>
  <c r="D45" i="3"/>
  <c r="D71" i="3"/>
  <c r="D70" i="3"/>
  <c r="D44" i="3"/>
  <c r="D67" i="3" s="1"/>
  <c r="D34" i="3"/>
  <c r="D65" i="3" s="1"/>
  <c r="D33" i="3"/>
  <c r="D63" i="3"/>
  <c r="D62" i="3"/>
  <c r="D64" i="3"/>
  <c r="D53" i="3"/>
  <c r="D51" i="3"/>
  <c r="D68" i="3"/>
  <c r="D55" i="3"/>
  <c r="I17" i="4"/>
  <c r="I18" i="4"/>
  <c r="I19" i="4"/>
  <c r="I20" i="4"/>
  <c r="I21" i="4"/>
  <c r="I22" i="4"/>
  <c r="I23" i="4"/>
  <c r="D19" i="3"/>
  <c r="I24" i="4" s="1"/>
  <c r="I25" i="4"/>
  <c r="I26" i="4"/>
  <c r="I27" i="4"/>
  <c r="I28" i="4"/>
  <c r="I29" i="4"/>
  <c r="I30" i="4"/>
  <c r="J6" i="1"/>
  <c r="L6" i="1" s="1"/>
  <c r="K6" i="1"/>
  <c r="K18" i="1" s="1"/>
  <c r="J22" i="1"/>
  <c r="K22" i="1"/>
  <c r="J9" i="1"/>
  <c r="K9" i="1"/>
  <c r="J15" i="1"/>
  <c r="J7" i="1"/>
  <c r="K7" i="1"/>
  <c r="J14" i="1"/>
  <c r="K14" i="1"/>
  <c r="J11" i="1"/>
  <c r="K11" i="1"/>
  <c r="J17" i="1"/>
  <c r="K17" i="1"/>
  <c r="J27" i="1"/>
  <c r="K27" i="1"/>
  <c r="J46" i="1"/>
  <c r="K46" i="1"/>
  <c r="J8" i="1"/>
  <c r="K8" i="1"/>
  <c r="K12" i="1"/>
  <c r="J16" i="1"/>
  <c r="K16" i="1"/>
  <c r="J13" i="1"/>
  <c r="K13" i="1"/>
  <c r="J10" i="1"/>
  <c r="K10" i="1"/>
  <c r="J49" i="1"/>
  <c r="K49" i="1"/>
  <c r="K59" i="1"/>
  <c r="AA51" i="1"/>
  <c r="AB6" i="1"/>
  <c r="AB51" i="1"/>
  <c r="AB45" i="1"/>
  <c r="AA24" i="1"/>
  <c r="AB24" i="1"/>
  <c r="K47" i="1"/>
  <c r="AA50" i="1"/>
  <c r="AB50" i="1"/>
  <c r="J60" i="1"/>
  <c r="K60" i="1"/>
  <c r="L60" i="1"/>
  <c r="AA49" i="1"/>
  <c r="AB49" i="1"/>
  <c r="K58" i="1"/>
  <c r="AA48" i="1"/>
  <c r="AB48" i="1"/>
  <c r="K48" i="1"/>
  <c r="L48" i="1" s="1"/>
  <c r="AA25" i="1"/>
  <c r="AB25" i="1"/>
  <c r="AA46" i="1"/>
  <c r="AB46" i="1"/>
  <c r="AA32" i="1"/>
  <c r="AB32" i="1"/>
  <c r="AA33" i="1"/>
  <c r="AB33" i="1"/>
  <c r="AA36" i="1"/>
  <c r="AB36" i="1"/>
  <c r="AA42" i="1"/>
  <c r="AB42" i="1"/>
  <c r="AA31" i="1"/>
  <c r="AB31" i="1"/>
  <c r="AA30" i="1"/>
  <c r="AB30" i="1"/>
  <c r="AA39" i="1"/>
  <c r="AB39" i="1"/>
  <c r="AA29" i="1"/>
  <c r="AB29" i="1"/>
  <c r="AA22" i="1"/>
  <c r="AB22" i="1"/>
  <c r="AA21" i="1"/>
  <c r="AB21" i="1"/>
  <c r="AA20" i="1"/>
  <c r="AB20" i="1"/>
  <c r="AA19" i="1"/>
  <c r="AB19" i="1"/>
  <c r="AA18" i="1"/>
  <c r="AB18" i="1"/>
  <c r="AA17" i="1"/>
  <c r="AB17" i="1"/>
  <c r="AA16" i="1"/>
  <c r="AB16" i="1"/>
  <c r="J50" i="1"/>
  <c r="K50" i="1"/>
  <c r="AA11" i="1"/>
  <c r="AB11" i="1"/>
  <c r="AA10" i="1"/>
  <c r="AB10" i="1"/>
  <c r="AA8" i="1"/>
  <c r="AB8" i="1"/>
  <c r="AA35" i="1"/>
  <c r="AB35" i="1"/>
  <c r="AA38" i="1"/>
  <c r="AB38" i="1"/>
  <c r="AA41" i="1"/>
  <c r="AB41" i="1"/>
  <c r="AA7" i="1"/>
  <c r="AB7" i="1"/>
  <c r="AA34" i="1"/>
  <c r="AB34" i="1"/>
  <c r="AA37" i="1"/>
  <c r="AB37" i="1"/>
  <c r="AA40" i="1"/>
  <c r="AB40" i="1"/>
  <c r="C7" i="5"/>
  <c r="C8" i="5" s="1"/>
  <c r="D8" i="5" s="1"/>
  <c r="C14" i="5"/>
  <c r="C15" i="5" s="1"/>
  <c r="D15" i="5" s="1"/>
  <c r="Y6" i="1"/>
  <c r="AA6" i="1"/>
  <c r="AC6" i="1" s="1"/>
  <c r="D35" i="3"/>
  <c r="D50" i="3" s="1"/>
  <c r="D77" i="3"/>
  <c r="D72" i="3"/>
  <c r="D76" i="3"/>
  <c r="D75" i="3"/>
  <c r="D74" i="3"/>
  <c r="D73" i="3"/>
  <c r="AA47" i="1"/>
  <c r="AB47" i="1"/>
  <c r="D69" i="3"/>
  <c r="D61" i="3"/>
  <c r="D60" i="3"/>
  <c r="D59" i="3"/>
  <c r="D58" i="3"/>
  <c r="D57" i="3"/>
  <c r="D56" i="3"/>
  <c r="D36" i="3"/>
  <c r="D49" i="3"/>
  <c r="D46" i="3"/>
  <c r="D48" i="3"/>
  <c r="D47" i="3"/>
  <c r="AB26" i="1"/>
  <c r="AB27" i="1"/>
  <c r="AB13" i="1"/>
  <c r="AB14" i="1"/>
  <c r="AA13" i="1"/>
  <c r="AA14" i="1"/>
  <c r="AA26" i="1"/>
  <c r="AA27" i="1"/>
  <c r="J57" i="1"/>
  <c r="K57" i="1"/>
  <c r="J56" i="1"/>
  <c r="K56" i="1"/>
  <c r="J55" i="1"/>
  <c r="K55" i="1"/>
  <c r="J54" i="1"/>
  <c r="K54" i="1"/>
  <c r="J53" i="1"/>
  <c r="K53" i="1"/>
  <c r="J52" i="1"/>
  <c r="K52" i="1"/>
  <c r="J51" i="1"/>
  <c r="K51" i="1"/>
  <c r="J45" i="1"/>
  <c r="K45" i="1"/>
  <c r="J44" i="1"/>
  <c r="K44" i="1"/>
  <c r="J43" i="1"/>
  <c r="K43" i="1"/>
  <c r="D43" i="3"/>
  <c r="D42" i="3"/>
  <c r="D41" i="3"/>
  <c r="D40" i="3"/>
  <c r="D39" i="3"/>
  <c r="D38" i="3"/>
  <c r="D37" i="3"/>
  <c r="D32" i="3"/>
  <c r="D31" i="3"/>
  <c r="D30" i="3"/>
  <c r="J41" i="1"/>
  <c r="K41" i="1"/>
  <c r="J42" i="1"/>
  <c r="K42" i="1"/>
  <c r="J40" i="1"/>
  <c r="K40" i="1"/>
  <c r="J39" i="1"/>
  <c r="K39" i="1"/>
  <c r="J38" i="1"/>
  <c r="K38" i="1"/>
  <c r="J37" i="1"/>
  <c r="K37" i="1"/>
  <c r="D29" i="3"/>
  <c r="D28" i="3"/>
  <c r="D27" i="3"/>
  <c r="D26" i="3"/>
  <c r="D25" i="3"/>
  <c r="J35" i="1"/>
  <c r="K35" i="1"/>
  <c r="J36" i="1"/>
  <c r="K36" i="1"/>
  <c r="J34" i="1"/>
  <c r="K34" i="1"/>
  <c r="J33" i="1"/>
  <c r="K33" i="1"/>
  <c r="J32" i="1"/>
  <c r="K32" i="1"/>
  <c r="J31" i="1"/>
  <c r="K31" i="1"/>
  <c r="D24" i="3"/>
  <c r="D23" i="3"/>
  <c r="D22" i="3"/>
  <c r="D21" i="3"/>
  <c r="D20" i="3"/>
  <c r="J26" i="1"/>
  <c r="K26" i="1"/>
  <c r="J30" i="1"/>
  <c r="K30" i="1"/>
  <c r="J25" i="1"/>
  <c r="K25" i="1"/>
  <c r="J24" i="1"/>
  <c r="K24" i="1"/>
  <c r="D17" i="3"/>
  <c r="D16" i="3"/>
  <c r="D18" i="3"/>
  <c r="AB9" i="1"/>
  <c r="AB12" i="1"/>
  <c r="AB15" i="1"/>
  <c r="AB23" i="1"/>
  <c r="AB28" i="1"/>
  <c r="AB43" i="1"/>
  <c r="AB44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AB514" i="1"/>
  <c r="AB515" i="1"/>
  <c r="AB516" i="1"/>
  <c r="AB517" i="1"/>
  <c r="AB518" i="1"/>
  <c r="AB519" i="1"/>
  <c r="AB520" i="1"/>
  <c r="AB521" i="1"/>
  <c r="AB522" i="1"/>
  <c r="AB523" i="1"/>
  <c r="AB524" i="1"/>
  <c r="AB525" i="1"/>
  <c r="AB526" i="1"/>
  <c r="AB527" i="1"/>
  <c r="AB528" i="1"/>
  <c r="AB529" i="1"/>
  <c r="AB530" i="1"/>
  <c r="AB531" i="1"/>
  <c r="AB532" i="1"/>
  <c r="AB533" i="1"/>
  <c r="AB534" i="1"/>
  <c r="AB535" i="1"/>
  <c r="AB536" i="1"/>
  <c r="AB537" i="1"/>
  <c r="AB538" i="1"/>
  <c r="AB539" i="1"/>
  <c r="AB540" i="1"/>
  <c r="AB541" i="1"/>
  <c r="AB542" i="1"/>
  <c r="AB543" i="1"/>
  <c r="AB544" i="1"/>
  <c r="AB545" i="1"/>
  <c r="AB546" i="1"/>
  <c r="AB547" i="1"/>
  <c r="AB548" i="1"/>
  <c r="AB549" i="1"/>
  <c r="AB550" i="1"/>
  <c r="AB551" i="1"/>
  <c r="AB552" i="1"/>
  <c r="AB553" i="1"/>
  <c r="AB554" i="1"/>
  <c r="AB555" i="1"/>
  <c r="AB556" i="1"/>
  <c r="AB557" i="1"/>
  <c r="AB558" i="1"/>
  <c r="AB559" i="1"/>
  <c r="AB560" i="1"/>
  <c r="AB561" i="1"/>
  <c r="AB562" i="1"/>
  <c r="AB563" i="1"/>
  <c r="AB564" i="1"/>
  <c r="AB565" i="1"/>
  <c r="AB566" i="1"/>
  <c r="AB567" i="1"/>
  <c r="AB568" i="1"/>
  <c r="AB569" i="1"/>
  <c r="AB570" i="1"/>
  <c r="AB571" i="1"/>
  <c r="AB572" i="1"/>
  <c r="AB573" i="1"/>
  <c r="AB574" i="1"/>
  <c r="AB575" i="1"/>
  <c r="AB576" i="1"/>
  <c r="AB577" i="1"/>
  <c r="AB578" i="1"/>
  <c r="AB579" i="1"/>
  <c r="AB580" i="1"/>
  <c r="AB581" i="1"/>
  <c r="AB582" i="1"/>
  <c r="AB583" i="1"/>
  <c r="AB584" i="1"/>
  <c r="AB585" i="1"/>
  <c r="AB586" i="1"/>
  <c r="AB587" i="1"/>
  <c r="AB588" i="1"/>
  <c r="AB589" i="1"/>
  <c r="AB590" i="1"/>
  <c r="AB591" i="1"/>
  <c r="AB592" i="1"/>
  <c r="AB593" i="1"/>
  <c r="AB594" i="1"/>
  <c r="AB595" i="1"/>
  <c r="AB596" i="1"/>
  <c r="AB597" i="1"/>
  <c r="AB598" i="1"/>
  <c r="AB599" i="1"/>
  <c r="AB600" i="1"/>
  <c r="AB601" i="1"/>
  <c r="AB602" i="1"/>
  <c r="AB603" i="1"/>
  <c r="AB604" i="1"/>
  <c r="AB605" i="1"/>
  <c r="AB606" i="1"/>
  <c r="AB607" i="1"/>
  <c r="AB608" i="1"/>
  <c r="AB609" i="1"/>
  <c r="AB610" i="1"/>
  <c r="AB611" i="1"/>
  <c r="AB612" i="1"/>
  <c r="AB613" i="1"/>
  <c r="AB614" i="1"/>
  <c r="AB615" i="1"/>
  <c r="AB616" i="1"/>
  <c r="AB617" i="1"/>
  <c r="AB618" i="1"/>
  <c r="AB619" i="1"/>
  <c r="AB620" i="1"/>
  <c r="AB621" i="1"/>
  <c r="AB622" i="1"/>
  <c r="AB623" i="1"/>
  <c r="AB624" i="1"/>
  <c r="AB625" i="1"/>
  <c r="AB626" i="1"/>
  <c r="AB627" i="1"/>
  <c r="AB628" i="1"/>
  <c r="AB629" i="1"/>
  <c r="AB630" i="1"/>
  <c r="AB631" i="1"/>
  <c r="AB632" i="1"/>
  <c r="AB633" i="1"/>
  <c r="AB634" i="1"/>
  <c r="AB635" i="1"/>
  <c r="AB636" i="1"/>
  <c r="AB637" i="1"/>
  <c r="AB638" i="1"/>
  <c r="AB639" i="1"/>
  <c r="AB640" i="1"/>
  <c r="AB641" i="1"/>
  <c r="AB642" i="1"/>
  <c r="AB643" i="1"/>
  <c r="AB644" i="1"/>
  <c r="AB645" i="1"/>
  <c r="AB646" i="1"/>
  <c r="AB647" i="1"/>
  <c r="AB648" i="1"/>
  <c r="AB649" i="1"/>
  <c r="AB650" i="1"/>
  <c r="AB651" i="1"/>
  <c r="AB652" i="1"/>
  <c r="AB653" i="1"/>
  <c r="AB654" i="1"/>
  <c r="AB655" i="1"/>
  <c r="AB656" i="1"/>
  <c r="AB657" i="1"/>
  <c r="AB658" i="1"/>
  <c r="AB659" i="1"/>
  <c r="AB660" i="1"/>
  <c r="AB661" i="1"/>
  <c r="AB662" i="1"/>
  <c r="AB663" i="1"/>
  <c r="AB664" i="1"/>
  <c r="AB665" i="1"/>
  <c r="AB666" i="1"/>
  <c r="AB667" i="1"/>
  <c r="AB668" i="1"/>
  <c r="AB669" i="1"/>
  <c r="AB670" i="1"/>
  <c r="AB671" i="1"/>
  <c r="AB672" i="1"/>
  <c r="AB673" i="1"/>
  <c r="AB674" i="1"/>
  <c r="AB675" i="1"/>
  <c r="AB676" i="1"/>
  <c r="AB677" i="1"/>
  <c r="AB678" i="1"/>
  <c r="AB679" i="1"/>
  <c r="AB680" i="1"/>
  <c r="AB681" i="1"/>
  <c r="AB682" i="1"/>
  <c r="AB683" i="1"/>
  <c r="AB684" i="1"/>
  <c r="AB685" i="1"/>
  <c r="AB686" i="1"/>
  <c r="AB687" i="1"/>
  <c r="AB688" i="1"/>
  <c r="AB689" i="1"/>
  <c r="AB690" i="1"/>
  <c r="AB691" i="1"/>
  <c r="AB692" i="1"/>
  <c r="AB693" i="1"/>
  <c r="AB694" i="1"/>
  <c r="AB695" i="1"/>
  <c r="AB696" i="1"/>
  <c r="AB697" i="1"/>
  <c r="AB698" i="1"/>
  <c r="AB699" i="1"/>
  <c r="AB700" i="1"/>
  <c r="AB701" i="1"/>
  <c r="AB702" i="1"/>
  <c r="AB703" i="1"/>
  <c r="AB704" i="1"/>
  <c r="AB705" i="1"/>
  <c r="AB706" i="1"/>
  <c r="AB707" i="1"/>
  <c r="AB708" i="1"/>
  <c r="AB709" i="1"/>
  <c r="AB710" i="1"/>
  <c r="AB711" i="1"/>
  <c r="AB712" i="1"/>
  <c r="AB713" i="1"/>
  <c r="AB714" i="1"/>
  <c r="AB715" i="1"/>
  <c r="AB716" i="1"/>
  <c r="AB717" i="1"/>
  <c r="AB718" i="1"/>
  <c r="AB719" i="1"/>
  <c r="AB720" i="1"/>
  <c r="AB721" i="1"/>
  <c r="AB722" i="1"/>
  <c r="AB723" i="1"/>
  <c r="AB724" i="1"/>
  <c r="AB725" i="1"/>
  <c r="AB726" i="1"/>
  <c r="AB727" i="1"/>
  <c r="AB728" i="1"/>
  <c r="AB729" i="1"/>
  <c r="AB730" i="1"/>
  <c r="AB731" i="1"/>
  <c r="AB732" i="1"/>
  <c r="AB733" i="1"/>
  <c r="AB734" i="1"/>
  <c r="AB735" i="1"/>
  <c r="AB736" i="1"/>
  <c r="AB737" i="1"/>
  <c r="AB738" i="1"/>
  <c r="AB739" i="1"/>
  <c r="AB740" i="1"/>
  <c r="AB741" i="1"/>
  <c r="AB742" i="1"/>
  <c r="AB743" i="1"/>
  <c r="AB744" i="1"/>
  <c r="AB745" i="1"/>
  <c r="AB746" i="1"/>
  <c r="AB747" i="1"/>
  <c r="AB748" i="1"/>
  <c r="AB749" i="1"/>
  <c r="AB750" i="1"/>
  <c r="AB751" i="1"/>
  <c r="AB752" i="1"/>
  <c r="AB753" i="1"/>
  <c r="AB754" i="1"/>
  <c r="AB755" i="1"/>
  <c r="AB756" i="1"/>
  <c r="AB757" i="1"/>
  <c r="AB758" i="1"/>
  <c r="AB759" i="1"/>
  <c r="AB760" i="1"/>
  <c r="AB761" i="1"/>
  <c r="AB762" i="1"/>
  <c r="AB763" i="1"/>
  <c r="AB764" i="1"/>
  <c r="AB765" i="1"/>
  <c r="AB766" i="1"/>
  <c r="AB767" i="1"/>
  <c r="AB768" i="1"/>
  <c r="AB769" i="1"/>
  <c r="AB770" i="1"/>
  <c r="AB771" i="1"/>
  <c r="AB772" i="1"/>
  <c r="AB773" i="1"/>
  <c r="AB774" i="1"/>
  <c r="AB775" i="1"/>
  <c r="AB776" i="1"/>
  <c r="AB777" i="1"/>
  <c r="AB778" i="1"/>
  <c r="AB779" i="1"/>
  <c r="AB780" i="1"/>
  <c r="AB781" i="1"/>
  <c r="AB782" i="1"/>
  <c r="AB783" i="1"/>
  <c r="AB784" i="1"/>
  <c r="AB785" i="1"/>
  <c r="AB786" i="1"/>
  <c r="AB787" i="1"/>
  <c r="AB788" i="1"/>
  <c r="AB789" i="1"/>
  <c r="AB790" i="1"/>
  <c r="AB791" i="1"/>
  <c r="AB792" i="1"/>
  <c r="AB793" i="1"/>
  <c r="AB794" i="1"/>
  <c r="AB795" i="1"/>
  <c r="AB796" i="1"/>
  <c r="AB797" i="1"/>
  <c r="A15" i="7"/>
  <c r="F33" i="7"/>
  <c r="G33" i="7"/>
  <c r="D15" i="7" s="1"/>
  <c r="H33" i="7"/>
  <c r="I33" i="7"/>
  <c r="J33" i="7"/>
  <c r="K33" i="7"/>
  <c r="L33" i="7"/>
  <c r="M33" i="7"/>
  <c r="N33" i="7"/>
  <c r="O33" i="7"/>
  <c r="P33" i="7"/>
  <c r="Q33" i="7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K28" i="1"/>
  <c r="K29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E12" i="4"/>
  <c r="E11" i="4"/>
  <c r="E10" i="4"/>
  <c r="E9" i="4"/>
  <c r="E8" i="4"/>
  <c r="J28" i="1"/>
  <c r="J29" i="1"/>
  <c r="AA9" i="1"/>
  <c r="AA12" i="1"/>
  <c r="AA15" i="1"/>
  <c r="AA23" i="1"/>
  <c r="AA28" i="1"/>
  <c r="AA43" i="1"/>
  <c r="AA44" i="1"/>
  <c r="AC60" i="1"/>
  <c r="AC61" i="1"/>
  <c r="E1" i="4"/>
  <c r="G8" i="5"/>
  <c r="G15" i="5"/>
  <c r="C15" i="7" l="1"/>
  <c r="AU6" i="1"/>
  <c r="M6" i="1"/>
  <c r="AD6" i="1"/>
  <c r="AE6" i="1"/>
  <c r="AV6" i="1"/>
  <c r="AX6" i="1" s="1"/>
  <c r="AF6" i="1"/>
  <c r="AW6" i="1"/>
  <c r="O6" i="1"/>
  <c r="N6" i="1"/>
  <c r="P6" i="1" s="1"/>
  <c r="F4" i="3" s="1"/>
  <c r="D52" i="3"/>
  <c r="D66" i="3"/>
  <c r="BJ55" i="1"/>
  <c r="BJ52" i="1"/>
  <c r="BJ48" i="1"/>
  <c r="BJ44" i="1"/>
  <c r="BJ40" i="1"/>
  <c r="BJ36" i="1"/>
  <c r="BJ32" i="1"/>
  <c r="BJ28" i="1"/>
  <c r="BJ51" i="1"/>
  <c r="BJ47" i="1"/>
  <c r="BJ43" i="1"/>
  <c r="BJ39" i="1"/>
  <c r="BJ35" i="1"/>
  <c r="BJ31" i="1"/>
  <c r="BJ27" i="1"/>
  <c r="BJ26" i="1"/>
  <c r="BJ25" i="1"/>
  <c r="BJ24" i="1"/>
  <c r="BJ23" i="1"/>
  <c r="BJ22" i="1"/>
  <c r="BJ21" i="1"/>
  <c r="BJ20" i="1"/>
  <c r="BJ19" i="1"/>
  <c r="BJ18" i="1"/>
  <c r="BJ17" i="1"/>
  <c r="BJ16" i="1"/>
  <c r="BJ15" i="1"/>
  <c r="BJ14" i="1"/>
  <c r="BJ13" i="1"/>
  <c r="BJ11" i="1"/>
  <c r="BJ10" i="1"/>
  <c r="BJ9" i="1"/>
  <c r="BJ8" i="1"/>
  <c r="BJ7" i="1"/>
  <c r="BJ54" i="1"/>
  <c r="BJ50" i="1"/>
  <c r="BJ46" i="1"/>
  <c r="BJ42" i="1"/>
  <c r="BJ38" i="1"/>
  <c r="BJ34" i="1"/>
  <c r="BJ30" i="1"/>
  <c r="BJ53" i="1"/>
  <c r="BJ49" i="1"/>
  <c r="BJ45" i="1"/>
  <c r="BJ41" i="1"/>
  <c r="BJ37" i="1"/>
  <c r="BJ33" i="1"/>
  <c r="BJ29" i="1"/>
  <c r="AS9" i="1"/>
  <c r="AT9" i="1" s="1"/>
  <c r="AS13" i="1"/>
  <c r="AS17" i="1"/>
  <c r="AT17" i="1" s="1"/>
  <c r="AS21" i="1"/>
  <c r="AS25" i="1"/>
  <c r="AS29" i="1"/>
  <c r="AS33" i="1"/>
  <c r="AS37" i="1"/>
  <c r="AS41" i="1"/>
  <c r="AS45" i="1"/>
  <c r="AS50" i="1"/>
  <c r="AS54" i="1"/>
  <c r="AS58" i="1"/>
  <c r="AS62" i="1"/>
  <c r="AS66" i="1"/>
  <c r="AS70" i="1"/>
  <c r="AS74" i="1"/>
  <c r="AS78" i="1"/>
  <c r="AS82" i="1"/>
  <c r="AS86" i="1"/>
  <c r="AS90" i="1"/>
  <c r="AS94" i="1"/>
  <c r="AS98" i="1"/>
  <c r="AS102" i="1"/>
  <c r="AS106" i="1"/>
  <c r="AS110" i="1"/>
  <c r="AS114" i="1"/>
  <c r="AS118" i="1"/>
  <c r="AS122" i="1"/>
  <c r="AS126" i="1"/>
  <c r="AS130" i="1"/>
  <c r="AS134" i="1"/>
  <c r="AS138" i="1"/>
  <c r="AS142" i="1"/>
  <c r="AS146" i="1"/>
  <c r="AS150" i="1"/>
  <c r="AS154" i="1"/>
  <c r="AS158" i="1"/>
  <c r="AS162" i="1"/>
  <c r="AS7" i="1"/>
  <c r="AT7" i="1" s="1"/>
  <c r="AS11" i="1"/>
  <c r="AT11" i="1" s="1"/>
  <c r="AS15" i="1"/>
  <c r="AS19" i="1"/>
  <c r="AS23" i="1"/>
  <c r="AS27" i="1"/>
  <c r="AS31" i="1"/>
  <c r="AS35" i="1"/>
  <c r="AS39" i="1"/>
  <c r="AS43" i="1"/>
  <c r="AS48" i="1"/>
  <c r="AS52" i="1"/>
  <c r="AS56" i="1"/>
  <c r="AS60" i="1"/>
  <c r="AS64" i="1"/>
  <c r="AS68" i="1"/>
  <c r="AS72" i="1"/>
  <c r="AS76" i="1"/>
  <c r="AS80" i="1"/>
  <c r="AS84" i="1"/>
  <c r="AS88" i="1"/>
  <c r="AS92" i="1"/>
  <c r="AS96" i="1"/>
  <c r="AS100" i="1"/>
  <c r="AS104" i="1"/>
  <c r="AS108" i="1"/>
  <c r="AS112" i="1"/>
  <c r="AS116" i="1"/>
  <c r="AS120" i="1"/>
  <c r="AS124" i="1"/>
  <c r="AS128" i="1"/>
  <c r="AS132" i="1"/>
  <c r="AS136" i="1"/>
  <c r="AS140" i="1"/>
  <c r="AS144" i="1"/>
  <c r="AS148" i="1"/>
  <c r="AS152" i="1"/>
  <c r="AS156" i="1"/>
  <c r="AS160" i="1"/>
  <c r="AS797" i="1"/>
  <c r="AS793" i="1"/>
  <c r="AS789" i="1"/>
  <c r="AS785" i="1"/>
  <c r="AS781" i="1"/>
  <c r="AS777" i="1"/>
  <c r="AS773" i="1"/>
  <c r="AS769" i="1"/>
  <c r="AS765" i="1"/>
  <c r="AS761" i="1"/>
  <c r="AS757" i="1"/>
  <c r="AS753" i="1"/>
  <c r="AS749" i="1"/>
  <c r="AS745" i="1"/>
  <c r="AS741" i="1"/>
  <c r="AS737" i="1"/>
  <c r="AS733" i="1"/>
  <c r="AS729" i="1"/>
  <c r="AS725" i="1"/>
  <c r="AS721" i="1"/>
  <c r="AS717" i="1"/>
  <c r="AS713" i="1"/>
  <c r="AS709" i="1"/>
  <c r="AS705" i="1"/>
  <c r="AS701" i="1"/>
  <c r="AS697" i="1"/>
  <c r="AS693" i="1"/>
  <c r="AS689" i="1"/>
  <c r="AS685" i="1"/>
  <c r="AS681" i="1"/>
  <c r="AS677" i="1"/>
  <c r="AS673" i="1"/>
  <c r="AS669" i="1"/>
  <c r="AS665" i="1"/>
  <c r="AS661" i="1"/>
  <c r="AS657" i="1"/>
  <c r="AS653" i="1"/>
  <c r="AS649" i="1"/>
  <c r="AS645" i="1"/>
  <c r="AS641" i="1"/>
  <c r="AS637" i="1"/>
  <c r="AS633" i="1"/>
  <c r="AS629" i="1"/>
  <c r="AS625" i="1"/>
  <c r="AS621" i="1"/>
  <c r="AS617" i="1"/>
  <c r="AS613" i="1"/>
  <c r="AS609" i="1"/>
  <c r="AS605" i="1"/>
  <c r="AS601" i="1"/>
  <c r="AS597" i="1"/>
  <c r="AS593" i="1"/>
  <c r="AS589" i="1"/>
  <c r="AS585" i="1"/>
  <c r="AS581" i="1"/>
  <c r="AS577" i="1"/>
  <c r="AS573" i="1"/>
  <c r="AS569" i="1"/>
  <c r="AS565" i="1"/>
  <c r="AS561" i="1"/>
  <c r="AS557" i="1"/>
  <c r="AS553" i="1"/>
  <c r="AS549" i="1"/>
  <c r="AS545" i="1"/>
  <c r="AS541" i="1"/>
  <c r="AS537" i="1"/>
  <c r="AS533" i="1"/>
  <c r="AS529" i="1"/>
  <c r="AS525" i="1"/>
  <c r="AS521" i="1"/>
  <c r="AS517" i="1"/>
  <c r="AS513" i="1"/>
  <c r="AS509" i="1"/>
  <c r="AS505" i="1"/>
  <c r="AS501" i="1"/>
  <c r="AS497" i="1"/>
  <c r="AS493" i="1"/>
  <c r="AS489" i="1"/>
  <c r="AS485" i="1"/>
  <c r="AS481" i="1"/>
  <c r="AS477" i="1"/>
  <c r="AS473" i="1"/>
  <c r="AS469" i="1"/>
  <c r="AS465" i="1"/>
  <c r="AS461" i="1"/>
  <c r="AS457" i="1"/>
  <c r="AS453" i="1"/>
  <c r="AS449" i="1"/>
  <c r="AS445" i="1"/>
  <c r="AS441" i="1"/>
  <c r="AS437" i="1"/>
  <c r="AS433" i="1"/>
  <c r="AS429" i="1"/>
  <c r="AS425" i="1"/>
  <c r="AS421" i="1"/>
  <c r="AS417" i="1"/>
  <c r="AS413" i="1"/>
  <c r="AS409" i="1"/>
  <c r="AS405" i="1"/>
  <c r="AS401" i="1"/>
  <c r="AS397" i="1"/>
  <c r="AS393" i="1"/>
  <c r="AS389" i="1"/>
  <c r="AS385" i="1"/>
  <c r="AS381" i="1"/>
  <c r="AS377" i="1"/>
  <c r="AS373" i="1"/>
  <c r="AS369" i="1"/>
  <c r="AS365" i="1"/>
  <c r="AS361" i="1"/>
  <c r="AS357" i="1"/>
  <c r="AS353" i="1"/>
  <c r="AS349" i="1"/>
  <c r="AS345" i="1"/>
  <c r="AS341" i="1"/>
  <c r="AS337" i="1"/>
  <c r="AS333" i="1"/>
  <c r="AS329" i="1"/>
  <c r="AS325" i="1"/>
  <c r="AS321" i="1"/>
  <c r="AS317" i="1"/>
  <c r="AS313" i="1"/>
  <c r="AS309" i="1"/>
  <c r="AS305" i="1"/>
  <c r="AS301" i="1"/>
  <c r="AS297" i="1"/>
  <c r="AS293" i="1"/>
  <c r="AS289" i="1"/>
  <c r="AS285" i="1"/>
  <c r="AS281" i="1"/>
  <c r="AS277" i="1"/>
  <c r="AS273" i="1"/>
  <c r="AS269" i="1"/>
  <c r="AS265" i="1"/>
  <c r="AS261" i="1"/>
  <c r="AS257" i="1"/>
  <c r="AS253" i="1"/>
  <c r="AS249" i="1"/>
  <c r="AS245" i="1"/>
  <c r="AS241" i="1"/>
  <c r="AS237" i="1"/>
  <c r="AS233" i="1"/>
  <c r="AS229" i="1"/>
  <c r="AS225" i="1"/>
  <c r="AS221" i="1"/>
  <c r="AS217" i="1"/>
  <c r="AS213" i="1"/>
  <c r="AS209" i="1"/>
  <c r="AS205" i="1"/>
  <c r="AS201" i="1"/>
  <c r="AS197" i="1"/>
  <c r="AS193" i="1"/>
  <c r="AS189" i="1"/>
  <c r="AS185" i="1"/>
  <c r="AS181" i="1"/>
  <c r="AS177" i="1"/>
  <c r="AS173" i="1"/>
  <c r="AS169" i="1"/>
  <c r="AS165" i="1"/>
  <c r="AS159" i="1"/>
  <c r="AS151" i="1"/>
  <c r="AS143" i="1"/>
  <c r="AS135" i="1"/>
  <c r="AS127" i="1"/>
  <c r="AS119" i="1"/>
  <c r="AS111" i="1"/>
  <c r="AS103" i="1"/>
  <c r="AS95" i="1"/>
  <c r="AS87" i="1"/>
  <c r="AS79" i="1"/>
  <c r="AS71" i="1"/>
  <c r="AS63" i="1"/>
  <c r="AS55" i="1"/>
  <c r="AS47" i="1"/>
  <c r="AS38" i="1"/>
  <c r="AS30" i="1"/>
  <c r="AS22" i="1"/>
  <c r="AS14" i="1"/>
  <c r="AS360" i="1"/>
  <c r="AS356" i="1"/>
  <c r="AS352" i="1"/>
  <c r="AS348" i="1"/>
  <c r="AS344" i="1"/>
  <c r="AS340" i="1"/>
  <c r="AS336" i="1"/>
  <c r="AS332" i="1"/>
  <c r="AS328" i="1"/>
  <c r="AS324" i="1"/>
  <c r="AS320" i="1"/>
  <c r="AS316" i="1"/>
  <c r="AS312" i="1"/>
  <c r="AS308" i="1"/>
  <c r="AS304" i="1"/>
  <c r="AS300" i="1"/>
  <c r="AS296" i="1"/>
  <c r="AS292" i="1"/>
  <c r="AS288" i="1"/>
  <c r="AS284" i="1"/>
  <c r="AS280" i="1"/>
  <c r="AS276" i="1"/>
  <c r="AS272" i="1"/>
  <c r="AS268" i="1"/>
  <c r="AS264" i="1"/>
  <c r="AS260" i="1"/>
  <c r="AS256" i="1"/>
  <c r="AS252" i="1"/>
  <c r="AS248" i="1"/>
  <c r="AS244" i="1"/>
  <c r="AS240" i="1"/>
  <c r="AS236" i="1"/>
  <c r="AS232" i="1"/>
  <c r="AS228" i="1"/>
  <c r="AS224" i="1"/>
  <c r="AS220" i="1"/>
  <c r="AS216" i="1"/>
  <c r="AS212" i="1"/>
  <c r="AS208" i="1"/>
  <c r="AS204" i="1"/>
  <c r="AS200" i="1"/>
  <c r="AS196" i="1"/>
  <c r="AS192" i="1"/>
  <c r="AS188" i="1"/>
  <c r="AS184" i="1"/>
  <c r="AS180" i="1"/>
  <c r="AS176" i="1"/>
  <c r="AS172" i="1"/>
  <c r="AS168" i="1"/>
  <c r="AS164" i="1"/>
  <c r="AS157" i="1"/>
  <c r="AS149" i="1"/>
  <c r="AS141" i="1"/>
  <c r="AS133" i="1"/>
  <c r="AS125" i="1"/>
  <c r="AS117" i="1"/>
  <c r="AS109" i="1"/>
  <c r="AS101" i="1"/>
  <c r="AS93" i="1"/>
  <c r="AS85" i="1"/>
  <c r="AS77" i="1"/>
  <c r="AS69" i="1"/>
  <c r="AS61" i="1"/>
  <c r="AS53" i="1"/>
  <c r="AS44" i="1"/>
  <c r="AS36" i="1"/>
  <c r="AS28" i="1"/>
  <c r="AS20" i="1"/>
  <c r="AS12" i="1"/>
  <c r="K15" i="1"/>
  <c r="D54" i="3"/>
  <c r="AS795" i="1"/>
  <c r="AS791" i="1"/>
  <c r="AS787" i="1"/>
  <c r="AS783" i="1"/>
  <c r="AS779" i="1"/>
  <c r="AS775" i="1"/>
  <c r="AS771" i="1"/>
  <c r="AS767" i="1"/>
  <c r="AS763" i="1"/>
  <c r="AS759" i="1"/>
  <c r="AS755" i="1"/>
  <c r="AS751" i="1"/>
  <c r="AS747" i="1"/>
  <c r="AS743" i="1"/>
  <c r="AS739" i="1"/>
  <c r="AS735" i="1"/>
  <c r="AS731" i="1"/>
  <c r="AS727" i="1"/>
  <c r="AS723" i="1"/>
  <c r="AS719" i="1"/>
  <c r="AS715" i="1"/>
  <c r="AS711" i="1"/>
  <c r="AS707" i="1"/>
  <c r="AS703" i="1"/>
  <c r="AS699" i="1"/>
  <c r="AS695" i="1"/>
  <c r="AS691" i="1"/>
  <c r="AS687" i="1"/>
  <c r="AS683" i="1"/>
  <c r="AS679" i="1"/>
  <c r="AS675" i="1"/>
  <c r="AS671" i="1"/>
  <c r="AS667" i="1"/>
  <c r="AS663" i="1"/>
  <c r="AS659" i="1"/>
  <c r="AS655" i="1"/>
  <c r="AS651" i="1"/>
  <c r="AS647" i="1"/>
  <c r="AS643" i="1"/>
  <c r="AS639" i="1"/>
  <c r="AS635" i="1"/>
  <c r="AS631" i="1"/>
  <c r="AS627" i="1"/>
  <c r="AS623" i="1"/>
  <c r="AS619" i="1"/>
  <c r="AS615" i="1"/>
  <c r="AS611" i="1"/>
  <c r="AS607" i="1"/>
  <c r="AS603" i="1"/>
  <c r="AS599" i="1"/>
  <c r="AS595" i="1"/>
  <c r="AS591" i="1"/>
  <c r="AS587" i="1"/>
  <c r="AS583" i="1"/>
  <c r="AS579" i="1"/>
  <c r="AS575" i="1"/>
  <c r="AS571" i="1"/>
  <c r="AS567" i="1"/>
  <c r="AS563" i="1"/>
  <c r="AS559" i="1"/>
  <c r="AS555" i="1"/>
  <c r="AS551" i="1"/>
  <c r="AS547" i="1"/>
  <c r="AS543" i="1"/>
  <c r="AS539" i="1"/>
  <c r="AS535" i="1"/>
  <c r="AS531" i="1"/>
  <c r="AS527" i="1"/>
  <c r="AS523" i="1"/>
  <c r="AS519" i="1"/>
  <c r="AS515" i="1"/>
  <c r="AS511" i="1"/>
  <c r="AS507" i="1"/>
  <c r="AS503" i="1"/>
  <c r="AS499" i="1"/>
  <c r="AS495" i="1"/>
  <c r="AS491" i="1"/>
  <c r="AS487" i="1"/>
  <c r="AS483" i="1"/>
  <c r="AS479" i="1"/>
  <c r="AS475" i="1"/>
  <c r="AS471" i="1"/>
  <c r="AS467" i="1"/>
  <c r="AS463" i="1"/>
  <c r="AS459" i="1"/>
  <c r="AS455" i="1"/>
  <c r="AS451" i="1"/>
  <c r="AS447" i="1"/>
  <c r="AS443" i="1"/>
  <c r="AS439" i="1"/>
  <c r="AS435" i="1"/>
  <c r="AS431" i="1"/>
  <c r="AS427" i="1"/>
  <c r="AS423" i="1"/>
  <c r="AS419" i="1"/>
  <c r="AS415" i="1"/>
  <c r="AS411" i="1"/>
  <c r="AS407" i="1"/>
  <c r="AS403" i="1"/>
  <c r="AS399" i="1"/>
  <c r="AS395" i="1"/>
  <c r="AS391" i="1"/>
  <c r="AS387" i="1"/>
  <c r="AS383" i="1"/>
  <c r="AS379" i="1"/>
  <c r="AS375" i="1"/>
  <c r="AS371" i="1"/>
  <c r="AS367" i="1"/>
  <c r="AS363" i="1"/>
  <c r="AS359" i="1"/>
  <c r="AS355" i="1"/>
  <c r="AS351" i="1"/>
  <c r="AS347" i="1"/>
  <c r="AS343" i="1"/>
  <c r="AS339" i="1"/>
  <c r="AS335" i="1"/>
  <c r="AS331" i="1"/>
  <c r="AS327" i="1"/>
  <c r="AS323" i="1"/>
  <c r="AS319" i="1"/>
  <c r="AS315" i="1"/>
  <c r="AS311" i="1"/>
  <c r="AS307" i="1"/>
  <c r="AS303" i="1"/>
  <c r="AS299" i="1"/>
  <c r="AS295" i="1"/>
  <c r="AS291" i="1"/>
  <c r="AS287" i="1"/>
  <c r="AS283" i="1"/>
  <c r="AS279" i="1"/>
  <c r="AS275" i="1"/>
  <c r="AS271" i="1"/>
  <c r="AS267" i="1"/>
  <c r="AS263" i="1"/>
  <c r="AS259" i="1"/>
  <c r="AS255" i="1"/>
  <c r="AS251" i="1"/>
  <c r="AS247" i="1"/>
  <c r="AS243" i="1"/>
  <c r="AS239" i="1"/>
  <c r="AS235" i="1"/>
  <c r="AS231" i="1"/>
  <c r="AS227" i="1"/>
  <c r="AS223" i="1"/>
  <c r="AS219" i="1"/>
  <c r="AS215" i="1"/>
  <c r="AS211" i="1"/>
  <c r="AS207" i="1"/>
  <c r="AS203" i="1"/>
  <c r="AS199" i="1"/>
  <c r="AS195" i="1"/>
  <c r="AS191" i="1"/>
  <c r="AS187" i="1"/>
  <c r="AS183" i="1"/>
  <c r="AS179" i="1"/>
  <c r="AS175" i="1"/>
  <c r="AS171" i="1"/>
  <c r="AS167" i="1"/>
  <c r="AS163" i="1"/>
  <c r="AS155" i="1"/>
  <c r="AS147" i="1"/>
  <c r="AS139" i="1"/>
  <c r="AS131" i="1"/>
  <c r="AS123" i="1"/>
  <c r="AS115" i="1"/>
  <c r="AS107" i="1"/>
  <c r="AS99" i="1"/>
  <c r="AS91" i="1"/>
  <c r="AS83" i="1"/>
  <c r="AS75" i="1"/>
  <c r="AS67" i="1"/>
  <c r="AS59" i="1"/>
  <c r="AS51" i="1"/>
  <c r="AS42" i="1"/>
  <c r="AT42" i="1" s="1"/>
  <c r="AS34" i="1"/>
  <c r="AS26" i="1"/>
  <c r="AT26" i="1" s="1"/>
  <c r="AS18" i="1"/>
  <c r="AS10" i="1"/>
  <c r="AT10" i="1" s="1"/>
  <c r="K23" i="1"/>
  <c r="K19" i="1"/>
  <c r="K20" i="1"/>
  <c r="K21" i="1"/>
  <c r="AS362" i="1"/>
  <c r="AS358" i="1"/>
  <c r="AS354" i="1"/>
  <c r="AS350" i="1"/>
  <c r="AS346" i="1"/>
  <c r="AS342" i="1"/>
  <c r="AS338" i="1"/>
  <c r="AS334" i="1"/>
  <c r="AS330" i="1"/>
  <c r="AS326" i="1"/>
  <c r="AS322" i="1"/>
  <c r="AS318" i="1"/>
  <c r="AS314" i="1"/>
  <c r="AS310" i="1"/>
  <c r="AS306" i="1"/>
  <c r="AS302" i="1"/>
  <c r="AS298" i="1"/>
  <c r="AS294" i="1"/>
  <c r="AS290" i="1"/>
  <c r="AS286" i="1"/>
  <c r="AS282" i="1"/>
  <c r="AS278" i="1"/>
  <c r="AS274" i="1"/>
  <c r="AS270" i="1"/>
  <c r="AS266" i="1"/>
  <c r="AS262" i="1"/>
  <c r="AS258" i="1"/>
  <c r="AS254" i="1"/>
  <c r="AS250" i="1"/>
  <c r="AS246" i="1"/>
  <c r="AS242" i="1"/>
  <c r="AS238" i="1"/>
  <c r="AS234" i="1"/>
  <c r="AS230" i="1"/>
  <c r="AS226" i="1"/>
  <c r="AS222" i="1"/>
  <c r="AS218" i="1"/>
  <c r="AS214" i="1"/>
  <c r="AS210" i="1"/>
  <c r="AS206" i="1"/>
  <c r="AS202" i="1"/>
  <c r="AS198" i="1"/>
  <c r="AS194" i="1"/>
  <c r="AS190" i="1"/>
  <c r="AS186" i="1"/>
  <c r="AS182" i="1"/>
  <c r="AS178" i="1"/>
  <c r="AS174" i="1"/>
  <c r="AS170" i="1"/>
  <c r="AS166" i="1"/>
  <c r="AS161" i="1"/>
  <c r="AS153" i="1"/>
  <c r="AS145" i="1"/>
  <c r="AS137" i="1"/>
  <c r="AS129" i="1"/>
  <c r="AS121" i="1"/>
  <c r="AS113" i="1"/>
  <c r="AS105" i="1"/>
  <c r="AS97" i="1"/>
  <c r="AS89" i="1"/>
  <c r="AS81" i="1"/>
  <c r="AS73" i="1"/>
  <c r="AS65" i="1"/>
  <c r="AS57" i="1"/>
  <c r="AS49" i="1"/>
  <c r="AS40" i="1"/>
  <c r="AT40" i="1" s="1"/>
  <c r="AS32" i="1"/>
  <c r="AS24" i="1"/>
  <c r="AT24" i="1" s="1"/>
  <c r="AS16" i="1"/>
  <c r="AT16" i="1" s="1"/>
  <c r="AS8" i="1"/>
  <c r="AT8" i="1" s="1"/>
  <c r="AT38" i="1"/>
  <c r="AT34" i="1"/>
  <c r="AT30" i="1"/>
  <c r="AT22" i="1"/>
  <c r="AT18" i="1"/>
  <c r="AT41" i="1"/>
  <c r="AT37" i="1"/>
  <c r="AT33" i="1"/>
  <c r="AT29" i="1"/>
  <c r="AT25" i="1"/>
  <c r="AT21" i="1"/>
  <c r="AT44" i="1"/>
  <c r="AT36" i="1"/>
  <c r="AT32" i="1"/>
  <c r="AT28" i="1"/>
  <c r="AT20" i="1"/>
  <c r="AT43" i="1"/>
  <c r="AT39" i="1"/>
  <c r="AT35" i="1"/>
  <c r="AT31" i="1"/>
  <c r="AT27" i="1"/>
  <c r="AT23" i="1"/>
  <c r="AT19" i="1"/>
  <c r="L11" i="1"/>
  <c r="G854" i="1"/>
  <c r="G850" i="1"/>
  <c r="G846" i="1"/>
  <c r="G842" i="1"/>
  <c r="G838" i="1"/>
  <c r="G834" i="1"/>
  <c r="G830" i="1"/>
  <c r="G826" i="1"/>
  <c r="G822" i="1"/>
  <c r="G818" i="1"/>
  <c r="G814" i="1"/>
  <c r="G810" i="1"/>
  <c r="G806" i="1"/>
  <c r="G802" i="1"/>
  <c r="G798" i="1"/>
  <c r="G794" i="1"/>
  <c r="G790" i="1"/>
  <c r="G786" i="1"/>
  <c r="G782" i="1"/>
  <c r="G778" i="1"/>
  <c r="G774" i="1"/>
  <c r="G770" i="1"/>
  <c r="G766" i="1"/>
  <c r="G762" i="1"/>
  <c r="G758" i="1"/>
  <c r="G754" i="1"/>
  <c r="G750" i="1"/>
  <c r="G746" i="1"/>
  <c r="G742" i="1"/>
  <c r="G738" i="1"/>
  <c r="G734" i="1"/>
  <c r="G730" i="1"/>
  <c r="G726" i="1"/>
  <c r="G722" i="1"/>
  <c r="G718" i="1"/>
  <c r="G714" i="1"/>
  <c r="G710" i="1"/>
  <c r="G706" i="1"/>
  <c r="G702" i="1"/>
  <c r="G698" i="1"/>
  <c r="G694" i="1"/>
  <c r="G690" i="1"/>
  <c r="G686" i="1"/>
  <c r="G682" i="1"/>
  <c r="G678" i="1"/>
  <c r="G674" i="1"/>
  <c r="G670" i="1"/>
  <c r="G666" i="1"/>
  <c r="G662" i="1"/>
  <c r="G658" i="1"/>
  <c r="G654" i="1"/>
  <c r="G650" i="1"/>
  <c r="G646" i="1"/>
  <c r="G642" i="1"/>
  <c r="G638" i="1"/>
  <c r="G634" i="1"/>
  <c r="G630" i="1"/>
  <c r="G626" i="1"/>
  <c r="G622" i="1"/>
  <c r="G618" i="1"/>
  <c r="G614" i="1"/>
  <c r="G610" i="1"/>
  <c r="G606" i="1"/>
  <c r="G602" i="1"/>
  <c r="G598" i="1"/>
  <c r="G594" i="1"/>
  <c r="G590" i="1"/>
  <c r="G586" i="1"/>
  <c r="G582" i="1"/>
  <c r="G578" i="1"/>
  <c r="G574" i="1"/>
  <c r="G570" i="1"/>
  <c r="G566" i="1"/>
  <c r="G562" i="1"/>
  <c r="G558" i="1"/>
  <c r="G554" i="1"/>
  <c r="G550" i="1"/>
  <c r="G546" i="1"/>
  <c r="G542" i="1"/>
  <c r="G538" i="1"/>
  <c r="G534" i="1"/>
  <c r="G530" i="1"/>
  <c r="G526" i="1"/>
  <c r="G522" i="1"/>
  <c r="G518" i="1"/>
  <c r="G514" i="1"/>
  <c r="G510" i="1"/>
  <c r="G506" i="1"/>
  <c r="G502" i="1"/>
  <c r="G498" i="1"/>
  <c r="G494" i="1"/>
  <c r="G490" i="1"/>
  <c r="G486" i="1"/>
  <c r="G482" i="1"/>
  <c r="G478" i="1"/>
  <c r="G474" i="1"/>
  <c r="G470" i="1"/>
  <c r="G466" i="1"/>
  <c r="G462" i="1"/>
  <c r="G458" i="1"/>
  <c r="G454" i="1"/>
  <c r="G450" i="1"/>
  <c r="G446" i="1"/>
  <c r="G442" i="1"/>
  <c r="G438" i="1"/>
  <c r="G434" i="1"/>
  <c r="G430" i="1"/>
  <c r="G426" i="1"/>
  <c r="G422" i="1"/>
  <c r="G418" i="1"/>
  <c r="G414" i="1"/>
  <c r="G410" i="1"/>
  <c r="G406" i="1"/>
  <c r="G402" i="1"/>
  <c r="G398" i="1"/>
  <c r="G394" i="1"/>
  <c r="G390" i="1"/>
  <c r="G386" i="1"/>
  <c r="G382" i="1"/>
  <c r="G378" i="1"/>
  <c r="G374" i="1"/>
  <c r="G370" i="1"/>
  <c r="G366" i="1"/>
  <c r="G362" i="1"/>
  <c r="G358" i="1"/>
  <c r="G354" i="1"/>
  <c r="G350" i="1"/>
  <c r="G346" i="1"/>
  <c r="G342" i="1"/>
  <c r="G338" i="1"/>
  <c r="G334" i="1"/>
  <c r="G330" i="1"/>
  <c r="G326" i="1"/>
  <c r="G322" i="1"/>
  <c r="G318" i="1"/>
  <c r="G314" i="1"/>
  <c r="G310" i="1"/>
  <c r="G306" i="1"/>
  <c r="G302" i="1"/>
  <c r="G298" i="1"/>
  <c r="G294" i="1"/>
  <c r="G290" i="1"/>
  <c r="G286" i="1"/>
  <c r="G282" i="1"/>
  <c r="G278" i="1"/>
  <c r="G274" i="1"/>
  <c r="G270" i="1"/>
  <c r="G266" i="1"/>
  <c r="G262" i="1"/>
  <c r="G258" i="1"/>
  <c r="G254" i="1"/>
  <c r="G250" i="1"/>
  <c r="G246" i="1"/>
  <c r="G242" i="1"/>
  <c r="G238" i="1"/>
  <c r="G234" i="1"/>
  <c r="G230" i="1"/>
  <c r="G226" i="1"/>
  <c r="G222" i="1"/>
  <c r="G218" i="1"/>
  <c r="G214" i="1"/>
  <c r="G210" i="1"/>
  <c r="G206" i="1"/>
  <c r="G202" i="1"/>
  <c r="G198" i="1"/>
  <c r="G194" i="1"/>
  <c r="G190" i="1"/>
  <c r="G186" i="1"/>
  <c r="G182" i="1"/>
  <c r="G178" i="1"/>
  <c r="G174" i="1"/>
  <c r="G170" i="1"/>
  <c r="G166" i="1"/>
  <c r="G162" i="1"/>
  <c r="G158" i="1"/>
  <c r="G154" i="1"/>
  <c r="G150" i="1"/>
  <c r="G146" i="1"/>
  <c r="G142" i="1"/>
  <c r="G138" i="1"/>
  <c r="G134" i="1"/>
  <c r="G130" i="1"/>
  <c r="G126" i="1"/>
  <c r="G122" i="1"/>
  <c r="G118" i="1"/>
  <c r="G114" i="1"/>
  <c r="G110" i="1"/>
  <c r="G106" i="1"/>
  <c r="G102" i="1"/>
  <c r="G98" i="1"/>
  <c r="G94" i="1"/>
  <c r="G90" i="1"/>
  <c r="G86" i="1"/>
  <c r="G82" i="1"/>
  <c r="G78" i="1"/>
  <c r="G74" i="1"/>
  <c r="G70" i="1"/>
  <c r="G66" i="1"/>
  <c r="G62" i="1"/>
  <c r="G58" i="1"/>
  <c r="H58" i="1" s="1"/>
  <c r="L58" i="1" s="1"/>
  <c r="G54" i="1"/>
  <c r="H54" i="1" s="1"/>
  <c r="L54" i="1" s="1"/>
  <c r="G50" i="1"/>
  <c r="H50" i="1" s="1"/>
  <c r="L50" i="1" s="1"/>
  <c r="G45" i="1"/>
  <c r="H45" i="1" s="1"/>
  <c r="L45" i="1" s="1"/>
  <c r="G37" i="1"/>
  <c r="H37" i="1" s="1"/>
  <c r="L37" i="1" s="1"/>
  <c r="G29" i="1"/>
  <c r="H29" i="1" s="1"/>
  <c r="L29" i="1" s="1"/>
  <c r="G21" i="1"/>
  <c r="H21" i="1" s="1"/>
  <c r="L21" i="1" s="1"/>
  <c r="G13" i="1"/>
  <c r="H13" i="1" s="1"/>
  <c r="L13" i="1" s="1"/>
  <c r="G605" i="1"/>
  <c r="G601" i="1"/>
  <c r="G597" i="1"/>
  <c r="G593" i="1"/>
  <c r="G589" i="1"/>
  <c r="G585" i="1"/>
  <c r="G581" i="1"/>
  <c r="G577" i="1"/>
  <c r="G573" i="1"/>
  <c r="G569" i="1"/>
  <c r="G565" i="1"/>
  <c r="G561" i="1"/>
  <c r="G557" i="1"/>
  <c r="G553" i="1"/>
  <c r="G549" i="1"/>
  <c r="G545" i="1"/>
  <c r="G541" i="1"/>
  <c r="G537" i="1"/>
  <c r="G533" i="1"/>
  <c r="G529" i="1"/>
  <c r="G525" i="1"/>
  <c r="G521" i="1"/>
  <c r="G517" i="1"/>
  <c r="G513" i="1"/>
  <c r="G509" i="1"/>
  <c r="G505" i="1"/>
  <c r="G501" i="1"/>
  <c r="G497" i="1"/>
  <c r="G493" i="1"/>
  <c r="G489" i="1"/>
  <c r="G485" i="1"/>
  <c r="G481" i="1"/>
  <c r="G477" i="1"/>
  <c r="G473" i="1"/>
  <c r="G469" i="1"/>
  <c r="G465" i="1"/>
  <c r="G461" i="1"/>
  <c r="G457" i="1"/>
  <c r="G453" i="1"/>
  <c r="G449" i="1"/>
  <c r="G445" i="1"/>
  <c r="G441" i="1"/>
  <c r="G437" i="1"/>
  <c r="G433" i="1"/>
  <c r="G429" i="1"/>
  <c r="G425" i="1"/>
  <c r="G421" i="1"/>
  <c r="G417" i="1"/>
  <c r="G413" i="1"/>
  <c r="G409" i="1"/>
  <c r="G405" i="1"/>
  <c r="G401" i="1"/>
  <c r="G397" i="1"/>
  <c r="G393" i="1"/>
  <c r="G389" i="1"/>
  <c r="G385" i="1"/>
  <c r="G381" i="1"/>
  <c r="G377" i="1"/>
  <c r="G373" i="1"/>
  <c r="G369" i="1"/>
  <c r="G365" i="1"/>
  <c r="G361" i="1"/>
  <c r="G357" i="1"/>
  <c r="G353" i="1"/>
  <c r="G349" i="1"/>
  <c r="G345" i="1"/>
  <c r="G341" i="1"/>
  <c r="G337" i="1"/>
  <c r="G333" i="1"/>
  <c r="G329" i="1"/>
  <c r="G325" i="1"/>
  <c r="G321" i="1"/>
  <c r="G317" i="1"/>
  <c r="G313" i="1"/>
  <c r="G309" i="1"/>
  <c r="G305" i="1"/>
  <c r="G301" i="1"/>
  <c r="G297" i="1"/>
  <c r="G293" i="1"/>
  <c r="G289" i="1"/>
  <c r="G285" i="1"/>
  <c r="G281" i="1"/>
  <c r="G277" i="1"/>
  <c r="G273" i="1"/>
  <c r="G269" i="1"/>
  <c r="G265" i="1"/>
  <c r="G261" i="1"/>
  <c r="G257" i="1"/>
  <c r="G253" i="1"/>
  <c r="G249" i="1"/>
  <c r="G245" i="1"/>
  <c r="G241" i="1"/>
  <c r="G237" i="1"/>
  <c r="G233" i="1"/>
  <c r="G229" i="1"/>
  <c r="G225" i="1"/>
  <c r="G221" i="1"/>
  <c r="G217" i="1"/>
  <c r="G213" i="1"/>
  <c r="G209" i="1"/>
  <c r="G205" i="1"/>
  <c r="G201" i="1"/>
  <c r="G197" i="1"/>
  <c r="G193" i="1"/>
  <c r="G189" i="1"/>
  <c r="G185" i="1"/>
  <c r="G181" i="1"/>
  <c r="G177" i="1"/>
  <c r="G173" i="1"/>
  <c r="G169" i="1"/>
  <c r="G165" i="1"/>
  <c r="G161" i="1"/>
  <c r="G157" i="1"/>
  <c r="G153" i="1"/>
  <c r="G149" i="1"/>
  <c r="G145" i="1"/>
  <c r="G141" i="1"/>
  <c r="G137" i="1"/>
  <c r="G133" i="1"/>
  <c r="G129" i="1"/>
  <c r="G125" i="1"/>
  <c r="G121" i="1"/>
  <c r="G117" i="1"/>
  <c r="G113" i="1"/>
  <c r="G109" i="1"/>
  <c r="G105" i="1"/>
  <c r="G101" i="1"/>
  <c r="G97" i="1"/>
  <c r="G93" i="1"/>
  <c r="G89" i="1"/>
  <c r="G85" i="1"/>
  <c r="G81" i="1"/>
  <c r="G77" i="1"/>
  <c r="G73" i="1"/>
  <c r="G69" i="1"/>
  <c r="G65" i="1"/>
  <c r="G61" i="1"/>
  <c r="G57" i="1"/>
  <c r="H57" i="1" s="1"/>
  <c r="L57" i="1" s="1"/>
  <c r="G53" i="1"/>
  <c r="H53" i="1" s="1"/>
  <c r="L53" i="1" s="1"/>
  <c r="G49" i="1"/>
  <c r="H49" i="1" s="1"/>
  <c r="L49" i="1" s="1"/>
  <c r="G43" i="1"/>
  <c r="H43" i="1" s="1"/>
  <c r="L43" i="1" s="1"/>
  <c r="G35" i="1"/>
  <c r="H35" i="1" s="1"/>
  <c r="L35" i="1" s="1"/>
  <c r="G27" i="1"/>
  <c r="H27" i="1" s="1"/>
  <c r="L27" i="1" s="1"/>
  <c r="G19" i="1"/>
  <c r="H19" i="1" s="1"/>
  <c r="L19" i="1" s="1"/>
  <c r="G10" i="1"/>
  <c r="H10" i="1" s="1"/>
  <c r="L10" i="1" s="1"/>
  <c r="G14" i="1"/>
  <c r="H14" i="1" s="1"/>
  <c r="L14" i="1" s="1"/>
  <c r="G18" i="1"/>
  <c r="H18" i="1" s="1"/>
  <c r="L18" i="1" s="1"/>
  <c r="G4" i="3" s="1"/>
  <c r="H17" i="4" s="1"/>
  <c r="G22" i="1"/>
  <c r="H22" i="1" s="1"/>
  <c r="L22" i="1" s="1"/>
  <c r="G26" i="1"/>
  <c r="H26" i="1" s="1"/>
  <c r="L26" i="1" s="1"/>
  <c r="G30" i="1"/>
  <c r="H30" i="1" s="1"/>
  <c r="L30" i="1" s="1"/>
  <c r="G34" i="1"/>
  <c r="H34" i="1" s="1"/>
  <c r="L34" i="1" s="1"/>
  <c r="G38" i="1"/>
  <c r="H38" i="1" s="1"/>
  <c r="L38" i="1" s="1"/>
  <c r="G42" i="1"/>
  <c r="H42" i="1" s="1"/>
  <c r="L42" i="1" s="1"/>
  <c r="G46" i="1"/>
  <c r="H46" i="1" s="1"/>
  <c r="L46" i="1" s="1"/>
  <c r="G8" i="1"/>
  <c r="H8" i="1" s="1"/>
  <c r="L8" i="1" s="1"/>
  <c r="G12" i="1"/>
  <c r="H12" i="1" s="1"/>
  <c r="L12" i="1" s="1"/>
  <c r="G16" i="1"/>
  <c r="H16" i="1" s="1"/>
  <c r="L16" i="1" s="1"/>
  <c r="G20" i="1"/>
  <c r="H20" i="1" s="1"/>
  <c r="L20" i="1" s="1"/>
  <c r="G24" i="1"/>
  <c r="H24" i="1" s="1"/>
  <c r="L24" i="1" s="1"/>
  <c r="G28" i="1"/>
  <c r="H28" i="1" s="1"/>
  <c r="L28" i="1" s="1"/>
  <c r="G32" i="1"/>
  <c r="H32" i="1" s="1"/>
  <c r="L32" i="1" s="1"/>
  <c r="G36" i="1"/>
  <c r="H36" i="1" s="1"/>
  <c r="L36" i="1" s="1"/>
  <c r="G40" i="1"/>
  <c r="H40" i="1" s="1"/>
  <c r="L40" i="1" s="1"/>
  <c r="G44" i="1"/>
  <c r="H44" i="1" s="1"/>
  <c r="L44" i="1" s="1"/>
  <c r="G852" i="1"/>
  <c r="G848" i="1"/>
  <c r="G844" i="1"/>
  <c r="G840" i="1"/>
  <c r="G836" i="1"/>
  <c r="G832" i="1"/>
  <c r="G828" i="1"/>
  <c r="G824" i="1"/>
  <c r="G820" i="1"/>
  <c r="G816" i="1"/>
  <c r="G812" i="1"/>
  <c r="G808" i="1"/>
  <c r="G804" i="1"/>
  <c r="G800" i="1"/>
  <c r="G796" i="1"/>
  <c r="G792" i="1"/>
  <c r="G788" i="1"/>
  <c r="G784" i="1"/>
  <c r="G780" i="1"/>
  <c r="G776" i="1"/>
  <c r="G772" i="1"/>
  <c r="G768" i="1"/>
  <c r="G764" i="1"/>
  <c r="G760" i="1"/>
  <c r="G756" i="1"/>
  <c r="G752" i="1"/>
  <c r="G748" i="1"/>
  <c r="G744" i="1"/>
  <c r="G740" i="1"/>
  <c r="G736" i="1"/>
  <c r="G732" i="1"/>
  <c r="G728" i="1"/>
  <c r="G724" i="1"/>
  <c r="G720" i="1"/>
  <c r="G716" i="1"/>
  <c r="G712" i="1"/>
  <c r="G708" i="1"/>
  <c r="G704" i="1"/>
  <c r="G700" i="1"/>
  <c r="G696" i="1"/>
  <c r="G692" i="1"/>
  <c r="G688" i="1"/>
  <c r="G684" i="1"/>
  <c r="G680" i="1"/>
  <c r="G676" i="1"/>
  <c r="G672" i="1"/>
  <c r="G668" i="1"/>
  <c r="G664" i="1"/>
  <c r="G660" i="1"/>
  <c r="G656" i="1"/>
  <c r="G652" i="1"/>
  <c r="G648" i="1"/>
  <c r="G644" i="1"/>
  <c r="G640" i="1"/>
  <c r="G636" i="1"/>
  <c r="G632" i="1"/>
  <c r="G628" i="1"/>
  <c r="G624" i="1"/>
  <c r="G620" i="1"/>
  <c r="G616" i="1"/>
  <c r="G612" i="1"/>
  <c r="G608" i="1"/>
  <c r="G604" i="1"/>
  <c r="G600" i="1"/>
  <c r="G596" i="1"/>
  <c r="G592" i="1"/>
  <c r="G588" i="1"/>
  <c r="G584" i="1"/>
  <c r="G580" i="1"/>
  <c r="G576" i="1"/>
  <c r="G572" i="1"/>
  <c r="G568" i="1"/>
  <c r="G564" i="1"/>
  <c r="G560" i="1"/>
  <c r="G556" i="1"/>
  <c r="G552" i="1"/>
  <c r="G548" i="1"/>
  <c r="G544" i="1"/>
  <c r="G540" i="1"/>
  <c r="G536" i="1"/>
  <c r="G532" i="1"/>
  <c r="G528" i="1"/>
  <c r="G524" i="1"/>
  <c r="G520" i="1"/>
  <c r="G516" i="1"/>
  <c r="G512" i="1"/>
  <c r="G508" i="1"/>
  <c r="G504" i="1"/>
  <c r="G500" i="1"/>
  <c r="G496" i="1"/>
  <c r="G492" i="1"/>
  <c r="G488" i="1"/>
  <c r="G484" i="1"/>
  <c r="G480" i="1"/>
  <c r="G476" i="1"/>
  <c r="G472" i="1"/>
  <c r="G468" i="1"/>
  <c r="G464" i="1"/>
  <c r="G460" i="1"/>
  <c r="G456" i="1"/>
  <c r="G452" i="1"/>
  <c r="G448" i="1"/>
  <c r="G444" i="1"/>
  <c r="G440" i="1"/>
  <c r="G436" i="1"/>
  <c r="G432" i="1"/>
  <c r="G428" i="1"/>
  <c r="G424" i="1"/>
  <c r="G420" i="1"/>
  <c r="G416" i="1"/>
  <c r="G412" i="1"/>
  <c r="G408" i="1"/>
  <c r="G404" i="1"/>
  <c r="G400" i="1"/>
  <c r="G396" i="1"/>
  <c r="G392" i="1"/>
  <c r="G388" i="1"/>
  <c r="G384" i="1"/>
  <c r="G380" i="1"/>
  <c r="G376" i="1"/>
  <c r="G372" i="1"/>
  <c r="G368" i="1"/>
  <c r="G364" i="1"/>
  <c r="G360" i="1"/>
  <c r="G356" i="1"/>
  <c r="G352" i="1"/>
  <c r="G348" i="1"/>
  <c r="G344" i="1"/>
  <c r="G340" i="1"/>
  <c r="G336" i="1"/>
  <c r="G332" i="1"/>
  <c r="G328" i="1"/>
  <c r="G324" i="1"/>
  <c r="G320" i="1"/>
  <c r="G316" i="1"/>
  <c r="G312" i="1"/>
  <c r="G308" i="1"/>
  <c r="G304" i="1"/>
  <c r="G300" i="1"/>
  <c r="G296" i="1"/>
  <c r="G292" i="1"/>
  <c r="G288" i="1"/>
  <c r="G284" i="1"/>
  <c r="G280" i="1"/>
  <c r="G276" i="1"/>
  <c r="G272" i="1"/>
  <c r="G268" i="1"/>
  <c r="G264" i="1"/>
  <c r="G260" i="1"/>
  <c r="G256" i="1"/>
  <c r="G252" i="1"/>
  <c r="G248" i="1"/>
  <c r="G244" i="1"/>
  <c r="G240" i="1"/>
  <c r="G236" i="1"/>
  <c r="G232" i="1"/>
  <c r="G228" i="1"/>
  <c r="G224" i="1"/>
  <c r="G220" i="1"/>
  <c r="G216" i="1"/>
  <c r="G212" i="1"/>
  <c r="G208" i="1"/>
  <c r="G204" i="1"/>
  <c r="G200" i="1"/>
  <c r="G196" i="1"/>
  <c r="G192" i="1"/>
  <c r="G188" i="1"/>
  <c r="G184" i="1"/>
  <c r="G180" i="1"/>
  <c r="G176" i="1"/>
  <c r="G172" i="1"/>
  <c r="G168" i="1"/>
  <c r="G164" i="1"/>
  <c r="G160" i="1"/>
  <c r="G156" i="1"/>
  <c r="G152" i="1"/>
  <c r="G148" i="1"/>
  <c r="G144" i="1"/>
  <c r="G140" i="1"/>
  <c r="G136" i="1"/>
  <c r="G132" i="1"/>
  <c r="G128" i="1"/>
  <c r="G124" i="1"/>
  <c r="G120" i="1"/>
  <c r="G116" i="1"/>
  <c r="G112" i="1"/>
  <c r="G108" i="1"/>
  <c r="G104" i="1"/>
  <c r="G100" i="1"/>
  <c r="G96" i="1"/>
  <c r="G92" i="1"/>
  <c r="G88" i="1"/>
  <c r="G84" i="1"/>
  <c r="G80" i="1"/>
  <c r="G76" i="1"/>
  <c r="G72" i="1"/>
  <c r="G68" i="1"/>
  <c r="G64" i="1"/>
  <c r="G60" i="1"/>
  <c r="G56" i="1"/>
  <c r="H56" i="1" s="1"/>
  <c r="L56" i="1" s="1"/>
  <c r="G52" i="1"/>
  <c r="H52" i="1" s="1"/>
  <c r="L52" i="1" s="1"/>
  <c r="G48" i="1"/>
  <c r="G41" i="1"/>
  <c r="H41" i="1" s="1"/>
  <c r="L41" i="1" s="1"/>
  <c r="G33" i="1"/>
  <c r="H33" i="1" s="1"/>
  <c r="L33" i="1" s="1"/>
  <c r="G25" i="1"/>
  <c r="H25" i="1" s="1"/>
  <c r="L25" i="1" s="1"/>
  <c r="G17" i="1"/>
  <c r="H17" i="1" s="1"/>
  <c r="L17" i="1" s="1"/>
  <c r="G9" i="1"/>
  <c r="H9" i="1" s="1"/>
  <c r="L9" i="1" s="1"/>
  <c r="G603" i="1"/>
  <c r="G599" i="1"/>
  <c r="G595" i="1"/>
  <c r="G591" i="1"/>
  <c r="G587" i="1"/>
  <c r="G583" i="1"/>
  <c r="G579" i="1"/>
  <c r="G575" i="1"/>
  <c r="G571" i="1"/>
  <c r="G567" i="1"/>
  <c r="G563" i="1"/>
  <c r="G559" i="1"/>
  <c r="G555" i="1"/>
  <c r="G551" i="1"/>
  <c r="G547" i="1"/>
  <c r="G543" i="1"/>
  <c r="G539" i="1"/>
  <c r="G535" i="1"/>
  <c r="G531" i="1"/>
  <c r="G527" i="1"/>
  <c r="G523" i="1"/>
  <c r="G519" i="1"/>
  <c r="G515" i="1"/>
  <c r="G511" i="1"/>
  <c r="G507" i="1"/>
  <c r="G503" i="1"/>
  <c r="G499" i="1"/>
  <c r="G495" i="1"/>
  <c r="G491" i="1"/>
  <c r="G487" i="1"/>
  <c r="G483" i="1"/>
  <c r="G479" i="1"/>
  <c r="G475" i="1"/>
  <c r="G471" i="1"/>
  <c r="G467" i="1"/>
  <c r="G463" i="1"/>
  <c r="G459" i="1"/>
  <c r="G455" i="1"/>
  <c r="G451" i="1"/>
  <c r="G447" i="1"/>
  <c r="G443" i="1"/>
  <c r="G439" i="1"/>
  <c r="G435" i="1"/>
  <c r="G431" i="1"/>
  <c r="G427" i="1"/>
  <c r="G423" i="1"/>
  <c r="G419" i="1"/>
  <c r="G415" i="1"/>
  <c r="G411" i="1"/>
  <c r="G407" i="1"/>
  <c r="G403" i="1"/>
  <c r="G399" i="1"/>
  <c r="G395" i="1"/>
  <c r="G391" i="1"/>
  <c r="G387" i="1"/>
  <c r="G383" i="1"/>
  <c r="G379" i="1"/>
  <c r="G375" i="1"/>
  <c r="G371" i="1"/>
  <c r="G367" i="1"/>
  <c r="G363" i="1"/>
  <c r="G359" i="1"/>
  <c r="G355" i="1"/>
  <c r="G351" i="1"/>
  <c r="G347" i="1"/>
  <c r="G343" i="1"/>
  <c r="G339" i="1"/>
  <c r="G335" i="1"/>
  <c r="G331" i="1"/>
  <c r="G327" i="1"/>
  <c r="G323" i="1"/>
  <c r="G319" i="1"/>
  <c r="G315" i="1"/>
  <c r="G311" i="1"/>
  <c r="G307" i="1"/>
  <c r="G303" i="1"/>
  <c r="G299" i="1"/>
  <c r="G295" i="1"/>
  <c r="G291" i="1"/>
  <c r="G287" i="1"/>
  <c r="G283" i="1"/>
  <c r="G279" i="1"/>
  <c r="G275" i="1"/>
  <c r="G271" i="1"/>
  <c r="G267" i="1"/>
  <c r="G263" i="1"/>
  <c r="G259" i="1"/>
  <c r="G255" i="1"/>
  <c r="G251" i="1"/>
  <c r="G247" i="1"/>
  <c r="G243" i="1"/>
  <c r="G239" i="1"/>
  <c r="G235" i="1"/>
  <c r="G231" i="1"/>
  <c r="G227" i="1"/>
  <c r="G223" i="1"/>
  <c r="G219" i="1"/>
  <c r="G215" i="1"/>
  <c r="G211" i="1"/>
  <c r="G207" i="1"/>
  <c r="G203" i="1"/>
  <c r="G199" i="1"/>
  <c r="G195" i="1"/>
  <c r="G191" i="1"/>
  <c r="G187" i="1"/>
  <c r="G183" i="1"/>
  <c r="G179" i="1"/>
  <c r="G175" i="1"/>
  <c r="G171" i="1"/>
  <c r="G167" i="1"/>
  <c r="G163" i="1"/>
  <c r="G159" i="1"/>
  <c r="G155" i="1"/>
  <c r="G151" i="1"/>
  <c r="G147" i="1"/>
  <c r="G143" i="1"/>
  <c r="G139" i="1"/>
  <c r="G135" i="1"/>
  <c r="G131" i="1"/>
  <c r="G127" i="1"/>
  <c r="G123" i="1"/>
  <c r="G119" i="1"/>
  <c r="G115" i="1"/>
  <c r="G111" i="1"/>
  <c r="G107" i="1"/>
  <c r="G103" i="1"/>
  <c r="G99" i="1"/>
  <c r="G95" i="1"/>
  <c r="G91" i="1"/>
  <c r="G87" i="1"/>
  <c r="G83" i="1"/>
  <c r="G79" i="1"/>
  <c r="G75" i="1"/>
  <c r="G71" i="1"/>
  <c r="G67" i="1"/>
  <c r="G63" i="1"/>
  <c r="G59" i="1"/>
  <c r="H59" i="1" s="1"/>
  <c r="L59" i="1" s="1"/>
  <c r="G55" i="1"/>
  <c r="H55" i="1" s="1"/>
  <c r="L55" i="1" s="1"/>
  <c r="G51" i="1"/>
  <c r="H51" i="1" s="1"/>
  <c r="L51" i="1" s="1"/>
  <c r="G47" i="1"/>
  <c r="H47" i="1" s="1"/>
  <c r="L47" i="1" s="1"/>
  <c r="G39" i="1"/>
  <c r="H39" i="1" s="1"/>
  <c r="L39" i="1" s="1"/>
  <c r="G31" i="1"/>
  <c r="H31" i="1" s="1"/>
  <c r="L31" i="1" s="1"/>
  <c r="G23" i="1"/>
  <c r="H23" i="1" s="1"/>
  <c r="L23" i="1" s="1"/>
  <c r="G15" i="1"/>
  <c r="H15" i="1" s="1"/>
  <c r="L15" i="1" s="1"/>
  <c r="G7" i="1"/>
  <c r="H7" i="1" s="1"/>
  <c r="L7" i="1" s="1"/>
  <c r="X995" i="1"/>
  <c r="X991" i="1"/>
  <c r="X987" i="1"/>
  <c r="X983" i="1"/>
  <c r="X979" i="1"/>
  <c r="X975" i="1"/>
  <c r="X971" i="1"/>
  <c r="X967" i="1"/>
  <c r="X963" i="1"/>
  <c r="X959" i="1"/>
  <c r="X955" i="1"/>
  <c r="X951" i="1"/>
  <c r="X947" i="1"/>
  <c r="X943" i="1"/>
  <c r="X939" i="1"/>
  <c r="X935" i="1"/>
  <c r="X931" i="1"/>
  <c r="X927" i="1"/>
  <c r="X923" i="1"/>
  <c r="X919" i="1"/>
  <c r="X915" i="1"/>
  <c r="X911" i="1"/>
  <c r="X907" i="1"/>
  <c r="X903" i="1"/>
  <c r="X899" i="1"/>
  <c r="X895" i="1"/>
  <c r="X891" i="1"/>
  <c r="X887" i="1"/>
  <c r="X883" i="1"/>
  <c r="X879" i="1"/>
  <c r="X875" i="1"/>
  <c r="X871" i="1"/>
  <c r="X867" i="1"/>
  <c r="X863" i="1"/>
  <c r="X859" i="1"/>
  <c r="X855" i="1"/>
  <c r="X851" i="1"/>
  <c r="X847" i="1"/>
  <c r="X843" i="1"/>
  <c r="X839" i="1"/>
  <c r="X835" i="1"/>
  <c r="X831" i="1"/>
  <c r="X827" i="1"/>
  <c r="X823" i="1"/>
  <c r="X819" i="1"/>
  <c r="X815" i="1"/>
  <c r="X811" i="1"/>
  <c r="X807" i="1"/>
  <c r="X803" i="1"/>
  <c r="X799" i="1"/>
  <c r="X795" i="1"/>
  <c r="X791" i="1"/>
  <c r="X787" i="1"/>
  <c r="X783" i="1"/>
  <c r="X779" i="1"/>
  <c r="X775" i="1"/>
  <c r="X771" i="1"/>
  <c r="X767" i="1"/>
  <c r="X763" i="1"/>
  <c r="X759" i="1"/>
  <c r="X755" i="1"/>
  <c r="X751" i="1"/>
  <c r="X747" i="1"/>
  <c r="X743" i="1"/>
  <c r="X739" i="1"/>
  <c r="X735" i="1"/>
  <c r="X731" i="1"/>
  <c r="X727" i="1"/>
  <c r="X723" i="1"/>
  <c r="X719" i="1"/>
  <c r="X715" i="1"/>
  <c r="X711" i="1"/>
  <c r="X707" i="1"/>
  <c r="X703" i="1"/>
  <c r="X699" i="1"/>
  <c r="X695" i="1"/>
  <c r="X691" i="1"/>
  <c r="X687" i="1"/>
  <c r="X683" i="1"/>
  <c r="X679" i="1"/>
  <c r="X675" i="1"/>
  <c r="X671" i="1"/>
  <c r="X667" i="1"/>
  <c r="X663" i="1"/>
  <c r="X659" i="1"/>
  <c r="X655" i="1"/>
  <c r="X651" i="1"/>
  <c r="X647" i="1"/>
  <c r="X643" i="1"/>
  <c r="X639" i="1"/>
  <c r="X635" i="1"/>
  <c r="X631" i="1"/>
  <c r="X627" i="1"/>
  <c r="X623" i="1"/>
  <c r="X619" i="1"/>
  <c r="X615" i="1"/>
  <c r="X611" i="1"/>
  <c r="X607" i="1"/>
  <c r="X603" i="1"/>
  <c r="X599" i="1"/>
  <c r="X595" i="1"/>
  <c r="X591" i="1"/>
  <c r="X587" i="1"/>
  <c r="X583" i="1"/>
  <c r="X579" i="1"/>
  <c r="X575" i="1"/>
  <c r="X571" i="1"/>
  <c r="X567" i="1"/>
  <c r="X563" i="1"/>
  <c r="X559" i="1"/>
  <c r="X555" i="1"/>
  <c r="X551" i="1"/>
  <c r="X547" i="1"/>
  <c r="X543" i="1"/>
  <c r="X539" i="1"/>
  <c r="X535" i="1"/>
  <c r="X531" i="1"/>
  <c r="X527" i="1"/>
  <c r="X523" i="1"/>
  <c r="X519" i="1"/>
  <c r="X512" i="1"/>
  <c r="X504" i="1"/>
  <c r="X496" i="1"/>
  <c r="X488" i="1"/>
  <c r="X480" i="1"/>
  <c r="X472" i="1"/>
  <c r="X464" i="1"/>
  <c r="X456" i="1"/>
  <c r="X448" i="1"/>
  <c r="X440" i="1"/>
  <c r="X432" i="1"/>
  <c r="X424" i="1"/>
  <c r="X416" i="1"/>
  <c r="X408" i="1"/>
  <c r="X400" i="1"/>
  <c r="X392" i="1"/>
  <c r="X384" i="1"/>
  <c r="X376" i="1"/>
  <c r="X368" i="1"/>
  <c r="X360" i="1"/>
  <c r="X352" i="1"/>
  <c r="X344" i="1"/>
  <c r="X336" i="1"/>
  <c r="X328" i="1"/>
  <c r="X320" i="1"/>
  <c r="X312" i="1"/>
  <c r="X304" i="1"/>
  <c r="X296" i="1"/>
  <c r="X288" i="1"/>
  <c r="X280" i="1"/>
  <c r="X272" i="1"/>
  <c r="X264" i="1"/>
  <c r="X256" i="1"/>
  <c r="X248" i="1"/>
  <c r="X240" i="1"/>
  <c r="X232" i="1"/>
  <c r="X224" i="1"/>
  <c r="X216" i="1"/>
  <c r="X208" i="1"/>
  <c r="X200" i="1"/>
  <c r="X662" i="1"/>
  <c r="X658" i="1"/>
  <c r="X654" i="1"/>
  <c r="X650" i="1"/>
  <c r="X646" i="1"/>
  <c r="X642" i="1"/>
  <c r="X638" i="1"/>
  <c r="X634" i="1"/>
  <c r="X630" i="1"/>
  <c r="X626" i="1"/>
  <c r="X622" i="1"/>
  <c r="X618" i="1"/>
  <c r="X614" i="1"/>
  <c r="X610" i="1"/>
  <c r="X606" i="1"/>
  <c r="X602" i="1"/>
  <c r="X598" i="1"/>
  <c r="X594" i="1"/>
  <c r="X590" i="1"/>
  <c r="X586" i="1"/>
  <c r="X582" i="1"/>
  <c r="X578" i="1"/>
  <c r="X574" i="1"/>
  <c r="X570" i="1"/>
  <c r="X566" i="1"/>
  <c r="X562" i="1"/>
  <c r="X558" i="1"/>
  <c r="X554" i="1"/>
  <c r="X550" i="1"/>
  <c r="X546" i="1"/>
  <c r="X542" i="1"/>
  <c r="X538" i="1"/>
  <c r="X534" i="1"/>
  <c r="X530" i="1"/>
  <c r="X526" i="1"/>
  <c r="X522" i="1"/>
  <c r="X518" i="1"/>
  <c r="X510" i="1"/>
  <c r="X502" i="1"/>
  <c r="X494" i="1"/>
  <c r="X486" i="1"/>
  <c r="X478" i="1"/>
  <c r="X470" i="1"/>
  <c r="X462" i="1"/>
  <c r="X454" i="1"/>
  <c r="X446" i="1"/>
  <c r="X438" i="1"/>
  <c r="X430" i="1"/>
  <c r="X422" i="1"/>
  <c r="X414" i="1"/>
  <c r="X406" i="1"/>
  <c r="X398" i="1"/>
  <c r="X390" i="1"/>
  <c r="X382" i="1"/>
  <c r="X374" i="1"/>
  <c r="X366" i="1"/>
  <c r="X358" i="1"/>
  <c r="X350" i="1"/>
  <c r="X342" i="1"/>
  <c r="X334" i="1"/>
  <c r="X326" i="1"/>
  <c r="X318" i="1"/>
  <c r="X310" i="1"/>
  <c r="X302" i="1"/>
  <c r="X294" i="1"/>
  <c r="X286" i="1"/>
  <c r="X278" i="1"/>
  <c r="X270" i="1"/>
  <c r="X262" i="1"/>
  <c r="X254" i="1"/>
  <c r="X246" i="1"/>
  <c r="X238" i="1"/>
  <c r="X230" i="1"/>
  <c r="X222" i="1"/>
  <c r="X214" i="1"/>
  <c r="X206" i="1"/>
  <c r="X10" i="1"/>
  <c r="Y10" i="1" s="1"/>
  <c r="AC10" i="1" s="1"/>
  <c r="X14" i="1"/>
  <c r="Y14" i="1" s="1"/>
  <c r="AC14" i="1" s="1"/>
  <c r="X18" i="1"/>
  <c r="Y18" i="1" s="1"/>
  <c r="AC18" i="1" s="1"/>
  <c r="X22" i="1"/>
  <c r="Y22" i="1" s="1"/>
  <c r="AC22" i="1" s="1"/>
  <c r="X26" i="1"/>
  <c r="Y26" i="1" s="1"/>
  <c r="AC26" i="1" s="1"/>
  <c r="X30" i="1"/>
  <c r="Y30" i="1" s="1"/>
  <c r="AC30" i="1" s="1"/>
  <c r="X34" i="1"/>
  <c r="Y34" i="1" s="1"/>
  <c r="AC34" i="1" s="1"/>
  <c r="X38" i="1"/>
  <c r="Y38" i="1" s="1"/>
  <c r="AC38" i="1" s="1"/>
  <c r="X42" i="1"/>
  <c r="Y42" i="1" s="1"/>
  <c r="AC42" i="1" s="1"/>
  <c r="X46" i="1"/>
  <c r="Y46" i="1" s="1"/>
  <c r="AC46" i="1" s="1"/>
  <c r="X50" i="1"/>
  <c r="Y50" i="1" s="1"/>
  <c r="AC50" i="1" s="1"/>
  <c r="X54" i="1"/>
  <c r="Y54" i="1" s="1"/>
  <c r="AC54" i="1" s="1"/>
  <c r="X58" i="1"/>
  <c r="Y58" i="1" s="1"/>
  <c r="AC58" i="1" s="1"/>
  <c r="X62" i="1"/>
  <c r="X66" i="1"/>
  <c r="X70" i="1"/>
  <c r="X74" i="1"/>
  <c r="X78" i="1"/>
  <c r="X82" i="1"/>
  <c r="X86" i="1"/>
  <c r="X90" i="1"/>
  <c r="X94" i="1"/>
  <c r="X98" i="1"/>
  <c r="X102" i="1"/>
  <c r="X106" i="1"/>
  <c r="X110" i="1"/>
  <c r="X114" i="1"/>
  <c r="X118" i="1"/>
  <c r="X122" i="1"/>
  <c r="X126" i="1"/>
  <c r="X130" i="1"/>
  <c r="X134" i="1"/>
  <c r="X138" i="1"/>
  <c r="X142" i="1"/>
  <c r="X146" i="1"/>
  <c r="X150" i="1"/>
  <c r="X154" i="1"/>
  <c r="X158" i="1"/>
  <c r="X162" i="1"/>
  <c r="X166" i="1"/>
  <c r="X170" i="1"/>
  <c r="X174" i="1"/>
  <c r="X178" i="1"/>
  <c r="X182" i="1"/>
  <c r="X186" i="1"/>
  <c r="X190" i="1"/>
  <c r="X194" i="1"/>
  <c r="X7" i="1"/>
  <c r="Y7" i="1" s="1"/>
  <c r="AC7" i="1" s="1"/>
  <c r="X11" i="1"/>
  <c r="Y11" i="1" s="1"/>
  <c r="AC11" i="1" s="1"/>
  <c r="X15" i="1"/>
  <c r="Y15" i="1" s="1"/>
  <c r="AC15" i="1" s="1"/>
  <c r="X19" i="1"/>
  <c r="Y19" i="1" s="1"/>
  <c r="AC19" i="1" s="1"/>
  <c r="X23" i="1"/>
  <c r="Y23" i="1" s="1"/>
  <c r="AC23" i="1" s="1"/>
  <c r="X27" i="1"/>
  <c r="Y27" i="1" s="1"/>
  <c r="AC27" i="1" s="1"/>
  <c r="X31" i="1"/>
  <c r="Y31" i="1" s="1"/>
  <c r="AC31" i="1" s="1"/>
  <c r="X35" i="1"/>
  <c r="Y35" i="1" s="1"/>
  <c r="AC35" i="1" s="1"/>
  <c r="X39" i="1"/>
  <c r="Y39" i="1" s="1"/>
  <c r="AC39" i="1" s="1"/>
  <c r="X43" i="1"/>
  <c r="Y43" i="1" s="1"/>
  <c r="AC43" i="1" s="1"/>
  <c r="X47" i="1"/>
  <c r="Y47" i="1" s="1"/>
  <c r="AC47" i="1" s="1"/>
  <c r="X51" i="1"/>
  <c r="Y51" i="1" s="1"/>
  <c r="AC51" i="1" s="1"/>
  <c r="X55" i="1"/>
  <c r="Y55" i="1" s="1"/>
  <c r="AC55" i="1" s="1"/>
  <c r="X59" i="1"/>
  <c r="Y59" i="1" s="1"/>
  <c r="AC59" i="1" s="1"/>
  <c r="X63" i="1"/>
  <c r="X67" i="1"/>
  <c r="X71" i="1"/>
  <c r="X75" i="1"/>
  <c r="X79" i="1"/>
  <c r="X83" i="1"/>
  <c r="X87" i="1"/>
  <c r="X91" i="1"/>
  <c r="X95" i="1"/>
  <c r="X99" i="1"/>
  <c r="X103" i="1"/>
  <c r="X107" i="1"/>
  <c r="X111" i="1"/>
  <c r="X115" i="1"/>
  <c r="X119" i="1"/>
  <c r="X123" i="1"/>
  <c r="X127" i="1"/>
  <c r="X131" i="1"/>
  <c r="X135" i="1"/>
  <c r="X139" i="1"/>
  <c r="X143" i="1"/>
  <c r="X147" i="1"/>
  <c r="X151" i="1"/>
  <c r="X155" i="1"/>
  <c r="X159" i="1"/>
  <c r="X163" i="1"/>
  <c r="X167" i="1"/>
  <c r="X171" i="1"/>
  <c r="X175" i="1"/>
  <c r="X179" i="1"/>
  <c r="X183" i="1"/>
  <c r="X187" i="1"/>
  <c r="X191" i="1"/>
  <c r="X195" i="1"/>
  <c r="X199" i="1"/>
  <c r="X203" i="1"/>
  <c r="X207" i="1"/>
  <c r="X211" i="1"/>
  <c r="X215" i="1"/>
  <c r="X219" i="1"/>
  <c r="X223" i="1"/>
  <c r="X227" i="1"/>
  <c r="X231" i="1"/>
  <c r="X235" i="1"/>
  <c r="X239" i="1"/>
  <c r="X243" i="1"/>
  <c r="X247" i="1"/>
  <c r="X251" i="1"/>
  <c r="X255" i="1"/>
  <c r="X259" i="1"/>
  <c r="X263" i="1"/>
  <c r="X267" i="1"/>
  <c r="X271" i="1"/>
  <c r="X275" i="1"/>
  <c r="X279" i="1"/>
  <c r="X283" i="1"/>
  <c r="X287" i="1"/>
  <c r="X291" i="1"/>
  <c r="X295" i="1"/>
  <c r="X299" i="1"/>
  <c r="X303" i="1"/>
  <c r="X307" i="1"/>
  <c r="X311" i="1"/>
  <c r="X315" i="1"/>
  <c r="X319" i="1"/>
  <c r="X323" i="1"/>
  <c r="X327" i="1"/>
  <c r="X331" i="1"/>
  <c r="X335" i="1"/>
  <c r="X339" i="1"/>
  <c r="X343" i="1"/>
  <c r="X347" i="1"/>
  <c r="X351" i="1"/>
  <c r="X355" i="1"/>
  <c r="X359" i="1"/>
  <c r="X363" i="1"/>
  <c r="X367" i="1"/>
  <c r="X371" i="1"/>
  <c r="X375" i="1"/>
  <c r="X379" i="1"/>
  <c r="X383" i="1"/>
  <c r="X387" i="1"/>
  <c r="X391" i="1"/>
  <c r="X395" i="1"/>
  <c r="X399" i="1"/>
  <c r="X403" i="1"/>
  <c r="X407" i="1"/>
  <c r="X411" i="1"/>
  <c r="X415" i="1"/>
  <c r="X419" i="1"/>
  <c r="X423" i="1"/>
  <c r="X427" i="1"/>
  <c r="X431" i="1"/>
  <c r="X435" i="1"/>
  <c r="X439" i="1"/>
  <c r="X443" i="1"/>
  <c r="X447" i="1"/>
  <c r="X451" i="1"/>
  <c r="X455" i="1"/>
  <c r="X459" i="1"/>
  <c r="X463" i="1"/>
  <c r="X467" i="1"/>
  <c r="X471" i="1"/>
  <c r="X475" i="1"/>
  <c r="X479" i="1"/>
  <c r="X483" i="1"/>
  <c r="X487" i="1"/>
  <c r="X491" i="1"/>
  <c r="X495" i="1"/>
  <c r="X499" i="1"/>
  <c r="X503" i="1"/>
  <c r="X507" i="1"/>
  <c r="X511" i="1"/>
  <c r="X515" i="1"/>
  <c r="X8" i="1"/>
  <c r="Y8" i="1" s="1"/>
  <c r="AC8" i="1" s="1"/>
  <c r="X12" i="1"/>
  <c r="Y12" i="1" s="1"/>
  <c r="AC12" i="1" s="1"/>
  <c r="X16" i="1"/>
  <c r="Y16" i="1" s="1"/>
  <c r="AC16" i="1" s="1"/>
  <c r="X20" i="1"/>
  <c r="Y20" i="1" s="1"/>
  <c r="AC20" i="1" s="1"/>
  <c r="X24" i="1"/>
  <c r="Y24" i="1" s="1"/>
  <c r="AC24" i="1" s="1"/>
  <c r="X28" i="1"/>
  <c r="Y28" i="1" s="1"/>
  <c r="AC28" i="1" s="1"/>
  <c r="X32" i="1"/>
  <c r="Y32" i="1" s="1"/>
  <c r="AC32" i="1" s="1"/>
  <c r="X36" i="1"/>
  <c r="Y36" i="1" s="1"/>
  <c r="AC36" i="1" s="1"/>
  <c r="X40" i="1"/>
  <c r="Y40" i="1" s="1"/>
  <c r="AC40" i="1" s="1"/>
  <c r="X44" i="1"/>
  <c r="Y44" i="1" s="1"/>
  <c r="AC44" i="1" s="1"/>
  <c r="X48" i="1"/>
  <c r="Y48" i="1" s="1"/>
  <c r="AC48" i="1" s="1"/>
  <c r="X52" i="1"/>
  <c r="Y52" i="1" s="1"/>
  <c r="AC52" i="1" s="1"/>
  <c r="X56" i="1"/>
  <c r="Y56" i="1" s="1"/>
  <c r="AC56" i="1" s="1"/>
  <c r="X60" i="1"/>
  <c r="X64" i="1"/>
  <c r="X68" i="1"/>
  <c r="X72" i="1"/>
  <c r="X76" i="1"/>
  <c r="X80" i="1"/>
  <c r="X84" i="1"/>
  <c r="X88" i="1"/>
  <c r="X92" i="1"/>
  <c r="X96" i="1"/>
  <c r="X100" i="1"/>
  <c r="X104" i="1"/>
  <c r="X108" i="1"/>
  <c r="X112" i="1"/>
  <c r="X116" i="1"/>
  <c r="X120" i="1"/>
  <c r="X124" i="1"/>
  <c r="X128" i="1"/>
  <c r="X132" i="1"/>
  <c r="X136" i="1"/>
  <c r="X140" i="1"/>
  <c r="X144" i="1"/>
  <c r="X148" i="1"/>
  <c r="X152" i="1"/>
  <c r="X156" i="1"/>
  <c r="X160" i="1"/>
  <c r="X164" i="1"/>
  <c r="X168" i="1"/>
  <c r="X172" i="1"/>
  <c r="X176" i="1"/>
  <c r="X180" i="1"/>
  <c r="X184" i="1"/>
  <c r="X188" i="1"/>
  <c r="X192" i="1"/>
  <c r="X9" i="1"/>
  <c r="Y9" i="1" s="1"/>
  <c r="AC9" i="1" s="1"/>
  <c r="X13" i="1"/>
  <c r="Y13" i="1" s="1"/>
  <c r="AC13" i="1" s="1"/>
  <c r="X17" i="1"/>
  <c r="Y17" i="1" s="1"/>
  <c r="AC17" i="1" s="1"/>
  <c r="X21" i="1"/>
  <c r="Y21" i="1" s="1"/>
  <c r="AC21" i="1" s="1"/>
  <c r="X25" i="1"/>
  <c r="Y25" i="1" s="1"/>
  <c r="AC25" i="1" s="1"/>
  <c r="X29" i="1"/>
  <c r="Y29" i="1" s="1"/>
  <c r="AC29" i="1" s="1"/>
  <c r="X33" i="1"/>
  <c r="Y33" i="1" s="1"/>
  <c r="AC33" i="1" s="1"/>
  <c r="X37" i="1"/>
  <c r="Y37" i="1" s="1"/>
  <c r="AC37" i="1" s="1"/>
  <c r="X41" i="1"/>
  <c r="Y41" i="1" s="1"/>
  <c r="AC41" i="1" s="1"/>
  <c r="X45" i="1"/>
  <c r="Y45" i="1" s="1"/>
  <c r="AC45" i="1" s="1"/>
  <c r="X49" i="1"/>
  <c r="Y49" i="1" s="1"/>
  <c r="AC49" i="1" s="1"/>
  <c r="X53" i="1"/>
  <c r="Y53" i="1" s="1"/>
  <c r="AC53" i="1" s="1"/>
  <c r="X57" i="1"/>
  <c r="Y57" i="1" s="1"/>
  <c r="AC57" i="1" s="1"/>
  <c r="X61" i="1"/>
  <c r="X65" i="1"/>
  <c r="X69" i="1"/>
  <c r="X73" i="1"/>
  <c r="X77" i="1"/>
  <c r="X81" i="1"/>
  <c r="X85" i="1"/>
  <c r="X89" i="1"/>
  <c r="X93" i="1"/>
  <c r="X97" i="1"/>
  <c r="X101" i="1"/>
  <c r="X105" i="1"/>
  <c r="X109" i="1"/>
  <c r="X113" i="1"/>
  <c r="X117" i="1"/>
  <c r="X121" i="1"/>
  <c r="X125" i="1"/>
  <c r="X129" i="1"/>
  <c r="X133" i="1"/>
  <c r="X137" i="1"/>
  <c r="X141" i="1"/>
  <c r="X145" i="1"/>
  <c r="X149" i="1"/>
  <c r="X153" i="1"/>
  <c r="X157" i="1"/>
  <c r="X161" i="1"/>
  <c r="X165" i="1"/>
  <c r="X169" i="1"/>
  <c r="X173" i="1"/>
  <c r="X177" i="1"/>
  <c r="X181" i="1"/>
  <c r="X185" i="1"/>
  <c r="X189" i="1"/>
  <c r="X193" i="1"/>
  <c r="X197" i="1"/>
  <c r="X201" i="1"/>
  <c r="X205" i="1"/>
  <c r="X209" i="1"/>
  <c r="X213" i="1"/>
  <c r="X217" i="1"/>
  <c r="X221" i="1"/>
  <c r="X225" i="1"/>
  <c r="X229" i="1"/>
  <c r="X233" i="1"/>
  <c r="X237" i="1"/>
  <c r="X241" i="1"/>
  <c r="X245" i="1"/>
  <c r="X249" i="1"/>
  <c r="X253" i="1"/>
  <c r="X257" i="1"/>
  <c r="X261" i="1"/>
  <c r="X265" i="1"/>
  <c r="X269" i="1"/>
  <c r="X273" i="1"/>
  <c r="X277" i="1"/>
  <c r="X281" i="1"/>
  <c r="X285" i="1"/>
  <c r="X289" i="1"/>
  <c r="X293" i="1"/>
  <c r="X297" i="1"/>
  <c r="X301" i="1"/>
  <c r="X305" i="1"/>
  <c r="X309" i="1"/>
  <c r="X313" i="1"/>
  <c r="X317" i="1"/>
  <c r="X321" i="1"/>
  <c r="X325" i="1"/>
  <c r="X329" i="1"/>
  <c r="X333" i="1"/>
  <c r="X337" i="1"/>
  <c r="X341" i="1"/>
  <c r="X345" i="1"/>
  <c r="X349" i="1"/>
  <c r="X353" i="1"/>
  <c r="X357" i="1"/>
  <c r="X361" i="1"/>
  <c r="X365" i="1"/>
  <c r="X369" i="1"/>
  <c r="X373" i="1"/>
  <c r="X377" i="1"/>
  <c r="X381" i="1"/>
  <c r="X385" i="1"/>
  <c r="X389" i="1"/>
  <c r="X393" i="1"/>
  <c r="X397" i="1"/>
  <c r="X401" i="1"/>
  <c r="X405" i="1"/>
  <c r="X409" i="1"/>
  <c r="X413" i="1"/>
  <c r="X417" i="1"/>
  <c r="X421" i="1"/>
  <c r="X425" i="1"/>
  <c r="X429" i="1"/>
  <c r="X433" i="1"/>
  <c r="X437" i="1"/>
  <c r="X441" i="1"/>
  <c r="X445" i="1"/>
  <c r="X449" i="1"/>
  <c r="X453" i="1"/>
  <c r="X457" i="1"/>
  <c r="X461" i="1"/>
  <c r="X465" i="1"/>
  <c r="X469" i="1"/>
  <c r="X473" i="1"/>
  <c r="X477" i="1"/>
  <c r="X481" i="1"/>
  <c r="X485" i="1"/>
  <c r="X489" i="1"/>
  <c r="X493" i="1"/>
  <c r="X497" i="1"/>
  <c r="X501" i="1"/>
  <c r="X505" i="1"/>
  <c r="X509" i="1"/>
  <c r="X513" i="1"/>
  <c r="X517" i="1"/>
  <c r="X993" i="1"/>
  <c r="X989" i="1"/>
  <c r="X985" i="1"/>
  <c r="X981" i="1"/>
  <c r="X977" i="1"/>
  <c r="X973" i="1"/>
  <c r="X969" i="1"/>
  <c r="X965" i="1"/>
  <c r="X961" i="1"/>
  <c r="X957" i="1"/>
  <c r="X953" i="1"/>
  <c r="X949" i="1"/>
  <c r="X945" i="1"/>
  <c r="X941" i="1"/>
  <c r="X937" i="1"/>
  <c r="X933" i="1"/>
  <c r="X929" i="1"/>
  <c r="X925" i="1"/>
  <c r="X921" i="1"/>
  <c r="X917" i="1"/>
  <c r="X913" i="1"/>
  <c r="X909" i="1"/>
  <c r="X905" i="1"/>
  <c r="X901" i="1"/>
  <c r="X897" i="1"/>
  <c r="X893" i="1"/>
  <c r="X889" i="1"/>
  <c r="X885" i="1"/>
  <c r="X881" i="1"/>
  <c r="X877" i="1"/>
  <c r="X873" i="1"/>
  <c r="X869" i="1"/>
  <c r="X865" i="1"/>
  <c r="X861" i="1"/>
  <c r="X857" i="1"/>
  <c r="X853" i="1"/>
  <c r="X849" i="1"/>
  <c r="X845" i="1"/>
  <c r="X841" i="1"/>
  <c r="X837" i="1"/>
  <c r="X833" i="1"/>
  <c r="X829" i="1"/>
  <c r="X825" i="1"/>
  <c r="X821" i="1"/>
  <c r="X817" i="1"/>
  <c r="X813" i="1"/>
  <c r="X809" i="1"/>
  <c r="X805" i="1"/>
  <c r="X801" i="1"/>
  <c r="X797" i="1"/>
  <c r="X793" i="1"/>
  <c r="X789" i="1"/>
  <c r="X785" i="1"/>
  <c r="X781" i="1"/>
  <c r="X777" i="1"/>
  <c r="X773" i="1"/>
  <c r="X769" i="1"/>
  <c r="X765" i="1"/>
  <c r="X761" i="1"/>
  <c r="X757" i="1"/>
  <c r="X753" i="1"/>
  <c r="X749" i="1"/>
  <c r="X745" i="1"/>
  <c r="X741" i="1"/>
  <c r="X737" i="1"/>
  <c r="X733" i="1"/>
  <c r="X729" i="1"/>
  <c r="X725" i="1"/>
  <c r="X721" i="1"/>
  <c r="X717" i="1"/>
  <c r="X713" i="1"/>
  <c r="X709" i="1"/>
  <c r="X705" i="1"/>
  <c r="X701" i="1"/>
  <c r="X697" i="1"/>
  <c r="X693" i="1"/>
  <c r="X689" i="1"/>
  <c r="X685" i="1"/>
  <c r="X681" i="1"/>
  <c r="X677" i="1"/>
  <c r="X673" i="1"/>
  <c r="X669" i="1"/>
  <c r="X665" i="1"/>
  <c r="X661" i="1"/>
  <c r="X657" i="1"/>
  <c r="X653" i="1"/>
  <c r="X649" i="1"/>
  <c r="X645" i="1"/>
  <c r="X641" i="1"/>
  <c r="X637" i="1"/>
  <c r="X633" i="1"/>
  <c r="X629" i="1"/>
  <c r="X625" i="1"/>
  <c r="X621" i="1"/>
  <c r="X617" i="1"/>
  <c r="X613" i="1"/>
  <c r="X609" i="1"/>
  <c r="X605" i="1"/>
  <c r="X601" i="1"/>
  <c r="X597" i="1"/>
  <c r="X593" i="1"/>
  <c r="X589" i="1"/>
  <c r="X585" i="1"/>
  <c r="X581" i="1"/>
  <c r="X577" i="1"/>
  <c r="X573" i="1"/>
  <c r="X569" i="1"/>
  <c r="X565" i="1"/>
  <c r="X561" i="1"/>
  <c r="X557" i="1"/>
  <c r="X553" i="1"/>
  <c r="X549" i="1"/>
  <c r="X545" i="1"/>
  <c r="X541" i="1"/>
  <c r="X537" i="1"/>
  <c r="X533" i="1"/>
  <c r="X529" i="1"/>
  <c r="X525" i="1"/>
  <c r="X521" i="1"/>
  <c r="X516" i="1"/>
  <c r="X508" i="1"/>
  <c r="X500" i="1"/>
  <c r="X492" i="1"/>
  <c r="X484" i="1"/>
  <c r="X476" i="1"/>
  <c r="X468" i="1"/>
  <c r="X460" i="1"/>
  <c r="X452" i="1"/>
  <c r="X444" i="1"/>
  <c r="X436" i="1"/>
  <c r="X428" i="1"/>
  <c r="X420" i="1"/>
  <c r="X412" i="1"/>
  <c r="X404" i="1"/>
  <c r="X396" i="1"/>
  <c r="X388" i="1"/>
  <c r="X380" i="1"/>
  <c r="X372" i="1"/>
  <c r="X364" i="1"/>
  <c r="X356" i="1"/>
  <c r="X348" i="1"/>
  <c r="X340" i="1"/>
  <c r="X332" i="1"/>
  <c r="X324" i="1"/>
  <c r="X316" i="1"/>
  <c r="X308" i="1"/>
  <c r="X300" i="1"/>
  <c r="X292" i="1"/>
  <c r="X284" i="1"/>
  <c r="X276" i="1"/>
  <c r="X268" i="1"/>
  <c r="X260" i="1"/>
  <c r="X252" i="1"/>
  <c r="X244" i="1"/>
  <c r="X236" i="1"/>
  <c r="X228" i="1"/>
  <c r="X220" i="1"/>
  <c r="X212" i="1"/>
  <c r="X204" i="1"/>
  <c r="X196" i="1"/>
  <c r="X664" i="1"/>
  <c r="X660" i="1"/>
  <c r="X656" i="1"/>
  <c r="X652" i="1"/>
  <c r="X648" i="1"/>
  <c r="X644" i="1"/>
  <c r="X640" i="1"/>
  <c r="X636" i="1"/>
  <c r="X632" i="1"/>
  <c r="X628" i="1"/>
  <c r="X624" i="1"/>
  <c r="X620" i="1"/>
  <c r="X616" i="1"/>
  <c r="X612" i="1"/>
  <c r="X608" i="1"/>
  <c r="X604" i="1"/>
  <c r="X600" i="1"/>
  <c r="X596" i="1"/>
  <c r="X592" i="1"/>
  <c r="X588" i="1"/>
  <c r="X584" i="1"/>
  <c r="X580" i="1"/>
  <c r="X576" i="1"/>
  <c r="X572" i="1"/>
  <c r="X568" i="1"/>
  <c r="X564" i="1"/>
  <c r="X560" i="1"/>
  <c r="X556" i="1"/>
  <c r="X552" i="1"/>
  <c r="X548" i="1"/>
  <c r="X544" i="1"/>
  <c r="X540" i="1"/>
  <c r="X536" i="1"/>
  <c r="X532" i="1"/>
  <c r="X528" i="1"/>
  <c r="X524" i="1"/>
  <c r="X520" i="1"/>
  <c r="X514" i="1"/>
  <c r="X506" i="1"/>
  <c r="X498" i="1"/>
  <c r="X490" i="1"/>
  <c r="X482" i="1"/>
  <c r="X474" i="1"/>
  <c r="X466" i="1"/>
  <c r="X458" i="1"/>
  <c r="X450" i="1"/>
  <c r="X442" i="1"/>
  <c r="X434" i="1"/>
  <c r="X426" i="1"/>
  <c r="X418" i="1"/>
  <c r="X410" i="1"/>
  <c r="X402" i="1"/>
  <c r="X394" i="1"/>
  <c r="X386" i="1"/>
  <c r="X378" i="1"/>
  <c r="X370" i="1"/>
  <c r="X362" i="1"/>
  <c r="X354" i="1"/>
  <c r="X346" i="1"/>
  <c r="X338" i="1"/>
  <c r="X330" i="1"/>
  <c r="X322" i="1"/>
  <c r="X314" i="1"/>
  <c r="X306" i="1"/>
  <c r="X298" i="1"/>
  <c r="X290" i="1"/>
  <c r="X282" i="1"/>
  <c r="X274" i="1"/>
  <c r="X266" i="1"/>
  <c r="X258" i="1"/>
  <c r="X250" i="1"/>
  <c r="X242" i="1"/>
  <c r="X234" i="1"/>
  <c r="X226" i="1"/>
  <c r="X218" i="1"/>
  <c r="X210" i="1"/>
  <c r="X202" i="1"/>
  <c r="AO746" i="1"/>
  <c r="AO742" i="1"/>
  <c r="AO737" i="1"/>
  <c r="AO729" i="1"/>
  <c r="AO721" i="1"/>
  <c r="AO713" i="1"/>
  <c r="AO705" i="1"/>
  <c r="AO697" i="1"/>
  <c r="AO689" i="1"/>
  <c r="AO681" i="1"/>
  <c r="AO673" i="1"/>
  <c r="AO665" i="1"/>
  <c r="AO657" i="1"/>
  <c r="AO649" i="1"/>
  <c r="AO641" i="1"/>
  <c r="AO633" i="1"/>
  <c r="AO625" i="1"/>
  <c r="AO617" i="1"/>
  <c r="AO609" i="1"/>
  <c r="AO601" i="1"/>
  <c r="AO593" i="1"/>
  <c r="AO585" i="1"/>
  <c r="AO577" i="1"/>
  <c r="AO569" i="1"/>
  <c r="AO561" i="1"/>
  <c r="AO553" i="1"/>
  <c r="AO545" i="1"/>
  <c r="AO537" i="1"/>
  <c r="AO529" i="1"/>
  <c r="AO521" i="1"/>
  <c r="AO513" i="1"/>
  <c r="AO505" i="1"/>
  <c r="AO497" i="1"/>
  <c r="AO489" i="1"/>
  <c r="AO481" i="1"/>
  <c r="AO473" i="1"/>
  <c r="AO465" i="1"/>
  <c r="AO457" i="1"/>
  <c r="AO449" i="1"/>
  <c r="AO441" i="1"/>
  <c r="AO433" i="1"/>
  <c r="AO425" i="1"/>
  <c r="AO745" i="1"/>
  <c r="AO741" i="1"/>
  <c r="AO735" i="1"/>
  <c r="AO727" i="1"/>
  <c r="AO719" i="1"/>
  <c r="AO711" i="1"/>
  <c r="AO703" i="1"/>
  <c r="AO695" i="1"/>
  <c r="AO687" i="1"/>
  <c r="AO679" i="1"/>
  <c r="AO671" i="1"/>
  <c r="AO663" i="1"/>
  <c r="AO655" i="1"/>
  <c r="AO647" i="1"/>
  <c r="AO639" i="1"/>
  <c r="AO631" i="1"/>
  <c r="AO623" i="1"/>
  <c r="AO615" i="1"/>
  <c r="AO607" i="1"/>
  <c r="AO599" i="1"/>
  <c r="AO591" i="1"/>
  <c r="AO583" i="1"/>
  <c r="AO575" i="1"/>
  <c r="AO567" i="1"/>
  <c r="AO559" i="1"/>
  <c r="AO551" i="1"/>
  <c r="AO543" i="1"/>
  <c r="AO535" i="1"/>
  <c r="AO527" i="1"/>
  <c r="AO519" i="1"/>
  <c r="AO511" i="1"/>
  <c r="AO503" i="1"/>
  <c r="AO495" i="1"/>
  <c r="AO487" i="1"/>
  <c r="AO479" i="1"/>
  <c r="AO471" i="1"/>
  <c r="AO463" i="1"/>
  <c r="AO455" i="1"/>
  <c r="AO447" i="1"/>
  <c r="AO439" i="1"/>
  <c r="AO431" i="1"/>
  <c r="AO423" i="1"/>
  <c r="AO744" i="1"/>
  <c r="AO740" i="1"/>
  <c r="AO733" i="1"/>
  <c r="AO725" i="1"/>
  <c r="AO717" i="1"/>
  <c r="AO709" i="1"/>
  <c r="AO701" i="1"/>
  <c r="AO693" i="1"/>
  <c r="AO685" i="1"/>
  <c r="AO677" i="1"/>
  <c r="AO669" i="1"/>
  <c r="AO661" i="1"/>
  <c r="AO653" i="1"/>
  <c r="AO645" i="1"/>
  <c r="AO637" i="1"/>
  <c r="AO629" i="1"/>
  <c r="AO621" i="1"/>
  <c r="AO613" i="1"/>
  <c r="AO605" i="1"/>
  <c r="AO597" i="1"/>
  <c r="AO589" i="1"/>
  <c r="AO581" i="1"/>
  <c r="AO573" i="1"/>
  <c r="AO565" i="1"/>
  <c r="AO557" i="1"/>
  <c r="AO549" i="1"/>
  <c r="AO541" i="1"/>
  <c r="AO533" i="1"/>
  <c r="AO525" i="1"/>
  <c r="AO517" i="1"/>
  <c r="AO509" i="1"/>
  <c r="AO501" i="1"/>
  <c r="AO493" i="1"/>
  <c r="AO485" i="1"/>
  <c r="AO477" i="1"/>
  <c r="AO469" i="1"/>
  <c r="AO461" i="1"/>
  <c r="AO453" i="1"/>
  <c r="AO445" i="1"/>
  <c r="AO437" i="1"/>
  <c r="AO429" i="1"/>
  <c r="AO8" i="1"/>
  <c r="AO12" i="1"/>
  <c r="AP12" i="1" s="1"/>
  <c r="AT12" i="1" s="1"/>
  <c r="AO16" i="1"/>
  <c r="AO20" i="1"/>
  <c r="AO24" i="1"/>
  <c r="AO28" i="1"/>
  <c r="AO32" i="1"/>
  <c r="AO36" i="1"/>
  <c r="AO40" i="1"/>
  <c r="AO44" i="1"/>
  <c r="AO49" i="1"/>
  <c r="AP49" i="1" s="1"/>
  <c r="AT49" i="1" s="1"/>
  <c r="AO53" i="1"/>
  <c r="AP53" i="1" s="1"/>
  <c r="AT53" i="1" s="1"/>
  <c r="AO57" i="1"/>
  <c r="AO61" i="1"/>
  <c r="AO65" i="1"/>
  <c r="AO69" i="1"/>
  <c r="AO73" i="1"/>
  <c r="AO77" i="1"/>
  <c r="AO81" i="1"/>
  <c r="AO85" i="1"/>
  <c r="AO89" i="1"/>
  <c r="AO93" i="1"/>
  <c r="AO97" i="1"/>
  <c r="AO101" i="1"/>
  <c r="AO105" i="1"/>
  <c r="AO109" i="1"/>
  <c r="AO113" i="1"/>
  <c r="AO117" i="1"/>
  <c r="AO121" i="1"/>
  <c r="AO125" i="1"/>
  <c r="AO129" i="1"/>
  <c r="AO133" i="1"/>
  <c r="AO137" i="1"/>
  <c r="AO141" i="1"/>
  <c r="AO145" i="1"/>
  <c r="AO149" i="1"/>
  <c r="AO153" i="1"/>
  <c r="AO157" i="1"/>
  <c r="AO161" i="1"/>
  <c r="AO165" i="1"/>
  <c r="AO169" i="1"/>
  <c r="AO173" i="1"/>
  <c r="AO177" i="1"/>
  <c r="AO181" i="1"/>
  <c r="AO185" i="1"/>
  <c r="AO189" i="1"/>
  <c r="AO193" i="1"/>
  <c r="AO197" i="1"/>
  <c r="AO201" i="1"/>
  <c r="AO205" i="1"/>
  <c r="AO209" i="1"/>
  <c r="AO213" i="1"/>
  <c r="AO217" i="1"/>
  <c r="AO221" i="1"/>
  <c r="AO225" i="1"/>
  <c r="AO229" i="1"/>
  <c r="AO233" i="1"/>
  <c r="AO237" i="1"/>
  <c r="AO10" i="1"/>
  <c r="AO14" i="1"/>
  <c r="AP14" i="1" s="1"/>
  <c r="AT14" i="1" s="1"/>
  <c r="AO18" i="1"/>
  <c r="AO22" i="1"/>
  <c r="AO26" i="1"/>
  <c r="AO30" i="1"/>
  <c r="AO34" i="1"/>
  <c r="AO38" i="1"/>
  <c r="AO42" i="1"/>
  <c r="AO47" i="1"/>
  <c r="AP47" i="1" s="1"/>
  <c r="AT47" i="1" s="1"/>
  <c r="AO51" i="1"/>
  <c r="AP51" i="1" s="1"/>
  <c r="AT51" i="1" s="1"/>
  <c r="AO55" i="1"/>
  <c r="AO59" i="1"/>
  <c r="AO63" i="1"/>
  <c r="AO67" i="1"/>
  <c r="AO71" i="1"/>
  <c r="AO75" i="1"/>
  <c r="AO79" i="1"/>
  <c r="AO83" i="1"/>
  <c r="AO87" i="1"/>
  <c r="AO91" i="1"/>
  <c r="AO95" i="1"/>
  <c r="AO99" i="1"/>
  <c r="AO103" i="1"/>
  <c r="AO107" i="1"/>
  <c r="AO111" i="1"/>
  <c r="AO115" i="1"/>
  <c r="AO119" i="1"/>
  <c r="AO123" i="1"/>
  <c r="AO127" i="1"/>
  <c r="AO131" i="1"/>
  <c r="AO135" i="1"/>
  <c r="AO139" i="1"/>
  <c r="AO143" i="1"/>
  <c r="AO147" i="1"/>
  <c r="AO151" i="1"/>
  <c r="AO155" i="1"/>
  <c r="AO159" i="1"/>
  <c r="AO163" i="1"/>
  <c r="AO167" i="1"/>
  <c r="AO171" i="1"/>
  <c r="AO175" i="1"/>
  <c r="AO179" i="1"/>
  <c r="AO183" i="1"/>
  <c r="AO187" i="1"/>
  <c r="AO191" i="1"/>
  <c r="AO195" i="1"/>
  <c r="AO199" i="1"/>
  <c r="AO203" i="1"/>
  <c r="AO207" i="1"/>
  <c r="AO211" i="1"/>
  <c r="AO215" i="1"/>
  <c r="AO219" i="1"/>
  <c r="AO223" i="1"/>
  <c r="AO227" i="1"/>
  <c r="AO231" i="1"/>
  <c r="AO235" i="1"/>
  <c r="AO7" i="1"/>
  <c r="AO15" i="1"/>
  <c r="AP15" i="1" s="1"/>
  <c r="AT15" i="1" s="1"/>
  <c r="AO23" i="1"/>
  <c r="AO31" i="1"/>
  <c r="AO39" i="1"/>
  <c r="AO48" i="1"/>
  <c r="AP48" i="1" s="1"/>
  <c r="AT48" i="1" s="1"/>
  <c r="AO56" i="1"/>
  <c r="AO64" i="1"/>
  <c r="AO72" i="1"/>
  <c r="AO80" i="1"/>
  <c r="AO88" i="1"/>
  <c r="AO96" i="1"/>
  <c r="AO104" i="1"/>
  <c r="AO112" i="1"/>
  <c r="AO120" i="1"/>
  <c r="AO128" i="1"/>
  <c r="AO136" i="1"/>
  <c r="AO144" i="1"/>
  <c r="AO152" i="1"/>
  <c r="AO160" i="1"/>
  <c r="AO168" i="1"/>
  <c r="AO176" i="1"/>
  <c r="AO184" i="1"/>
  <c r="AO192" i="1"/>
  <c r="AO200" i="1"/>
  <c r="AO208" i="1"/>
  <c r="AO216" i="1"/>
  <c r="AO224" i="1"/>
  <c r="AO232" i="1"/>
  <c r="AO239" i="1"/>
  <c r="AO243" i="1"/>
  <c r="AO247" i="1"/>
  <c r="AO251" i="1"/>
  <c r="AO255" i="1"/>
  <c r="AO259" i="1"/>
  <c r="AO263" i="1"/>
  <c r="AO267" i="1"/>
  <c r="AO271" i="1"/>
  <c r="AO275" i="1"/>
  <c r="AO279" i="1"/>
  <c r="AO283" i="1"/>
  <c r="AO287" i="1"/>
  <c r="AO291" i="1"/>
  <c r="AO295" i="1"/>
  <c r="AO299" i="1"/>
  <c r="AO303" i="1"/>
  <c r="AO307" i="1"/>
  <c r="AO311" i="1"/>
  <c r="AO315" i="1"/>
  <c r="AO319" i="1"/>
  <c r="AO323" i="1"/>
  <c r="AO327" i="1"/>
  <c r="AO331" i="1"/>
  <c r="AO335" i="1"/>
  <c r="AO339" i="1"/>
  <c r="AO343" i="1"/>
  <c r="AO347" i="1"/>
  <c r="AO351" i="1"/>
  <c r="AO355" i="1"/>
  <c r="AO359" i="1"/>
  <c r="AO363" i="1"/>
  <c r="AO367" i="1"/>
  <c r="AO371" i="1"/>
  <c r="AO375" i="1"/>
  <c r="AO379" i="1"/>
  <c r="AO383" i="1"/>
  <c r="AO387" i="1"/>
  <c r="AO391" i="1"/>
  <c r="AO395" i="1"/>
  <c r="AO399" i="1"/>
  <c r="AO403" i="1"/>
  <c r="AO407" i="1"/>
  <c r="AO411" i="1"/>
  <c r="AO415" i="1"/>
  <c r="AO9" i="1"/>
  <c r="AO17" i="1"/>
  <c r="AO25" i="1"/>
  <c r="AO33" i="1"/>
  <c r="AO41" i="1"/>
  <c r="AO50" i="1"/>
  <c r="AP50" i="1" s="1"/>
  <c r="AT50" i="1" s="1"/>
  <c r="AO58" i="1"/>
  <c r="AO66" i="1"/>
  <c r="AO74" i="1"/>
  <c r="AO82" i="1"/>
  <c r="AO90" i="1"/>
  <c r="AO98" i="1"/>
  <c r="AO106" i="1"/>
  <c r="AO114" i="1"/>
  <c r="AO122" i="1"/>
  <c r="AO130" i="1"/>
  <c r="AO138" i="1"/>
  <c r="AO146" i="1"/>
  <c r="AO154" i="1"/>
  <c r="AO162" i="1"/>
  <c r="AO170" i="1"/>
  <c r="AO178" i="1"/>
  <c r="AO186" i="1"/>
  <c r="AO194" i="1"/>
  <c r="AO202" i="1"/>
  <c r="AO210" i="1"/>
  <c r="AO218" i="1"/>
  <c r="AO226" i="1"/>
  <c r="AO234" i="1"/>
  <c r="AO240" i="1"/>
  <c r="AO244" i="1"/>
  <c r="AO248" i="1"/>
  <c r="AO252" i="1"/>
  <c r="AO256" i="1"/>
  <c r="AO260" i="1"/>
  <c r="AO264" i="1"/>
  <c r="AO268" i="1"/>
  <c r="AO272" i="1"/>
  <c r="AO276" i="1"/>
  <c r="AO280" i="1"/>
  <c r="AO284" i="1"/>
  <c r="AO288" i="1"/>
  <c r="AO292" i="1"/>
  <c r="AO296" i="1"/>
  <c r="AO300" i="1"/>
  <c r="AO304" i="1"/>
  <c r="AO308" i="1"/>
  <c r="AO312" i="1"/>
  <c r="AO316" i="1"/>
  <c r="AO320" i="1"/>
  <c r="AO324" i="1"/>
  <c r="AO328" i="1"/>
  <c r="AO332" i="1"/>
  <c r="AO336" i="1"/>
  <c r="AO340" i="1"/>
  <c r="AO344" i="1"/>
  <c r="AO348" i="1"/>
  <c r="AO352" i="1"/>
  <c r="AO356" i="1"/>
  <c r="AO360" i="1"/>
  <c r="AO364" i="1"/>
  <c r="AO368" i="1"/>
  <c r="AO372" i="1"/>
  <c r="AO376" i="1"/>
  <c r="AO380" i="1"/>
  <c r="AO384" i="1"/>
  <c r="AO388" i="1"/>
  <c r="AO392" i="1"/>
  <c r="AO396" i="1"/>
  <c r="AO400" i="1"/>
  <c r="AO404" i="1"/>
  <c r="AO408" i="1"/>
  <c r="AO412" i="1"/>
  <c r="AO416" i="1"/>
  <c r="AO420" i="1"/>
  <c r="AO424" i="1"/>
  <c r="AO428" i="1"/>
  <c r="AO432" i="1"/>
  <c r="AO436" i="1"/>
  <c r="AO440" i="1"/>
  <c r="AO444" i="1"/>
  <c r="AO448" i="1"/>
  <c r="AO452" i="1"/>
  <c r="AO456" i="1"/>
  <c r="AO460" i="1"/>
  <c r="AO464" i="1"/>
  <c r="AO468" i="1"/>
  <c r="AO472" i="1"/>
  <c r="AO476" i="1"/>
  <c r="AO480" i="1"/>
  <c r="AO484" i="1"/>
  <c r="AO488" i="1"/>
  <c r="AO492" i="1"/>
  <c r="AO496" i="1"/>
  <c r="AO500" i="1"/>
  <c r="AO504" i="1"/>
  <c r="AO508" i="1"/>
  <c r="AO512" i="1"/>
  <c r="AO516" i="1"/>
  <c r="AO520" i="1"/>
  <c r="AO524" i="1"/>
  <c r="AO528" i="1"/>
  <c r="AO532" i="1"/>
  <c r="AO536" i="1"/>
  <c r="AO540" i="1"/>
  <c r="AO544" i="1"/>
  <c r="AO548" i="1"/>
  <c r="AO552" i="1"/>
  <c r="AO556" i="1"/>
  <c r="AO560" i="1"/>
  <c r="AO564" i="1"/>
  <c r="AO568" i="1"/>
  <c r="AO572" i="1"/>
  <c r="AO576" i="1"/>
  <c r="AO580" i="1"/>
  <c r="AO584" i="1"/>
  <c r="AO588" i="1"/>
  <c r="AO592" i="1"/>
  <c r="AO596" i="1"/>
  <c r="AO600" i="1"/>
  <c r="AO604" i="1"/>
  <c r="AO608" i="1"/>
  <c r="AO612" i="1"/>
  <c r="AO616" i="1"/>
  <c r="AO620" i="1"/>
  <c r="AO624" i="1"/>
  <c r="AO628" i="1"/>
  <c r="AO632" i="1"/>
  <c r="AO636" i="1"/>
  <c r="AO640" i="1"/>
  <c r="AO644" i="1"/>
  <c r="AO648" i="1"/>
  <c r="AO652" i="1"/>
  <c r="AO656" i="1"/>
  <c r="AO660" i="1"/>
  <c r="AO664" i="1"/>
  <c r="AO668" i="1"/>
  <c r="AO672" i="1"/>
  <c r="AO676" i="1"/>
  <c r="AO680" i="1"/>
  <c r="AO684" i="1"/>
  <c r="AO688" i="1"/>
  <c r="AO692" i="1"/>
  <c r="AO696" i="1"/>
  <c r="AO700" i="1"/>
  <c r="AO704" i="1"/>
  <c r="AO708" i="1"/>
  <c r="AO712" i="1"/>
  <c r="AO716" i="1"/>
  <c r="AO720" i="1"/>
  <c r="AO724" i="1"/>
  <c r="AO728" i="1"/>
  <c r="AO732" i="1"/>
  <c r="AO736" i="1"/>
  <c r="AO11" i="1"/>
  <c r="AO19" i="1"/>
  <c r="AO27" i="1"/>
  <c r="AO35" i="1"/>
  <c r="AO43" i="1"/>
  <c r="AO52" i="1"/>
  <c r="AP52" i="1" s="1"/>
  <c r="AT52" i="1" s="1"/>
  <c r="AO60" i="1"/>
  <c r="AO68" i="1"/>
  <c r="AO76" i="1"/>
  <c r="AO84" i="1"/>
  <c r="AO92" i="1"/>
  <c r="AO100" i="1"/>
  <c r="AO108" i="1"/>
  <c r="AO116" i="1"/>
  <c r="AO124" i="1"/>
  <c r="AO132" i="1"/>
  <c r="AO140" i="1"/>
  <c r="AO148" i="1"/>
  <c r="AO156" i="1"/>
  <c r="AO164" i="1"/>
  <c r="AO172" i="1"/>
  <c r="AO180" i="1"/>
  <c r="AO188" i="1"/>
  <c r="AO196" i="1"/>
  <c r="AO204" i="1"/>
  <c r="AO212" i="1"/>
  <c r="AO220" i="1"/>
  <c r="AO228" i="1"/>
  <c r="AO236" i="1"/>
  <c r="AO241" i="1"/>
  <c r="AO245" i="1"/>
  <c r="AO249" i="1"/>
  <c r="AO253" i="1"/>
  <c r="AO257" i="1"/>
  <c r="AO261" i="1"/>
  <c r="AO265" i="1"/>
  <c r="AO269" i="1"/>
  <c r="AO273" i="1"/>
  <c r="AO277" i="1"/>
  <c r="AO281" i="1"/>
  <c r="AO285" i="1"/>
  <c r="AO289" i="1"/>
  <c r="AO293" i="1"/>
  <c r="AO297" i="1"/>
  <c r="AO301" i="1"/>
  <c r="AO305" i="1"/>
  <c r="AO309" i="1"/>
  <c r="AO313" i="1"/>
  <c r="AO317" i="1"/>
  <c r="AO321" i="1"/>
  <c r="AO325" i="1"/>
  <c r="AO329" i="1"/>
  <c r="AO333" i="1"/>
  <c r="AO337" i="1"/>
  <c r="AO341" i="1"/>
  <c r="AO345" i="1"/>
  <c r="AO349" i="1"/>
  <c r="AO353" i="1"/>
  <c r="AO357" i="1"/>
  <c r="AO361" i="1"/>
  <c r="AO365" i="1"/>
  <c r="AO369" i="1"/>
  <c r="AO373" i="1"/>
  <c r="AO377" i="1"/>
  <c r="AO381" i="1"/>
  <c r="AO385" i="1"/>
  <c r="AO389" i="1"/>
  <c r="AO393" i="1"/>
  <c r="AO397" i="1"/>
  <c r="AO401" i="1"/>
  <c r="AO405" i="1"/>
  <c r="AO409" i="1"/>
  <c r="AO413" i="1"/>
  <c r="AO417" i="1"/>
  <c r="AO13" i="1"/>
  <c r="AP13" i="1" s="1"/>
  <c r="AT13" i="1" s="1"/>
  <c r="AO21" i="1"/>
  <c r="AO29" i="1"/>
  <c r="AO37" i="1"/>
  <c r="AO45" i="1"/>
  <c r="AP45" i="1" s="1"/>
  <c r="AT45" i="1" s="1"/>
  <c r="AO54" i="1"/>
  <c r="AP54" i="1" s="1"/>
  <c r="AT54" i="1" s="1"/>
  <c r="AO62" i="1"/>
  <c r="AO70" i="1"/>
  <c r="AO78" i="1"/>
  <c r="AO86" i="1"/>
  <c r="AO94" i="1"/>
  <c r="AO102" i="1"/>
  <c r="AO110" i="1"/>
  <c r="AO118" i="1"/>
  <c r="AO126" i="1"/>
  <c r="AO134" i="1"/>
  <c r="AO142" i="1"/>
  <c r="AO150" i="1"/>
  <c r="AO158" i="1"/>
  <c r="AO166" i="1"/>
  <c r="AO174" i="1"/>
  <c r="AO182" i="1"/>
  <c r="AO190" i="1"/>
  <c r="AO198" i="1"/>
  <c r="AO206" i="1"/>
  <c r="AO214" i="1"/>
  <c r="AO222" i="1"/>
  <c r="AO230" i="1"/>
  <c r="AO238" i="1"/>
  <c r="AO242" i="1"/>
  <c r="AO246" i="1"/>
  <c r="AO250" i="1"/>
  <c r="AO254" i="1"/>
  <c r="AO258" i="1"/>
  <c r="AO262" i="1"/>
  <c r="AO266" i="1"/>
  <c r="AO270" i="1"/>
  <c r="AO274" i="1"/>
  <c r="AO278" i="1"/>
  <c r="AO282" i="1"/>
  <c r="AO286" i="1"/>
  <c r="AO290" i="1"/>
  <c r="AO294" i="1"/>
  <c r="AO298" i="1"/>
  <c r="AO302" i="1"/>
  <c r="AO306" i="1"/>
  <c r="AO310" i="1"/>
  <c r="AO314" i="1"/>
  <c r="AO318" i="1"/>
  <c r="AO322" i="1"/>
  <c r="AO326" i="1"/>
  <c r="AO330" i="1"/>
  <c r="AO334" i="1"/>
  <c r="AO338" i="1"/>
  <c r="AO342" i="1"/>
  <c r="AO346" i="1"/>
  <c r="AO350" i="1"/>
  <c r="AO354" i="1"/>
  <c r="AO358" i="1"/>
  <c r="AO362" i="1"/>
  <c r="AO366" i="1"/>
  <c r="AO370" i="1"/>
  <c r="AO374" i="1"/>
  <c r="AO378" i="1"/>
  <c r="AO382" i="1"/>
  <c r="AO386" i="1"/>
  <c r="AO390" i="1"/>
  <c r="AO394" i="1"/>
  <c r="AO398" i="1"/>
  <c r="AO402" i="1"/>
  <c r="AO406" i="1"/>
  <c r="AO410" i="1"/>
  <c r="AO414" i="1"/>
  <c r="AO418" i="1"/>
  <c r="AO422" i="1"/>
  <c r="AO426" i="1"/>
  <c r="AO430" i="1"/>
  <c r="AO434" i="1"/>
  <c r="AO438" i="1"/>
  <c r="AO442" i="1"/>
  <c r="AO446" i="1"/>
  <c r="AO450" i="1"/>
  <c r="AO454" i="1"/>
  <c r="AO458" i="1"/>
  <c r="AO462" i="1"/>
  <c r="AO466" i="1"/>
  <c r="AO470" i="1"/>
  <c r="AO474" i="1"/>
  <c r="AO478" i="1"/>
  <c r="AO482" i="1"/>
  <c r="AO486" i="1"/>
  <c r="AO490" i="1"/>
  <c r="AO494" i="1"/>
  <c r="AO498" i="1"/>
  <c r="AO502" i="1"/>
  <c r="AO506" i="1"/>
  <c r="AO510" i="1"/>
  <c r="AO514" i="1"/>
  <c r="AO518" i="1"/>
  <c r="AO522" i="1"/>
  <c r="AO526" i="1"/>
  <c r="AO530" i="1"/>
  <c r="AO534" i="1"/>
  <c r="AO538" i="1"/>
  <c r="AO542" i="1"/>
  <c r="AO546" i="1"/>
  <c r="AO550" i="1"/>
  <c r="AO554" i="1"/>
  <c r="AO558" i="1"/>
  <c r="AO562" i="1"/>
  <c r="AO566" i="1"/>
  <c r="AO570" i="1"/>
  <c r="AO574" i="1"/>
  <c r="AO578" i="1"/>
  <c r="AO582" i="1"/>
  <c r="AO586" i="1"/>
  <c r="AO590" i="1"/>
  <c r="AO594" i="1"/>
  <c r="AO598" i="1"/>
  <c r="AO602" i="1"/>
  <c r="AO606" i="1"/>
  <c r="AO610" i="1"/>
  <c r="AO614" i="1"/>
  <c r="AO618" i="1"/>
  <c r="AO622" i="1"/>
  <c r="AO626" i="1"/>
  <c r="AO630" i="1"/>
  <c r="AO634" i="1"/>
  <c r="AO638" i="1"/>
  <c r="AO642" i="1"/>
  <c r="AO646" i="1"/>
  <c r="AO650" i="1"/>
  <c r="AO654" i="1"/>
  <c r="AO658" i="1"/>
  <c r="AO662" i="1"/>
  <c r="AO666" i="1"/>
  <c r="AO670" i="1"/>
  <c r="AO674" i="1"/>
  <c r="AO678" i="1"/>
  <c r="AO682" i="1"/>
  <c r="AO686" i="1"/>
  <c r="AO690" i="1"/>
  <c r="AO694" i="1"/>
  <c r="AO698" i="1"/>
  <c r="AO702" i="1"/>
  <c r="AO706" i="1"/>
  <c r="AO710" i="1"/>
  <c r="AO714" i="1"/>
  <c r="AO718" i="1"/>
  <c r="AO722" i="1"/>
  <c r="AO726" i="1"/>
  <c r="AO730" i="1"/>
  <c r="AO734" i="1"/>
  <c r="AO738" i="1"/>
  <c r="AO743" i="1"/>
  <c r="AO739" i="1"/>
  <c r="AO731" i="1"/>
  <c r="AO723" i="1"/>
  <c r="AO715" i="1"/>
  <c r="AO707" i="1"/>
  <c r="AO699" i="1"/>
  <c r="AO691" i="1"/>
  <c r="AO683" i="1"/>
  <c r="AO675" i="1"/>
  <c r="AO667" i="1"/>
  <c r="AO659" i="1"/>
  <c r="AO651" i="1"/>
  <c r="AO643" i="1"/>
  <c r="AO635" i="1"/>
  <c r="AO627" i="1"/>
  <c r="AO619" i="1"/>
  <c r="AO611" i="1"/>
  <c r="AO603" i="1"/>
  <c r="AO595" i="1"/>
  <c r="AO587" i="1"/>
  <c r="AO579" i="1"/>
  <c r="AO571" i="1"/>
  <c r="AO563" i="1"/>
  <c r="AO555" i="1"/>
  <c r="AO547" i="1"/>
  <c r="AO539" i="1"/>
  <c r="AO531" i="1"/>
  <c r="AO523" i="1"/>
  <c r="AO515" i="1"/>
  <c r="AO507" i="1"/>
  <c r="AO499" i="1"/>
  <c r="AO491" i="1"/>
  <c r="AO483" i="1"/>
  <c r="AO475" i="1"/>
  <c r="AO467" i="1"/>
  <c r="AO459" i="1"/>
  <c r="AO451" i="1"/>
  <c r="AO443" i="1"/>
  <c r="AO435" i="1"/>
  <c r="AO427" i="1"/>
  <c r="AO419" i="1"/>
  <c r="BF823" i="1"/>
  <c r="BF815" i="1"/>
  <c r="BF807" i="1"/>
  <c r="BF799" i="1"/>
  <c r="BF791" i="1"/>
  <c r="BF783" i="1"/>
  <c r="BF775" i="1"/>
  <c r="BF767" i="1"/>
  <c r="BF759" i="1"/>
  <c r="BF751" i="1"/>
  <c r="BF9" i="1"/>
  <c r="BG9" i="1" s="1"/>
  <c r="BK9" i="1" s="1"/>
  <c r="BF13" i="1"/>
  <c r="BG13" i="1" s="1"/>
  <c r="BK13" i="1" s="1"/>
  <c r="BF17" i="1"/>
  <c r="BG17" i="1" s="1"/>
  <c r="BK17" i="1" s="1"/>
  <c r="BF21" i="1"/>
  <c r="BG21" i="1" s="1"/>
  <c r="BK21" i="1" s="1"/>
  <c r="BF25" i="1"/>
  <c r="BG25" i="1" s="1"/>
  <c r="BK25" i="1" s="1"/>
  <c r="BF29" i="1"/>
  <c r="BG29" i="1" s="1"/>
  <c r="BK29" i="1" s="1"/>
  <c r="BF33" i="1"/>
  <c r="BG33" i="1" s="1"/>
  <c r="BK33" i="1" s="1"/>
  <c r="BF37" i="1"/>
  <c r="BG37" i="1" s="1"/>
  <c r="BK37" i="1" s="1"/>
  <c r="BF41" i="1"/>
  <c r="BG41" i="1" s="1"/>
  <c r="BK41" i="1" s="1"/>
  <c r="BF45" i="1"/>
  <c r="BG45" i="1" s="1"/>
  <c r="BK45" i="1" s="1"/>
  <c r="BF49" i="1"/>
  <c r="BG49" i="1" s="1"/>
  <c r="BK49" i="1" s="1"/>
  <c r="BF10" i="1"/>
  <c r="BG10" i="1" s="1"/>
  <c r="BK10" i="1" s="1"/>
  <c r="BF14" i="1"/>
  <c r="BG14" i="1" s="1"/>
  <c r="BK14" i="1" s="1"/>
  <c r="BF18" i="1"/>
  <c r="BG18" i="1" s="1"/>
  <c r="BK18" i="1" s="1"/>
  <c r="BF22" i="1"/>
  <c r="BG22" i="1" s="1"/>
  <c r="BK22" i="1" s="1"/>
  <c r="BF26" i="1"/>
  <c r="BG26" i="1" s="1"/>
  <c r="BK26" i="1" s="1"/>
  <c r="BF30" i="1"/>
  <c r="BG30" i="1" s="1"/>
  <c r="BK30" i="1" s="1"/>
  <c r="BF34" i="1"/>
  <c r="BG34" i="1" s="1"/>
  <c r="BK34" i="1" s="1"/>
  <c r="BF38" i="1"/>
  <c r="BG38" i="1" s="1"/>
  <c r="BK38" i="1" s="1"/>
  <c r="BF42" i="1"/>
  <c r="BG42" i="1" s="1"/>
  <c r="BK42" i="1" s="1"/>
  <c r="BF46" i="1"/>
  <c r="BG46" i="1" s="1"/>
  <c r="BK46" i="1" s="1"/>
  <c r="BF50" i="1"/>
  <c r="BG50" i="1" s="1"/>
  <c r="BK50" i="1" s="1"/>
  <c r="BF54" i="1"/>
  <c r="BG54" i="1" s="1"/>
  <c r="BK54" i="1" s="1"/>
  <c r="BF58" i="1"/>
  <c r="BF62" i="1"/>
  <c r="BF66" i="1"/>
  <c r="BF70" i="1"/>
  <c r="BF74" i="1"/>
  <c r="BF78" i="1"/>
  <c r="BF82" i="1"/>
  <c r="BF86" i="1"/>
  <c r="BF90" i="1"/>
  <c r="BF94" i="1"/>
  <c r="BF98" i="1"/>
  <c r="BF102" i="1"/>
  <c r="BF106" i="1"/>
  <c r="BF110" i="1"/>
  <c r="BF114" i="1"/>
  <c r="BF118" i="1"/>
  <c r="BF122" i="1"/>
  <c r="BF126" i="1"/>
  <c r="BF130" i="1"/>
  <c r="BF134" i="1"/>
  <c r="BF138" i="1"/>
  <c r="BF142" i="1"/>
  <c r="BF146" i="1"/>
  <c r="BF150" i="1"/>
  <c r="BF154" i="1"/>
  <c r="BF158" i="1"/>
  <c r="BF162" i="1"/>
  <c r="BF166" i="1"/>
  <c r="BF170" i="1"/>
  <c r="BF174" i="1"/>
  <c r="BF178" i="1"/>
  <c r="BF182" i="1"/>
  <c r="BF186" i="1"/>
  <c r="BF190" i="1"/>
  <c r="BF194" i="1"/>
  <c r="BF198" i="1"/>
  <c r="BF202" i="1"/>
  <c r="BF206" i="1"/>
  <c r="BF210" i="1"/>
  <c r="BF214" i="1"/>
  <c r="BF218" i="1"/>
  <c r="BF222" i="1"/>
  <c r="BF226" i="1"/>
  <c r="BF230" i="1"/>
  <c r="BF234" i="1"/>
  <c r="BF238" i="1"/>
  <c r="BF242" i="1"/>
  <c r="BF246" i="1"/>
  <c r="BF250" i="1"/>
  <c r="BF254" i="1"/>
  <c r="BF258" i="1"/>
  <c r="BF262" i="1"/>
  <c r="BF266" i="1"/>
  <c r="BF270" i="1"/>
  <c r="BF274" i="1"/>
  <c r="BF278" i="1"/>
  <c r="BF282" i="1"/>
  <c r="BF286" i="1"/>
  <c r="BF290" i="1"/>
  <c r="BF294" i="1"/>
  <c r="BF298" i="1"/>
  <c r="BF302" i="1"/>
  <c r="BF306" i="1"/>
  <c r="BF310" i="1"/>
  <c r="BF314" i="1"/>
  <c r="BF318" i="1"/>
  <c r="BF322" i="1"/>
  <c r="BF326" i="1"/>
  <c r="BF330" i="1"/>
  <c r="BF334" i="1"/>
  <c r="BF338" i="1"/>
  <c r="BF342" i="1"/>
  <c r="BF346" i="1"/>
  <c r="BF7" i="1"/>
  <c r="BG7" i="1" s="1"/>
  <c r="BK7" i="1" s="1"/>
  <c r="BF11" i="1"/>
  <c r="BG11" i="1" s="1"/>
  <c r="BK11" i="1" s="1"/>
  <c r="BF15" i="1"/>
  <c r="BG15" i="1" s="1"/>
  <c r="BK15" i="1" s="1"/>
  <c r="BF19" i="1"/>
  <c r="BG19" i="1" s="1"/>
  <c r="BK19" i="1" s="1"/>
  <c r="BF23" i="1"/>
  <c r="BG23" i="1" s="1"/>
  <c r="BK23" i="1" s="1"/>
  <c r="BF27" i="1"/>
  <c r="BG27" i="1" s="1"/>
  <c r="BK27" i="1" s="1"/>
  <c r="BF31" i="1"/>
  <c r="BG31" i="1" s="1"/>
  <c r="BK31" i="1" s="1"/>
  <c r="BF35" i="1"/>
  <c r="BG35" i="1" s="1"/>
  <c r="BK35" i="1" s="1"/>
  <c r="BF39" i="1"/>
  <c r="BG39" i="1" s="1"/>
  <c r="BK39" i="1" s="1"/>
  <c r="BF43" i="1"/>
  <c r="BG43" i="1" s="1"/>
  <c r="BK43" i="1" s="1"/>
  <c r="BF47" i="1"/>
  <c r="BG47" i="1" s="1"/>
  <c r="BK47" i="1" s="1"/>
  <c r="BF51" i="1"/>
  <c r="BG51" i="1" s="1"/>
  <c r="BK51" i="1" s="1"/>
  <c r="BF55" i="1"/>
  <c r="BF59" i="1"/>
  <c r="BF63" i="1"/>
  <c r="BF8" i="1"/>
  <c r="BG8" i="1" s="1"/>
  <c r="BK8" i="1" s="1"/>
  <c r="BF12" i="1"/>
  <c r="BF16" i="1"/>
  <c r="BG16" i="1" s="1"/>
  <c r="BK16" i="1" s="1"/>
  <c r="BF20" i="1"/>
  <c r="BG20" i="1" s="1"/>
  <c r="BK20" i="1" s="1"/>
  <c r="BF24" i="1"/>
  <c r="BG24" i="1" s="1"/>
  <c r="BK24" i="1" s="1"/>
  <c r="BF28" i="1"/>
  <c r="BG28" i="1" s="1"/>
  <c r="BK28" i="1" s="1"/>
  <c r="BF32" i="1"/>
  <c r="BG32" i="1" s="1"/>
  <c r="BK32" i="1" s="1"/>
  <c r="BF36" i="1"/>
  <c r="BG36" i="1" s="1"/>
  <c r="BK36" i="1" s="1"/>
  <c r="BF40" i="1"/>
  <c r="BG40" i="1" s="1"/>
  <c r="BK40" i="1" s="1"/>
  <c r="BF44" i="1"/>
  <c r="BG44" i="1" s="1"/>
  <c r="BK44" i="1" s="1"/>
  <c r="BF48" i="1"/>
  <c r="BG48" i="1" s="1"/>
  <c r="BK48" i="1" s="1"/>
  <c r="BF52" i="1"/>
  <c r="BG52" i="1" s="1"/>
  <c r="BK52" i="1" s="1"/>
  <c r="BF56" i="1"/>
  <c r="BF60" i="1"/>
  <c r="BF64" i="1"/>
  <c r="BF68" i="1"/>
  <c r="BF72" i="1"/>
  <c r="BF76" i="1"/>
  <c r="BF80" i="1"/>
  <c r="BF84" i="1"/>
  <c r="BF88" i="1"/>
  <c r="BF92" i="1"/>
  <c r="BF96" i="1"/>
  <c r="BF100" i="1"/>
  <c r="BF104" i="1"/>
  <c r="BF108" i="1"/>
  <c r="BF112" i="1"/>
  <c r="BF116" i="1"/>
  <c r="BF120" i="1"/>
  <c r="BF124" i="1"/>
  <c r="BF128" i="1"/>
  <c r="BF132" i="1"/>
  <c r="BF136" i="1"/>
  <c r="BF140" i="1"/>
  <c r="BF144" i="1"/>
  <c r="BF148" i="1"/>
  <c r="BF152" i="1"/>
  <c r="BF156" i="1"/>
  <c r="BF160" i="1"/>
  <c r="BF164" i="1"/>
  <c r="BF168" i="1"/>
  <c r="BF172" i="1"/>
  <c r="BF176" i="1"/>
  <c r="BF180" i="1"/>
  <c r="BF184" i="1"/>
  <c r="BF188" i="1"/>
  <c r="BF192" i="1"/>
  <c r="BF196" i="1"/>
  <c r="BF200" i="1"/>
  <c r="BF204" i="1"/>
  <c r="BF208" i="1"/>
  <c r="BF212" i="1"/>
  <c r="BF216" i="1"/>
  <c r="BF220" i="1"/>
  <c r="BF224" i="1"/>
  <c r="BF228" i="1"/>
  <c r="BF232" i="1"/>
  <c r="BF236" i="1"/>
  <c r="BF240" i="1"/>
  <c r="BF244" i="1"/>
  <c r="BF248" i="1"/>
  <c r="BF252" i="1"/>
  <c r="BF256" i="1"/>
  <c r="BF260" i="1"/>
  <c r="BF264" i="1"/>
  <c r="BF268" i="1"/>
  <c r="BF272" i="1"/>
  <c r="BF276" i="1"/>
  <c r="BF280" i="1"/>
  <c r="BF284" i="1"/>
  <c r="BF288" i="1"/>
  <c r="BF292" i="1"/>
  <c r="BF296" i="1"/>
  <c r="BF300" i="1"/>
  <c r="BF304" i="1"/>
  <c r="BF308" i="1"/>
  <c r="BF312" i="1"/>
  <c r="BF316" i="1"/>
  <c r="BF320" i="1"/>
  <c r="BF324" i="1"/>
  <c r="BF328" i="1"/>
  <c r="BF332" i="1"/>
  <c r="BF336" i="1"/>
  <c r="BF340" i="1"/>
  <c r="BF344" i="1"/>
  <c r="BF61" i="1"/>
  <c r="BF71" i="1"/>
  <c r="BF79" i="1"/>
  <c r="BF87" i="1"/>
  <c r="BF95" i="1"/>
  <c r="BF103" i="1"/>
  <c r="BF111" i="1"/>
  <c r="BF119" i="1"/>
  <c r="BF127" i="1"/>
  <c r="BF135" i="1"/>
  <c r="BF143" i="1"/>
  <c r="BF151" i="1"/>
  <c r="BF159" i="1"/>
  <c r="BF65" i="1"/>
  <c r="BF73" i="1"/>
  <c r="BF81" i="1"/>
  <c r="BF89" i="1"/>
  <c r="BF97" i="1"/>
  <c r="BF105" i="1"/>
  <c r="BF113" i="1"/>
  <c r="BF121" i="1"/>
  <c r="BF129" i="1"/>
  <c r="BF137" i="1"/>
  <c r="BF145" i="1"/>
  <c r="BF153" i="1"/>
  <c r="BF161" i="1"/>
  <c r="BF169" i="1"/>
  <c r="BF177" i="1"/>
  <c r="BF185" i="1"/>
  <c r="BF193" i="1"/>
  <c r="BF201" i="1"/>
  <c r="BF209" i="1"/>
  <c r="BF217" i="1"/>
  <c r="BF225" i="1"/>
  <c r="BF233" i="1"/>
  <c r="BF241" i="1"/>
  <c r="BF249" i="1"/>
  <c r="BF257" i="1"/>
  <c r="BF265" i="1"/>
  <c r="BF273" i="1"/>
  <c r="BF281" i="1"/>
  <c r="BF289" i="1"/>
  <c r="BF297" i="1"/>
  <c r="BF305" i="1"/>
  <c r="BF313" i="1"/>
  <c r="BF321" i="1"/>
  <c r="BF329" i="1"/>
  <c r="BF337" i="1"/>
  <c r="BF345" i="1"/>
  <c r="BF350" i="1"/>
  <c r="BF354" i="1"/>
  <c r="BF358" i="1"/>
  <c r="BF362" i="1"/>
  <c r="BF366" i="1"/>
  <c r="BF370" i="1"/>
  <c r="BF374" i="1"/>
  <c r="BF378" i="1"/>
  <c r="BF382" i="1"/>
  <c r="BF386" i="1"/>
  <c r="BF390" i="1"/>
  <c r="BF394" i="1"/>
  <c r="BF398" i="1"/>
  <c r="BF402" i="1"/>
  <c r="BF406" i="1"/>
  <c r="BF410" i="1"/>
  <c r="BF414" i="1"/>
  <c r="BF418" i="1"/>
  <c r="BF422" i="1"/>
  <c r="BF426" i="1"/>
  <c r="BF430" i="1"/>
  <c r="BF434" i="1"/>
  <c r="BF438" i="1"/>
  <c r="BF442" i="1"/>
  <c r="BF446" i="1"/>
  <c r="BF450" i="1"/>
  <c r="BF454" i="1"/>
  <c r="BF458" i="1"/>
  <c r="BF462" i="1"/>
  <c r="BF466" i="1"/>
  <c r="BF470" i="1"/>
  <c r="BF474" i="1"/>
  <c r="BF478" i="1"/>
  <c r="BF482" i="1"/>
  <c r="BF486" i="1"/>
  <c r="BF490" i="1"/>
  <c r="BF494" i="1"/>
  <c r="BF498" i="1"/>
  <c r="BF502" i="1"/>
  <c r="BF506" i="1"/>
  <c r="BF510" i="1"/>
  <c r="BF514" i="1"/>
  <c r="BF518" i="1"/>
  <c r="BF522" i="1"/>
  <c r="BF526" i="1"/>
  <c r="BF530" i="1"/>
  <c r="BF534" i="1"/>
  <c r="BF538" i="1"/>
  <c r="BF542" i="1"/>
  <c r="BF53" i="1"/>
  <c r="BG53" i="1" s="1"/>
  <c r="BK53" i="1" s="1"/>
  <c r="BF67" i="1"/>
  <c r="BF75" i="1"/>
  <c r="BF83" i="1"/>
  <c r="BF91" i="1"/>
  <c r="BF99" i="1"/>
  <c r="BF107" i="1"/>
  <c r="BF115" i="1"/>
  <c r="BF123" i="1"/>
  <c r="BF131" i="1"/>
  <c r="BF139" i="1"/>
  <c r="BF147" i="1"/>
  <c r="BF155" i="1"/>
  <c r="BF163" i="1"/>
  <c r="BF57" i="1"/>
  <c r="BF69" i="1"/>
  <c r="BF77" i="1"/>
  <c r="BF85" i="1"/>
  <c r="BF93" i="1"/>
  <c r="BF101" i="1"/>
  <c r="BF109" i="1"/>
  <c r="BF117" i="1"/>
  <c r="BF125" i="1"/>
  <c r="BF133" i="1"/>
  <c r="BF141" i="1"/>
  <c r="BF149" i="1"/>
  <c r="BF157" i="1"/>
  <c r="BF165" i="1"/>
  <c r="BF173" i="1"/>
  <c r="BF181" i="1"/>
  <c r="BF189" i="1"/>
  <c r="BF197" i="1"/>
  <c r="BF205" i="1"/>
  <c r="BF213" i="1"/>
  <c r="BF221" i="1"/>
  <c r="BF229" i="1"/>
  <c r="BF237" i="1"/>
  <c r="BF245" i="1"/>
  <c r="BF253" i="1"/>
  <c r="BF261" i="1"/>
  <c r="BF269" i="1"/>
  <c r="BF277" i="1"/>
  <c r="BF285" i="1"/>
  <c r="BF293" i="1"/>
  <c r="BF301" i="1"/>
  <c r="BF309" i="1"/>
  <c r="BF317" i="1"/>
  <c r="BF325" i="1"/>
  <c r="BF333" i="1"/>
  <c r="BF341" i="1"/>
  <c r="BF348" i="1"/>
  <c r="BF352" i="1"/>
  <c r="BF356" i="1"/>
  <c r="BF360" i="1"/>
  <c r="BF364" i="1"/>
  <c r="BF368" i="1"/>
  <c r="BF372" i="1"/>
  <c r="BF376" i="1"/>
  <c r="BF380" i="1"/>
  <c r="BF384" i="1"/>
  <c r="BF388" i="1"/>
  <c r="BF392" i="1"/>
  <c r="BF396" i="1"/>
  <c r="BF400" i="1"/>
  <c r="BF404" i="1"/>
  <c r="BF408" i="1"/>
  <c r="BF412" i="1"/>
  <c r="BF416" i="1"/>
  <c r="BF420" i="1"/>
  <c r="BF424" i="1"/>
  <c r="BF428" i="1"/>
  <c r="BF432" i="1"/>
  <c r="BF436" i="1"/>
  <c r="BF440" i="1"/>
  <c r="BF444" i="1"/>
  <c r="BF448" i="1"/>
  <c r="BF452" i="1"/>
  <c r="BF456" i="1"/>
  <c r="BF460" i="1"/>
  <c r="BF464" i="1"/>
  <c r="BF468" i="1"/>
  <c r="BF472" i="1"/>
  <c r="BF476" i="1"/>
  <c r="BF480" i="1"/>
  <c r="BF484" i="1"/>
  <c r="BF488" i="1"/>
  <c r="BF492" i="1"/>
  <c r="BF496" i="1"/>
  <c r="BF500" i="1"/>
  <c r="BF504" i="1"/>
  <c r="BF508" i="1"/>
  <c r="BF512" i="1"/>
  <c r="BF516" i="1"/>
  <c r="BF520" i="1"/>
  <c r="BF524" i="1"/>
  <c r="BF528" i="1"/>
  <c r="BF532" i="1"/>
  <c r="BF536" i="1"/>
  <c r="BF540" i="1"/>
  <c r="BF544" i="1"/>
  <c r="BF175" i="1"/>
  <c r="BF191" i="1"/>
  <c r="BF207" i="1"/>
  <c r="BF223" i="1"/>
  <c r="BF239" i="1"/>
  <c r="BF255" i="1"/>
  <c r="BF271" i="1"/>
  <c r="BF287" i="1"/>
  <c r="BF303" i="1"/>
  <c r="BF319" i="1"/>
  <c r="BF335" i="1"/>
  <c r="BF349" i="1"/>
  <c r="BF357" i="1"/>
  <c r="BF365" i="1"/>
  <c r="BF373" i="1"/>
  <c r="BF381" i="1"/>
  <c r="BF389" i="1"/>
  <c r="BF397" i="1"/>
  <c r="BF405" i="1"/>
  <c r="BF413" i="1"/>
  <c r="BF421" i="1"/>
  <c r="BF429" i="1"/>
  <c r="BF437" i="1"/>
  <c r="BF445" i="1"/>
  <c r="BF453" i="1"/>
  <c r="BF461" i="1"/>
  <c r="BF469" i="1"/>
  <c r="BF477" i="1"/>
  <c r="BF485" i="1"/>
  <c r="BF493" i="1"/>
  <c r="BF501" i="1"/>
  <c r="BF509" i="1"/>
  <c r="BF517" i="1"/>
  <c r="BF525" i="1"/>
  <c r="BF533" i="1"/>
  <c r="BF541" i="1"/>
  <c r="BF547" i="1"/>
  <c r="BF551" i="1"/>
  <c r="BF555" i="1"/>
  <c r="BF559" i="1"/>
  <c r="BF563" i="1"/>
  <c r="BF567" i="1"/>
  <c r="BF571" i="1"/>
  <c r="BF575" i="1"/>
  <c r="BF579" i="1"/>
  <c r="BF583" i="1"/>
  <c r="BF587" i="1"/>
  <c r="BF591" i="1"/>
  <c r="BF595" i="1"/>
  <c r="BF599" i="1"/>
  <c r="BF603" i="1"/>
  <c r="BF607" i="1"/>
  <c r="BF611" i="1"/>
  <c r="BF615" i="1"/>
  <c r="BF619" i="1"/>
  <c r="BF623" i="1"/>
  <c r="BF627" i="1"/>
  <c r="BF631" i="1"/>
  <c r="BF635" i="1"/>
  <c r="BF639" i="1"/>
  <c r="BF643" i="1"/>
  <c r="BF647" i="1"/>
  <c r="BF651" i="1"/>
  <c r="BF655" i="1"/>
  <c r="BF659" i="1"/>
  <c r="BF663" i="1"/>
  <c r="BF667" i="1"/>
  <c r="BF671" i="1"/>
  <c r="BF675" i="1"/>
  <c r="BF679" i="1"/>
  <c r="BF683" i="1"/>
  <c r="BF687" i="1"/>
  <c r="BF691" i="1"/>
  <c r="BF695" i="1"/>
  <c r="BF699" i="1"/>
  <c r="BF703" i="1"/>
  <c r="BF707" i="1"/>
  <c r="BF711" i="1"/>
  <c r="BF715" i="1"/>
  <c r="BF719" i="1"/>
  <c r="BF723" i="1"/>
  <c r="BF727" i="1"/>
  <c r="BF731" i="1"/>
  <c r="BF735" i="1"/>
  <c r="BF739" i="1"/>
  <c r="BF179" i="1"/>
  <c r="BF195" i="1"/>
  <c r="BF211" i="1"/>
  <c r="BF227" i="1"/>
  <c r="BF243" i="1"/>
  <c r="BF259" i="1"/>
  <c r="BF275" i="1"/>
  <c r="BF291" i="1"/>
  <c r="BF307" i="1"/>
  <c r="BF323" i="1"/>
  <c r="BF339" i="1"/>
  <c r="BF351" i="1"/>
  <c r="BF359" i="1"/>
  <c r="BF367" i="1"/>
  <c r="BF375" i="1"/>
  <c r="BF383" i="1"/>
  <c r="BF391" i="1"/>
  <c r="BF399" i="1"/>
  <c r="BF407" i="1"/>
  <c r="BF415" i="1"/>
  <c r="BF423" i="1"/>
  <c r="BF431" i="1"/>
  <c r="BF439" i="1"/>
  <c r="BF447" i="1"/>
  <c r="BF455" i="1"/>
  <c r="BF463" i="1"/>
  <c r="BF471" i="1"/>
  <c r="BF479" i="1"/>
  <c r="BF487" i="1"/>
  <c r="BF495" i="1"/>
  <c r="BF503" i="1"/>
  <c r="BF511" i="1"/>
  <c r="BF519" i="1"/>
  <c r="BF527" i="1"/>
  <c r="BF535" i="1"/>
  <c r="BF543" i="1"/>
  <c r="BF548" i="1"/>
  <c r="BF552" i="1"/>
  <c r="BF556" i="1"/>
  <c r="BF560" i="1"/>
  <c r="BF564" i="1"/>
  <c r="BF568" i="1"/>
  <c r="BF572" i="1"/>
  <c r="BF576" i="1"/>
  <c r="BF580" i="1"/>
  <c r="BF584" i="1"/>
  <c r="BF588" i="1"/>
  <c r="BF592" i="1"/>
  <c r="BF596" i="1"/>
  <c r="BF600" i="1"/>
  <c r="BF604" i="1"/>
  <c r="BF608" i="1"/>
  <c r="BF612" i="1"/>
  <c r="BF616" i="1"/>
  <c r="BF620" i="1"/>
  <c r="BF624" i="1"/>
  <c r="BF628" i="1"/>
  <c r="BF632" i="1"/>
  <c r="BF636" i="1"/>
  <c r="BF640" i="1"/>
  <c r="BF644" i="1"/>
  <c r="BF648" i="1"/>
  <c r="BF652" i="1"/>
  <c r="BF656" i="1"/>
  <c r="BF660" i="1"/>
  <c r="BF664" i="1"/>
  <c r="BF668" i="1"/>
  <c r="BF672" i="1"/>
  <c r="BF676" i="1"/>
  <c r="BF680" i="1"/>
  <c r="BF684" i="1"/>
  <c r="BF688" i="1"/>
  <c r="BF692" i="1"/>
  <c r="BF696" i="1"/>
  <c r="BF700" i="1"/>
  <c r="BF704" i="1"/>
  <c r="BF708" i="1"/>
  <c r="BF712" i="1"/>
  <c r="BF716" i="1"/>
  <c r="BF720" i="1"/>
  <c r="BF724" i="1"/>
  <c r="BF728" i="1"/>
  <c r="BF732" i="1"/>
  <c r="BF736" i="1"/>
  <c r="BF740" i="1"/>
  <c r="BF744" i="1"/>
  <c r="BF748" i="1"/>
  <c r="BF752" i="1"/>
  <c r="BF756" i="1"/>
  <c r="BF760" i="1"/>
  <c r="BF764" i="1"/>
  <c r="BF768" i="1"/>
  <c r="BF772" i="1"/>
  <c r="BF776" i="1"/>
  <c r="BF780" i="1"/>
  <c r="BF784" i="1"/>
  <c r="BF788" i="1"/>
  <c r="BF792" i="1"/>
  <c r="BF796" i="1"/>
  <c r="BF800" i="1"/>
  <c r="BF804" i="1"/>
  <c r="BF808" i="1"/>
  <c r="BF812" i="1"/>
  <c r="BF816" i="1"/>
  <c r="BF820" i="1"/>
  <c r="BF824" i="1"/>
  <c r="BF828" i="1"/>
  <c r="BF167" i="1"/>
  <c r="BF183" i="1"/>
  <c r="BF199" i="1"/>
  <c r="BF215" i="1"/>
  <c r="BF231" i="1"/>
  <c r="BF247" i="1"/>
  <c r="BF263" i="1"/>
  <c r="BF279" i="1"/>
  <c r="BF295" i="1"/>
  <c r="BF311" i="1"/>
  <c r="BF327" i="1"/>
  <c r="BF343" i="1"/>
  <c r="BF353" i="1"/>
  <c r="BF361" i="1"/>
  <c r="BF369" i="1"/>
  <c r="BF377" i="1"/>
  <c r="BF385" i="1"/>
  <c r="BF393" i="1"/>
  <c r="BF401" i="1"/>
  <c r="BF409" i="1"/>
  <c r="BF417" i="1"/>
  <c r="BF425" i="1"/>
  <c r="BF433" i="1"/>
  <c r="BF441" i="1"/>
  <c r="BF449" i="1"/>
  <c r="BF457" i="1"/>
  <c r="BF465" i="1"/>
  <c r="BF473" i="1"/>
  <c r="BF481" i="1"/>
  <c r="BF489" i="1"/>
  <c r="BF497" i="1"/>
  <c r="BF505" i="1"/>
  <c r="BF513" i="1"/>
  <c r="BF521" i="1"/>
  <c r="BF529" i="1"/>
  <c r="BF537" i="1"/>
  <c r="BF545" i="1"/>
  <c r="BF549" i="1"/>
  <c r="BF553" i="1"/>
  <c r="BF557" i="1"/>
  <c r="BF561" i="1"/>
  <c r="BF565" i="1"/>
  <c r="BF569" i="1"/>
  <c r="BF573" i="1"/>
  <c r="BF577" i="1"/>
  <c r="BF581" i="1"/>
  <c r="BF585" i="1"/>
  <c r="BF589" i="1"/>
  <c r="BF593" i="1"/>
  <c r="BF597" i="1"/>
  <c r="BF601" i="1"/>
  <c r="BF605" i="1"/>
  <c r="BF609" i="1"/>
  <c r="BF613" i="1"/>
  <c r="BF617" i="1"/>
  <c r="BF621" i="1"/>
  <c r="BF625" i="1"/>
  <c r="BF629" i="1"/>
  <c r="BF633" i="1"/>
  <c r="BF637" i="1"/>
  <c r="BF641" i="1"/>
  <c r="BF645" i="1"/>
  <c r="BF649" i="1"/>
  <c r="BF653" i="1"/>
  <c r="BF657" i="1"/>
  <c r="BF661" i="1"/>
  <c r="BF665" i="1"/>
  <c r="BF669" i="1"/>
  <c r="BF673" i="1"/>
  <c r="BF677" i="1"/>
  <c r="BF681" i="1"/>
  <c r="BF685" i="1"/>
  <c r="BF689" i="1"/>
  <c r="BF693" i="1"/>
  <c r="BF697" i="1"/>
  <c r="BF701" i="1"/>
  <c r="BF705" i="1"/>
  <c r="BF709" i="1"/>
  <c r="BF713" i="1"/>
  <c r="BF717" i="1"/>
  <c r="BF721" i="1"/>
  <c r="BF725" i="1"/>
  <c r="BF729" i="1"/>
  <c r="BF733" i="1"/>
  <c r="BF737" i="1"/>
  <c r="BF171" i="1"/>
  <c r="BF187" i="1"/>
  <c r="BF203" i="1"/>
  <c r="BF219" i="1"/>
  <c r="BF235" i="1"/>
  <c r="BF251" i="1"/>
  <c r="BF267" i="1"/>
  <c r="BF283" i="1"/>
  <c r="BF299" i="1"/>
  <c r="BF315" i="1"/>
  <c r="BF331" i="1"/>
  <c r="BF347" i="1"/>
  <c r="BF355" i="1"/>
  <c r="BF363" i="1"/>
  <c r="BF371" i="1"/>
  <c r="BF379" i="1"/>
  <c r="BF387" i="1"/>
  <c r="BF395" i="1"/>
  <c r="BF403" i="1"/>
  <c r="BF411" i="1"/>
  <c r="BF419" i="1"/>
  <c r="BF427" i="1"/>
  <c r="BF435" i="1"/>
  <c r="BF443" i="1"/>
  <c r="BF451" i="1"/>
  <c r="BF459" i="1"/>
  <c r="BF467" i="1"/>
  <c r="BF475" i="1"/>
  <c r="BF483" i="1"/>
  <c r="BF491" i="1"/>
  <c r="BF499" i="1"/>
  <c r="BF507" i="1"/>
  <c r="BF515" i="1"/>
  <c r="BF523" i="1"/>
  <c r="BF531" i="1"/>
  <c r="BF539" i="1"/>
  <c r="BF546" i="1"/>
  <c r="BF550" i="1"/>
  <c r="BF554" i="1"/>
  <c r="BF558" i="1"/>
  <c r="BF562" i="1"/>
  <c r="BF566" i="1"/>
  <c r="BF570" i="1"/>
  <c r="BF574" i="1"/>
  <c r="BF578" i="1"/>
  <c r="BF582" i="1"/>
  <c r="BF586" i="1"/>
  <c r="BF590" i="1"/>
  <c r="BF594" i="1"/>
  <c r="BF598" i="1"/>
  <c r="BF602" i="1"/>
  <c r="BF606" i="1"/>
  <c r="BF610" i="1"/>
  <c r="BF614" i="1"/>
  <c r="BF618" i="1"/>
  <c r="BF622" i="1"/>
  <c r="BF626" i="1"/>
  <c r="BF630" i="1"/>
  <c r="BF634" i="1"/>
  <c r="BF638" i="1"/>
  <c r="BF642" i="1"/>
  <c r="BF646" i="1"/>
  <c r="BF650" i="1"/>
  <c r="BF654" i="1"/>
  <c r="BF658" i="1"/>
  <c r="BF662" i="1"/>
  <c r="BF666" i="1"/>
  <c r="BF670" i="1"/>
  <c r="BF674" i="1"/>
  <c r="BF678" i="1"/>
  <c r="BF682" i="1"/>
  <c r="BF686" i="1"/>
  <c r="BF690" i="1"/>
  <c r="BF694" i="1"/>
  <c r="BF698" i="1"/>
  <c r="BF702" i="1"/>
  <c r="BF706" i="1"/>
  <c r="BF710" i="1"/>
  <c r="BF714" i="1"/>
  <c r="BF718" i="1"/>
  <c r="BF722" i="1"/>
  <c r="BF726" i="1"/>
  <c r="BF730" i="1"/>
  <c r="BF734" i="1"/>
  <c r="BF738" i="1"/>
  <c r="BF742" i="1"/>
  <c r="BF746" i="1"/>
  <c r="BF750" i="1"/>
  <c r="BF754" i="1"/>
  <c r="BF758" i="1"/>
  <c r="BF762" i="1"/>
  <c r="BF766" i="1"/>
  <c r="BF770" i="1"/>
  <c r="BF774" i="1"/>
  <c r="BF778" i="1"/>
  <c r="BF782" i="1"/>
  <c r="BF786" i="1"/>
  <c r="BF790" i="1"/>
  <c r="BF794" i="1"/>
  <c r="BF798" i="1"/>
  <c r="BF802" i="1"/>
  <c r="BF806" i="1"/>
  <c r="BF810" i="1"/>
  <c r="BF814" i="1"/>
  <c r="BF818" i="1"/>
  <c r="BF822" i="1"/>
  <c r="BF826" i="1"/>
  <c r="BF821" i="1"/>
  <c r="BF813" i="1"/>
  <c r="BF805" i="1"/>
  <c r="BF797" i="1"/>
  <c r="BF789" i="1"/>
  <c r="BF781" i="1"/>
  <c r="BF773" i="1"/>
  <c r="BF765" i="1"/>
  <c r="BF757" i="1"/>
  <c r="BF749" i="1"/>
  <c r="BF741" i="1"/>
  <c r="BF827" i="1"/>
  <c r="BF819" i="1"/>
  <c r="BF811" i="1"/>
  <c r="BF803" i="1"/>
  <c r="BF795" i="1"/>
  <c r="BF787" i="1"/>
  <c r="BF779" i="1"/>
  <c r="BF771" i="1"/>
  <c r="BF763" i="1"/>
  <c r="BF755" i="1"/>
  <c r="BF747" i="1"/>
  <c r="BF825" i="1"/>
  <c r="BF817" i="1"/>
  <c r="BF809" i="1"/>
  <c r="BF801" i="1"/>
  <c r="BF793" i="1"/>
  <c r="BF785" i="1"/>
  <c r="BF777" i="1"/>
  <c r="BF769" i="1"/>
  <c r="BF761" i="1"/>
  <c r="BF753" i="1"/>
  <c r="BF745" i="1"/>
  <c r="G60" i="3" l="1"/>
  <c r="G37" i="3"/>
  <c r="G15" i="3"/>
  <c r="H23" i="4" s="1"/>
  <c r="G12" i="3"/>
  <c r="H21" i="4" s="1"/>
  <c r="G24" i="3"/>
  <c r="G43" i="3"/>
  <c r="G40" i="3"/>
  <c r="BN55" i="1"/>
  <c r="BN54" i="1"/>
  <c r="BN50" i="1"/>
  <c r="BN46" i="1"/>
  <c r="BN42" i="1"/>
  <c r="BN38" i="1"/>
  <c r="BN34" i="1"/>
  <c r="BN30" i="1"/>
  <c r="AW9" i="1"/>
  <c r="AW13" i="1"/>
  <c r="AW17" i="1"/>
  <c r="AW21" i="1"/>
  <c r="AW25" i="1"/>
  <c r="AW29" i="1"/>
  <c r="AW33" i="1"/>
  <c r="AW37" i="1"/>
  <c r="AW41" i="1"/>
  <c r="AW45" i="1"/>
  <c r="AW50" i="1"/>
  <c r="AW54" i="1"/>
  <c r="AW58" i="1"/>
  <c r="AW62" i="1"/>
  <c r="AW66" i="1"/>
  <c r="AW70" i="1"/>
  <c r="AW74" i="1"/>
  <c r="AW78" i="1"/>
  <c r="AW82" i="1"/>
  <c r="AW86" i="1"/>
  <c r="AW90" i="1"/>
  <c r="AW94" i="1"/>
  <c r="AW98" i="1"/>
  <c r="AW102" i="1"/>
  <c r="AW106" i="1"/>
  <c r="AW110" i="1"/>
  <c r="AW114" i="1"/>
  <c r="AW118" i="1"/>
  <c r="AW122" i="1"/>
  <c r="AW126" i="1"/>
  <c r="AW130" i="1"/>
  <c r="AW134" i="1"/>
  <c r="AW138" i="1"/>
  <c r="AW142" i="1"/>
  <c r="AW146" i="1"/>
  <c r="AW150" i="1"/>
  <c r="AW154" i="1"/>
  <c r="AW158" i="1"/>
  <c r="AW162" i="1"/>
  <c r="AW166" i="1"/>
  <c r="AW170" i="1"/>
  <c r="AW174" i="1"/>
  <c r="AW178" i="1"/>
  <c r="AW182" i="1"/>
  <c r="AW186" i="1"/>
  <c r="AW190" i="1"/>
  <c r="AW194" i="1"/>
  <c r="AW198" i="1"/>
  <c r="AW202" i="1"/>
  <c r="AW206" i="1"/>
  <c r="AW210" i="1"/>
  <c r="BN53" i="1"/>
  <c r="BN49" i="1"/>
  <c r="BN45" i="1"/>
  <c r="BN41" i="1"/>
  <c r="BN37" i="1"/>
  <c r="BN33" i="1"/>
  <c r="BN29" i="1"/>
  <c r="BN27" i="1"/>
  <c r="BN26" i="1"/>
  <c r="BN25" i="1"/>
  <c r="BN24" i="1"/>
  <c r="BN23" i="1"/>
  <c r="BN22" i="1"/>
  <c r="BN21" i="1"/>
  <c r="BN20" i="1"/>
  <c r="BN19" i="1"/>
  <c r="BN18" i="1"/>
  <c r="BN17" i="1"/>
  <c r="BN16" i="1"/>
  <c r="BN15" i="1"/>
  <c r="BN14" i="1"/>
  <c r="BN13" i="1"/>
  <c r="BN11" i="1"/>
  <c r="BN10" i="1"/>
  <c r="BN9" i="1"/>
  <c r="BN8" i="1"/>
  <c r="BN7" i="1"/>
  <c r="AW10" i="1"/>
  <c r="AW14" i="1"/>
  <c r="AW18" i="1"/>
  <c r="AW22" i="1"/>
  <c r="AW26" i="1"/>
  <c r="AW30" i="1"/>
  <c r="AW34" i="1"/>
  <c r="AW38" i="1"/>
  <c r="AW42" i="1"/>
  <c r="AW47" i="1"/>
  <c r="AW51" i="1"/>
  <c r="AW55" i="1"/>
  <c r="AW59" i="1"/>
  <c r="AW63" i="1"/>
  <c r="AW67" i="1"/>
  <c r="AW71" i="1"/>
  <c r="AW75" i="1"/>
  <c r="AW79" i="1"/>
  <c r="AW83" i="1"/>
  <c r="AW87" i="1"/>
  <c r="AW91" i="1"/>
  <c r="AW95" i="1"/>
  <c r="AW99" i="1"/>
  <c r="AW103" i="1"/>
  <c r="AW107" i="1"/>
  <c r="AW111" i="1"/>
  <c r="AW115" i="1"/>
  <c r="AW119" i="1"/>
  <c r="AW123" i="1"/>
  <c r="AW127" i="1"/>
  <c r="AW131" i="1"/>
  <c r="AW135" i="1"/>
  <c r="AW139" i="1"/>
  <c r="AW143" i="1"/>
  <c r="AW147" i="1"/>
  <c r="AW151" i="1"/>
  <c r="AW155" i="1"/>
  <c r="AW159" i="1"/>
  <c r="AW163" i="1"/>
  <c r="AW167" i="1"/>
  <c r="AW171" i="1"/>
  <c r="AW175" i="1"/>
  <c r="AW179" i="1"/>
  <c r="AW183" i="1"/>
  <c r="AW187" i="1"/>
  <c r="AW191" i="1"/>
  <c r="AW195" i="1"/>
  <c r="AW199" i="1"/>
  <c r="AW203" i="1"/>
  <c r="AW207" i="1"/>
  <c r="AW211" i="1"/>
  <c r="AW215" i="1"/>
  <c r="AW219" i="1"/>
  <c r="AW223" i="1"/>
  <c r="AW227" i="1"/>
  <c r="AW231" i="1"/>
  <c r="AW235" i="1"/>
  <c r="AW239" i="1"/>
  <c r="AW243" i="1"/>
  <c r="AW247" i="1"/>
  <c r="AW251" i="1"/>
  <c r="AW255" i="1"/>
  <c r="AW259" i="1"/>
  <c r="AW263" i="1"/>
  <c r="AW267" i="1"/>
  <c r="AW271" i="1"/>
  <c r="AW275" i="1"/>
  <c r="AW279" i="1"/>
  <c r="AW283" i="1"/>
  <c r="AW287" i="1"/>
  <c r="AW291" i="1"/>
  <c r="AW295" i="1"/>
  <c r="AW299" i="1"/>
  <c r="AW303" i="1"/>
  <c r="AW307" i="1"/>
  <c r="AW311" i="1"/>
  <c r="AW315" i="1"/>
  <c r="AW319" i="1"/>
  <c r="AW323" i="1"/>
  <c r="AW327" i="1"/>
  <c r="AW331" i="1"/>
  <c r="AW335" i="1"/>
  <c r="AW339" i="1"/>
  <c r="AW343" i="1"/>
  <c r="AW347" i="1"/>
  <c r="AW351" i="1"/>
  <c r="AW355" i="1"/>
  <c r="AW359" i="1"/>
  <c r="AW363" i="1"/>
  <c r="AW367" i="1"/>
  <c r="AW371" i="1"/>
  <c r="AW375" i="1"/>
  <c r="AW379" i="1"/>
  <c r="AW383" i="1"/>
  <c r="AW387" i="1"/>
  <c r="AW391" i="1"/>
  <c r="AW395" i="1"/>
  <c r="AW399" i="1"/>
  <c r="AW403" i="1"/>
  <c r="AW407" i="1"/>
  <c r="AW411" i="1"/>
  <c r="AW415" i="1"/>
  <c r="AW419" i="1"/>
  <c r="AW423" i="1"/>
  <c r="AW427" i="1"/>
  <c r="AW431" i="1"/>
  <c r="AW435" i="1"/>
  <c r="AW439" i="1"/>
  <c r="AW443" i="1"/>
  <c r="AW447" i="1"/>
  <c r="AW451" i="1"/>
  <c r="AW455" i="1"/>
  <c r="AW459" i="1"/>
  <c r="AW463" i="1"/>
  <c r="AW467" i="1"/>
  <c r="AW471" i="1"/>
  <c r="AW475" i="1"/>
  <c r="AW479" i="1"/>
  <c r="AW483" i="1"/>
  <c r="AW487" i="1"/>
  <c r="AW491" i="1"/>
  <c r="AW495" i="1"/>
  <c r="AW499" i="1"/>
  <c r="AW503" i="1"/>
  <c r="AW507" i="1"/>
  <c r="AW511" i="1"/>
  <c r="AW515" i="1"/>
  <c r="AW519" i="1"/>
  <c r="AW523" i="1"/>
  <c r="AW527" i="1"/>
  <c r="AW531" i="1"/>
  <c r="AW535" i="1"/>
  <c r="AW539" i="1"/>
  <c r="AW543" i="1"/>
  <c r="AW547" i="1"/>
  <c r="AW551" i="1"/>
  <c r="AW555" i="1"/>
  <c r="AW559" i="1"/>
  <c r="AW563" i="1"/>
  <c r="AW567" i="1"/>
  <c r="AW571" i="1"/>
  <c r="AW575" i="1"/>
  <c r="AW579" i="1"/>
  <c r="AW583" i="1"/>
  <c r="AW587" i="1"/>
  <c r="AW591" i="1"/>
  <c r="AW595" i="1"/>
  <c r="AW599" i="1"/>
  <c r="AW603" i="1"/>
  <c r="AW607" i="1"/>
  <c r="AW611" i="1"/>
  <c r="AW615" i="1"/>
  <c r="BN52" i="1"/>
  <c r="BN48" i="1"/>
  <c r="BN44" i="1"/>
  <c r="BN40" i="1"/>
  <c r="BN36" i="1"/>
  <c r="BN32" i="1"/>
  <c r="BN28" i="1"/>
  <c r="AW7" i="1"/>
  <c r="AW11" i="1"/>
  <c r="AW15" i="1"/>
  <c r="AW19" i="1"/>
  <c r="AW23" i="1"/>
  <c r="AW27" i="1"/>
  <c r="AW31" i="1"/>
  <c r="AW35" i="1"/>
  <c r="AW39" i="1"/>
  <c r="AW43" i="1"/>
  <c r="AW48" i="1"/>
  <c r="AW52" i="1"/>
  <c r="AW56" i="1"/>
  <c r="AW60" i="1"/>
  <c r="AW64" i="1"/>
  <c r="AW68" i="1"/>
  <c r="AW72" i="1"/>
  <c r="AW76" i="1"/>
  <c r="AW80" i="1"/>
  <c r="AW84" i="1"/>
  <c r="AW88" i="1"/>
  <c r="AW92" i="1"/>
  <c r="AW96" i="1"/>
  <c r="AW100" i="1"/>
  <c r="AW104" i="1"/>
  <c r="AW108" i="1"/>
  <c r="AW112" i="1"/>
  <c r="AW116" i="1"/>
  <c r="AW120" i="1"/>
  <c r="AW124" i="1"/>
  <c r="AW128" i="1"/>
  <c r="AW132" i="1"/>
  <c r="AW136" i="1"/>
  <c r="AW140" i="1"/>
  <c r="AW144" i="1"/>
  <c r="AW148" i="1"/>
  <c r="AW152" i="1"/>
  <c r="AW156" i="1"/>
  <c r="AW160" i="1"/>
  <c r="AW164" i="1"/>
  <c r="AW168" i="1"/>
  <c r="AW172" i="1"/>
  <c r="AW176" i="1"/>
  <c r="AW180" i="1"/>
  <c r="AW184" i="1"/>
  <c r="AW188" i="1"/>
  <c r="BN51" i="1"/>
  <c r="BN47" i="1"/>
  <c r="BN43" i="1"/>
  <c r="BN39" i="1"/>
  <c r="BN35" i="1"/>
  <c r="BN31" i="1"/>
  <c r="AW8" i="1"/>
  <c r="AW12" i="1"/>
  <c r="AW16" i="1"/>
  <c r="AW20" i="1"/>
  <c r="AW24" i="1"/>
  <c r="AW28" i="1"/>
  <c r="AW32" i="1"/>
  <c r="AW36" i="1"/>
  <c r="AW40" i="1"/>
  <c r="AW44" i="1"/>
  <c r="AW49" i="1"/>
  <c r="AW53" i="1"/>
  <c r="AW57" i="1"/>
  <c r="AW61" i="1"/>
  <c r="AW65" i="1"/>
  <c r="AW69" i="1"/>
  <c r="AW73" i="1"/>
  <c r="AW77" i="1"/>
  <c r="AW81" i="1"/>
  <c r="AW85" i="1"/>
  <c r="AW89" i="1"/>
  <c r="AW93" i="1"/>
  <c r="AW97" i="1"/>
  <c r="AW101" i="1"/>
  <c r="AW105" i="1"/>
  <c r="AW109" i="1"/>
  <c r="AW113" i="1"/>
  <c r="AW117" i="1"/>
  <c r="AW121" i="1"/>
  <c r="AW125" i="1"/>
  <c r="AW129" i="1"/>
  <c r="AW133" i="1"/>
  <c r="AW137" i="1"/>
  <c r="AW141" i="1"/>
  <c r="AW145" i="1"/>
  <c r="AW149" i="1"/>
  <c r="AW153" i="1"/>
  <c r="AW157" i="1"/>
  <c r="AW161" i="1"/>
  <c r="AW165" i="1"/>
  <c r="AW169" i="1"/>
  <c r="AW173" i="1"/>
  <c r="AW177" i="1"/>
  <c r="AW181" i="1"/>
  <c r="AW185" i="1"/>
  <c r="AW189" i="1"/>
  <c r="AW193" i="1"/>
  <c r="AW197" i="1"/>
  <c r="AW201" i="1"/>
  <c r="AW205" i="1"/>
  <c r="AW209" i="1"/>
  <c r="AW213" i="1"/>
  <c r="AW217" i="1"/>
  <c r="AW221" i="1"/>
  <c r="AW225" i="1"/>
  <c r="AW229" i="1"/>
  <c r="AW233" i="1"/>
  <c r="AW237" i="1"/>
  <c r="AW241" i="1"/>
  <c r="AW245" i="1"/>
  <c r="AW249" i="1"/>
  <c r="AW253" i="1"/>
  <c r="AW257" i="1"/>
  <c r="AW261" i="1"/>
  <c r="AW265" i="1"/>
  <c r="AW269" i="1"/>
  <c r="AW273" i="1"/>
  <c r="AW277" i="1"/>
  <c r="AW281" i="1"/>
  <c r="AW285" i="1"/>
  <c r="AW289" i="1"/>
  <c r="AW293" i="1"/>
  <c r="AW297" i="1"/>
  <c r="AW301" i="1"/>
  <c r="AW305" i="1"/>
  <c r="AW309" i="1"/>
  <c r="AW313" i="1"/>
  <c r="AW317" i="1"/>
  <c r="AW321" i="1"/>
  <c r="AW325" i="1"/>
  <c r="AW329" i="1"/>
  <c r="AW333" i="1"/>
  <c r="AW337" i="1"/>
  <c r="AW341" i="1"/>
  <c r="AW345" i="1"/>
  <c r="AW349" i="1"/>
  <c r="AW353" i="1"/>
  <c r="AW357" i="1"/>
  <c r="AW361" i="1"/>
  <c r="AW365" i="1"/>
  <c r="AW369" i="1"/>
  <c r="AW373" i="1"/>
  <c r="AW377" i="1"/>
  <c r="AW381" i="1"/>
  <c r="AW385" i="1"/>
  <c r="AW389" i="1"/>
  <c r="AW393" i="1"/>
  <c r="AW397" i="1"/>
  <c r="AW401" i="1"/>
  <c r="AW405" i="1"/>
  <c r="AW409" i="1"/>
  <c r="AW413" i="1"/>
  <c r="AW417" i="1"/>
  <c r="AW421" i="1"/>
  <c r="AW425" i="1"/>
  <c r="AW429" i="1"/>
  <c r="AW433" i="1"/>
  <c r="AW437" i="1"/>
  <c r="AW441" i="1"/>
  <c r="AW445" i="1"/>
  <c r="AW449" i="1"/>
  <c r="AW453" i="1"/>
  <c r="AW457" i="1"/>
  <c r="AW461" i="1"/>
  <c r="AW465" i="1"/>
  <c r="AW469" i="1"/>
  <c r="AW473" i="1"/>
  <c r="AW477" i="1"/>
  <c r="AW481" i="1"/>
  <c r="AW485" i="1"/>
  <c r="AW489" i="1"/>
  <c r="AW493" i="1"/>
  <c r="AW497" i="1"/>
  <c r="AW501" i="1"/>
  <c r="AW505" i="1"/>
  <c r="AW509" i="1"/>
  <c r="AW513" i="1"/>
  <c r="AW517" i="1"/>
  <c r="AW521" i="1"/>
  <c r="AW525" i="1"/>
  <c r="AW529" i="1"/>
  <c r="AW533" i="1"/>
  <c r="AW537" i="1"/>
  <c r="AW541" i="1"/>
  <c r="AW545" i="1"/>
  <c r="AW549" i="1"/>
  <c r="AW553" i="1"/>
  <c r="AW557" i="1"/>
  <c r="AW561" i="1"/>
  <c r="AW565" i="1"/>
  <c r="AW569" i="1"/>
  <c r="AW573" i="1"/>
  <c r="AW577" i="1"/>
  <c r="AW581" i="1"/>
  <c r="AW585" i="1"/>
  <c r="AW589" i="1"/>
  <c r="AW593" i="1"/>
  <c r="AW597" i="1"/>
  <c r="AW601" i="1"/>
  <c r="AW605" i="1"/>
  <c r="AW609" i="1"/>
  <c r="AW613" i="1"/>
  <c r="AW200" i="1"/>
  <c r="AW214" i="1"/>
  <c r="AW222" i="1"/>
  <c r="AW230" i="1"/>
  <c r="AW238" i="1"/>
  <c r="AW246" i="1"/>
  <c r="AW254" i="1"/>
  <c r="AW262" i="1"/>
  <c r="AW270" i="1"/>
  <c r="AW278" i="1"/>
  <c r="AW286" i="1"/>
  <c r="AW294" i="1"/>
  <c r="AW302" i="1"/>
  <c r="AW310" i="1"/>
  <c r="AW318" i="1"/>
  <c r="AW326" i="1"/>
  <c r="AW334" i="1"/>
  <c r="AW342" i="1"/>
  <c r="AW350" i="1"/>
  <c r="AW358" i="1"/>
  <c r="AW366" i="1"/>
  <c r="AW374" i="1"/>
  <c r="AW382" i="1"/>
  <c r="AW390" i="1"/>
  <c r="AW398" i="1"/>
  <c r="AW406" i="1"/>
  <c r="AW414" i="1"/>
  <c r="AW422" i="1"/>
  <c r="AW430" i="1"/>
  <c r="AW438" i="1"/>
  <c r="AW446" i="1"/>
  <c r="AW454" i="1"/>
  <c r="AW462" i="1"/>
  <c r="AW470" i="1"/>
  <c r="AW478" i="1"/>
  <c r="AW486" i="1"/>
  <c r="AW494" i="1"/>
  <c r="AW502" i="1"/>
  <c r="AW510" i="1"/>
  <c r="AW518" i="1"/>
  <c r="AW526" i="1"/>
  <c r="AW534" i="1"/>
  <c r="AW542" i="1"/>
  <c r="AW550" i="1"/>
  <c r="AW558" i="1"/>
  <c r="AW566" i="1"/>
  <c r="AW574" i="1"/>
  <c r="AW582" i="1"/>
  <c r="AW590" i="1"/>
  <c r="AW598" i="1"/>
  <c r="AW606" i="1"/>
  <c r="AW614" i="1"/>
  <c r="AW619" i="1"/>
  <c r="AW623" i="1"/>
  <c r="AW627" i="1"/>
  <c r="AW631" i="1"/>
  <c r="AW635" i="1"/>
  <c r="AW639" i="1"/>
  <c r="AW643" i="1"/>
  <c r="AW647" i="1"/>
  <c r="AW651" i="1"/>
  <c r="AW655" i="1"/>
  <c r="AW659" i="1"/>
  <c r="AW663" i="1"/>
  <c r="AW667" i="1"/>
  <c r="AW671" i="1"/>
  <c r="AW675" i="1"/>
  <c r="AW679" i="1"/>
  <c r="AW683" i="1"/>
  <c r="AW687" i="1"/>
  <c r="AW691" i="1"/>
  <c r="AW695" i="1"/>
  <c r="AW699" i="1"/>
  <c r="AW703" i="1"/>
  <c r="AW707" i="1"/>
  <c r="AW711" i="1"/>
  <c r="AW715" i="1"/>
  <c r="AW719" i="1"/>
  <c r="AW723" i="1"/>
  <c r="AW727" i="1"/>
  <c r="AW731" i="1"/>
  <c r="AW735" i="1"/>
  <c r="AW739" i="1"/>
  <c r="AW743" i="1"/>
  <c r="AW747" i="1"/>
  <c r="AW751" i="1"/>
  <c r="AW755" i="1"/>
  <c r="AW759" i="1"/>
  <c r="AW763" i="1"/>
  <c r="AW767" i="1"/>
  <c r="AW771" i="1"/>
  <c r="AW775" i="1"/>
  <c r="AW779" i="1"/>
  <c r="AW783" i="1"/>
  <c r="AW787" i="1"/>
  <c r="AW791" i="1"/>
  <c r="AW795" i="1"/>
  <c r="AW204" i="1"/>
  <c r="AW216" i="1"/>
  <c r="AW224" i="1"/>
  <c r="AW232" i="1"/>
  <c r="AW240" i="1"/>
  <c r="AW248" i="1"/>
  <c r="AW256" i="1"/>
  <c r="AW264" i="1"/>
  <c r="AW272" i="1"/>
  <c r="AW280" i="1"/>
  <c r="AW288" i="1"/>
  <c r="AW296" i="1"/>
  <c r="AW304" i="1"/>
  <c r="AW312" i="1"/>
  <c r="AW320" i="1"/>
  <c r="AW328" i="1"/>
  <c r="AW336" i="1"/>
  <c r="AW344" i="1"/>
  <c r="AW352" i="1"/>
  <c r="AW360" i="1"/>
  <c r="AW368" i="1"/>
  <c r="AW376" i="1"/>
  <c r="AW384" i="1"/>
  <c r="AW392" i="1"/>
  <c r="AW400" i="1"/>
  <c r="AW408" i="1"/>
  <c r="AW416" i="1"/>
  <c r="AW424" i="1"/>
  <c r="AW432" i="1"/>
  <c r="AW440" i="1"/>
  <c r="AW448" i="1"/>
  <c r="AW456" i="1"/>
  <c r="AW464" i="1"/>
  <c r="AW472" i="1"/>
  <c r="AW480" i="1"/>
  <c r="AW488" i="1"/>
  <c r="AW496" i="1"/>
  <c r="AW504" i="1"/>
  <c r="AW512" i="1"/>
  <c r="AW520" i="1"/>
  <c r="AW528" i="1"/>
  <c r="AW536" i="1"/>
  <c r="AW544" i="1"/>
  <c r="AW552" i="1"/>
  <c r="AW560" i="1"/>
  <c r="AW568" i="1"/>
  <c r="AW576" i="1"/>
  <c r="AW584" i="1"/>
  <c r="AW592" i="1"/>
  <c r="AW600" i="1"/>
  <c r="AW608" i="1"/>
  <c r="AW616" i="1"/>
  <c r="AW620" i="1"/>
  <c r="AW624" i="1"/>
  <c r="AW628" i="1"/>
  <c r="AW632" i="1"/>
  <c r="AW636" i="1"/>
  <c r="AW640" i="1"/>
  <c r="AW644" i="1"/>
  <c r="AW648" i="1"/>
  <c r="AW652" i="1"/>
  <c r="AW656" i="1"/>
  <c r="AW660" i="1"/>
  <c r="AW664" i="1"/>
  <c r="AW668" i="1"/>
  <c r="AW672" i="1"/>
  <c r="AW676" i="1"/>
  <c r="AW680" i="1"/>
  <c r="AW684" i="1"/>
  <c r="AW688" i="1"/>
  <c r="AW692" i="1"/>
  <c r="AW696" i="1"/>
  <c r="AW700" i="1"/>
  <c r="AW704" i="1"/>
  <c r="AW708" i="1"/>
  <c r="AW712" i="1"/>
  <c r="AW716" i="1"/>
  <c r="AW720" i="1"/>
  <c r="AW724" i="1"/>
  <c r="AW728" i="1"/>
  <c r="AW732" i="1"/>
  <c r="AW736" i="1"/>
  <c r="AW740" i="1"/>
  <c r="AW744" i="1"/>
  <c r="AW748" i="1"/>
  <c r="AW752" i="1"/>
  <c r="AW756" i="1"/>
  <c r="AW760" i="1"/>
  <c r="AW764" i="1"/>
  <c r="AW768" i="1"/>
  <c r="AW772" i="1"/>
  <c r="AW776" i="1"/>
  <c r="AW780" i="1"/>
  <c r="AW784" i="1"/>
  <c r="AW788" i="1"/>
  <c r="AW792" i="1"/>
  <c r="AW796" i="1"/>
  <c r="AW192" i="1"/>
  <c r="AW208" i="1"/>
  <c r="AW218" i="1"/>
  <c r="AW226" i="1"/>
  <c r="AW234" i="1"/>
  <c r="AW242" i="1"/>
  <c r="AW250" i="1"/>
  <c r="AW258" i="1"/>
  <c r="AW266" i="1"/>
  <c r="AW274" i="1"/>
  <c r="AW282" i="1"/>
  <c r="AW290" i="1"/>
  <c r="AW298" i="1"/>
  <c r="AW306" i="1"/>
  <c r="AW314" i="1"/>
  <c r="AW322" i="1"/>
  <c r="AW330" i="1"/>
  <c r="AW338" i="1"/>
  <c r="AW346" i="1"/>
  <c r="AW354" i="1"/>
  <c r="AW362" i="1"/>
  <c r="AW370" i="1"/>
  <c r="AW378" i="1"/>
  <c r="AW386" i="1"/>
  <c r="AW394" i="1"/>
  <c r="AW402" i="1"/>
  <c r="AW410" i="1"/>
  <c r="AW418" i="1"/>
  <c r="AW426" i="1"/>
  <c r="AW434" i="1"/>
  <c r="AW442" i="1"/>
  <c r="AW450" i="1"/>
  <c r="AW458" i="1"/>
  <c r="AW466" i="1"/>
  <c r="AW474" i="1"/>
  <c r="AW482" i="1"/>
  <c r="AW490" i="1"/>
  <c r="AW498" i="1"/>
  <c r="AW506" i="1"/>
  <c r="AW514" i="1"/>
  <c r="AW522" i="1"/>
  <c r="AW530" i="1"/>
  <c r="AW538" i="1"/>
  <c r="AW546" i="1"/>
  <c r="AW554" i="1"/>
  <c r="AW562" i="1"/>
  <c r="AW570" i="1"/>
  <c r="AW578" i="1"/>
  <c r="AW586" i="1"/>
  <c r="AW594" i="1"/>
  <c r="AW602" i="1"/>
  <c r="AW610" i="1"/>
  <c r="AW617" i="1"/>
  <c r="AW621" i="1"/>
  <c r="AW625" i="1"/>
  <c r="AW629" i="1"/>
  <c r="AW633" i="1"/>
  <c r="AW637" i="1"/>
  <c r="AW641" i="1"/>
  <c r="AW645" i="1"/>
  <c r="AW649" i="1"/>
  <c r="AW653" i="1"/>
  <c r="AW657" i="1"/>
  <c r="AW661" i="1"/>
  <c r="AW665" i="1"/>
  <c r="AW669" i="1"/>
  <c r="AW673" i="1"/>
  <c r="AW677" i="1"/>
  <c r="AW681" i="1"/>
  <c r="AW685" i="1"/>
  <c r="AW689" i="1"/>
  <c r="AW693" i="1"/>
  <c r="AW697" i="1"/>
  <c r="AW701" i="1"/>
  <c r="AW705" i="1"/>
  <c r="AW709" i="1"/>
  <c r="AW713" i="1"/>
  <c r="AW717" i="1"/>
  <c r="AW721" i="1"/>
  <c r="AW725" i="1"/>
  <c r="AW729" i="1"/>
  <c r="AW733" i="1"/>
  <c r="AW737" i="1"/>
  <c r="AW741" i="1"/>
  <c r="AW745" i="1"/>
  <c r="AW749" i="1"/>
  <c r="AW753" i="1"/>
  <c r="AW757" i="1"/>
  <c r="AW761" i="1"/>
  <c r="AW765" i="1"/>
  <c r="AW769" i="1"/>
  <c r="AW773" i="1"/>
  <c r="AW777" i="1"/>
  <c r="AW781" i="1"/>
  <c r="AW785" i="1"/>
  <c r="AW789" i="1"/>
  <c r="AW793" i="1"/>
  <c r="AW797" i="1"/>
  <c r="AW196" i="1"/>
  <c r="AW212" i="1"/>
  <c r="AW220" i="1"/>
  <c r="AW228" i="1"/>
  <c r="AW236" i="1"/>
  <c r="AW244" i="1"/>
  <c r="AW252" i="1"/>
  <c r="AW260" i="1"/>
  <c r="AW268" i="1"/>
  <c r="AW276" i="1"/>
  <c r="AW284" i="1"/>
  <c r="AW292" i="1"/>
  <c r="AW300" i="1"/>
  <c r="AW308" i="1"/>
  <c r="AW316" i="1"/>
  <c r="AW324" i="1"/>
  <c r="AW332" i="1"/>
  <c r="AW340" i="1"/>
  <c r="AW348" i="1"/>
  <c r="AW356" i="1"/>
  <c r="AW364" i="1"/>
  <c r="AW372" i="1"/>
  <c r="AW380" i="1"/>
  <c r="AW388" i="1"/>
  <c r="AW396" i="1"/>
  <c r="AW404" i="1"/>
  <c r="AW412" i="1"/>
  <c r="AW420" i="1"/>
  <c r="AW428" i="1"/>
  <c r="AW436" i="1"/>
  <c r="AW444" i="1"/>
  <c r="AW452" i="1"/>
  <c r="AW460" i="1"/>
  <c r="AW468" i="1"/>
  <c r="AW476" i="1"/>
  <c r="AW484" i="1"/>
  <c r="AW492" i="1"/>
  <c r="AW500" i="1"/>
  <c r="AW508" i="1"/>
  <c r="AW516" i="1"/>
  <c r="AW524" i="1"/>
  <c r="AW532" i="1"/>
  <c r="AW540" i="1"/>
  <c r="AW548" i="1"/>
  <c r="AW556" i="1"/>
  <c r="AW564" i="1"/>
  <c r="AW572" i="1"/>
  <c r="AW580" i="1"/>
  <c r="AW588" i="1"/>
  <c r="AW596" i="1"/>
  <c r="AW604" i="1"/>
  <c r="AW612" i="1"/>
  <c r="AW618" i="1"/>
  <c r="AW622" i="1"/>
  <c r="AW626" i="1"/>
  <c r="AW630" i="1"/>
  <c r="AW634" i="1"/>
  <c r="AW638" i="1"/>
  <c r="AW642" i="1"/>
  <c r="AW646" i="1"/>
  <c r="AW650" i="1"/>
  <c r="AW654" i="1"/>
  <c r="AW658" i="1"/>
  <c r="AW662" i="1"/>
  <c r="AW666" i="1"/>
  <c r="AW670" i="1"/>
  <c r="AW674" i="1"/>
  <c r="AW678" i="1"/>
  <c r="AW682" i="1"/>
  <c r="AW686" i="1"/>
  <c r="AW690" i="1"/>
  <c r="AW694" i="1"/>
  <c r="AW698" i="1"/>
  <c r="AW702" i="1"/>
  <c r="AW706" i="1"/>
  <c r="AW710" i="1"/>
  <c r="AW714" i="1"/>
  <c r="AW718" i="1"/>
  <c r="AW722" i="1"/>
  <c r="AW726" i="1"/>
  <c r="AW730" i="1"/>
  <c r="AW734" i="1"/>
  <c r="AW738" i="1"/>
  <c r="AW742" i="1"/>
  <c r="AW746" i="1"/>
  <c r="AW750" i="1"/>
  <c r="AW754" i="1"/>
  <c r="AW758" i="1"/>
  <c r="AW762" i="1"/>
  <c r="AW766" i="1"/>
  <c r="AW770" i="1"/>
  <c r="AW774" i="1"/>
  <c r="AW778" i="1"/>
  <c r="AW782" i="1"/>
  <c r="AW786" i="1"/>
  <c r="AW790" i="1"/>
  <c r="AW794" i="1"/>
  <c r="AW798" i="1"/>
  <c r="AD51" i="1"/>
  <c r="AD48" i="1"/>
  <c r="AE48" i="1" s="1"/>
  <c r="AD33" i="1"/>
  <c r="AD31" i="1"/>
  <c r="AE31" i="1" s="1"/>
  <c r="AD29" i="1"/>
  <c r="AD19" i="1"/>
  <c r="AD10" i="1"/>
  <c r="AD34" i="1"/>
  <c r="AD26" i="1"/>
  <c r="AD25" i="1"/>
  <c r="AD36" i="1"/>
  <c r="AD39" i="1"/>
  <c r="AD20" i="1"/>
  <c r="AD16" i="1"/>
  <c r="AE16" i="1" s="1"/>
  <c r="AD11" i="1"/>
  <c r="AD35" i="1"/>
  <c r="AD37" i="1"/>
  <c r="AE37" i="1" s="1"/>
  <c r="AG37" i="1" s="1"/>
  <c r="AD27" i="1"/>
  <c r="AD45" i="1"/>
  <c r="AD46" i="1"/>
  <c r="AE46" i="1" s="1"/>
  <c r="AD32" i="1"/>
  <c r="AE32" i="1" s="1"/>
  <c r="AD42" i="1"/>
  <c r="AD21" i="1"/>
  <c r="AE21" i="1" s="1"/>
  <c r="AD17" i="1"/>
  <c r="AD38" i="1"/>
  <c r="AD7" i="1"/>
  <c r="AD40" i="1"/>
  <c r="AD47" i="1"/>
  <c r="AE47" i="1" s="1"/>
  <c r="AG47" i="1" s="1"/>
  <c r="AD13" i="1"/>
  <c r="AD24" i="1"/>
  <c r="AD50" i="1"/>
  <c r="AD49" i="1"/>
  <c r="AD30" i="1"/>
  <c r="AE30" i="1" s="1"/>
  <c r="AD22" i="1"/>
  <c r="AD18" i="1"/>
  <c r="AD8" i="1"/>
  <c r="AD41" i="1"/>
  <c r="AD14" i="1"/>
  <c r="AE14" i="1" s="1"/>
  <c r="AD12" i="1"/>
  <c r="AD43" i="1"/>
  <c r="AD54" i="1"/>
  <c r="AD58" i="1"/>
  <c r="AD62" i="1"/>
  <c r="AD66" i="1"/>
  <c r="AD70" i="1"/>
  <c r="AD74" i="1"/>
  <c r="AD78" i="1"/>
  <c r="AD82" i="1"/>
  <c r="AD86" i="1"/>
  <c r="AD90" i="1"/>
  <c r="AD94" i="1"/>
  <c r="AD98" i="1"/>
  <c r="AD102" i="1"/>
  <c r="AD106" i="1"/>
  <c r="AD110" i="1"/>
  <c r="AD114" i="1"/>
  <c r="AD118" i="1"/>
  <c r="AD122" i="1"/>
  <c r="AD126" i="1"/>
  <c r="AD130" i="1"/>
  <c r="AD134" i="1"/>
  <c r="AD138" i="1"/>
  <c r="AD142" i="1"/>
  <c r="AD146" i="1"/>
  <c r="AD150" i="1"/>
  <c r="AD154" i="1"/>
  <c r="AD158" i="1"/>
  <c r="AD162" i="1"/>
  <c r="AD166" i="1"/>
  <c r="AD170" i="1"/>
  <c r="AD174" i="1"/>
  <c r="AD178" i="1"/>
  <c r="AD182" i="1"/>
  <c r="AD186" i="1"/>
  <c r="AD190" i="1"/>
  <c r="AD194" i="1"/>
  <c r="AD198" i="1"/>
  <c r="AD202" i="1"/>
  <c r="AD206" i="1"/>
  <c r="AD210" i="1"/>
  <c r="AD214" i="1"/>
  <c r="AD218" i="1"/>
  <c r="AD222" i="1"/>
  <c r="AD226" i="1"/>
  <c r="AD230" i="1"/>
  <c r="AD234" i="1"/>
  <c r="AD238" i="1"/>
  <c r="AD242" i="1"/>
  <c r="AD246" i="1"/>
  <c r="AD250" i="1"/>
  <c r="AD254" i="1"/>
  <c r="AD258" i="1"/>
  <c r="AD262" i="1"/>
  <c r="AD266" i="1"/>
  <c r="AD270" i="1"/>
  <c r="AD274" i="1"/>
  <c r="AD278" i="1"/>
  <c r="AD282" i="1"/>
  <c r="AD286" i="1"/>
  <c r="AD290" i="1"/>
  <c r="AD294" i="1"/>
  <c r="AD298" i="1"/>
  <c r="AD302" i="1"/>
  <c r="AD306" i="1"/>
  <c r="AD310" i="1"/>
  <c r="AD314" i="1"/>
  <c r="AD318" i="1"/>
  <c r="AD322" i="1"/>
  <c r="AD326" i="1"/>
  <c r="AD330" i="1"/>
  <c r="AD334" i="1"/>
  <c r="AD338" i="1"/>
  <c r="AD342" i="1"/>
  <c r="AD346" i="1"/>
  <c r="AD350" i="1"/>
  <c r="AD354" i="1"/>
  <c r="AD358" i="1"/>
  <c r="AD362" i="1"/>
  <c r="AD366" i="1"/>
  <c r="AD370" i="1"/>
  <c r="AD374" i="1"/>
  <c r="AD378" i="1"/>
  <c r="AD382" i="1"/>
  <c r="AD386" i="1"/>
  <c r="AD390" i="1"/>
  <c r="AD394" i="1"/>
  <c r="AD398" i="1"/>
  <c r="AD402" i="1"/>
  <c r="AD406" i="1"/>
  <c r="AD410" i="1"/>
  <c r="AD414" i="1"/>
  <c r="AD418" i="1"/>
  <c r="AD422" i="1"/>
  <c r="AD426" i="1"/>
  <c r="AD430" i="1"/>
  <c r="AD434" i="1"/>
  <c r="AD438" i="1"/>
  <c r="AD442" i="1"/>
  <c r="AD446" i="1"/>
  <c r="AD450" i="1"/>
  <c r="AD454" i="1"/>
  <c r="AD458" i="1"/>
  <c r="AD462" i="1"/>
  <c r="AD466" i="1"/>
  <c r="AD470" i="1"/>
  <c r="AD474" i="1"/>
  <c r="AD478" i="1"/>
  <c r="AD482" i="1"/>
  <c r="AD486" i="1"/>
  <c r="AD490" i="1"/>
  <c r="AD494" i="1"/>
  <c r="AD498" i="1"/>
  <c r="AD502" i="1"/>
  <c r="AD506" i="1"/>
  <c r="AD510" i="1"/>
  <c r="AD514" i="1"/>
  <c r="AD15" i="1"/>
  <c r="AE15" i="1" s="1"/>
  <c r="AD44" i="1"/>
  <c r="AD55" i="1"/>
  <c r="AD59" i="1"/>
  <c r="AD63" i="1"/>
  <c r="AD67" i="1"/>
  <c r="AD71" i="1"/>
  <c r="AD75" i="1"/>
  <c r="AD79" i="1"/>
  <c r="AD83" i="1"/>
  <c r="AD87" i="1"/>
  <c r="AD91" i="1"/>
  <c r="AD95" i="1"/>
  <c r="AD99" i="1"/>
  <c r="AD103" i="1"/>
  <c r="AD107" i="1"/>
  <c r="AD111" i="1"/>
  <c r="AD115" i="1"/>
  <c r="AD119" i="1"/>
  <c r="AD123" i="1"/>
  <c r="AD127" i="1"/>
  <c r="AD131" i="1"/>
  <c r="AD135" i="1"/>
  <c r="AD139" i="1"/>
  <c r="AD143" i="1"/>
  <c r="AD147" i="1"/>
  <c r="AD151" i="1"/>
  <c r="AD155" i="1"/>
  <c r="AD159" i="1"/>
  <c r="AD163" i="1"/>
  <c r="AD167" i="1"/>
  <c r="AD171" i="1"/>
  <c r="AD175" i="1"/>
  <c r="AD179" i="1"/>
  <c r="AD183" i="1"/>
  <c r="AD187" i="1"/>
  <c r="AD191" i="1"/>
  <c r="AD195" i="1"/>
  <c r="AD199" i="1"/>
  <c r="AD203" i="1"/>
  <c r="AD207" i="1"/>
  <c r="AD211" i="1"/>
  <c r="AD215" i="1"/>
  <c r="AD219" i="1"/>
  <c r="AD223" i="1"/>
  <c r="AD227" i="1"/>
  <c r="AD231" i="1"/>
  <c r="AD235" i="1"/>
  <c r="AD239" i="1"/>
  <c r="AD243" i="1"/>
  <c r="AD247" i="1"/>
  <c r="AD251" i="1"/>
  <c r="AD255" i="1"/>
  <c r="AD259" i="1"/>
  <c r="AD263" i="1"/>
  <c r="AD267" i="1"/>
  <c r="AD271" i="1"/>
  <c r="AD275" i="1"/>
  <c r="AD279" i="1"/>
  <c r="AD283" i="1"/>
  <c r="AD287" i="1"/>
  <c r="AD291" i="1"/>
  <c r="AD295" i="1"/>
  <c r="AD299" i="1"/>
  <c r="AD303" i="1"/>
  <c r="AD307" i="1"/>
  <c r="AD311" i="1"/>
  <c r="AD315" i="1"/>
  <c r="AD319" i="1"/>
  <c r="AD323" i="1"/>
  <c r="AD327" i="1"/>
  <c r="AD331" i="1"/>
  <c r="AD335" i="1"/>
  <c r="AD339" i="1"/>
  <c r="AD343" i="1"/>
  <c r="AD347" i="1"/>
  <c r="AD351" i="1"/>
  <c r="AD355" i="1"/>
  <c r="AD359" i="1"/>
  <c r="AD363" i="1"/>
  <c r="AD367" i="1"/>
  <c r="AD371" i="1"/>
  <c r="AD375" i="1"/>
  <c r="AD379" i="1"/>
  <c r="AD383" i="1"/>
  <c r="AD387" i="1"/>
  <c r="AD391" i="1"/>
  <c r="AD395" i="1"/>
  <c r="AD399" i="1"/>
  <c r="AD403" i="1"/>
  <c r="AD407" i="1"/>
  <c r="AD411" i="1"/>
  <c r="AD415" i="1"/>
  <c r="AD419" i="1"/>
  <c r="AD423" i="1"/>
  <c r="AD427" i="1"/>
  <c r="AD431" i="1"/>
  <c r="AD435" i="1"/>
  <c r="AD439" i="1"/>
  <c r="AD443" i="1"/>
  <c r="AD447" i="1"/>
  <c r="AD451" i="1"/>
  <c r="AD455" i="1"/>
  <c r="AD459" i="1"/>
  <c r="AD463" i="1"/>
  <c r="AD467" i="1"/>
  <c r="AD471" i="1"/>
  <c r="AD475" i="1"/>
  <c r="AD479" i="1"/>
  <c r="AD483" i="1"/>
  <c r="AD487" i="1"/>
  <c r="AD491" i="1"/>
  <c r="AD495" i="1"/>
  <c r="AD499" i="1"/>
  <c r="AD503" i="1"/>
  <c r="AD507" i="1"/>
  <c r="AD511" i="1"/>
  <c r="AD515" i="1"/>
  <c r="AD519" i="1"/>
  <c r="AD523" i="1"/>
  <c r="AD527" i="1"/>
  <c r="AD531" i="1"/>
  <c r="AD535" i="1"/>
  <c r="AD539" i="1"/>
  <c r="AD543" i="1"/>
  <c r="AD547" i="1"/>
  <c r="AD551" i="1"/>
  <c r="AD555" i="1"/>
  <c r="AD559" i="1"/>
  <c r="AD563" i="1"/>
  <c r="AD567" i="1"/>
  <c r="AD571" i="1"/>
  <c r="AD575" i="1"/>
  <c r="AD579" i="1"/>
  <c r="AD583" i="1"/>
  <c r="AD587" i="1"/>
  <c r="AD591" i="1"/>
  <c r="AD595" i="1"/>
  <c r="AD599" i="1"/>
  <c r="AD603" i="1"/>
  <c r="AD607" i="1"/>
  <c r="AD611" i="1"/>
  <c r="AD615" i="1"/>
  <c r="AD619" i="1"/>
  <c r="AD623" i="1"/>
  <c r="AD627" i="1"/>
  <c r="AD631" i="1"/>
  <c r="AD635" i="1"/>
  <c r="AD639" i="1"/>
  <c r="AD643" i="1"/>
  <c r="AD647" i="1"/>
  <c r="AD651" i="1"/>
  <c r="AD655" i="1"/>
  <c r="AD659" i="1"/>
  <c r="AD663" i="1"/>
  <c r="AD667" i="1"/>
  <c r="AD671" i="1"/>
  <c r="AD675" i="1"/>
  <c r="AD679" i="1"/>
  <c r="AD683" i="1"/>
  <c r="AD687" i="1"/>
  <c r="AD691" i="1"/>
  <c r="AD695" i="1"/>
  <c r="AD699" i="1"/>
  <c r="AD703" i="1"/>
  <c r="AD707" i="1"/>
  <c r="AD711" i="1"/>
  <c r="AD715" i="1"/>
  <c r="AD719" i="1"/>
  <c r="AD723" i="1"/>
  <c r="AD727" i="1"/>
  <c r="AD731" i="1"/>
  <c r="AD735" i="1"/>
  <c r="AD739" i="1"/>
  <c r="AD743" i="1"/>
  <c r="AD747" i="1"/>
  <c r="AD751" i="1"/>
  <c r="AD755" i="1"/>
  <c r="AD759" i="1"/>
  <c r="AD763" i="1"/>
  <c r="AD767" i="1"/>
  <c r="AD771" i="1"/>
  <c r="AD775" i="1"/>
  <c r="AD779" i="1"/>
  <c r="AD783" i="1"/>
  <c r="AD787" i="1"/>
  <c r="AD791" i="1"/>
  <c r="AD795" i="1"/>
  <c r="AD23" i="1"/>
  <c r="AD52" i="1"/>
  <c r="AD56" i="1"/>
  <c r="AD60" i="1"/>
  <c r="AE60" i="1" s="1"/>
  <c r="AD64" i="1"/>
  <c r="AD68" i="1"/>
  <c r="AD72" i="1"/>
  <c r="AD76" i="1"/>
  <c r="AD80" i="1"/>
  <c r="AD84" i="1"/>
  <c r="AD88" i="1"/>
  <c r="AD92" i="1"/>
  <c r="AD96" i="1"/>
  <c r="AD100" i="1"/>
  <c r="AD104" i="1"/>
  <c r="AD108" i="1"/>
  <c r="AD112" i="1"/>
  <c r="AD116" i="1"/>
  <c r="AD120" i="1"/>
  <c r="AD124" i="1"/>
  <c r="AD128" i="1"/>
  <c r="AD132" i="1"/>
  <c r="AD136" i="1"/>
  <c r="AD140" i="1"/>
  <c r="AD144" i="1"/>
  <c r="AD148" i="1"/>
  <c r="AD152" i="1"/>
  <c r="AD156" i="1"/>
  <c r="AD160" i="1"/>
  <c r="AD164" i="1"/>
  <c r="AD168" i="1"/>
  <c r="AD172" i="1"/>
  <c r="AD176" i="1"/>
  <c r="AD180" i="1"/>
  <c r="AD184" i="1"/>
  <c r="AD188" i="1"/>
  <c r="AD192" i="1"/>
  <c r="AD196" i="1"/>
  <c r="AD200" i="1"/>
  <c r="AD204" i="1"/>
  <c r="AD208" i="1"/>
  <c r="AD212" i="1"/>
  <c r="AD216" i="1"/>
  <c r="AD220" i="1"/>
  <c r="AD224" i="1"/>
  <c r="AD228" i="1"/>
  <c r="AD232" i="1"/>
  <c r="AD236" i="1"/>
  <c r="AD240" i="1"/>
  <c r="AD244" i="1"/>
  <c r="AD248" i="1"/>
  <c r="AD252" i="1"/>
  <c r="AD256" i="1"/>
  <c r="AD260" i="1"/>
  <c r="AD264" i="1"/>
  <c r="AD268" i="1"/>
  <c r="AD272" i="1"/>
  <c r="AD276" i="1"/>
  <c r="AD280" i="1"/>
  <c r="AD284" i="1"/>
  <c r="AD288" i="1"/>
  <c r="AD292" i="1"/>
  <c r="AD296" i="1"/>
  <c r="AD300" i="1"/>
  <c r="AD304" i="1"/>
  <c r="AD308" i="1"/>
  <c r="AD312" i="1"/>
  <c r="AD316" i="1"/>
  <c r="AD320" i="1"/>
  <c r="AD324" i="1"/>
  <c r="AD328" i="1"/>
  <c r="AD332" i="1"/>
  <c r="AD336" i="1"/>
  <c r="AD340" i="1"/>
  <c r="AD344" i="1"/>
  <c r="AD348" i="1"/>
  <c r="AD352" i="1"/>
  <c r="AD356" i="1"/>
  <c r="AD360" i="1"/>
  <c r="AD364" i="1"/>
  <c r="AD368" i="1"/>
  <c r="AD372" i="1"/>
  <c r="AD376" i="1"/>
  <c r="AD380" i="1"/>
  <c r="AD384" i="1"/>
  <c r="AD388" i="1"/>
  <c r="AD392" i="1"/>
  <c r="AD396" i="1"/>
  <c r="AD400" i="1"/>
  <c r="AD404" i="1"/>
  <c r="AD408" i="1"/>
  <c r="AD412" i="1"/>
  <c r="AD416" i="1"/>
  <c r="AD420" i="1"/>
  <c r="AD424" i="1"/>
  <c r="AD428" i="1"/>
  <c r="AD432" i="1"/>
  <c r="AD436" i="1"/>
  <c r="AD440" i="1"/>
  <c r="AD444" i="1"/>
  <c r="AD448" i="1"/>
  <c r="AD452" i="1"/>
  <c r="AD456" i="1"/>
  <c r="AD460" i="1"/>
  <c r="AD464" i="1"/>
  <c r="AD468" i="1"/>
  <c r="AD472" i="1"/>
  <c r="AD476" i="1"/>
  <c r="AD480" i="1"/>
  <c r="AD484" i="1"/>
  <c r="AD488" i="1"/>
  <c r="AD492" i="1"/>
  <c r="AD496" i="1"/>
  <c r="AD500" i="1"/>
  <c r="AD504" i="1"/>
  <c r="AD508" i="1"/>
  <c r="AD512" i="1"/>
  <c r="AD516" i="1"/>
  <c r="AD9" i="1"/>
  <c r="AD28" i="1"/>
  <c r="AD53" i="1"/>
  <c r="AE53" i="1" s="1"/>
  <c r="AG53" i="1" s="1"/>
  <c r="AD57" i="1"/>
  <c r="AD61" i="1"/>
  <c r="AE61" i="1" s="1"/>
  <c r="AD65" i="1"/>
  <c r="AD69" i="1"/>
  <c r="AD73" i="1"/>
  <c r="AD77" i="1"/>
  <c r="AD81" i="1"/>
  <c r="AD85" i="1"/>
  <c r="AD89" i="1"/>
  <c r="AD93" i="1"/>
  <c r="AD97" i="1"/>
  <c r="AD101" i="1"/>
  <c r="AD105" i="1"/>
  <c r="AD109" i="1"/>
  <c r="AD113" i="1"/>
  <c r="AD117" i="1"/>
  <c r="AD121" i="1"/>
  <c r="AD125" i="1"/>
  <c r="AD129" i="1"/>
  <c r="AD133" i="1"/>
  <c r="AD137" i="1"/>
  <c r="AD141" i="1"/>
  <c r="AD145" i="1"/>
  <c r="AD149" i="1"/>
  <c r="AD153" i="1"/>
  <c r="AD157" i="1"/>
  <c r="AD161" i="1"/>
  <c r="AD165" i="1"/>
  <c r="AD169" i="1"/>
  <c r="AD173" i="1"/>
  <c r="AD177" i="1"/>
  <c r="AD181" i="1"/>
  <c r="AD185" i="1"/>
  <c r="AD189" i="1"/>
  <c r="AD193" i="1"/>
  <c r="AD197" i="1"/>
  <c r="AD201" i="1"/>
  <c r="AD205" i="1"/>
  <c r="AD209" i="1"/>
  <c r="AD213" i="1"/>
  <c r="AD217" i="1"/>
  <c r="AD221" i="1"/>
  <c r="AD225" i="1"/>
  <c r="AD229" i="1"/>
  <c r="AD233" i="1"/>
  <c r="AD237" i="1"/>
  <c r="AD241" i="1"/>
  <c r="AD245" i="1"/>
  <c r="AD249" i="1"/>
  <c r="AD253" i="1"/>
  <c r="AD257" i="1"/>
  <c r="AD261" i="1"/>
  <c r="AD265" i="1"/>
  <c r="AD269" i="1"/>
  <c r="AD273" i="1"/>
  <c r="AD277" i="1"/>
  <c r="AD281" i="1"/>
  <c r="AD285" i="1"/>
  <c r="AD289" i="1"/>
  <c r="AD293" i="1"/>
  <c r="AD297" i="1"/>
  <c r="AD301" i="1"/>
  <c r="AD305" i="1"/>
  <c r="AD309" i="1"/>
  <c r="AD313" i="1"/>
  <c r="AD317" i="1"/>
  <c r="AD321" i="1"/>
  <c r="AD325" i="1"/>
  <c r="AD329" i="1"/>
  <c r="AD333" i="1"/>
  <c r="AD337" i="1"/>
  <c r="AD341" i="1"/>
  <c r="AD345" i="1"/>
  <c r="AD349" i="1"/>
  <c r="AD353" i="1"/>
  <c r="AD357" i="1"/>
  <c r="AD361" i="1"/>
  <c r="AD365" i="1"/>
  <c r="AD369" i="1"/>
  <c r="AD373" i="1"/>
  <c r="AD377" i="1"/>
  <c r="AD381" i="1"/>
  <c r="AD385" i="1"/>
  <c r="AD389" i="1"/>
  <c r="AD393" i="1"/>
  <c r="AD397" i="1"/>
  <c r="AD401" i="1"/>
  <c r="AD405" i="1"/>
  <c r="AD409" i="1"/>
  <c r="AD413" i="1"/>
  <c r="AD417" i="1"/>
  <c r="AD421" i="1"/>
  <c r="AD425" i="1"/>
  <c r="AD429" i="1"/>
  <c r="AD433" i="1"/>
  <c r="AD437" i="1"/>
  <c r="AD441" i="1"/>
  <c r="AD445" i="1"/>
  <c r="AD449" i="1"/>
  <c r="AD453" i="1"/>
  <c r="AD457" i="1"/>
  <c r="AD461" i="1"/>
  <c r="AD465" i="1"/>
  <c r="AD469" i="1"/>
  <c r="AD473" i="1"/>
  <c r="AD477" i="1"/>
  <c r="AD481" i="1"/>
  <c r="AD485" i="1"/>
  <c r="AD489" i="1"/>
  <c r="AD493" i="1"/>
  <c r="AD497" i="1"/>
  <c r="AD501" i="1"/>
  <c r="AD505" i="1"/>
  <c r="AD509" i="1"/>
  <c r="AD513" i="1"/>
  <c r="AD517" i="1"/>
  <c r="AD521" i="1"/>
  <c r="AD525" i="1"/>
  <c r="AD529" i="1"/>
  <c r="AD533" i="1"/>
  <c r="AD537" i="1"/>
  <c r="AD541" i="1"/>
  <c r="AD545" i="1"/>
  <c r="AD549" i="1"/>
  <c r="AD553" i="1"/>
  <c r="AD557" i="1"/>
  <c r="AD561" i="1"/>
  <c r="AD565" i="1"/>
  <c r="AD569" i="1"/>
  <c r="AD573" i="1"/>
  <c r="AD577" i="1"/>
  <c r="AD581" i="1"/>
  <c r="AD585" i="1"/>
  <c r="AD589" i="1"/>
  <c r="AD593" i="1"/>
  <c r="AD597" i="1"/>
  <c r="AD601" i="1"/>
  <c r="AD605" i="1"/>
  <c r="AD609" i="1"/>
  <c r="AD613" i="1"/>
  <c r="AD617" i="1"/>
  <c r="AD621" i="1"/>
  <c r="AD625" i="1"/>
  <c r="AD629" i="1"/>
  <c r="AD633" i="1"/>
  <c r="AD637" i="1"/>
  <c r="AD641" i="1"/>
  <c r="AD645" i="1"/>
  <c r="AD649" i="1"/>
  <c r="AD653" i="1"/>
  <c r="AD657" i="1"/>
  <c r="AD661" i="1"/>
  <c r="AD665" i="1"/>
  <c r="AD669" i="1"/>
  <c r="AD673" i="1"/>
  <c r="AD677" i="1"/>
  <c r="AD681" i="1"/>
  <c r="AD685" i="1"/>
  <c r="AD689" i="1"/>
  <c r="AD693" i="1"/>
  <c r="AD697" i="1"/>
  <c r="AD701" i="1"/>
  <c r="AD705" i="1"/>
  <c r="AD709" i="1"/>
  <c r="AD713" i="1"/>
  <c r="AD717" i="1"/>
  <c r="AD721" i="1"/>
  <c r="AD725" i="1"/>
  <c r="AD729" i="1"/>
  <c r="AD733" i="1"/>
  <c r="AD737" i="1"/>
  <c r="AD741" i="1"/>
  <c r="AD745" i="1"/>
  <c r="AD749" i="1"/>
  <c r="AD753" i="1"/>
  <c r="AD757" i="1"/>
  <c r="AD761" i="1"/>
  <c r="AD765" i="1"/>
  <c r="AD769" i="1"/>
  <c r="AD773" i="1"/>
  <c r="AD777" i="1"/>
  <c r="AD781" i="1"/>
  <c r="AD785" i="1"/>
  <c r="AD789" i="1"/>
  <c r="AD793" i="1"/>
  <c r="AD797" i="1"/>
  <c r="AD520" i="1"/>
  <c r="AD528" i="1"/>
  <c r="AD536" i="1"/>
  <c r="AD544" i="1"/>
  <c r="AD552" i="1"/>
  <c r="AD560" i="1"/>
  <c r="AD568" i="1"/>
  <c r="AD576" i="1"/>
  <c r="AD584" i="1"/>
  <c r="AD592" i="1"/>
  <c r="AD600" i="1"/>
  <c r="AD608" i="1"/>
  <c r="AD616" i="1"/>
  <c r="AD624" i="1"/>
  <c r="AD632" i="1"/>
  <c r="AD640" i="1"/>
  <c r="AD648" i="1"/>
  <c r="AD656" i="1"/>
  <c r="AD664" i="1"/>
  <c r="AD672" i="1"/>
  <c r="AD680" i="1"/>
  <c r="AD688" i="1"/>
  <c r="AD696" i="1"/>
  <c r="AD704" i="1"/>
  <c r="AD712" i="1"/>
  <c r="AD720" i="1"/>
  <c r="AD728" i="1"/>
  <c r="AD736" i="1"/>
  <c r="AD744" i="1"/>
  <c r="AD752" i="1"/>
  <c r="AD760" i="1"/>
  <c r="AD768" i="1"/>
  <c r="AD776" i="1"/>
  <c r="AD784" i="1"/>
  <c r="AD792" i="1"/>
  <c r="AD522" i="1"/>
  <c r="AD530" i="1"/>
  <c r="AD538" i="1"/>
  <c r="AD546" i="1"/>
  <c r="AD554" i="1"/>
  <c r="AD562" i="1"/>
  <c r="AD570" i="1"/>
  <c r="AD578" i="1"/>
  <c r="AD586" i="1"/>
  <c r="AD594" i="1"/>
  <c r="AD602" i="1"/>
  <c r="AD610" i="1"/>
  <c r="AD618" i="1"/>
  <c r="AD626" i="1"/>
  <c r="AD634" i="1"/>
  <c r="AD642" i="1"/>
  <c r="AD650" i="1"/>
  <c r="AD658" i="1"/>
  <c r="AD666" i="1"/>
  <c r="AD674" i="1"/>
  <c r="AD682" i="1"/>
  <c r="AD690" i="1"/>
  <c r="AD698" i="1"/>
  <c r="AD706" i="1"/>
  <c r="AD714" i="1"/>
  <c r="AD722" i="1"/>
  <c r="AD730" i="1"/>
  <c r="AD738" i="1"/>
  <c r="AD746" i="1"/>
  <c r="AD754" i="1"/>
  <c r="AD762" i="1"/>
  <c r="AD770" i="1"/>
  <c r="AD778" i="1"/>
  <c r="AD786" i="1"/>
  <c r="AD794" i="1"/>
  <c r="AD524" i="1"/>
  <c r="AD532" i="1"/>
  <c r="AD540" i="1"/>
  <c r="AD548" i="1"/>
  <c r="AD556" i="1"/>
  <c r="AD564" i="1"/>
  <c r="AD572" i="1"/>
  <c r="AD580" i="1"/>
  <c r="AD588" i="1"/>
  <c r="AD596" i="1"/>
  <c r="AD604" i="1"/>
  <c r="AD612" i="1"/>
  <c r="AD620" i="1"/>
  <c r="AD628" i="1"/>
  <c r="AD636" i="1"/>
  <c r="AD644" i="1"/>
  <c r="AD652" i="1"/>
  <c r="AD660" i="1"/>
  <c r="AD668" i="1"/>
  <c r="AD676" i="1"/>
  <c r="AD684" i="1"/>
  <c r="AD692" i="1"/>
  <c r="AD700" i="1"/>
  <c r="AD708" i="1"/>
  <c r="AD716" i="1"/>
  <c r="AD724" i="1"/>
  <c r="AD732" i="1"/>
  <c r="AD740" i="1"/>
  <c r="AD748" i="1"/>
  <c r="AD756" i="1"/>
  <c r="AD764" i="1"/>
  <c r="AD772" i="1"/>
  <c r="AD780" i="1"/>
  <c r="AD788" i="1"/>
  <c r="AD796" i="1"/>
  <c r="AD518" i="1"/>
  <c r="AD526" i="1"/>
  <c r="AD534" i="1"/>
  <c r="AD542" i="1"/>
  <c r="AD550" i="1"/>
  <c r="AD558" i="1"/>
  <c r="AD566" i="1"/>
  <c r="AD574" i="1"/>
  <c r="AD582" i="1"/>
  <c r="AD590" i="1"/>
  <c r="AD598" i="1"/>
  <c r="AD606" i="1"/>
  <c r="AD614" i="1"/>
  <c r="AD622" i="1"/>
  <c r="AD630" i="1"/>
  <c r="AD638" i="1"/>
  <c r="AD646" i="1"/>
  <c r="AD654" i="1"/>
  <c r="AD662" i="1"/>
  <c r="AD670" i="1"/>
  <c r="AD678" i="1"/>
  <c r="AD686" i="1"/>
  <c r="AD694" i="1"/>
  <c r="AD702" i="1"/>
  <c r="AD710" i="1"/>
  <c r="AD718" i="1"/>
  <c r="AD726" i="1"/>
  <c r="AD734" i="1"/>
  <c r="AD742" i="1"/>
  <c r="AD750" i="1"/>
  <c r="AD758" i="1"/>
  <c r="AD766" i="1"/>
  <c r="AD774" i="1"/>
  <c r="AD782" i="1"/>
  <c r="AD790" i="1"/>
  <c r="AE49" i="1"/>
  <c r="AE33" i="1"/>
  <c r="AE17" i="1"/>
  <c r="AE44" i="1"/>
  <c r="AE28" i="1"/>
  <c r="AE12" i="1"/>
  <c r="AE59" i="1"/>
  <c r="AE43" i="1"/>
  <c r="AE27" i="1"/>
  <c r="AE11" i="1"/>
  <c r="AE58" i="1"/>
  <c r="AE42" i="1"/>
  <c r="AE26" i="1"/>
  <c r="AE10" i="1"/>
  <c r="G20" i="3"/>
  <c r="G17" i="3"/>
  <c r="G38" i="3"/>
  <c r="G21" i="3"/>
  <c r="G14" i="3"/>
  <c r="H27" i="4" s="1"/>
  <c r="G18" i="3"/>
  <c r="G8" i="3"/>
  <c r="H29" i="4" s="1"/>
  <c r="G30" i="3"/>
  <c r="G25" i="3"/>
  <c r="G44" i="3"/>
  <c r="G74" i="3" s="1"/>
  <c r="G9" i="3"/>
  <c r="H22" i="4" s="1"/>
  <c r="AF13" i="1"/>
  <c r="AF47" i="1"/>
  <c r="AF31" i="1"/>
  <c r="AF14" i="1"/>
  <c r="AF12" i="1"/>
  <c r="AF18" i="1"/>
  <c r="AF22" i="1"/>
  <c r="AF28" i="1"/>
  <c r="AF35" i="1"/>
  <c r="AF32" i="1"/>
  <c r="AF26" i="1"/>
  <c r="AF7" i="1"/>
  <c r="AF48" i="1"/>
  <c r="AF33" i="1"/>
  <c r="AF27" i="1"/>
  <c r="AF8" i="1"/>
  <c r="AF15" i="1"/>
  <c r="AF20" i="1"/>
  <c r="AF25" i="1"/>
  <c r="AF36" i="1"/>
  <c r="AF40" i="1"/>
  <c r="AF44" i="1"/>
  <c r="AF50" i="1"/>
  <c r="AF54" i="1"/>
  <c r="AF58" i="1"/>
  <c r="AF62" i="1"/>
  <c r="AF66" i="1"/>
  <c r="AF70" i="1"/>
  <c r="AF74" i="1"/>
  <c r="AF78" i="1"/>
  <c r="AF82" i="1"/>
  <c r="AF86" i="1"/>
  <c r="AF90" i="1"/>
  <c r="AF94" i="1"/>
  <c r="AF98" i="1"/>
  <c r="AF102" i="1"/>
  <c r="AF106" i="1"/>
  <c r="AF110" i="1"/>
  <c r="AF114" i="1"/>
  <c r="AF118" i="1"/>
  <c r="AF122" i="1"/>
  <c r="AF126" i="1"/>
  <c r="AF130" i="1"/>
  <c r="AF134" i="1"/>
  <c r="AF138" i="1"/>
  <c r="AF142" i="1"/>
  <c r="AF146" i="1"/>
  <c r="AF150" i="1"/>
  <c r="AF154" i="1"/>
  <c r="AF158" i="1"/>
  <c r="AF162" i="1"/>
  <c r="AF166" i="1"/>
  <c r="AF170" i="1"/>
  <c r="AF174" i="1"/>
  <c r="AF178" i="1"/>
  <c r="AF182" i="1"/>
  <c r="AF186" i="1"/>
  <c r="AF190" i="1"/>
  <c r="AF194" i="1"/>
  <c r="AF198" i="1"/>
  <c r="AF202" i="1"/>
  <c r="AF206" i="1"/>
  <c r="AF210" i="1"/>
  <c r="AF214" i="1"/>
  <c r="AF218" i="1"/>
  <c r="AF222" i="1"/>
  <c r="AF226" i="1"/>
  <c r="AF230" i="1"/>
  <c r="AF234" i="1"/>
  <c r="AF238" i="1"/>
  <c r="AF242" i="1"/>
  <c r="AF246" i="1"/>
  <c r="AF250" i="1"/>
  <c r="AF254" i="1"/>
  <c r="AF258" i="1"/>
  <c r="AF262" i="1"/>
  <c r="AF266" i="1"/>
  <c r="AF270" i="1"/>
  <c r="AF274" i="1"/>
  <c r="AF278" i="1"/>
  <c r="AF282" i="1"/>
  <c r="AF286" i="1"/>
  <c r="AF290" i="1"/>
  <c r="AF294" i="1"/>
  <c r="AF298" i="1"/>
  <c r="AF302" i="1"/>
  <c r="AF306" i="1"/>
  <c r="AF310" i="1"/>
  <c r="AF314" i="1"/>
  <c r="AF318" i="1"/>
  <c r="AF322" i="1"/>
  <c r="AF326" i="1"/>
  <c r="AF330" i="1"/>
  <c r="AF334" i="1"/>
  <c r="AF338" i="1"/>
  <c r="AF342" i="1"/>
  <c r="AF346" i="1"/>
  <c r="AF350" i="1"/>
  <c r="AF354" i="1"/>
  <c r="AF358" i="1"/>
  <c r="AF362" i="1"/>
  <c r="AF366" i="1"/>
  <c r="AF370" i="1"/>
  <c r="AF374" i="1"/>
  <c r="AF378" i="1"/>
  <c r="AF382" i="1"/>
  <c r="AF386" i="1"/>
  <c r="AF390" i="1"/>
  <c r="AF394" i="1"/>
  <c r="AF398" i="1"/>
  <c r="AF402" i="1"/>
  <c r="AF406" i="1"/>
  <c r="AF410" i="1"/>
  <c r="AF414" i="1"/>
  <c r="AF418" i="1"/>
  <c r="AF422" i="1"/>
  <c r="AF426" i="1"/>
  <c r="AF430" i="1"/>
  <c r="AF434" i="1"/>
  <c r="AF438" i="1"/>
  <c r="AF442" i="1"/>
  <c r="AF446" i="1"/>
  <c r="AF450" i="1"/>
  <c r="AF454" i="1"/>
  <c r="AF458" i="1"/>
  <c r="AF462" i="1"/>
  <c r="AF466" i="1"/>
  <c r="AF470" i="1"/>
  <c r="AF474" i="1"/>
  <c r="AF478" i="1"/>
  <c r="AF482" i="1"/>
  <c r="AF486" i="1"/>
  <c r="AF490" i="1"/>
  <c r="AF494" i="1"/>
  <c r="AF498" i="1"/>
  <c r="AF502" i="1"/>
  <c r="AF506" i="1"/>
  <c r="AF510" i="1"/>
  <c r="AF514" i="1"/>
  <c r="AF518" i="1"/>
  <c r="AF522" i="1"/>
  <c r="AF526" i="1"/>
  <c r="AF530" i="1"/>
  <c r="AF534" i="1"/>
  <c r="AF538" i="1"/>
  <c r="AF542" i="1"/>
  <c r="AF546" i="1"/>
  <c r="AF550" i="1"/>
  <c r="AF554" i="1"/>
  <c r="AF558" i="1"/>
  <c r="AF562" i="1"/>
  <c r="AF566" i="1"/>
  <c r="AF570" i="1"/>
  <c r="AF574" i="1"/>
  <c r="AF578" i="1"/>
  <c r="AF582" i="1"/>
  <c r="AF586" i="1"/>
  <c r="AF590" i="1"/>
  <c r="AF594" i="1"/>
  <c r="AF598" i="1"/>
  <c r="AF602" i="1"/>
  <c r="AF606" i="1"/>
  <c r="AF610" i="1"/>
  <c r="AF614" i="1"/>
  <c r="AF618" i="1"/>
  <c r="AF622" i="1"/>
  <c r="AF626" i="1"/>
  <c r="AF630" i="1"/>
  <c r="AF634" i="1"/>
  <c r="AF638" i="1"/>
  <c r="AF642" i="1"/>
  <c r="AF646" i="1"/>
  <c r="AF650" i="1"/>
  <c r="AF654" i="1"/>
  <c r="AF658" i="1"/>
  <c r="AF662" i="1"/>
  <c r="AF666" i="1"/>
  <c r="AF670" i="1"/>
  <c r="AF674" i="1"/>
  <c r="AF678" i="1"/>
  <c r="AF682" i="1"/>
  <c r="AF686" i="1"/>
  <c r="AF690" i="1"/>
  <c r="AF694" i="1"/>
  <c r="AF698" i="1"/>
  <c r="AF702" i="1"/>
  <c r="AF706" i="1"/>
  <c r="AF710" i="1"/>
  <c r="AF714" i="1"/>
  <c r="AF718" i="1"/>
  <c r="AF722" i="1"/>
  <c r="AF726" i="1"/>
  <c r="AF730" i="1"/>
  <c r="AF734" i="1"/>
  <c r="AF738" i="1"/>
  <c r="AF742" i="1"/>
  <c r="AF746" i="1"/>
  <c r="AF750" i="1"/>
  <c r="AF754" i="1"/>
  <c r="AF758" i="1"/>
  <c r="AF762" i="1"/>
  <c r="AF766" i="1"/>
  <c r="AF770" i="1"/>
  <c r="AF774" i="1"/>
  <c r="AF778" i="1"/>
  <c r="AF782" i="1"/>
  <c r="AF786" i="1"/>
  <c r="AF790" i="1"/>
  <c r="AF794" i="1"/>
  <c r="AF9" i="1"/>
  <c r="AF16" i="1"/>
  <c r="AF21" i="1"/>
  <c r="AF29" i="1"/>
  <c r="AF37" i="1"/>
  <c r="AF41" i="1"/>
  <c r="AF46" i="1"/>
  <c r="AF51" i="1"/>
  <c r="AF55" i="1"/>
  <c r="AF59" i="1"/>
  <c r="AF63" i="1"/>
  <c r="AF67" i="1"/>
  <c r="AF71" i="1"/>
  <c r="AF75" i="1"/>
  <c r="AF79" i="1"/>
  <c r="AF83" i="1"/>
  <c r="AF87" i="1"/>
  <c r="AF91" i="1"/>
  <c r="AF95" i="1"/>
  <c r="AF99" i="1"/>
  <c r="AF103" i="1"/>
  <c r="AF107" i="1"/>
  <c r="AF111" i="1"/>
  <c r="AF115" i="1"/>
  <c r="AF119" i="1"/>
  <c r="AF123" i="1"/>
  <c r="AF127" i="1"/>
  <c r="AF131" i="1"/>
  <c r="AF135" i="1"/>
  <c r="AF139" i="1"/>
  <c r="AF143" i="1"/>
  <c r="AF147" i="1"/>
  <c r="AF151" i="1"/>
  <c r="AF155" i="1"/>
  <c r="AF159" i="1"/>
  <c r="AF163" i="1"/>
  <c r="AF167" i="1"/>
  <c r="AF171" i="1"/>
  <c r="AF175" i="1"/>
  <c r="AF179" i="1"/>
  <c r="AF183" i="1"/>
  <c r="AF187" i="1"/>
  <c r="AF191" i="1"/>
  <c r="AF195" i="1"/>
  <c r="AF199" i="1"/>
  <c r="AF203" i="1"/>
  <c r="AF207" i="1"/>
  <c r="AF211" i="1"/>
  <c r="AF215" i="1"/>
  <c r="AF219" i="1"/>
  <c r="AF223" i="1"/>
  <c r="AF227" i="1"/>
  <c r="AF231" i="1"/>
  <c r="AF235" i="1"/>
  <c r="AF239" i="1"/>
  <c r="AF243" i="1"/>
  <c r="AF247" i="1"/>
  <c r="AF251" i="1"/>
  <c r="AF255" i="1"/>
  <c r="AF259" i="1"/>
  <c r="AF263" i="1"/>
  <c r="AF267" i="1"/>
  <c r="AF271" i="1"/>
  <c r="AF275" i="1"/>
  <c r="AF279" i="1"/>
  <c r="AF283" i="1"/>
  <c r="AF287" i="1"/>
  <c r="AF291" i="1"/>
  <c r="AF295" i="1"/>
  <c r="AF299" i="1"/>
  <c r="AF303" i="1"/>
  <c r="AF307" i="1"/>
  <c r="AF311" i="1"/>
  <c r="AF315" i="1"/>
  <c r="AF319" i="1"/>
  <c r="AF323" i="1"/>
  <c r="AF327" i="1"/>
  <c r="AF331" i="1"/>
  <c r="AF335" i="1"/>
  <c r="AF339" i="1"/>
  <c r="AF343" i="1"/>
  <c r="AF347" i="1"/>
  <c r="AF351" i="1"/>
  <c r="AF355" i="1"/>
  <c r="AF359" i="1"/>
  <c r="AF363" i="1"/>
  <c r="AF367" i="1"/>
  <c r="AF371" i="1"/>
  <c r="AF375" i="1"/>
  <c r="AF379" i="1"/>
  <c r="AF383" i="1"/>
  <c r="AF387" i="1"/>
  <c r="AF391" i="1"/>
  <c r="AF395" i="1"/>
  <c r="AF399" i="1"/>
  <c r="AF403" i="1"/>
  <c r="AF407" i="1"/>
  <c r="AF411" i="1"/>
  <c r="AF415" i="1"/>
  <c r="AF419" i="1"/>
  <c r="AF423" i="1"/>
  <c r="AF427" i="1"/>
  <c r="AF431" i="1"/>
  <c r="AF435" i="1"/>
  <c r="AF439" i="1"/>
  <c r="AF443" i="1"/>
  <c r="AF447" i="1"/>
  <c r="AF451" i="1"/>
  <c r="AF455" i="1"/>
  <c r="AF459" i="1"/>
  <c r="AF463" i="1"/>
  <c r="AF467" i="1"/>
  <c r="AF471" i="1"/>
  <c r="AF475" i="1"/>
  <c r="AF479" i="1"/>
  <c r="AF483" i="1"/>
  <c r="AF487" i="1"/>
  <c r="AF491" i="1"/>
  <c r="AF495" i="1"/>
  <c r="AF499" i="1"/>
  <c r="AF503" i="1"/>
  <c r="AF507" i="1"/>
  <c r="AF511" i="1"/>
  <c r="AF515" i="1"/>
  <c r="AF519" i="1"/>
  <c r="AF523" i="1"/>
  <c r="AF527" i="1"/>
  <c r="AF531" i="1"/>
  <c r="AF535" i="1"/>
  <c r="AF539" i="1"/>
  <c r="AF543" i="1"/>
  <c r="AF547" i="1"/>
  <c r="AF551" i="1"/>
  <c r="AF555" i="1"/>
  <c r="AF559" i="1"/>
  <c r="AF563" i="1"/>
  <c r="AF567" i="1"/>
  <c r="AF571" i="1"/>
  <c r="AF575" i="1"/>
  <c r="AF579" i="1"/>
  <c r="AF583" i="1"/>
  <c r="AF587" i="1"/>
  <c r="AF591" i="1"/>
  <c r="AF595" i="1"/>
  <c r="AF599" i="1"/>
  <c r="AF603" i="1"/>
  <c r="AF607" i="1"/>
  <c r="AF611" i="1"/>
  <c r="AF615" i="1"/>
  <c r="AF619" i="1"/>
  <c r="AF623" i="1"/>
  <c r="AF627" i="1"/>
  <c r="AF631" i="1"/>
  <c r="AF635" i="1"/>
  <c r="AF639" i="1"/>
  <c r="AF643" i="1"/>
  <c r="AF647" i="1"/>
  <c r="AF651" i="1"/>
  <c r="AF655" i="1"/>
  <c r="AF659" i="1"/>
  <c r="AF663" i="1"/>
  <c r="AF667" i="1"/>
  <c r="AF671" i="1"/>
  <c r="AF675" i="1"/>
  <c r="AF679" i="1"/>
  <c r="AF683" i="1"/>
  <c r="AF687" i="1"/>
  <c r="AF691" i="1"/>
  <c r="AF695" i="1"/>
  <c r="AF699" i="1"/>
  <c r="AF703" i="1"/>
  <c r="AF707" i="1"/>
  <c r="AF711" i="1"/>
  <c r="AF715" i="1"/>
  <c r="AF719" i="1"/>
  <c r="AF723" i="1"/>
  <c r="AF727" i="1"/>
  <c r="AF731" i="1"/>
  <c r="AF735" i="1"/>
  <c r="AF739" i="1"/>
  <c r="AF743" i="1"/>
  <c r="AF747" i="1"/>
  <c r="AF751" i="1"/>
  <c r="AF755" i="1"/>
  <c r="AF759" i="1"/>
  <c r="AF763" i="1"/>
  <c r="AF767" i="1"/>
  <c r="AF771" i="1"/>
  <c r="AF775" i="1"/>
  <c r="AF779" i="1"/>
  <c r="AF783" i="1"/>
  <c r="AF787" i="1"/>
  <c r="AF791" i="1"/>
  <c r="AF795" i="1"/>
  <c r="AF10" i="1"/>
  <c r="AF17" i="1"/>
  <c r="AF23" i="1"/>
  <c r="AF30" i="1"/>
  <c r="AF38" i="1"/>
  <c r="AF42" i="1"/>
  <c r="AF45" i="1"/>
  <c r="AF52" i="1"/>
  <c r="AF56" i="1"/>
  <c r="AF60" i="1"/>
  <c r="AF64" i="1"/>
  <c r="AF68" i="1"/>
  <c r="AF72" i="1"/>
  <c r="AF76" i="1"/>
  <c r="AF80" i="1"/>
  <c r="AF84" i="1"/>
  <c r="AF88" i="1"/>
  <c r="AF92" i="1"/>
  <c r="AF96" i="1"/>
  <c r="AF100" i="1"/>
  <c r="AF104" i="1"/>
  <c r="AF108" i="1"/>
  <c r="AF112" i="1"/>
  <c r="AF116" i="1"/>
  <c r="AF120" i="1"/>
  <c r="AF124" i="1"/>
  <c r="AF128" i="1"/>
  <c r="AF132" i="1"/>
  <c r="AF136" i="1"/>
  <c r="AF140" i="1"/>
  <c r="AF144" i="1"/>
  <c r="AF148" i="1"/>
  <c r="AF152" i="1"/>
  <c r="AF156" i="1"/>
  <c r="AF160" i="1"/>
  <c r="AF164" i="1"/>
  <c r="AF168" i="1"/>
  <c r="AF172" i="1"/>
  <c r="AF176" i="1"/>
  <c r="AF180" i="1"/>
  <c r="AF184" i="1"/>
  <c r="AF188" i="1"/>
  <c r="AF192" i="1"/>
  <c r="AF196" i="1"/>
  <c r="AF200" i="1"/>
  <c r="AF204" i="1"/>
  <c r="AF208" i="1"/>
  <c r="AF212" i="1"/>
  <c r="AF216" i="1"/>
  <c r="AF220" i="1"/>
  <c r="AF224" i="1"/>
  <c r="AF228" i="1"/>
  <c r="AF232" i="1"/>
  <c r="AF236" i="1"/>
  <c r="AF240" i="1"/>
  <c r="AF244" i="1"/>
  <c r="AF248" i="1"/>
  <c r="AF252" i="1"/>
  <c r="AF256" i="1"/>
  <c r="AF260" i="1"/>
  <c r="AF264" i="1"/>
  <c r="AF268" i="1"/>
  <c r="AF272" i="1"/>
  <c r="AF276" i="1"/>
  <c r="AF280" i="1"/>
  <c r="AF284" i="1"/>
  <c r="AF288" i="1"/>
  <c r="AF292" i="1"/>
  <c r="AF296" i="1"/>
  <c r="AF300" i="1"/>
  <c r="AF304" i="1"/>
  <c r="AF308" i="1"/>
  <c r="AF312" i="1"/>
  <c r="AF316" i="1"/>
  <c r="AF320" i="1"/>
  <c r="AF324" i="1"/>
  <c r="AF328" i="1"/>
  <c r="AF332" i="1"/>
  <c r="AF336" i="1"/>
  <c r="AF340" i="1"/>
  <c r="AF344" i="1"/>
  <c r="AF348" i="1"/>
  <c r="AF352" i="1"/>
  <c r="AF356" i="1"/>
  <c r="AF360" i="1"/>
  <c r="AF364" i="1"/>
  <c r="AF368" i="1"/>
  <c r="AF372" i="1"/>
  <c r="AF376" i="1"/>
  <c r="AF380" i="1"/>
  <c r="AF384" i="1"/>
  <c r="AF388" i="1"/>
  <c r="AF392" i="1"/>
  <c r="AF396" i="1"/>
  <c r="AF400" i="1"/>
  <c r="AF404" i="1"/>
  <c r="AF408" i="1"/>
  <c r="AF412" i="1"/>
  <c r="AF416" i="1"/>
  <c r="AF420" i="1"/>
  <c r="AF424" i="1"/>
  <c r="AF428" i="1"/>
  <c r="AF432" i="1"/>
  <c r="AF436" i="1"/>
  <c r="AF440" i="1"/>
  <c r="AF444" i="1"/>
  <c r="AF448" i="1"/>
  <c r="AF452" i="1"/>
  <c r="AF456" i="1"/>
  <c r="AF460" i="1"/>
  <c r="AF464" i="1"/>
  <c r="AF468" i="1"/>
  <c r="AF472" i="1"/>
  <c r="AF476" i="1"/>
  <c r="AF480" i="1"/>
  <c r="AF484" i="1"/>
  <c r="AF488" i="1"/>
  <c r="AF492" i="1"/>
  <c r="AF496" i="1"/>
  <c r="AF500" i="1"/>
  <c r="AF504" i="1"/>
  <c r="AF508" i="1"/>
  <c r="AF512" i="1"/>
  <c r="AF516" i="1"/>
  <c r="AF520" i="1"/>
  <c r="AF524" i="1"/>
  <c r="AF528" i="1"/>
  <c r="AF532" i="1"/>
  <c r="AF536" i="1"/>
  <c r="AF540" i="1"/>
  <c r="AF544" i="1"/>
  <c r="AF548" i="1"/>
  <c r="AF552" i="1"/>
  <c r="AF556" i="1"/>
  <c r="AF560" i="1"/>
  <c r="AF564" i="1"/>
  <c r="AF568" i="1"/>
  <c r="AF572" i="1"/>
  <c r="AF576" i="1"/>
  <c r="AF580" i="1"/>
  <c r="AF584" i="1"/>
  <c r="AF588" i="1"/>
  <c r="AF592" i="1"/>
  <c r="AF596" i="1"/>
  <c r="AF600" i="1"/>
  <c r="AF604" i="1"/>
  <c r="AF608" i="1"/>
  <c r="AF612" i="1"/>
  <c r="AF616" i="1"/>
  <c r="AF620" i="1"/>
  <c r="AF624" i="1"/>
  <c r="AF628" i="1"/>
  <c r="AF632" i="1"/>
  <c r="AF636" i="1"/>
  <c r="AF640" i="1"/>
  <c r="AF644" i="1"/>
  <c r="AF648" i="1"/>
  <c r="AF652" i="1"/>
  <c r="AF656" i="1"/>
  <c r="AF660" i="1"/>
  <c r="AF664" i="1"/>
  <c r="AF668" i="1"/>
  <c r="AF672" i="1"/>
  <c r="AF676" i="1"/>
  <c r="AF680" i="1"/>
  <c r="AF684" i="1"/>
  <c r="AF688" i="1"/>
  <c r="AF692" i="1"/>
  <c r="AF696" i="1"/>
  <c r="AF700" i="1"/>
  <c r="AF704" i="1"/>
  <c r="AF708" i="1"/>
  <c r="AF712" i="1"/>
  <c r="AF716" i="1"/>
  <c r="AF720" i="1"/>
  <c r="AF724" i="1"/>
  <c r="AF728" i="1"/>
  <c r="AF732" i="1"/>
  <c r="AF736" i="1"/>
  <c r="AF740" i="1"/>
  <c r="AF744" i="1"/>
  <c r="AF748" i="1"/>
  <c r="AF752" i="1"/>
  <c r="AF756" i="1"/>
  <c r="AF760" i="1"/>
  <c r="AF764" i="1"/>
  <c r="AF768" i="1"/>
  <c r="AF772" i="1"/>
  <c r="AF776" i="1"/>
  <c r="AF780" i="1"/>
  <c r="AF784" i="1"/>
  <c r="AF788" i="1"/>
  <c r="AF792" i="1"/>
  <c r="AF796" i="1"/>
  <c r="AF11" i="1"/>
  <c r="AF19" i="1"/>
  <c r="AF24" i="1"/>
  <c r="AF34" i="1"/>
  <c r="AF39" i="1"/>
  <c r="AF43" i="1"/>
  <c r="AF49" i="1"/>
  <c r="AF53" i="1"/>
  <c r="AF57" i="1"/>
  <c r="AF61" i="1"/>
  <c r="AF65" i="1"/>
  <c r="AF69" i="1"/>
  <c r="AF73" i="1"/>
  <c r="AF77" i="1"/>
  <c r="AF81" i="1"/>
  <c r="AF85" i="1"/>
  <c r="AF89" i="1"/>
  <c r="AF93" i="1"/>
  <c r="AF97" i="1"/>
  <c r="AF101" i="1"/>
  <c r="AF105" i="1"/>
  <c r="AF109" i="1"/>
  <c r="AF113" i="1"/>
  <c r="AF117" i="1"/>
  <c r="AF121" i="1"/>
  <c r="AF125" i="1"/>
  <c r="AF129" i="1"/>
  <c r="AF133" i="1"/>
  <c r="AF137" i="1"/>
  <c r="AF141" i="1"/>
  <c r="AF145" i="1"/>
  <c r="AF149" i="1"/>
  <c r="AF153" i="1"/>
  <c r="AF157" i="1"/>
  <c r="AF161" i="1"/>
  <c r="AF165" i="1"/>
  <c r="AF169" i="1"/>
  <c r="AF173" i="1"/>
  <c r="AF177" i="1"/>
  <c r="AF181" i="1"/>
  <c r="AF185" i="1"/>
  <c r="AF189" i="1"/>
  <c r="AF193" i="1"/>
  <c r="AF197" i="1"/>
  <c r="AF201" i="1"/>
  <c r="AF205" i="1"/>
  <c r="AF209" i="1"/>
  <c r="AF213" i="1"/>
  <c r="AF217" i="1"/>
  <c r="AF221" i="1"/>
  <c r="AF225" i="1"/>
  <c r="AF229" i="1"/>
  <c r="AF233" i="1"/>
  <c r="AF237" i="1"/>
  <c r="AF241" i="1"/>
  <c r="AF245" i="1"/>
  <c r="AF249" i="1"/>
  <c r="AF253" i="1"/>
  <c r="AF257" i="1"/>
  <c r="AF261" i="1"/>
  <c r="AF265" i="1"/>
  <c r="AF269" i="1"/>
  <c r="AF273" i="1"/>
  <c r="AF277" i="1"/>
  <c r="AF281" i="1"/>
  <c r="AF285" i="1"/>
  <c r="AF289" i="1"/>
  <c r="AF293" i="1"/>
  <c r="AF297" i="1"/>
  <c r="AF301" i="1"/>
  <c r="AF305" i="1"/>
  <c r="AF309" i="1"/>
  <c r="AF313" i="1"/>
  <c r="AF317" i="1"/>
  <c r="AF321" i="1"/>
  <c r="AF325" i="1"/>
  <c r="AF329" i="1"/>
  <c r="AF333" i="1"/>
  <c r="AF337" i="1"/>
  <c r="AF341" i="1"/>
  <c r="AF345" i="1"/>
  <c r="AF349" i="1"/>
  <c r="AF353" i="1"/>
  <c r="AF357" i="1"/>
  <c r="AF361" i="1"/>
  <c r="AF365" i="1"/>
  <c r="AF369" i="1"/>
  <c r="AF373" i="1"/>
  <c r="AF377" i="1"/>
  <c r="AF381" i="1"/>
  <c r="AF385" i="1"/>
  <c r="AF389" i="1"/>
  <c r="AF393" i="1"/>
  <c r="AF397" i="1"/>
  <c r="AF401" i="1"/>
  <c r="AF405" i="1"/>
  <c r="AF409" i="1"/>
  <c r="AF413" i="1"/>
  <c r="AF417" i="1"/>
  <c r="AF421" i="1"/>
  <c r="AF425" i="1"/>
  <c r="AF429" i="1"/>
  <c r="AF433" i="1"/>
  <c r="AF437" i="1"/>
  <c r="AF441" i="1"/>
  <c r="AF445" i="1"/>
  <c r="AF449" i="1"/>
  <c r="AF453" i="1"/>
  <c r="AF457" i="1"/>
  <c r="AF461" i="1"/>
  <c r="AF465" i="1"/>
  <c r="AF469" i="1"/>
  <c r="AF473" i="1"/>
  <c r="AF477" i="1"/>
  <c r="AF481" i="1"/>
  <c r="AF485" i="1"/>
  <c r="AF489" i="1"/>
  <c r="AF493" i="1"/>
  <c r="AF497" i="1"/>
  <c r="AF501" i="1"/>
  <c r="AF505" i="1"/>
  <c r="AF509" i="1"/>
  <c r="AF513" i="1"/>
  <c r="AF517" i="1"/>
  <c r="AF521" i="1"/>
  <c r="AF525" i="1"/>
  <c r="AF529" i="1"/>
  <c r="AF533" i="1"/>
  <c r="AF537" i="1"/>
  <c r="AF541" i="1"/>
  <c r="AF545" i="1"/>
  <c r="AF549" i="1"/>
  <c r="AF553" i="1"/>
  <c r="AF557" i="1"/>
  <c r="AF561" i="1"/>
  <c r="AF565" i="1"/>
  <c r="AF569" i="1"/>
  <c r="AF573" i="1"/>
  <c r="AF577" i="1"/>
  <c r="AF581" i="1"/>
  <c r="AF585" i="1"/>
  <c r="AF589" i="1"/>
  <c r="AF593" i="1"/>
  <c r="AF597" i="1"/>
  <c r="AF601" i="1"/>
  <c r="AF605" i="1"/>
  <c r="AF609" i="1"/>
  <c r="AF613" i="1"/>
  <c r="AF617" i="1"/>
  <c r="AF621" i="1"/>
  <c r="AF625" i="1"/>
  <c r="AF629" i="1"/>
  <c r="AF633" i="1"/>
  <c r="AF637" i="1"/>
  <c r="AF641" i="1"/>
  <c r="AF645" i="1"/>
  <c r="AF649" i="1"/>
  <c r="AF653" i="1"/>
  <c r="AF657" i="1"/>
  <c r="AF661" i="1"/>
  <c r="AF665" i="1"/>
  <c r="AF669" i="1"/>
  <c r="AF673" i="1"/>
  <c r="AF677" i="1"/>
  <c r="AF681" i="1"/>
  <c r="AF685" i="1"/>
  <c r="AF689" i="1"/>
  <c r="AF693" i="1"/>
  <c r="AF697" i="1"/>
  <c r="AF701" i="1"/>
  <c r="AF705" i="1"/>
  <c r="AF709" i="1"/>
  <c r="AF713" i="1"/>
  <c r="AF717" i="1"/>
  <c r="AF721" i="1"/>
  <c r="AF725" i="1"/>
  <c r="AF729" i="1"/>
  <c r="AF733" i="1"/>
  <c r="AF737" i="1"/>
  <c r="AF741" i="1"/>
  <c r="AF745" i="1"/>
  <c r="AF749" i="1"/>
  <c r="AF753" i="1"/>
  <c r="AF757" i="1"/>
  <c r="AF761" i="1"/>
  <c r="AF765" i="1"/>
  <c r="AF769" i="1"/>
  <c r="AF773" i="1"/>
  <c r="AF777" i="1"/>
  <c r="AF781" i="1"/>
  <c r="AF785" i="1"/>
  <c r="AF789" i="1"/>
  <c r="AF793" i="1"/>
  <c r="M23" i="1"/>
  <c r="N23" i="1" s="1"/>
  <c r="P23" i="1" s="1"/>
  <c r="M19" i="1"/>
  <c r="M20" i="1"/>
  <c r="N20" i="1" s="1"/>
  <c r="P20" i="1" s="1"/>
  <c r="M21" i="1"/>
  <c r="M49" i="1"/>
  <c r="M59" i="1"/>
  <c r="M50" i="1"/>
  <c r="M47" i="1"/>
  <c r="M56" i="1"/>
  <c r="M52" i="1"/>
  <c r="N52" i="1" s="1"/>
  <c r="P52" i="1" s="1"/>
  <c r="M43" i="1"/>
  <c r="N43" i="1" s="1"/>
  <c r="P43" i="1" s="1"/>
  <c r="M39" i="1"/>
  <c r="M32" i="1"/>
  <c r="N32" i="1" s="1"/>
  <c r="P32" i="1" s="1"/>
  <c r="M25" i="1"/>
  <c r="N25" i="1" s="1"/>
  <c r="P25" i="1" s="1"/>
  <c r="M60" i="1"/>
  <c r="N60" i="1" s="1"/>
  <c r="M58" i="1"/>
  <c r="N58" i="1" s="1"/>
  <c r="P58" i="1" s="1"/>
  <c r="M55" i="1"/>
  <c r="N55" i="1" s="1"/>
  <c r="P55" i="1" s="1"/>
  <c r="M48" i="1"/>
  <c r="N48" i="1" s="1"/>
  <c r="M54" i="1"/>
  <c r="N54" i="1" s="1"/>
  <c r="P54" i="1" s="1"/>
  <c r="M45" i="1"/>
  <c r="M46" i="1"/>
  <c r="N46" i="1" s="1"/>
  <c r="P46" i="1" s="1"/>
  <c r="M57" i="1"/>
  <c r="N57" i="1" s="1"/>
  <c r="P57" i="1" s="1"/>
  <c r="M44" i="1"/>
  <c r="M41" i="1"/>
  <c r="M31" i="1"/>
  <c r="N31" i="1" s="1"/>
  <c r="P31" i="1" s="1"/>
  <c r="M53" i="1"/>
  <c r="M51" i="1"/>
  <c r="N51" i="1" s="1"/>
  <c r="P51" i="1" s="1"/>
  <c r="M18" i="1"/>
  <c r="M36" i="1"/>
  <c r="N36" i="1" s="1"/>
  <c r="P36" i="1" s="1"/>
  <c r="M34" i="1"/>
  <c r="M33" i="1"/>
  <c r="M27" i="1"/>
  <c r="M22" i="1"/>
  <c r="M38" i="1"/>
  <c r="M37" i="1"/>
  <c r="N37" i="1" s="1"/>
  <c r="P37" i="1" s="1"/>
  <c r="F25" i="3" s="1"/>
  <c r="M35" i="1"/>
  <c r="N35" i="1" s="1"/>
  <c r="P35" i="1" s="1"/>
  <c r="M30" i="1"/>
  <c r="N30" i="1" s="1"/>
  <c r="P30" i="1" s="1"/>
  <c r="M26" i="1"/>
  <c r="N26" i="1" s="1"/>
  <c r="P26" i="1" s="1"/>
  <c r="M7" i="1"/>
  <c r="M42" i="1"/>
  <c r="N42" i="1" s="1"/>
  <c r="P42" i="1" s="1"/>
  <c r="M40" i="1"/>
  <c r="M24" i="1"/>
  <c r="M15" i="1"/>
  <c r="M8" i="1"/>
  <c r="M12" i="1"/>
  <c r="M13" i="1"/>
  <c r="M16" i="1"/>
  <c r="N16" i="1" s="1"/>
  <c r="P16" i="1" s="1"/>
  <c r="M10" i="1"/>
  <c r="N10" i="1" s="1"/>
  <c r="P10" i="1" s="1"/>
  <c r="M9" i="1"/>
  <c r="M61" i="1"/>
  <c r="M65" i="1"/>
  <c r="M69" i="1"/>
  <c r="M73" i="1"/>
  <c r="M77" i="1"/>
  <c r="M81" i="1"/>
  <c r="M85" i="1"/>
  <c r="M89" i="1"/>
  <c r="M93" i="1"/>
  <c r="M97" i="1"/>
  <c r="M101" i="1"/>
  <c r="M105" i="1"/>
  <c r="M109" i="1"/>
  <c r="M113" i="1"/>
  <c r="M117" i="1"/>
  <c r="M121" i="1"/>
  <c r="M125" i="1"/>
  <c r="M129" i="1"/>
  <c r="M133" i="1"/>
  <c r="M137" i="1"/>
  <c r="M141" i="1"/>
  <c r="M145" i="1"/>
  <c r="M149" i="1"/>
  <c r="M153" i="1"/>
  <c r="M157" i="1"/>
  <c r="M161" i="1"/>
  <c r="M165" i="1"/>
  <c r="M169" i="1"/>
  <c r="M173" i="1"/>
  <c r="M177" i="1"/>
  <c r="M181" i="1"/>
  <c r="M185" i="1"/>
  <c r="M189" i="1"/>
  <c r="M193" i="1"/>
  <c r="M197" i="1"/>
  <c r="M201" i="1"/>
  <c r="M205" i="1"/>
  <c r="M209" i="1"/>
  <c r="M213" i="1"/>
  <c r="M217" i="1"/>
  <c r="M221" i="1"/>
  <c r="M225" i="1"/>
  <c r="M229" i="1"/>
  <c r="M233" i="1"/>
  <c r="M237" i="1"/>
  <c r="M241" i="1"/>
  <c r="M245" i="1"/>
  <c r="M249" i="1"/>
  <c r="M253" i="1"/>
  <c r="M257" i="1"/>
  <c r="M261" i="1"/>
  <c r="M265" i="1"/>
  <c r="M269" i="1"/>
  <c r="M273" i="1"/>
  <c r="M277" i="1"/>
  <c r="M281" i="1"/>
  <c r="M285" i="1"/>
  <c r="M289" i="1"/>
  <c r="M293" i="1"/>
  <c r="M297" i="1"/>
  <c r="M301" i="1"/>
  <c r="M305" i="1"/>
  <c r="M309" i="1"/>
  <c r="M313" i="1"/>
  <c r="M317" i="1"/>
  <c r="M321" i="1"/>
  <c r="M325" i="1"/>
  <c r="M329" i="1"/>
  <c r="M333" i="1"/>
  <c r="M337" i="1"/>
  <c r="M341" i="1"/>
  <c r="M345" i="1"/>
  <c r="M349" i="1"/>
  <c r="M353" i="1"/>
  <c r="M357" i="1"/>
  <c r="M361" i="1"/>
  <c r="M365" i="1"/>
  <c r="M369" i="1"/>
  <c r="M373" i="1"/>
  <c r="M377" i="1"/>
  <c r="M381" i="1"/>
  <c r="M385" i="1"/>
  <c r="M389" i="1"/>
  <c r="M393" i="1"/>
  <c r="M397" i="1"/>
  <c r="M401" i="1"/>
  <c r="M405" i="1"/>
  <c r="M409" i="1"/>
  <c r="M413" i="1"/>
  <c r="M417" i="1"/>
  <c r="M421" i="1"/>
  <c r="M425" i="1"/>
  <c r="M429" i="1"/>
  <c r="M433" i="1"/>
  <c r="M437" i="1"/>
  <c r="M441" i="1"/>
  <c r="M445" i="1"/>
  <c r="M449" i="1"/>
  <c r="M453" i="1"/>
  <c r="M457" i="1"/>
  <c r="M461" i="1"/>
  <c r="M465" i="1"/>
  <c r="M469" i="1"/>
  <c r="M473" i="1"/>
  <c r="M477" i="1"/>
  <c r="M481" i="1"/>
  <c r="M485" i="1"/>
  <c r="M489" i="1"/>
  <c r="M493" i="1"/>
  <c r="M497" i="1"/>
  <c r="M501" i="1"/>
  <c r="M505" i="1"/>
  <c r="M509" i="1"/>
  <c r="M513" i="1"/>
  <c r="M517" i="1"/>
  <c r="M521" i="1"/>
  <c r="M525" i="1"/>
  <c r="M529" i="1"/>
  <c r="M533" i="1"/>
  <c r="M537" i="1"/>
  <c r="M541" i="1"/>
  <c r="M545" i="1"/>
  <c r="M549" i="1"/>
  <c r="M553" i="1"/>
  <c r="M557" i="1"/>
  <c r="M561" i="1"/>
  <c r="M565" i="1"/>
  <c r="M569" i="1"/>
  <c r="M573" i="1"/>
  <c r="M577" i="1"/>
  <c r="M581" i="1"/>
  <c r="M585" i="1"/>
  <c r="M589" i="1"/>
  <c r="M593" i="1"/>
  <c r="M597" i="1"/>
  <c r="M601" i="1"/>
  <c r="M605" i="1"/>
  <c r="M609" i="1"/>
  <c r="M613" i="1"/>
  <c r="M617" i="1"/>
  <c r="M621" i="1"/>
  <c r="M625" i="1"/>
  <c r="M629" i="1"/>
  <c r="M633" i="1"/>
  <c r="M637" i="1"/>
  <c r="M641" i="1"/>
  <c r="M645" i="1"/>
  <c r="M649" i="1"/>
  <c r="M653" i="1"/>
  <c r="M657" i="1"/>
  <c r="M661" i="1"/>
  <c r="M665" i="1"/>
  <c r="M669" i="1"/>
  <c r="M673" i="1"/>
  <c r="M677" i="1"/>
  <c r="M681" i="1"/>
  <c r="M685" i="1"/>
  <c r="M689" i="1"/>
  <c r="M697" i="1"/>
  <c r="M701" i="1"/>
  <c r="M705" i="1"/>
  <c r="M62" i="1"/>
  <c r="M66" i="1"/>
  <c r="M70" i="1"/>
  <c r="M74" i="1"/>
  <c r="M78" i="1"/>
  <c r="M82" i="1"/>
  <c r="M86" i="1"/>
  <c r="M90" i="1"/>
  <c r="M94" i="1"/>
  <c r="M98" i="1"/>
  <c r="M102" i="1"/>
  <c r="M106" i="1"/>
  <c r="M110" i="1"/>
  <c r="M114" i="1"/>
  <c r="M118" i="1"/>
  <c r="M122" i="1"/>
  <c r="M126" i="1"/>
  <c r="M130" i="1"/>
  <c r="M134" i="1"/>
  <c r="M138" i="1"/>
  <c r="M142" i="1"/>
  <c r="M146" i="1"/>
  <c r="M150" i="1"/>
  <c r="M154" i="1"/>
  <c r="M158" i="1"/>
  <c r="M162" i="1"/>
  <c r="M166" i="1"/>
  <c r="M170" i="1"/>
  <c r="M174" i="1"/>
  <c r="M178" i="1"/>
  <c r="M182" i="1"/>
  <c r="M186" i="1"/>
  <c r="M190" i="1"/>
  <c r="M194" i="1"/>
  <c r="M198" i="1"/>
  <c r="M202" i="1"/>
  <c r="M206" i="1"/>
  <c r="M210" i="1"/>
  <c r="M214" i="1"/>
  <c r="M218" i="1"/>
  <c r="M222" i="1"/>
  <c r="M226" i="1"/>
  <c r="M230" i="1"/>
  <c r="M234" i="1"/>
  <c r="M238" i="1"/>
  <c r="M242" i="1"/>
  <c r="M246" i="1"/>
  <c r="M250" i="1"/>
  <c r="M254" i="1"/>
  <c r="M258" i="1"/>
  <c r="M262" i="1"/>
  <c r="M266" i="1"/>
  <c r="M270" i="1"/>
  <c r="M274" i="1"/>
  <c r="M278" i="1"/>
  <c r="M282" i="1"/>
  <c r="M286" i="1"/>
  <c r="M290" i="1"/>
  <c r="M294" i="1"/>
  <c r="M298" i="1"/>
  <c r="M302" i="1"/>
  <c r="M306" i="1"/>
  <c r="M310" i="1"/>
  <c r="M314" i="1"/>
  <c r="M318" i="1"/>
  <c r="M322" i="1"/>
  <c r="M326" i="1"/>
  <c r="M330" i="1"/>
  <c r="M334" i="1"/>
  <c r="M338" i="1"/>
  <c r="M342" i="1"/>
  <c r="M346" i="1"/>
  <c r="M350" i="1"/>
  <c r="M354" i="1"/>
  <c r="M358" i="1"/>
  <c r="M362" i="1"/>
  <c r="M366" i="1"/>
  <c r="M370" i="1"/>
  <c r="M374" i="1"/>
  <c r="M378" i="1"/>
  <c r="M382" i="1"/>
  <c r="M386" i="1"/>
  <c r="M390" i="1"/>
  <c r="M394" i="1"/>
  <c r="M398" i="1"/>
  <c r="M402" i="1"/>
  <c r="M406" i="1"/>
  <c r="M410" i="1"/>
  <c r="M414" i="1"/>
  <c r="M418" i="1"/>
  <c r="M422" i="1"/>
  <c r="M426" i="1"/>
  <c r="M430" i="1"/>
  <c r="M434" i="1"/>
  <c r="M438" i="1"/>
  <c r="M442" i="1"/>
  <c r="M446" i="1"/>
  <c r="M450" i="1"/>
  <c r="M454" i="1"/>
  <c r="M458" i="1"/>
  <c r="M462" i="1"/>
  <c r="M466" i="1"/>
  <c r="M470" i="1"/>
  <c r="M474" i="1"/>
  <c r="M478" i="1"/>
  <c r="M482" i="1"/>
  <c r="M486" i="1"/>
  <c r="M490" i="1"/>
  <c r="M494" i="1"/>
  <c r="M498" i="1"/>
  <c r="M502" i="1"/>
  <c r="M506" i="1"/>
  <c r="M510" i="1"/>
  <c r="M514" i="1"/>
  <c r="M518" i="1"/>
  <c r="M522" i="1"/>
  <c r="M526" i="1"/>
  <c r="M530" i="1"/>
  <c r="M534" i="1"/>
  <c r="M538" i="1"/>
  <c r="M542" i="1"/>
  <c r="M546" i="1"/>
  <c r="M550" i="1"/>
  <c r="M554" i="1"/>
  <c r="M558" i="1"/>
  <c r="M562" i="1"/>
  <c r="M566" i="1"/>
  <c r="M570" i="1"/>
  <c r="M574" i="1"/>
  <c r="M578" i="1"/>
  <c r="M582" i="1"/>
  <c r="M586" i="1"/>
  <c r="M590" i="1"/>
  <c r="M594" i="1"/>
  <c r="M598" i="1"/>
  <c r="M602" i="1"/>
  <c r="M606" i="1"/>
  <c r="M610" i="1"/>
  <c r="M614" i="1"/>
  <c r="M618" i="1"/>
  <c r="M622" i="1"/>
  <c r="M626" i="1"/>
  <c r="M630" i="1"/>
  <c r="M634" i="1"/>
  <c r="M638" i="1"/>
  <c r="M642" i="1"/>
  <c r="M646" i="1"/>
  <c r="M650" i="1"/>
  <c r="M654" i="1"/>
  <c r="M658" i="1"/>
  <c r="M662" i="1"/>
  <c r="M666" i="1"/>
  <c r="M670" i="1"/>
  <c r="M674" i="1"/>
  <c r="M678" i="1"/>
  <c r="M682" i="1"/>
  <c r="M686" i="1"/>
  <c r="M690" i="1"/>
  <c r="M694" i="1"/>
  <c r="M698" i="1"/>
  <c r="M702" i="1"/>
  <c r="M706" i="1"/>
  <c r="M710" i="1"/>
  <c r="M714" i="1"/>
  <c r="M718" i="1"/>
  <c r="M722" i="1"/>
  <c r="M726" i="1"/>
  <c r="M730" i="1"/>
  <c r="M734" i="1"/>
  <c r="M738" i="1"/>
  <c r="M742" i="1"/>
  <c r="M746" i="1"/>
  <c r="M750" i="1"/>
  <c r="M754" i="1"/>
  <c r="M758" i="1"/>
  <c r="M762" i="1"/>
  <c r="M766" i="1"/>
  <c r="M770" i="1"/>
  <c r="M774" i="1"/>
  <c r="M778" i="1"/>
  <c r="M782" i="1"/>
  <c r="M786" i="1"/>
  <c r="M790" i="1"/>
  <c r="M794" i="1"/>
  <c r="M14" i="1"/>
  <c r="N14" i="1" s="1"/>
  <c r="P14" i="1" s="1"/>
  <c r="M11" i="1"/>
  <c r="N11" i="1" s="1"/>
  <c r="P11" i="1" s="1"/>
  <c r="M17" i="1"/>
  <c r="N17" i="1" s="1"/>
  <c r="P17" i="1" s="1"/>
  <c r="M28" i="1"/>
  <c r="M63" i="1"/>
  <c r="M67" i="1"/>
  <c r="M71" i="1"/>
  <c r="M75" i="1"/>
  <c r="M79" i="1"/>
  <c r="M83" i="1"/>
  <c r="M87" i="1"/>
  <c r="M91" i="1"/>
  <c r="M95" i="1"/>
  <c r="M99" i="1"/>
  <c r="M103" i="1"/>
  <c r="M107" i="1"/>
  <c r="M111" i="1"/>
  <c r="M115" i="1"/>
  <c r="M119" i="1"/>
  <c r="M123" i="1"/>
  <c r="M127" i="1"/>
  <c r="M131" i="1"/>
  <c r="M135" i="1"/>
  <c r="M139" i="1"/>
  <c r="M143" i="1"/>
  <c r="M147" i="1"/>
  <c r="M151" i="1"/>
  <c r="M155" i="1"/>
  <c r="M159" i="1"/>
  <c r="M163" i="1"/>
  <c r="M167" i="1"/>
  <c r="M171" i="1"/>
  <c r="M175" i="1"/>
  <c r="M179" i="1"/>
  <c r="M183" i="1"/>
  <c r="M187" i="1"/>
  <c r="M191" i="1"/>
  <c r="M195" i="1"/>
  <c r="M199" i="1"/>
  <c r="M203" i="1"/>
  <c r="M207" i="1"/>
  <c r="M211" i="1"/>
  <c r="M215" i="1"/>
  <c r="M219" i="1"/>
  <c r="M223" i="1"/>
  <c r="M227" i="1"/>
  <c r="M231" i="1"/>
  <c r="M235" i="1"/>
  <c r="M239" i="1"/>
  <c r="M243" i="1"/>
  <c r="M247" i="1"/>
  <c r="M251" i="1"/>
  <c r="M255" i="1"/>
  <c r="M259" i="1"/>
  <c r="M263" i="1"/>
  <c r="M267" i="1"/>
  <c r="M271" i="1"/>
  <c r="M275" i="1"/>
  <c r="M279" i="1"/>
  <c r="M283" i="1"/>
  <c r="M287" i="1"/>
  <c r="M291" i="1"/>
  <c r="M295" i="1"/>
  <c r="M299" i="1"/>
  <c r="M303" i="1"/>
  <c r="M307" i="1"/>
  <c r="M311" i="1"/>
  <c r="M315" i="1"/>
  <c r="M319" i="1"/>
  <c r="M323" i="1"/>
  <c r="M327" i="1"/>
  <c r="M331" i="1"/>
  <c r="M335" i="1"/>
  <c r="M339" i="1"/>
  <c r="M343" i="1"/>
  <c r="M347" i="1"/>
  <c r="M351" i="1"/>
  <c r="M355" i="1"/>
  <c r="M359" i="1"/>
  <c r="M363" i="1"/>
  <c r="M367" i="1"/>
  <c r="M371" i="1"/>
  <c r="M375" i="1"/>
  <c r="M379" i="1"/>
  <c r="M383" i="1"/>
  <c r="M387" i="1"/>
  <c r="M391" i="1"/>
  <c r="M395" i="1"/>
  <c r="M399" i="1"/>
  <c r="M403" i="1"/>
  <c r="M407" i="1"/>
  <c r="M411" i="1"/>
  <c r="M415" i="1"/>
  <c r="M419" i="1"/>
  <c r="M423" i="1"/>
  <c r="M427" i="1"/>
  <c r="M431" i="1"/>
  <c r="M435" i="1"/>
  <c r="M439" i="1"/>
  <c r="M443" i="1"/>
  <c r="M447" i="1"/>
  <c r="M451" i="1"/>
  <c r="M455" i="1"/>
  <c r="M459" i="1"/>
  <c r="M463" i="1"/>
  <c r="M467" i="1"/>
  <c r="M471" i="1"/>
  <c r="M475" i="1"/>
  <c r="M479" i="1"/>
  <c r="M483" i="1"/>
  <c r="M487" i="1"/>
  <c r="M491" i="1"/>
  <c r="M495" i="1"/>
  <c r="M29" i="1"/>
  <c r="N29" i="1" s="1"/>
  <c r="P29" i="1" s="1"/>
  <c r="M64" i="1"/>
  <c r="M68" i="1"/>
  <c r="M72" i="1"/>
  <c r="M76" i="1"/>
  <c r="M80" i="1"/>
  <c r="M84" i="1"/>
  <c r="M88" i="1"/>
  <c r="M92" i="1"/>
  <c r="M96" i="1"/>
  <c r="M100" i="1"/>
  <c r="M104" i="1"/>
  <c r="M108" i="1"/>
  <c r="M112" i="1"/>
  <c r="M116" i="1"/>
  <c r="M120" i="1"/>
  <c r="M124" i="1"/>
  <c r="M128" i="1"/>
  <c r="M132" i="1"/>
  <c r="M136" i="1"/>
  <c r="M140" i="1"/>
  <c r="M144" i="1"/>
  <c r="M148" i="1"/>
  <c r="M152" i="1"/>
  <c r="M156" i="1"/>
  <c r="M160" i="1"/>
  <c r="M164" i="1"/>
  <c r="M168" i="1"/>
  <c r="M172" i="1"/>
  <c r="M176" i="1"/>
  <c r="M180" i="1"/>
  <c r="M184" i="1"/>
  <c r="M188" i="1"/>
  <c r="M192" i="1"/>
  <c r="M196" i="1"/>
  <c r="M200" i="1"/>
  <c r="M204" i="1"/>
  <c r="M208" i="1"/>
  <c r="M212" i="1"/>
  <c r="M216" i="1"/>
  <c r="M220" i="1"/>
  <c r="M224" i="1"/>
  <c r="M228" i="1"/>
  <c r="M232" i="1"/>
  <c r="M236" i="1"/>
  <c r="M240" i="1"/>
  <c r="M244" i="1"/>
  <c r="M248" i="1"/>
  <c r="M252" i="1"/>
  <c r="M256" i="1"/>
  <c r="M260" i="1"/>
  <c r="M264" i="1"/>
  <c r="M268" i="1"/>
  <c r="M272" i="1"/>
  <c r="M276" i="1"/>
  <c r="M280" i="1"/>
  <c r="M284" i="1"/>
  <c r="M288" i="1"/>
  <c r="M292" i="1"/>
  <c r="M296" i="1"/>
  <c r="M300" i="1"/>
  <c r="M304" i="1"/>
  <c r="M308" i="1"/>
  <c r="M312" i="1"/>
  <c r="M316" i="1"/>
  <c r="M320" i="1"/>
  <c r="M324" i="1"/>
  <c r="M328" i="1"/>
  <c r="M332" i="1"/>
  <c r="M336" i="1"/>
  <c r="M340" i="1"/>
  <c r="M344" i="1"/>
  <c r="M348" i="1"/>
  <c r="M352" i="1"/>
  <c r="M356" i="1"/>
  <c r="M360" i="1"/>
  <c r="M364" i="1"/>
  <c r="M368" i="1"/>
  <c r="M372" i="1"/>
  <c r="M376" i="1"/>
  <c r="M380" i="1"/>
  <c r="M384" i="1"/>
  <c r="M388" i="1"/>
  <c r="M392" i="1"/>
  <c r="M396" i="1"/>
  <c r="M400" i="1"/>
  <c r="M404" i="1"/>
  <c r="M408" i="1"/>
  <c r="M412" i="1"/>
  <c r="M416" i="1"/>
  <c r="M420" i="1"/>
  <c r="M424" i="1"/>
  <c r="M428" i="1"/>
  <c r="M432" i="1"/>
  <c r="M436" i="1"/>
  <c r="M440" i="1"/>
  <c r="M444" i="1"/>
  <c r="M448" i="1"/>
  <c r="M452" i="1"/>
  <c r="M456" i="1"/>
  <c r="M460" i="1"/>
  <c r="M464" i="1"/>
  <c r="M468" i="1"/>
  <c r="M472" i="1"/>
  <c r="M476" i="1"/>
  <c r="M480" i="1"/>
  <c r="M484" i="1"/>
  <c r="M488" i="1"/>
  <c r="M492" i="1"/>
  <c r="M496" i="1"/>
  <c r="M500" i="1"/>
  <c r="M504" i="1"/>
  <c r="M508" i="1"/>
  <c r="M512" i="1"/>
  <c r="M516" i="1"/>
  <c r="M520" i="1"/>
  <c r="M524" i="1"/>
  <c r="M528" i="1"/>
  <c r="M532" i="1"/>
  <c r="M536" i="1"/>
  <c r="M540" i="1"/>
  <c r="M544" i="1"/>
  <c r="M548" i="1"/>
  <c r="M552" i="1"/>
  <c r="M556" i="1"/>
  <c r="M560" i="1"/>
  <c r="M564" i="1"/>
  <c r="M568" i="1"/>
  <c r="M572" i="1"/>
  <c r="M576" i="1"/>
  <c r="M580" i="1"/>
  <c r="M584" i="1"/>
  <c r="M588" i="1"/>
  <c r="M592" i="1"/>
  <c r="M596" i="1"/>
  <c r="M600" i="1"/>
  <c r="M604" i="1"/>
  <c r="M608" i="1"/>
  <c r="M612" i="1"/>
  <c r="M616" i="1"/>
  <c r="M620" i="1"/>
  <c r="M624" i="1"/>
  <c r="M628" i="1"/>
  <c r="M632" i="1"/>
  <c r="M636" i="1"/>
  <c r="M640" i="1"/>
  <c r="M644" i="1"/>
  <c r="M648" i="1"/>
  <c r="M652" i="1"/>
  <c r="M656" i="1"/>
  <c r="M660" i="1"/>
  <c r="M664" i="1"/>
  <c r="M668" i="1"/>
  <c r="M672" i="1"/>
  <c r="M676" i="1"/>
  <c r="M680" i="1"/>
  <c r="M684" i="1"/>
  <c r="M688" i="1"/>
  <c r="M692" i="1"/>
  <c r="M696" i="1"/>
  <c r="M700" i="1"/>
  <c r="M704" i="1"/>
  <c r="M708" i="1"/>
  <c r="M712" i="1"/>
  <c r="M716" i="1"/>
  <c r="M720" i="1"/>
  <c r="M724" i="1"/>
  <c r="M728" i="1"/>
  <c r="M732" i="1"/>
  <c r="M736" i="1"/>
  <c r="M740" i="1"/>
  <c r="M744" i="1"/>
  <c r="M748" i="1"/>
  <c r="M752" i="1"/>
  <c r="M756" i="1"/>
  <c r="M760" i="1"/>
  <c r="M764" i="1"/>
  <c r="M768" i="1"/>
  <c r="M772" i="1"/>
  <c r="M776" i="1"/>
  <c r="M780" i="1"/>
  <c r="M784" i="1"/>
  <c r="M788" i="1"/>
  <c r="M792" i="1"/>
  <c r="M796" i="1"/>
  <c r="M503" i="1"/>
  <c r="M519" i="1"/>
  <c r="M535" i="1"/>
  <c r="M551" i="1"/>
  <c r="M567" i="1"/>
  <c r="M583" i="1"/>
  <c r="M599" i="1"/>
  <c r="M615" i="1"/>
  <c r="M631" i="1"/>
  <c r="M647" i="1"/>
  <c r="M663" i="1"/>
  <c r="M679" i="1"/>
  <c r="M693" i="1"/>
  <c r="M707" i="1"/>
  <c r="M715" i="1"/>
  <c r="M723" i="1"/>
  <c r="M731" i="1"/>
  <c r="M739" i="1"/>
  <c r="M747" i="1"/>
  <c r="M755" i="1"/>
  <c r="M763" i="1"/>
  <c r="M771" i="1"/>
  <c r="M779" i="1"/>
  <c r="M787" i="1"/>
  <c r="M795" i="1"/>
  <c r="M507" i="1"/>
  <c r="M523" i="1"/>
  <c r="M539" i="1"/>
  <c r="M555" i="1"/>
  <c r="M571" i="1"/>
  <c r="M587" i="1"/>
  <c r="M603" i="1"/>
  <c r="M619" i="1"/>
  <c r="M635" i="1"/>
  <c r="M651" i="1"/>
  <c r="M667" i="1"/>
  <c r="M683" i="1"/>
  <c r="M695" i="1"/>
  <c r="M709" i="1"/>
  <c r="M717" i="1"/>
  <c r="M725" i="1"/>
  <c r="M733" i="1"/>
  <c r="M741" i="1"/>
  <c r="M749" i="1"/>
  <c r="M757" i="1"/>
  <c r="M765" i="1"/>
  <c r="M773" i="1"/>
  <c r="M781" i="1"/>
  <c r="M789" i="1"/>
  <c r="M511" i="1"/>
  <c r="M527" i="1"/>
  <c r="M543" i="1"/>
  <c r="M559" i="1"/>
  <c r="M575" i="1"/>
  <c r="M591" i="1"/>
  <c r="M607" i="1"/>
  <c r="M623" i="1"/>
  <c r="M639" i="1"/>
  <c r="M655" i="1"/>
  <c r="M671" i="1"/>
  <c r="M687" i="1"/>
  <c r="M699" i="1"/>
  <c r="M711" i="1"/>
  <c r="M719" i="1"/>
  <c r="M727" i="1"/>
  <c r="M735" i="1"/>
  <c r="M743" i="1"/>
  <c r="M751" i="1"/>
  <c r="M759" i="1"/>
  <c r="M767" i="1"/>
  <c r="M775" i="1"/>
  <c r="M783" i="1"/>
  <c r="M791" i="1"/>
  <c r="M499" i="1"/>
  <c r="M515" i="1"/>
  <c r="M531" i="1"/>
  <c r="M547" i="1"/>
  <c r="M563" i="1"/>
  <c r="M579" i="1"/>
  <c r="M595" i="1"/>
  <c r="M611" i="1"/>
  <c r="M627" i="1"/>
  <c r="M643" i="1"/>
  <c r="M659" i="1"/>
  <c r="M675" i="1"/>
  <c r="M691" i="1"/>
  <c r="M703" i="1"/>
  <c r="M713" i="1"/>
  <c r="M721" i="1"/>
  <c r="M729" i="1"/>
  <c r="M737" i="1"/>
  <c r="M745" i="1"/>
  <c r="M753" i="1"/>
  <c r="M761" i="1"/>
  <c r="M769" i="1"/>
  <c r="M777" i="1"/>
  <c r="M785" i="1"/>
  <c r="M793" i="1"/>
  <c r="BM23" i="1"/>
  <c r="BO23" i="1" s="1"/>
  <c r="BM25" i="1"/>
  <c r="BO25" i="1" s="1"/>
  <c r="AV53" i="1"/>
  <c r="AX53" i="1" s="1"/>
  <c r="AE45" i="1"/>
  <c r="AG45" i="1" s="1"/>
  <c r="AE29" i="1"/>
  <c r="AE13" i="1"/>
  <c r="AE56" i="1"/>
  <c r="AG56" i="1" s="1"/>
  <c r="AE40" i="1"/>
  <c r="AG40" i="1" s="1"/>
  <c r="AE24" i="1"/>
  <c r="AE8" i="1"/>
  <c r="AE55" i="1"/>
  <c r="AG55" i="1" s="1"/>
  <c r="AE39" i="1"/>
  <c r="AE23" i="1"/>
  <c r="AE7" i="1"/>
  <c r="AE54" i="1"/>
  <c r="AG54" i="1" s="1"/>
  <c r="AE38" i="1"/>
  <c r="AG38" i="1" s="1"/>
  <c r="AE22" i="1"/>
  <c r="G5" i="3"/>
  <c r="H20" i="4" s="1"/>
  <c r="N7" i="1"/>
  <c r="G27" i="3"/>
  <c r="N39" i="1"/>
  <c r="N59" i="1"/>
  <c r="G41" i="3"/>
  <c r="N33" i="1"/>
  <c r="G22" i="3"/>
  <c r="N56" i="1"/>
  <c r="G42" i="3"/>
  <c r="N44" i="1"/>
  <c r="G31" i="3"/>
  <c r="N28" i="1"/>
  <c r="G10" i="3"/>
  <c r="H26" i="4" s="1"/>
  <c r="N12" i="1"/>
  <c r="G26" i="3"/>
  <c r="N38" i="1"/>
  <c r="N22" i="1"/>
  <c r="N19" i="1"/>
  <c r="N49" i="1"/>
  <c r="G35" i="3"/>
  <c r="G56" i="3" s="1"/>
  <c r="N13" i="1"/>
  <c r="G11" i="3"/>
  <c r="H28" i="4" s="1"/>
  <c r="G32" i="3"/>
  <c r="N45" i="1"/>
  <c r="AV18" i="1"/>
  <c r="AX18" i="1" s="1"/>
  <c r="G45" i="3"/>
  <c r="G75" i="3" s="1"/>
  <c r="BL53" i="1"/>
  <c r="BM53" i="1" s="1"/>
  <c r="BO53" i="1" s="1"/>
  <c r="BL49" i="1"/>
  <c r="BM49" i="1" s="1"/>
  <c r="BO49" i="1" s="1"/>
  <c r="BL45" i="1"/>
  <c r="BM45" i="1" s="1"/>
  <c r="BO45" i="1" s="1"/>
  <c r="BL41" i="1"/>
  <c r="BM41" i="1" s="1"/>
  <c r="BO41" i="1" s="1"/>
  <c r="BL37" i="1"/>
  <c r="BL33" i="1"/>
  <c r="BM33" i="1" s="1"/>
  <c r="BO33" i="1" s="1"/>
  <c r="BL29" i="1"/>
  <c r="BM29" i="1" s="1"/>
  <c r="BO29" i="1" s="1"/>
  <c r="BL52" i="1"/>
  <c r="BM52" i="1" s="1"/>
  <c r="BO52" i="1" s="1"/>
  <c r="BL48" i="1"/>
  <c r="BM48" i="1" s="1"/>
  <c r="BO48" i="1" s="1"/>
  <c r="BL44" i="1"/>
  <c r="BM44" i="1" s="1"/>
  <c r="BO44" i="1" s="1"/>
  <c r="BL40" i="1"/>
  <c r="BL36" i="1"/>
  <c r="BM36" i="1" s="1"/>
  <c r="BO36" i="1" s="1"/>
  <c r="BL32" i="1"/>
  <c r="BM32" i="1" s="1"/>
  <c r="BO32" i="1" s="1"/>
  <c r="BL28" i="1"/>
  <c r="BM28" i="1" s="1"/>
  <c r="BO28" i="1" s="1"/>
  <c r="BL51" i="1"/>
  <c r="BL47" i="1"/>
  <c r="BM47" i="1" s="1"/>
  <c r="BO47" i="1" s="1"/>
  <c r="BL43" i="1"/>
  <c r="BM43" i="1" s="1"/>
  <c r="BO43" i="1" s="1"/>
  <c r="BL39" i="1"/>
  <c r="BM39" i="1" s="1"/>
  <c r="BO39" i="1" s="1"/>
  <c r="BL35" i="1"/>
  <c r="BL31" i="1"/>
  <c r="BM31" i="1" s="1"/>
  <c r="BO31" i="1" s="1"/>
  <c r="BL55" i="1"/>
  <c r="BL54" i="1"/>
  <c r="BM54" i="1" s="1"/>
  <c r="BO54" i="1" s="1"/>
  <c r="BL50" i="1"/>
  <c r="BM50" i="1" s="1"/>
  <c r="BO50" i="1" s="1"/>
  <c r="BL46" i="1"/>
  <c r="BM46" i="1" s="1"/>
  <c r="BO46" i="1" s="1"/>
  <c r="BL42" i="1"/>
  <c r="BL38" i="1"/>
  <c r="BM38" i="1" s="1"/>
  <c r="BO38" i="1" s="1"/>
  <c r="BL34" i="1"/>
  <c r="BM34" i="1" s="1"/>
  <c r="BO34" i="1" s="1"/>
  <c r="BL30" i="1"/>
  <c r="BM30" i="1" s="1"/>
  <c r="BO30" i="1" s="1"/>
  <c r="BL27" i="1"/>
  <c r="BM27" i="1" s="1"/>
  <c r="BO27" i="1" s="1"/>
  <c r="BL26" i="1"/>
  <c r="BL25" i="1"/>
  <c r="BL24" i="1"/>
  <c r="BL23" i="1"/>
  <c r="BL22" i="1"/>
  <c r="BM22" i="1" s="1"/>
  <c r="BO22" i="1" s="1"/>
  <c r="BL21" i="1"/>
  <c r="BL20" i="1"/>
  <c r="BM20" i="1" s="1"/>
  <c r="BO20" i="1" s="1"/>
  <c r="BL19" i="1"/>
  <c r="BL18" i="1"/>
  <c r="BM18" i="1" s="1"/>
  <c r="BO18" i="1" s="1"/>
  <c r="BL17" i="1"/>
  <c r="BM17" i="1" s="1"/>
  <c r="BO17" i="1" s="1"/>
  <c r="BL16" i="1"/>
  <c r="BM16" i="1" s="1"/>
  <c r="BO16" i="1" s="1"/>
  <c r="BL15" i="1"/>
  <c r="BM15" i="1" s="1"/>
  <c r="BO15" i="1" s="1"/>
  <c r="BL14" i="1"/>
  <c r="BM14" i="1" s="1"/>
  <c r="BO14" i="1" s="1"/>
  <c r="BL13" i="1"/>
  <c r="BM13" i="1" s="1"/>
  <c r="BO13" i="1" s="1"/>
  <c r="BL11" i="1"/>
  <c r="BM11" i="1" s="1"/>
  <c r="BO11" i="1" s="1"/>
  <c r="BL10" i="1"/>
  <c r="BL9" i="1"/>
  <c r="BM9" i="1" s="1"/>
  <c r="BO9" i="1" s="1"/>
  <c r="BL8" i="1"/>
  <c r="BL7" i="1"/>
  <c r="BM7" i="1" s="1"/>
  <c r="BO7" i="1" s="1"/>
  <c r="AU7" i="1"/>
  <c r="AV7" i="1" s="1"/>
  <c r="AX7" i="1" s="1"/>
  <c r="AU11" i="1"/>
  <c r="AV11" i="1" s="1"/>
  <c r="AX11" i="1" s="1"/>
  <c r="AU15" i="1"/>
  <c r="AV15" i="1" s="1"/>
  <c r="AX15" i="1" s="1"/>
  <c r="AU19" i="1"/>
  <c r="AV19" i="1" s="1"/>
  <c r="AX19" i="1" s="1"/>
  <c r="AU23" i="1"/>
  <c r="AU27" i="1"/>
  <c r="AV27" i="1" s="1"/>
  <c r="AX27" i="1" s="1"/>
  <c r="AU31" i="1"/>
  <c r="AV31" i="1" s="1"/>
  <c r="AX31" i="1" s="1"/>
  <c r="AU35" i="1"/>
  <c r="AV35" i="1" s="1"/>
  <c r="AX35" i="1" s="1"/>
  <c r="AU39" i="1"/>
  <c r="AU43" i="1"/>
  <c r="AV43" i="1" s="1"/>
  <c r="AX43" i="1" s="1"/>
  <c r="AU48" i="1"/>
  <c r="AV48" i="1" s="1"/>
  <c r="AX48" i="1" s="1"/>
  <c r="AU52" i="1"/>
  <c r="AV52" i="1" s="1"/>
  <c r="AX52" i="1" s="1"/>
  <c r="AU56" i="1"/>
  <c r="AU60" i="1"/>
  <c r="AU64" i="1"/>
  <c r="AU68" i="1"/>
  <c r="AU72" i="1"/>
  <c r="AU76" i="1"/>
  <c r="AU80" i="1"/>
  <c r="AU84" i="1"/>
  <c r="AU88" i="1"/>
  <c r="AU92" i="1"/>
  <c r="AU96" i="1"/>
  <c r="AU100" i="1"/>
  <c r="AU104" i="1"/>
  <c r="AU108" i="1"/>
  <c r="AU112" i="1"/>
  <c r="AU116" i="1"/>
  <c r="AU120" i="1"/>
  <c r="AU124" i="1"/>
  <c r="AU128" i="1"/>
  <c r="AU132" i="1"/>
  <c r="AU136" i="1"/>
  <c r="AU140" i="1"/>
  <c r="AU144" i="1"/>
  <c r="AU148" i="1"/>
  <c r="AU152" i="1"/>
  <c r="AU156" i="1"/>
  <c r="AU160" i="1"/>
  <c r="AU164" i="1"/>
  <c r="AU168" i="1"/>
  <c r="AU172" i="1"/>
  <c r="AU176" i="1"/>
  <c r="AU180" i="1"/>
  <c r="AU184" i="1"/>
  <c r="AU188" i="1"/>
  <c r="AU192" i="1"/>
  <c r="AU196" i="1"/>
  <c r="AU200" i="1"/>
  <c r="AU204" i="1"/>
  <c r="AU208" i="1"/>
  <c r="AU212" i="1"/>
  <c r="AU216" i="1"/>
  <c r="AU220" i="1"/>
  <c r="AU224" i="1"/>
  <c r="AU228" i="1"/>
  <c r="AU232" i="1"/>
  <c r="AU236" i="1"/>
  <c r="AU240" i="1"/>
  <c r="AU244" i="1"/>
  <c r="AU248" i="1"/>
  <c r="AU252" i="1"/>
  <c r="AU256" i="1"/>
  <c r="AU260" i="1"/>
  <c r="AU264" i="1"/>
  <c r="AU268" i="1"/>
  <c r="AU272" i="1"/>
  <c r="AU276" i="1"/>
  <c r="AU280" i="1"/>
  <c r="AU284" i="1"/>
  <c r="AU288" i="1"/>
  <c r="AU292" i="1"/>
  <c r="AU296" i="1"/>
  <c r="AU300" i="1"/>
  <c r="AU304" i="1"/>
  <c r="AU308" i="1"/>
  <c r="AU312" i="1"/>
  <c r="AU316" i="1"/>
  <c r="AU320" i="1"/>
  <c r="AU324" i="1"/>
  <c r="AU328" i="1"/>
  <c r="AU332" i="1"/>
  <c r="AU336" i="1"/>
  <c r="AU340" i="1"/>
  <c r="AU344" i="1"/>
  <c r="AU348" i="1"/>
  <c r="AU352" i="1"/>
  <c r="AU356" i="1"/>
  <c r="AU360" i="1"/>
  <c r="AU364" i="1"/>
  <c r="AU368" i="1"/>
  <c r="AU372" i="1"/>
  <c r="AU376" i="1"/>
  <c r="AU380" i="1"/>
  <c r="AU384" i="1"/>
  <c r="AU388" i="1"/>
  <c r="AU392" i="1"/>
  <c r="AU396" i="1"/>
  <c r="AU400" i="1"/>
  <c r="AU404" i="1"/>
  <c r="AU408" i="1"/>
  <c r="AU412" i="1"/>
  <c r="AU416" i="1"/>
  <c r="AU420" i="1"/>
  <c r="AU424" i="1"/>
  <c r="AU428" i="1"/>
  <c r="AU432" i="1"/>
  <c r="AU436" i="1"/>
  <c r="AU440" i="1"/>
  <c r="AU444" i="1"/>
  <c r="AU448" i="1"/>
  <c r="AU452" i="1"/>
  <c r="AU456" i="1"/>
  <c r="AU460" i="1"/>
  <c r="AU464" i="1"/>
  <c r="AU468" i="1"/>
  <c r="AU472" i="1"/>
  <c r="AU476" i="1"/>
  <c r="AU480" i="1"/>
  <c r="AU484" i="1"/>
  <c r="AU488" i="1"/>
  <c r="AU492" i="1"/>
  <c r="AU496" i="1"/>
  <c r="AU500" i="1"/>
  <c r="AU504" i="1"/>
  <c r="AU508" i="1"/>
  <c r="AU512" i="1"/>
  <c r="AU516" i="1"/>
  <c r="AU520" i="1"/>
  <c r="AU8" i="1"/>
  <c r="AV8" i="1" s="1"/>
  <c r="AX8" i="1" s="1"/>
  <c r="AU12" i="1"/>
  <c r="AV12" i="1" s="1"/>
  <c r="AX12" i="1" s="1"/>
  <c r="AU16" i="1"/>
  <c r="AV16" i="1" s="1"/>
  <c r="AX16" i="1" s="1"/>
  <c r="AU20" i="1"/>
  <c r="AV20" i="1" s="1"/>
  <c r="AX20" i="1" s="1"/>
  <c r="AU24" i="1"/>
  <c r="AV24" i="1" s="1"/>
  <c r="AX24" i="1" s="1"/>
  <c r="AU28" i="1"/>
  <c r="AU32" i="1"/>
  <c r="AV32" i="1" s="1"/>
  <c r="AX32" i="1" s="1"/>
  <c r="AU36" i="1"/>
  <c r="AV36" i="1" s="1"/>
  <c r="AX36" i="1" s="1"/>
  <c r="AU40" i="1"/>
  <c r="AV40" i="1" s="1"/>
  <c r="AX40" i="1" s="1"/>
  <c r="AU44" i="1"/>
  <c r="AU49" i="1"/>
  <c r="AU53" i="1"/>
  <c r="AU57" i="1"/>
  <c r="AU61" i="1"/>
  <c r="AU65" i="1"/>
  <c r="AU69" i="1"/>
  <c r="AU73" i="1"/>
  <c r="AU77" i="1"/>
  <c r="AU81" i="1"/>
  <c r="AU85" i="1"/>
  <c r="AU89" i="1"/>
  <c r="AU93" i="1"/>
  <c r="AU97" i="1"/>
  <c r="AU101" i="1"/>
  <c r="AU105" i="1"/>
  <c r="AU109" i="1"/>
  <c r="AU113" i="1"/>
  <c r="AU117" i="1"/>
  <c r="AU121" i="1"/>
  <c r="AU125" i="1"/>
  <c r="AU129" i="1"/>
  <c r="AU133" i="1"/>
  <c r="AU137" i="1"/>
  <c r="AU141" i="1"/>
  <c r="AU145" i="1"/>
  <c r="AU149" i="1"/>
  <c r="AU153" i="1"/>
  <c r="AU157" i="1"/>
  <c r="AU161" i="1"/>
  <c r="AU165" i="1"/>
  <c r="AU169" i="1"/>
  <c r="AU173" i="1"/>
  <c r="AU177" i="1"/>
  <c r="AU181" i="1"/>
  <c r="AU185" i="1"/>
  <c r="AU189" i="1"/>
  <c r="AU193" i="1"/>
  <c r="AU197" i="1"/>
  <c r="AU201" i="1"/>
  <c r="AU205" i="1"/>
  <c r="AU209" i="1"/>
  <c r="AU213" i="1"/>
  <c r="AU217" i="1"/>
  <c r="AU221" i="1"/>
  <c r="AU225" i="1"/>
  <c r="AU229" i="1"/>
  <c r="AU233" i="1"/>
  <c r="AU237" i="1"/>
  <c r="AU241" i="1"/>
  <c r="AU245" i="1"/>
  <c r="AU249" i="1"/>
  <c r="AU253" i="1"/>
  <c r="AU257" i="1"/>
  <c r="AU261" i="1"/>
  <c r="AU265" i="1"/>
  <c r="AU269" i="1"/>
  <c r="AU273" i="1"/>
  <c r="AU277" i="1"/>
  <c r="AU281" i="1"/>
  <c r="AU285" i="1"/>
  <c r="AU289" i="1"/>
  <c r="AU293" i="1"/>
  <c r="AU297" i="1"/>
  <c r="AU301" i="1"/>
  <c r="AU305" i="1"/>
  <c r="AU309" i="1"/>
  <c r="AU313" i="1"/>
  <c r="AU317" i="1"/>
  <c r="AU321" i="1"/>
  <c r="AU325" i="1"/>
  <c r="AU329" i="1"/>
  <c r="AU333" i="1"/>
  <c r="AU337" i="1"/>
  <c r="AU341" i="1"/>
  <c r="AU345" i="1"/>
  <c r="AU349" i="1"/>
  <c r="AU353" i="1"/>
  <c r="AU357" i="1"/>
  <c r="AU361" i="1"/>
  <c r="AU365" i="1"/>
  <c r="AU369" i="1"/>
  <c r="AU373" i="1"/>
  <c r="AU377" i="1"/>
  <c r="AU381" i="1"/>
  <c r="AU385" i="1"/>
  <c r="AU389" i="1"/>
  <c r="AU393" i="1"/>
  <c r="AU397" i="1"/>
  <c r="AU401" i="1"/>
  <c r="AU405" i="1"/>
  <c r="AU409" i="1"/>
  <c r="AU413" i="1"/>
  <c r="AU417" i="1"/>
  <c r="AU421" i="1"/>
  <c r="AU425" i="1"/>
  <c r="AU429" i="1"/>
  <c r="AU433" i="1"/>
  <c r="AU437" i="1"/>
  <c r="AU441" i="1"/>
  <c r="AU445" i="1"/>
  <c r="AU449" i="1"/>
  <c r="AU453" i="1"/>
  <c r="AU457" i="1"/>
  <c r="AU461" i="1"/>
  <c r="AU465" i="1"/>
  <c r="AU469" i="1"/>
  <c r="AU473" i="1"/>
  <c r="AU477" i="1"/>
  <c r="AU481" i="1"/>
  <c r="AU485" i="1"/>
  <c r="AU489" i="1"/>
  <c r="AU493" i="1"/>
  <c r="AU497" i="1"/>
  <c r="AU501" i="1"/>
  <c r="AU505" i="1"/>
  <c r="AU509" i="1"/>
  <c r="AU513" i="1"/>
  <c r="AU517" i="1"/>
  <c r="AU521" i="1"/>
  <c r="AU525" i="1"/>
  <c r="AU529" i="1"/>
  <c r="AU533" i="1"/>
  <c r="AU537" i="1"/>
  <c r="AU541" i="1"/>
  <c r="AU545" i="1"/>
  <c r="AU549" i="1"/>
  <c r="AU553" i="1"/>
  <c r="AU557" i="1"/>
  <c r="AU561" i="1"/>
  <c r="AU565" i="1"/>
  <c r="AU569" i="1"/>
  <c r="AU573" i="1"/>
  <c r="AU577" i="1"/>
  <c r="AU581" i="1"/>
  <c r="AU585" i="1"/>
  <c r="AU589" i="1"/>
  <c r="AU593" i="1"/>
  <c r="AU597" i="1"/>
  <c r="AU601" i="1"/>
  <c r="AU605" i="1"/>
  <c r="AU609" i="1"/>
  <c r="AU613" i="1"/>
  <c r="AU617" i="1"/>
  <c r="AU621" i="1"/>
  <c r="AU625" i="1"/>
  <c r="AU629" i="1"/>
  <c r="AU633" i="1"/>
  <c r="AU637" i="1"/>
  <c r="AU641" i="1"/>
  <c r="AU645" i="1"/>
  <c r="AU649" i="1"/>
  <c r="AU653" i="1"/>
  <c r="AU657" i="1"/>
  <c r="AU661" i="1"/>
  <c r="AU665" i="1"/>
  <c r="AU669" i="1"/>
  <c r="AU673" i="1"/>
  <c r="AU677" i="1"/>
  <c r="AU681" i="1"/>
  <c r="AU685" i="1"/>
  <c r="AU689" i="1"/>
  <c r="AU693" i="1"/>
  <c r="AU697" i="1"/>
  <c r="AU701" i="1"/>
  <c r="AU705" i="1"/>
  <c r="AU709" i="1"/>
  <c r="AU713" i="1"/>
  <c r="AU717" i="1"/>
  <c r="AU721" i="1"/>
  <c r="AU725" i="1"/>
  <c r="AU729" i="1"/>
  <c r="AU733" i="1"/>
  <c r="AU737" i="1"/>
  <c r="AU741" i="1"/>
  <c r="AU745" i="1"/>
  <c r="AU749" i="1"/>
  <c r="AU753" i="1"/>
  <c r="AU757" i="1"/>
  <c r="AU761" i="1"/>
  <c r="AU765" i="1"/>
  <c r="AU769" i="1"/>
  <c r="AU773" i="1"/>
  <c r="AU777" i="1"/>
  <c r="AU781" i="1"/>
  <c r="AU785" i="1"/>
  <c r="AU789" i="1"/>
  <c r="AU793" i="1"/>
  <c r="AU797" i="1"/>
  <c r="AU9" i="1"/>
  <c r="AV9" i="1" s="1"/>
  <c r="AX9" i="1" s="1"/>
  <c r="AU13" i="1"/>
  <c r="AV13" i="1" s="1"/>
  <c r="AX13" i="1" s="1"/>
  <c r="AU17" i="1"/>
  <c r="AU21" i="1"/>
  <c r="AV21" i="1" s="1"/>
  <c r="AX21" i="1" s="1"/>
  <c r="AU25" i="1"/>
  <c r="AV25" i="1" s="1"/>
  <c r="AX25" i="1" s="1"/>
  <c r="AU29" i="1"/>
  <c r="AV29" i="1" s="1"/>
  <c r="AX29" i="1" s="1"/>
  <c r="AU33" i="1"/>
  <c r="AU37" i="1"/>
  <c r="AV37" i="1" s="1"/>
  <c r="AX37" i="1" s="1"/>
  <c r="AU41" i="1"/>
  <c r="AV41" i="1" s="1"/>
  <c r="AX41" i="1" s="1"/>
  <c r="AU45" i="1"/>
  <c r="AV45" i="1" s="1"/>
  <c r="AX45" i="1" s="1"/>
  <c r="AU50" i="1"/>
  <c r="AU54" i="1"/>
  <c r="AU58" i="1"/>
  <c r="AU62" i="1"/>
  <c r="AU66" i="1"/>
  <c r="AU70" i="1"/>
  <c r="AU74" i="1"/>
  <c r="AU78" i="1"/>
  <c r="AU82" i="1"/>
  <c r="AU86" i="1"/>
  <c r="AU90" i="1"/>
  <c r="AU94" i="1"/>
  <c r="AU98" i="1"/>
  <c r="AU102" i="1"/>
  <c r="AU106" i="1"/>
  <c r="AU110" i="1"/>
  <c r="AU114" i="1"/>
  <c r="AU118" i="1"/>
  <c r="AU122" i="1"/>
  <c r="AU126" i="1"/>
  <c r="AU130" i="1"/>
  <c r="AU134" i="1"/>
  <c r="AU138" i="1"/>
  <c r="AU142" i="1"/>
  <c r="AU146" i="1"/>
  <c r="AU150" i="1"/>
  <c r="AU154" i="1"/>
  <c r="AU158" i="1"/>
  <c r="AU162" i="1"/>
  <c r="AU166" i="1"/>
  <c r="AU170" i="1"/>
  <c r="AU174" i="1"/>
  <c r="AU178" i="1"/>
  <c r="AU182" i="1"/>
  <c r="AU186" i="1"/>
  <c r="AU190" i="1"/>
  <c r="AU194" i="1"/>
  <c r="AU198" i="1"/>
  <c r="AU202" i="1"/>
  <c r="AU206" i="1"/>
  <c r="AU210" i="1"/>
  <c r="AU214" i="1"/>
  <c r="AU218" i="1"/>
  <c r="AU222" i="1"/>
  <c r="AU226" i="1"/>
  <c r="AU230" i="1"/>
  <c r="AU234" i="1"/>
  <c r="AU238" i="1"/>
  <c r="AU242" i="1"/>
  <c r="AU246" i="1"/>
  <c r="AU250" i="1"/>
  <c r="AU254" i="1"/>
  <c r="AU258" i="1"/>
  <c r="AU262" i="1"/>
  <c r="AU266" i="1"/>
  <c r="AU270" i="1"/>
  <c r="AU274" i="1"/>
  <c r="AU278" i="1"/>
  <c r="AU282" i="1"/>
  <c r="AU286" i="1"/>
  <c r="AU290" i="1"/>
  <c r="AU294" i="1"/>
  <c r="AU298" i="1"/>
  <c r="AU302" i="1"/>
  <c r="AU306" i="1"/>
  <c r="AU310" i="1"/>
  <c r="AU314" i="1"/>
  <c r="AU318" i="1"/>
  <c r="AU322" i="1"/>
  <c r="AU326" i="1"/>
  <c r="AU330" i="1"/>
  <c r="AU334" i="1"/>
  <c r="AU338" i="1"/>
  <c r="AU342" i="1"/>
  <c r="AU346" i="1"/>
  <c r="AU350" i="1"/>
  <c r="AU354" i="1"/>
  <c r="AU358" i="1"/>
  <c r="AU362" i="1"/>
  <c r="AU366" i="1"/>
  <c r="AU370" i="1"/>
  <c r="AU374" i="1"/>
  <c r="AU378" i="1"/>
  <c r="AU382" i="1"/>
  <c r="AU386" i="1"/>
  <c r="AU390" i="1"/>
  <c r="AU394" i="1"/>
  <c r="AU398" i="1"/>
  <c r="AU402" i="1"/>
  <c r="AU406" i="1"/>
  <c r="AU410" i="1"/>
  <c r="AU414" i="1"/>
  <c r="AU418" i="1"/>
  <c r="AU422" i="1"/>
  <c r="AU426" i="1"/>
  <c r="AU430" i="1"/>
  <c r="AU434" i="1"/>
  <c r="AU438" i="1"/>
  <c r="AU442" i="1"/>
  <c r="AU446" i="1"/>
  <c r="AU450" i="1"/>
  <c r="AU454" i="1"/>
  <c r="AU458" i="1"/>
  <c r="AU462" i="1"/>
  <c r="AU466" i="1"/>
  <c r="AU470" i="1"/>
  <c r="AU474" i="1"/>
  <c r="AU478" i="1"/>
  <c r="AU482" i="1"/>
  <c r="AU486" i="1"/>
  <c r="AU490" i="1"/>
  <c r="AU494" i="1"/>
  <c r="AU498" i="1"/>
  <c r="AU502" i="1"/>
  <c r="AU506" i="1"/>
  <c r="AU510" i="1"/>
  <c r="AU514" i="1"/>
  <c r="AU518" i="1"/>
  <c r="AU522" i="1"/>
  <c r="AU10" i="1"/>
  <c r="AU14" i="1"/>
  <c r="AV14" i="1" s="1"/>
  <c r="AX14" i="1" s="1"/>
  <c r="AU18" i="1"/>
  <c r="AU22" i="1"/>
  <c r="AU26" i="1"/>
  <c r="AV26" i="1" s="1"/>
  <c r="AX26" i="1" s="1"/>
  <c r="AU30" i="1"/>
  <c r="AV30" i="1" s="1"/>
  <c r="AX30" i="1" s="1"/>
  <c r="AU34" i="1"/>
  <c r="AV34" i="1" s="1"/>
  <c r="AX34" i="1" s="1"/>
  <c r="AU38" i="1"/>
  <c r="AU42" i="1"/>
  <c r="AV42" i="1" s="1"/>
  <c r="AX42" i="1" s="1"/>
  <c r="AU47" i="1"/>
  <c r="AV47" i="1" s="1"/>
  <c r="AX47" i="1" s="1"/>
  <c r="AU51" i="1"/>
  <c r="AV51" i="1" s="1"/>
  <c r="AX51" i="1" s="1"/>
  <c r="AU55" i="1"/>
  <c r="AU59" i="1"/>
  <c r="AU63" i="1"/>
  <c r="AU67" i="1"/>
  <c r="AU71" i="1"/>
  <c r="AU75" i="1"/>
  <c r="AU79" i="1"/>
  <c r="AU83" i="1"/>
  <c r="AU87" i="1"/>
  <c r="AU91" i="1"/>
  <c r="AU95" i="1"/>
  <c r="AU99" i="1"/>
  <c r="AU103" i="1"/>
  <c r="AU107" i="1"/>
  <c r="AU111" i="1"/>
  <c r="AU115" i="1"/>
  <c r="AU119" i="1"/>
  <c r="AU123" i="1"/>
  <c r="AU127" i="1"/>
  <c r="AU131" i="1"/>
  <c r="AU135" i="1"/>
  <c r="AU139" i="1"/>
  <c r="AU143" i="1"/>
  <c r="AU147" i="1"/>
  <c r="AU151" i="1"/>
  <c r="AU155" i="1"/>
  <c r="AU159" i="1"/>
  <c r="AU163" i="1"/>
  <c r="AU167" i="1"/>
  <c r="AU171" i="1"/>
  <c r="AU175" i="1"/>
  <c r="AU179" i="1"/>
  <c r="AU183" i="1"/>
  <c r="AU187" i="1"/>
  <c r="AU191" i="1"/>
  <c r="AU195" i="1"/>
  <c r="AU199" i="1"/>
  <c r="AU203" i="1"/>
  <c r="AU207" i="1"/>
  <c r="AU211" i="1"/>
  <c r="AU215" i="1"/>
  <c r="AU219" i="1"/>
  <c r="AU223" i="1"/>
  <c r="AU227" i="1"/>
  <c r="AU231" i="1"/>
  <c r="AU235" i="1"/>
  <c r="AU239" i="1"/>
  <c r="AU243" i="1"/>
  <c r="AU247" i="1"/>
  <c r="AU251" i="1"/>
  <c r="AU255" i="1"/>
  <c r="AU259" i="1"/>
  <c r="AU263" i="1"/>
  <c r="AU267" i="1"/>
  <c r="AU271" i="1"/>
  <c r="AU275" i="1"/>
  <c r="AU279" i="1"/>
  <c r="AU283" i="1"/>
  <c r="AU287" i="1"/>
  <c r="AU291" i="1"/>
  <c r="AU295" i="1"/>
  <c r="AU299" i="1"/>
  <c r="AU303" i="1"/>
  <c r="AU307" i="1"/>
  <c r="AU311" i="1"/>
  <c r="AU315" i="1"/>
  <c r="AU319" i="1"/>
  <c r="AU323" i="1"/>
  <c r="AU327" i="1"/>
  <c r="AU331" i="1"/>
  <c r="AU335" i="1"/>
  <c r="AU339" i="1"/>
  <c r="AU343" i="1"/>
  <c r="AU347" i="1"/>
  <c r="AU351" i="1"/>
  <c r="AU355" i="1"/>
  <c r="AU359" i="1"/>
  <c r="AU363" i="1"/>
  <c r="AU367" i="1"/>
  <c r="AU371" i="1"/>
  <c r="AU375" i="1"/>
  <c r="AU379" i="1"/>
  <c r="AU383" i="1"/>
  <c r="AU387" i="1"/>
  <c r="AU391" i="1"/>
  <c r="AU395" i="1"/>
  <c r="AU399" i="1"/>
  <c r="AU403" i="1"/>
  <c r="AU407" i="1"/>
  <c r="AU411" i="1"/>
  <c r="AU415" i="1"/>
  <c r="AU419" i="1"/>
  <c r="AU423" i="1"/>
  <c r="AU427" i="1"/>
  <c r="AU431" i="1"/>
  <c r="AU435" i="1"/>
  <c r="AU439" i="1"/>
  <c r="AU443" i="1"/>
  <c r="AU447" i="1"/>
  <c r="AU451" i="1"/>
  <c r="AU455" i="1"/>
  <c r="AU459" i="1"/>
  <c r="AU463" i="1"/>
  <c r="AU467" i="1"/>
  <c r="AU471" i="1"/>
  <c r="AU475" i="1"/>
  <c r="AU479" i="1"/>
  <c r="AU483" i="1"/>
  <c r="AU487" i="1"/>
  <c r="AU491" i="1"/>
  <c r="AU495" i="1"/>
  <c r="AU499" i="1"/>
  <c r="AU503" i="1"/>
  <c r="AU507" i="1"/>
  <c r="AU511" i="1"/>
  <c r="AU515" i="1"/>
  <c r="AU519" i="1"/>
  <c r="AU523" i="1"/>
  <c r="AU527" i="1"/>
  <c r="AU531" i="1"/>
  <c r="AU535" i="1"/>
  <c r="AU539" i="1"/>
  <c r="AU543" i="1"/>
  <c r="AU547" i="1"/>
  <c r="AU551" i="1"/>
  <c r="AU555" i="1"/>
  <c r="AU559" i="1"/>
  <c r="AU563" i="1"/>
  <c r="AU567" i="1"/>
  <c r="AU571" i="1"/>
  <c r="AU575" i="1"/>
  <c r="AU579" i="1"/>
  <c r="AU583" i="1"/>
  <c r="AU587" i="1"/>
  <c r="AU591" i="1"/>
  <c r="AU595" i="1"/>
  <c r="AU599" i="1"/>
  <c r="AU603" i="1"/>
  <c r="AU607" i="1"/>
  <c r="AU611" i="1"/>
  <c r="AU615" i="1"/>
  <c r="AU619" i="1"/>
  <c r="AU623" i="1"/>
  <c r="AU627" i="1"/>
  <c r="AU631" i="1"/>
  <c r="AU635" i="1"/>
  <c r="AU639" i="1"/>
  <c r="AU643" i="1"/>
  <c r="AU647" i="1"/>
  <c r="AU651" i="1"/>
  <c r="AU655" i="1"/>
  <c r="AU659" i="1"/>
  <c r="AU663" i="1"/>
  <c r="AU667" i="1"/>
  <c r="AU671" i="1"/>
  <c r="AU675" i="1"/>
  <c r="AU679" i="1"/>
  <c r="AU683" i="1"/>
  <c r="AU687" i="1"/>
  <c r="AU691" i="1"/>
  <c r="AU695" i="1"/>
  <c r="AU699" i="1"/>
  <c r="AU703" i="1"/>
  <c r="AU707" i="1"/>
  <c r="AU711" i="1"/>
  <c r="AU715" i="1"/>
  <c r="AU719" i="1"/>
  <c r="AU723" i="1"/>
  <c r="AU727" i="1"/>
  <c r="AU731" i="1"/>
  <c r="AU735" i="1"/>
  <c r="AU739" i="1"/>
  <c r="AU743" i="1"/>
  <c r="AU747" i="1"/>
  <c r="AU751" i="1"/>
  <c r="AU755" i="1"/>
  <c r="AU759" i="1"/>
  <c r="AU763" i="1"/>
  <c r="AU767" i="1"/>
  <c r="AU771" i="1"/>
  <c r="AU775" i="1"/>
  <c r="AU779" i="1"/>
  <c r="AU783" i="1"/>
  <c r="AU787" i="1"/>
  <c r="AU791" i="1"/>
  <c r="AU795" i="1"/>
  <c r="AU528" i="1"/>
  <c r="AU536" i="1"/>
  <c r="AU544" i="1"/>
  <c r="AU552" i="1"/>
  <c r="AU560" i="1"/>
  <c r="AU568" i="1"/>
  <c r="AU576" i="1"/>
  <c r="AU584" i="1"/>
  <c r="AU592" i="1"/>
  <c r="AU600" i="1"/>
  <c r="AU608" i="1"/>
  <c r="AU616" i="1"/>
  <c r="AU624" i="1"/>
  <c r="AU632" i="1"/>
  <c r="AU640" i="1"/>
  <c r="AU648" i="1"/>
  <c r="AU656" i="1"/>
  <c r="AU664" i="1"/>
  <c r="AU672" i="1"/>
  <c r="AU680" i="1"/>
  <c r="AU688" i="1"/>
  <c r="AU696" i="1"/>
  <c r="AU704" i="1"/>
  <c r="AU712" i="1"/>
  <c r="AU720" i="1"/>
  <c r="AU728" i="1"/>
  <c r="AU736" i="1"/>
  <c r="AU744" i="1"/>
  <c r="AU752" i="1"/>
  <c r="AU760" i="1"/>
  <c r="AU768" i="1"/>
  <c r="AU776" i="1"/>
  <c r="AU784" i="1"/>
  <c r="AU792" i="1"/>
  <c r="AU530" i="1"/>
  <c r="AU538" i="1"/>
  <c r="AU546" i="1"/>
  <c r="AU554" i="1"/>
  <c r="AU562" i="1"/>
  <c r="AU570" i="1"/>
  <c r="AU578" i="1"/>
  <c r="AU586" i="1"/>
  <c r="AU594" i="1"/>
  <c r="AU602" i="1"/>
  <c r="AU610" i="1"/>
  <c r="AU618" i="1"/>
  <c r="AU626" i="1"/>
  <c r="AU634" i="1"/>
  <c r="AU642" i="1"/>
  <c r="AU650" i="1"/>
  <c r="AU658" i="1"/>
  <c r="AU666" i="1"/>
  <c r="AU674" i="1"/>
  <c r="AU682" i="1"/>
  <c r="AU690" i="1"/>
  <c r="AU698" i="1"/>
  <c r="AU706" i="1"/>
  <c r="AU714" i="1"/>
  <c r="AU722" i="1"/>
  <c r="AU730" i="1"/>
  <c r="AU738" i="1"/>
  <c r="AU746" i="1"/>
  <c r="AU754" i="1"/>
  <c r="AU762" i="1"/>
  <c r="AU770" i="1"/>
  <c r="AU778" i="1"/>
  <c r="AU786" i="1"/>
  <c r="AU794" i="1"/>
  <c r="AU524" i="1"/>
  <c r="AU532" i="1"/>
  <c r="AU540" i="1"/>
  <c r="AU548" i="1"/>
  <c r="AU556" i="1"/>
  <c r="AU564" i="1"/>
  <c r="AU572" i="1"/>
  <c r="AU580" i="1"/>
  <c r="AU588" i="1"/>
  <c r="AU596" i="1"/>
  <c r="AU604" i="1"/>
  <c r="AU612" i="1"/>
  <c r="AU620" i="1"/>
  <c r="AU628" i="1"/>
  <c r="AU636" i="1"/>
  <c r="AU644" i="1"/>
  <c r="AU652" i="1"/>
  <c r="AU660" i="1"/>
  <c r="AU668" i="1"/>
  <c r="AU676" i="1"/>
  <c r="AU684" i="1"/>
  <c r="AU692" i="1"/>
  <c r="AU700" i="1"/>
  <c r="AU708" i="1"/>
  <c r="AU716" i="1"/>
  <c r="AU724" i="1"/>
  <c r="AU732" i="1"/>
  <c r="AU740" i="1"/>
  <c r="AU748" i="1"/>
  <c r="AU756" i="1"/>
  <c r="AU764" i="1"/>
  <c r="AU772" i="1"/>
  <c r="AU780" i="1"/>
  <c r="AU788" i="1"/>
  <c r="AU796" i="1"/>
  <c r="AU526" i="1"/>
  <c r="AU534" i="1"/>
  <c r="AU542" i="1"/>
  <c r="AU550" i="1"/>
  <c r="AU558" i="1"/>
  <c r="AU566" i="1"/>
  <c r="AU574" i="1"/>
  <c r="AU582" i="1"/>
  <c r="AU590" i="1"/>
  <c r="AU598" i="1"/>
  <c r="AU606" i="1"/>
  <c r="AU614" i="1"/>
  <c r="AU622" i="1"/>
  <c r="AU630" i="1"/>
  <c r="AU638" i="1"/>
  <c r="AU646" i="1"/>
  <c r="AU654" i="1"/>
  <c r="AU662" i="1"/>
  <c r="AU670" i="1"/>
  <c r="AU678" i="1"/>
  <c r="AU686" i="1"/>
  <c r="AU694" i="1"/>
  <c r="AU702" i="1"/>
  <c r="AU710" i="1"/>
  <c r="AU718" i="1"/>
  <c r="AU726" i="1"/>
  <c r="AU734" i="1"/>
  <c r="AU742" i="1"/>
  <c r="AU750" i="1"/>
  <c r="AU758" i="1"/>
  <c r="AU766" i="1"/>
  <c r="AU774" i="1"/>
  <c r="AU782" i="1"/>
  <c r="AU790" i="1"/>
  <c r="AU798" i="1"/>
  <c r="BM40" i="1"/>
  <c r="BO40" i="1" s="1"/>
  <c r="BM24" i="1"/>
  <c r="BO24" i="1" s="1"/>
  <c r="BM8" i="1"/>
  <c r="BO8" i="1" s="1"/>
  <c r="BM51" i="1"/>
  <c r="BO51" i="1" s="1"/>
  <c r="BM35" i="1"/>
  <c r="BO35" i="1" s="1"/>
  <c r="BM19" i="1"/>
  <c r="BO19" i="1" s="1"/>
  <c r="BM42" i="1"/>
  <c r="BO42" i="1" s="1"/>
  <c r="BM26" i="1"/>
  <c r="BO26" i="1" s="1"/>
  <c r="BM10" i="1"/>
  <c r="BO10" i="1" s="1"/>
  <c r="BM37" i="1"/>
  <c r="BO37" i="1" s="1"/>
  <c r="BM21" i="1"/>
  <c r="BO21" i="1" s="1"/>
  <c r="AV54" i="1"/>
  <c r="AX54" i="1" s="1"/>
  <c r="AV50" i="1"/>
  <c r="AX50" i="1" s="1"/>
  <c r="AV49" i="1"/>
  <c r="AX49" i="1" s="1"/>
  <c r="AE57" i="1"/>
  <c r="AG57" i="1" s="1"/>
  <c r="AE41" i="1"/>
  <c r="AG41" i="1" s="1"/>
  <c r="AE25" i="1"/>
  <c r="AE9" i="1"/>
  <c r="AG9" i="1" s="1"/>
  <c r="AE52" i="1"/>
  <c r="AG52" i="1" s="1"/>
  <c r="AE36" i="1"/>
  <c r="AG36" i="1" s="1"/>
  <c r="G59" i="3"/>
  <c r="AE20" i="1"/>
  <c r="AE51" i="1"/>
  <c r="G77" i="3"/>
  <c r="AE35" i="1"/>
  <c r="AG35" i="1" s="1"/>
  <c r="AE19" i="1"/>
  <c r="G58" i="3"/>
  <c r="AE50" i="1"/>
  <c r="AE34" i="1"/>
  <c r="AG34" i="1" s="1"/>
  <c r="G57" i="3"/>
  <c r="AE18" i="1"/>
  <c r="N15" i="1"/>
  <c r="P15" i="1" s="1"/>
  <c r="G13" i="3"/>
  <c r="H19" i="4" s="1"/>
  <c r="G33" i="3"/>
  <c r="G55" i="3" s="1"/>
  <c r="N47" i="1"/>
  <c r="N9" i="1"/>
  <c r="P9" i="1" s="1"/>
  <c r="G7" i="3"/>
  <c r="G29" i="3"/>
  <c r="N41" i="1"/>
  <c r="N40" i="1"/>
  <c r="G28" i="3"/>
  <c r="N24" i="1"/>
  <c r="P24" i="1" s="1"/>
  <c r="G16" i="3"/>
  <c r="G6" i="3"/>
  <c r="H25" i="4" s="1"/>
  <c r="N8" i="1"/>
  <c r="G23" i="3"/>
  <c r="N34" i="1"/>
  <c r="N18" i="1"/>
  <c r="N27" i="1"/>
  <c r="P27" i="1" s="1"/>
  <c r="G19" i="3"/>
  <c r="H24" i="4" s="1"/>
  <c r="N53" i="1"/>
  <c r="G39" i="3"/>
  <c r="N21" i="1"/>
  <c r="P21" i="1" s="1"/>
  <c r="N50" i="1"/>
  <c r="P50" i="1" s="1"/>
  <c r="G36" i="3"/>
  <c r="AV23" i="1"/>
  <c r="AX23" i="1" s="1"/>
  <c r="AV39" i="1"/>
  <c r="AX39" i="1" s="1"/>
  <c r="AV28" i="1"/>
  <c r="AX28" i="1" s="1"/>
  <c r="AV44" i="1"/>
  <c r="AX44" i="1" s="1"/>
  <c r="AV33" i="1"/>
  <c r="AX33" i="1" s="1"/>
  <c r="AV22" i="1"/>
  <c r="AX22" i="1" s="1"/>
  <c r="AV38" i="1"/>
  <c r="AX38" i="1" s="1"/>
  <c r="AV10" i="1"/>
  <c r="AX10" i="1" s="1"/>
  <c r="G34" i="3"/>
  <c r="G46" i="3" s="1"/>
  <c r="AV17" i="1"/>
  <c r="AX17" i="1" s="1"/>
  <c r="O23" i="1"/>
  <c r="O21" i="1"/>
  <c r="O19" i="1"/>
  <c r="O20" i="1"/>
  <c r="O60" i="1"/>
  <c r="O48" i="1"/>
  <c r="O59" i="1"/>
  <c r="O54" i="1"/>
  <c r="O45" i="1"/>
  <c r="O46" i="1"/>
  <c r="O22" i="1"/>
  <c r="O41" i="1"/>
  <c r="O42" i="1"/>
  <c r="O37" i="1"/>
  <c r="O34" i="1"/>
  <c r="O24" i="1"/>
  <c r="O30" i="1"/>
  <c r="O49" i="1"/>
  <c r="O47" i="1"/>
  <c r="O50" i="1"/>
  <c r="O57" i="1"/>
  <c r="O53" i="1"/>
  <c r="O58" i="1"/>
  <c r="O56" i="1"/>
  <c r="O52" i="1"/>
  <c r="O43" i="1"/>
  <c r="O18" i="1"/>
  <c r="O7" i="1"/>
  <c r="O40" i="1"/>
  <c r="O39" i="1"/>
  <c r="O38" i="1"/>
  <c r="O35" i="1"/>
  <c r="O44" i="1"/>
  <c r="O51" i="1"/>
  <c r="O33" i="1"/>
  <c r="O32" i="1"/>
  <c r="O31" i="1"/>
  <c r="O27" i="1"/>
  <c r="O55" i="1"/>
  <c r="O36" i="1"/>
  <c r="O26" i="1"/>
  <c r="O25" i="1"/>
  <c r="O28" i="1"/>
  <c r="O63" i="1"/>
  <c r="O67" i="1"/>
  <c r="O71" i="1"/>
  <c r="O75" i="1"/>
  <c r="O79" i="1"/>
  <c r="O83" i="1"/>
  <c r="O87" i="1"/>
  <c r="O91" i="1"/>
  <c r="O95" i="1"/>
  <c r="O99" i="1"/>
  <c r="O103" i="1"/>
  <c r="O107" i="1"/>
  <c r="O111" i="1"/>
  <c r="O115" i="1"/>
  <c r="O119" i="1"/>
  <c r="O123" i="1"/>
  <c r="O127" i="1"/>
  <c r="O131" i="1"/>
  <c r="O135" i="1"/>
  <c r="O139" i="1"/>
  <c r="O143" i="1"/>
  <c r="O147" i="1"/>
  <c r="O151" i="1"/>
  <c r="O155" i="1"/>
  <c r="O159" i="1"/>
  <c r="O163" i="1"/>
  <c r="O167" i="1"/>
  <c r="O171" i="1"/>
  <c r="O175" i="1"/>
  <c r="O179" i="1"/>
  <c r="O183" i="1"/>
  <c r="O187" i="1"/>
  <c r="O191" i="1"/>
  <c r="O195" i="1"/>
  <c r="O199" i="1"/>
  <c r="O203" i="1"/>
  <c r="O207" i="1"/>
  <c r="O211" i="1"/>
  <c r="O215" i="1"/>
  <c r="O219" i="1"/>
  <c r="O223" i="1"/>
  <c r="O227" i="1"/>
  <c r="O231" i="1"/>
  <c r="O235" i="1"/>
  <c r="O239" i="1"/>
  <c r="O243" i="1"/>
  <c r="O247" i="1"/>
  <c r="O251" i="1"/>
  <c r="O255" i="1"/>
  <c r="O259" i="1"/>
  <c r="O263" i="1"/>
  <c r="O267" i="1"/>
  <c r="O271" i="1"/>
  <c r="O275" i="1"/>
  <c r="O279" i="1"/>
  <c r="O283" i="1"/>
  <c r="O287" i="1"/>
  <c r="O291" i="1"/>
  <c r="O295" i="1"/>
  <c r="O299" i="1"/>
  <c r="O303" i="1"/>
  <c r="O307" i="1"/>
  <c r="O311" i="1"/>
  <c r="O315" i="1"/>
  <c r="O319" i="1"/>
  <c r="O323" i="1"/>
  <c r="O327" i="1"/>
  <c r="O331" i="1"/>
  <c r="O335" i="1"/>
  <c r="O339" i="1"/>
  <c r="O343" i="1"/>
  <c r="O347" i="1"/>
  <c r="O351" i="1"/>
  <c r="O355" i="1"/>
  <c r="O359" i="1"/>
  <c r="O363" i="1"/>
  <c r="O367" i="1"/>
  <c r="O371" i="1"/>
  <c r="O375" i="1"/>
  <c r="O379" i="1"/>
  <c r="O383" i="1"/>
  <c r="O387" i="1"/>
  <c r="O391" i="1"/>
  <c r="O395" i="1"/>
  <c r="O399" i="1"/>
  <c r="O403" i="1"/>
  <c r="O407" i="1"/>
  <c r="O411" i="1"/>
  <c r="O415" i="1"/>
  <c r="O419" i="1"/>
  <c r="O423" i="1"/>
  <c r="O427" i="1"/>
  <c r="O431" i="1"/>
  <c r="O435" i="1"/>
  <c r="O439" i="1"/>
  <c r="O443" i="1"/>
  <c r="O447" i="1"/>
  <c r="O451" i="1"/>
  <c r="O455" i="1"/>
  <c r="O459" i="1"/>
  <c r="O463" i="1"/>
  <c r="O467" i="1"/>
  <c r="O471" i="1"/>
  <c r="O475" i="1"/>
  <c r="O479" i="1"/>
  <c r="O483" i="1"/>
  <c r="O487" i="1"/>
  <c r="O491" i="1"/>
  <c r="O495" i="1"/>
  <c r="O499" i="1"/>
  <c r="O503" i="1"/>
  <c r="O507" i="1"/>
  <c r="O511" i="1"/>
  <c r="O515" i="1"/>
  <c r="O519" i="1"/>
  <c r="O523" i="1"/>
  <c r="O527" i="1"/>
  <c r="O531" i="1"/>
  <c r="O535" i="1"/>
  <c r="O539" i="1"/>
  <c r="O543" i="1"/>
  <c r="O547" i="1"/>
  <c r="O551" i="1"/>
  <c r="O555" i="1"/>
  <c r="O559" i="1"/>
  <c r="O563" i="1"/>
  <c r="O567" i="1"/>
  <c r="O571" i="1"/>
  <c r="O575" i="1"/>
  <c r="O579" i="1"/>
  <c r="O583" i="1"/>
  <c r="O587" i="1"/>
  <c r="O591" i="1"/>
  <c r="O595" i="1"/>
  <c r="O599" i="1"/>
  <c r="O603" i="1"/>
  <c r="O607" i="1"/>
  <c r="O611" i="1"/>
  <c r="O615" i="1"/>
  <c r="O619" i="1"/>
  <c r="O623" i="1"/>
  <c r="O627" i="1"/>
  <c r="O631" i="1"/>
  <c r="O635" i="1"/>
  <c r="O639" i="1"/>
  <c r="O643" i="1"/>
  <c r="O647" i="1"/>
  <c r="O651" i="1"/>
  <c r="O655" i="1"/>
  <c r="O659" i="1"/>
  <c r="O663" i="1"/>
  <c r="O667" i="1"/>
  <c r="O671" i="1"/>
  <c r="O675" i="1"/>
  <c r="O679" i="1"/>
  <c r="O683" i="1"/>
  <c r="O687" i="1"/>
  <c r="O691" i="1"/>
  <c r="O695" i="1"/>
  <c r="O699" i="1"/>
  <c r="O703" i="1"/>
  <c r="O707" i="1"/>
  <c r="O711" i="1"/>
  <c r="O715" i="1"/>
  <c r="O719" i="1"/>
  <c r="O723" i="1"/>
  <c r="O727" i="1"/>
  <c r="O731" i="1"/>
  <c r="O735" i="1"/>
  <c r="O739" i="1"/>
  <c r="O743" i="1"/>
  <c r="O747" i="1"/>
  <c r="O751" i="1"/>
  <c r="O755" i="1"/>
  <c r="O759" i="1"/>
  <c r="O763" i="1"/>
  <c r="O767" i="1"/>
  <c r="O771" i="1"/>
  <c r="O775" i="1"/>
  <c r="O779" i="1"/>
  <c r="O783" i="1"/>
  <c r="O787" i="1"/>
  <c r="O791" i="1"/>
  <c r="O795" i="1"/>
  <c r="O15" i="1"/>
  <c r="O8" i="1"/>
  <c r="O12" i="1"/>
  <c r="O13" i="1"/>
  <c r="O16" i="1"/>
  <c r="O10" i="1"/>
  <c r="O9" i="1"/>
  <c r="O29" i="1"/>
  <c r="O64" i="1"/>
  <c r="O68" i="1"/>
  <c r="O72" i="1"/>
  <c r="O76" i="1"/>
  <c r="O80" i="1"/>
  <c r="O84" i="1"/>
  <c r="O88" i="1"/>
  <c r="O92" i="1"/>
  <c r="O96" i="1"/>
  <c r="O100" i="1"/>
  <c r="O104" i="1"/>
  <c r="O108" i="1"/>
  <c r="O112" i="1"/>
  <c r="O116" i="1"/>
  <c r="O120" i="1"/>
  <c r="O124" i="1"/>
  <c r="O128" i="1"/>
  <c r="O132" i="1"/>
  <c r="O136" i="1"/>
  <c r="O140" i="1"/>
  <c r="O144" i="1"/>
  <c r="O148" i="1"/>
  <c r="O152" i="1"/>
  <c r="O156" i="1"/>
  <c r="O160" i="1"/>
  <c r="O164" i="1"/>
  <c r="O168" i="1"/>
  <c r="O172" i="1"/>
  <c r="O176" i="1"/>
  <c r="O180" i="1"/>
  <c r="O184" i="1"/>
  <c r="O188" i="1"/>
  <c r="O192" i="1"/>
  <c r="O196" i="1"/>
  <c r="O200" i="1"/>
  <c r="O204" i="1"/>
  <c r="O208" i="1"/>
  <c r="O212" i="1"/>
  <c r="O216" i="1"/>
  <c r="O220" i="1"/>
  <c r="O224" i="1"/>
  <c r="O228" i="1"/>
  <c r="O232" i="1"/>
  <c r="O236" i="1"/>
  <c r="O240" i="1"/>
  <c r="O244" i="1"/>
  <c r="O248" i="1"/>
  <c r="O252" i="1"/>
  <c r="O256" i="1"/>
  <c r="O260" i="1"/>
  <c r="O264" i="1"/>
  <c r="O268" i="1"/>
  <c r="O272" i="1"/>
  <c r="O276" i="1"/>
  <c r="O280" i="1"/>
  <c r="O284" i="1"/>
  <c r="O288" i="1"/>
  <c r="O292" i="1"/>
  <c r="O296" i="1"/>
  <c r="O300" i="1"/>
  <c r="O304" i="1"/>
  <c r="O308" i="1"/>
  <c r="O312" i="1"/>
  <c r="O316" i="1"/>
  <c r="O320" i="1"/>
  <c r="O324" i="1"/>
  <c r="O328" i="1"/>
  <c r="O332" i="1"/>
  <c r="O336" i="1"/>
  <c r="O340" i="1"/>
  <c r="O344" i="1"/>
  <c r="O348" i="1"/>
  <c r="O352" i="1"/>
  <c r="O356" i="1"/>
  <c r="O360" i="1"/>
  <c r="O364" i="1"/>
  <c r="O368" i="1"/>
  <c r="O372" i="1"/>
  <c r="O376" i="1"/>
  <c r="O380" i="1"/>
  <c r="O384" i="1"/>
  <c r="O388" i="1"/>
  <c r="O392" i="1"/>
  <c r="O396" i="1"/>
  <c r="O400" i="1"/>
  <c r="O404" i="1"/>
  <c r="O408" i="1"/>
  <c r="O412" i="1"/>
  <c r="O416" i="1"/>
  <c r="O420" i="1"/>
  <c r="O424" i="1"/>
  <c r="O428" i="1"/>
  <c r="O432" i="1"/>
  <c r="O436" i="1"/>
  <c r="O440" i="1"/>
  <c r="O444" i="1"/>
  <c r="O448" i="1"/>
  <c r="O452" i="1"/>
  <c r="O456" i="1"/>
  <c r="O460" i="1"/>
  <c r="O464" i="1"/>
  <c r="O468" i="1"/>
  <c r="O472" i="1"/>
  <c r="O476" i="1"/>
  <c r="O480" i="1"/>
  <c r="O484" i="1"/>
  <c r="O488" i="1"/>
  <c r="O492" i="1"/>
  <c r="O496" i="1"/>
  <c r="O500" i="1"/>
  <c r="O504" i="1"/>
  <c r="O508" i="1"/>
  <c r="O512" i="1"/>
  <c r="O516" i="1"/>
  <c r="O520" i="1"/>
  <c r="O524" i="1"/>
  <c r="O528" i="1"/>
  <c r="O532" i="1"/>
  <c r="O536" i="1"/>
  <c r="O540" i="1"/>
  <c r="O544" i="1"/>
  <c r="O548" i="1"/>
  <c r="O552" i="1"/>
  <c r="O556" i="1"/>
  <c r="O560" i="1"/>
  <c r="O564" i="1"/>
  <c r="O568" i="1"/>
  <c r="O572" i="1"/>
  <c r="O576" i="1"/>
  <c r="O580" i="1"/>
  <c r="O584" i="1"/>
  <c r="O588" i="1"/>
  <c r="O592" i="1"/>
  <c r="O596" i="1"/>
  <c r="O600" i="1"/>
  <c r="O604" i="1"/>
  <c r="O608" i="1"/>
  <c r="O612" i="1"/>
  <c r="O616" i="1"/>
  <c r="O620" i="1"/>
  <c r="O624" i="1"/>
  <c r="O628" i="1"/>
  <c r="O632" i="1"/>
  <c r="O636" i="1"/>
  <c r="O640" i="1"/>
  <c r="O644" i="1"/>
  <c r="O648" i="1"/>
  <c r="O652" i="1"/>
  <c r="O656" i="1"/>
  <c r="O660" i="1"/>
  <c r="O664" i="1"/>
  <c r="O668" i="1"/>
  <c r="O672" i="1"/>
  <c r="O676" i="1"/>
  <c r="O680" i="1"/>
  <c r="O684" i="1"/>
  <c r="O688" i="1"/>
  <c r="O692" i="1"/>
  <c r="O696" i="1"/>
  <c r="O700" i="1"/>
  <c r="O704" i="1"/>
  <c r="O708" i="1"/>
  <c r="O712" i="1"/>
  <c r="O716" i="1"/>
  <c r="O720" i="1"/>
  <c r="O724" i="1"/>
  <c r="O728" i="1"/>
  <c r="O732" i="1"/>
  <c r="O736" i="1"/>
  <c r="O740" i="1"/>
  <c r="O744" i="1"/>
  <c r="O748" i="1"/>
  <c r="O752" i="1"/>
  <c r="O756" i="1"/>
  <c r="O760" i="1"/>
  <c r="O764" i="1"/>
  <c r="O768" i="1"/>
  <c r="O772" i="1"/>
  <c r="O776" i="1"/>
  <c r="O780" i="1"/>
  <c r="O784" i="1"/>
  <c r="O788" i="1"/>
  <c r="O792" i="1"/>
  <c r="O796" i="1"/>
  <c r="O61" i="1"/>
  <c r="O65" i="1"/>
  <c r="O69" i="1"/>
  <c r="O73" i="1"/>
  <c r="O77" i="1"/>
  <c r="O81" i="1"/>
  <c r="O85" i="1"/>
  <c r="O89" i="1"/>
  <c r="O93" i="1"/>
  <c r="O97" i="1"/>
  <c r="O101" i="1"/>
  <c r="O105" i="1"/>
  <c r="O109" i="1"/>
  <c r="O113" i="1"/>
  <c r="O117" i="1"/>
  <c r="O121" i="1"/>
  <c r="O125" i="1"/>
  <c r="O129" i="1"/>
  <c r="O133" i="1"/>
  <c r="O137" i="1"/>
  <c r="O141" i="1"/>
  <c r="O145" i="1"/>
  <c r="O149" i="1"/>
  <c r="O153" i="1"/>
  <c r="O157" i="1"/>
  <c r="O161" i="1"/>
  <c r="O165" i="1"/>
  <c r="O169" i="1"/>
  <c r="O173" i="1"/>
  <c r="O177" i="1"/>
  <c r="O181" i="1"/>
  <c r="O185" i="1"/>
  <c r="O189" i="1"/>
  <c r="O193" i="1"/>
  <c r="O197" i="1"/>
  <c r="O201" i="1"/>
  <c r="O205" i="1"/>
  <c r="O209" i="1"/>
  <c r="O213" i="1"/>
  <c r="O217" i="1"/>
  <c r="O221" i="1"/>
  <c r="O225" i="1"/>
  <c r="O229" i="1"/>
  <c r="O233" i="1"/>
  <c r="O237" i="1"/>
  <c r="O241" i="1"/>
  <c r="O245" i="1"/>
  <c r="O249" i="1"/>
  <c r="O253" i="1"/>
  <c r="O257" i="1"/>
  <c r="O261" i="1"/>
  <c r="O265" i="1"/>
  <c r="O269" i="1"/>
  <c r="O273" i="1"/>
  <c r="O277" i="1"/>
  <c r="O281" i="1"/>
  <c r="O285" i="1"/>
  <c r="O289" i="1"/>
  <c r="O293" i="1"/>
  <c r="O297" i="1"/>
  <c r="O301" i="1"/>
  <c r="O305" i="1"/>
  <c r="O309" i="1"/>
  <c r="O313" i="1"/>
  <c r="O317" i="1"/>
  <c r="O321" i="1"/>
  <c r="O325" i="1"/>
  <c r="O329" i="1"/>
  <c r="O333" i="1"/>
  <c r="O337" i="1"/>
  <c r="O341" i="1"/>
  <c r="O345" i="1"/>
  <c r="O349" i="1"/>
  <c r="O353" i="1"/>
  <c r="O357" i="1"/>
  <c r="O361" i="1"/>
  <c r="O365" i="1"/>
  <c r="O369" i="1"/>
  <c r="O373" i="1"/>
  <c r="O377" i="1"/>
  <c r="O381" i="1"/>
  <c r="O385" i="1"/>
  <c r="O389" i="1"/>
  <c r="O393" i="1"/>
  <c r="O397" i="1"/>
  <c r="O401" i="1"/>
  <c r="O405" i="1"/>
  <c r="O409" i="1"/>
  <c r="O413" i="1"/>
  <c r="O417" i="1"/>
  <c r="O421" i="1"/>
  <c r="O425" i="1"/>
  <c r="O429" i="1"/>
  <c r="O433" i="1"/>
  <c r="O437" i="1"/>
  <c r="O441" i="1"/>
  <c r="O445" i="1"/>
  <c r="O449" i="1"/>
  <c r="O453" i="1"/>
  <c r="O457" i="1"/>
  <c r="O461" i="1"/>
  <c r="O465" i="1"/>
  <c r="O469" i="1"/>
  <c r="O473" i="1"/>
  <c r="O477" i="1"/>
  <c r="O481" i="1"/>
  <c r="O485" i="1"/>
  <c r="O489" i="1"/>
  <c r="O493" i="1"/>
  <c r="O497" i="1"/>
  <c r="O501" i="1"/>
  <c r="O505" i="1"/>
  <c r="O509" i="1"/>
  <c r="O513" i="1"/>
  <c r="O517" i="1"/>
  <c r="O521" i="1"/>
  <c r="O525" i="1"/>
  <c r="O529" i="1"/>
  <c r="O533" i="1"/>
  <c r="O537" i="1"/>
  <c r="O541" i="1"/>
  <c r="O545" i="1"/>
  <c r="O549" i="1"/>
  <c r="O553" i="1"/>
  <c r="O557" i="1"/>
  <c r="O561" i="1"/>
  <c r="O565" i="1"/>
  <c r="O569" i="1"/>
  <c r="O573" i="1"/>
  <c r="O577" i="1"/>
  <c r="O581" i="1"/>
  <c r="O585" i="1"/>
  <c r="O589" i="1"/>
  <c r="O593" i="1"/>
  <c r="O597" i="1"/>
  <c r="O601" i="1"/>
  <c r="O605" i="1"/>
  <c r="O609" i="1"/>
  <c r="O613" i="1"/>
  <c r="O617" i="1"/>
  <c r="O621" i="1"/>
  <c r="O625" i="1"/>
  <c r="O629" i="1"/>
  <c r="O633" i="1"/>
  <c r="O637" i="1"/>
  <c r="O641" i="1"/>
  <c r="O645" i="1"/>
  <c r="O649" i="1"/>
  <c r="O653" i="1"/>
  <c r="O657" i="1"/>
  <c r="O661" i="1"/>
  <c r="O665" i="1"/>
  <c r="O669" i="1"/>
  <c r="O673" i="1"/>
  <c r="O677" i="1"/>
  <c r="O681" i="1"/>
  <c r="O685" i="1"/>
  <c r="O689" i="1"/>
  <c r="O693" i="1"/>
  <c r="O697" i="1"/>
  <c r="O701" i="1"/>
  <c r="O705" i="1"/>
  <c r="O709" i="1"/>
  <c r="O713" i="1"/>
  <c r="O717" i="1"/>
  <c r="O721" i="1"/>
  <c r="O725" i="1"/>
  <c r="O729" i="1"/>
  <c r="O733" i="1"/>
  <c r="O737" i="1"/>
  <c r="O741" i="1"/>
  <c r="O745" i="1"/>
  <c r="O749" i="1"/>
  <c r="O753" i="1"/>
  <c r="O757" i="1"/>
  <c r="O761" i="1"/>
  <c r="O765" i="1"/>
  <c r="O769" i="1"/>
  <c r="O773" i="1"/>
  <c r="O777" i="1"/>
  <c r="O781" i="1"/>
  <c r="O785" i="1"/>
  <c r="O789" i="1"/>
  <c r="O793" i="1"/>
  <c r="O14" i="1"/>
  <c r="O11" i="1"/>
  <c r="O17" i="1"/>
  <c r="O62" i="1"/>
  <c r="O66" i="1"/>
  <c r="O70" i="1"/>
  <c r="O74" i="1"/>
  <c r="O78" i="1"/>
  <c r="O82" i="1"/>
  <c r="O86" i="1"/>
  <c r="O90" i="1"/>
  <c r="O94" i="1"/>
  <c r="O98" i="1"/>
  <c r="O102" i="1"/>
  <c r="O106" i="1"/>
  <c r="O110" i="1"/>
  <c r="O114" i="1"/>
  <c r="O118" i="1"/>
  <c r="O122" i="1"/>
  <c r="O126" i="1"/>
  <c r="O130" i="1"/>
  <c r="O134" i="1"/>
  <c r="O138" i="1"/>
  <c r="O142" i="1"/>
  <c r="O146" i="1"/>
  <c r="O150" i="1"/>
  <c r="O154" i="1"/>
  <c r="O158" i="1"/>
  <c r="O162" i="1"/>
  <c r="O166" i="1"/>
  <c r="O170" i="1"/>
  <c r="O174" i="1"/>
  <c r="O178" i="1"/>
  <c r="O182" i="1"/>
  <c r="O186" i="1"/>
  <c r="O190" i="1"/>
  <c r="O194" i="1"/>
  <c r="O198" i="1"/>
  <c r="O202" i="1"/>
  <c r="O206" i="1"/>
  <c r="O210" i="1"/>
  <c r="O214" i="1"/>
  <c r="O218" i="1"/>
  <c r="O222" i="1"/>
  <c r="O226" i="1"/>
  <c r="O230" i="1"/>
  <c r="O234" i="1"/>
  <c r="O238" i="1"/>
  <c r="O242" i="1"/>
  <c r="O246" i="1"/>
  <c r="O250" i="1"/>
  <c r="O254" i="1"/>
  <c r="O258" i="1"/>
  <c r="O262" i="1"/>
  <c r="O266" i="1"/>
  <c r="O270" i="1"/>
  <c r="O274" i="1"/>
  <c r="O278" i="1"/>
  <c r="O282" i="1"/>
  <c r="O286" i="1"/>
  <c r="O290" i="1"/>
  <c r="O294" i="1"/>
  <c r="O298" i="1"/>
  <c r="O302" i="1"/>
  <c r="O306" i="1"/>
  <c r="O310" i="1"/>
  <c r="O314" i="1"/>
  <c r="O318" i="1"/>
  <c r="O322" i="1"/>
  <c r="O326" i="1"/>
  <c r="O330" i="1"/>
  <c r="O334" i="1"/>
  <c r="O338" i="1"/>
  <c r="O342" i="1"/>
  <c r="O346" i="1"/>
  <c r="O350" i="1"/>
  <c r="O354" i="1"/>
  <c r="O358" i="1"/>
  <c r="O362" i="1"/>
  <c r="O366" i="1"/>
  <c r="O370" i="1"/>
  <c r="O374" i="1"/>
  <c r="O378" i="1"/>
  <c r="O382" i="1"/>
  <c r="O386" i="1"/>
  <c r="O390" i="1"/>
  <c r="O394" i="1"/>
  <c r="O398" i="1"/>
  <c r="O402" i="1"/>
  <c r="O406" i="1"/>
  <c r="O410" i="1"/>
  <c r="O414" i="1"/>
  <c r="O418" i="1"/>
  <c r="O422" i="1"/>
  <c r="O426" i="1"/>
  <c r="O430" i="1"/>
  <c r="O434" i="1"/>
  <c r="O438" i="1"/>
  <c r="O442" i="1"/>
  <c r="O446" i="1"/>
  <c r="O450" i="1"/>
  <c r="O454" i="1"/>
  <c r="O458" i="1"/>
  <c r="O462" i="1"/>
  <c r="O466" i="1"/>
  <c r="O470" i="1"/>
  <c r="O474" i="1"/>
  <c r="O478" i="1"/>
  <c r="O482" i="1"/>
  <c r="O486" i="1"/>
  <c r="O490" i="1"/>
  <c r="O494" i="1"/>
  <c r="O498" i="1"/>
  <c r="O502" i="1"/>
  <c r="O506" i="1"/>
  <c r="O510" i="1"/>
  <c r="O514" i="1"/>
  <c r="O518" i="1"/>
  <c r="O522" i="1"/>
  <c r="O526" i="1"/>
  <c r="O530" i="1"/>
  <c r="O534" i="1"/>
  <c r="O538" i="1"/>
  <c r="O542" i="1"/>
  <c r="O546" i="1"/>
  <c r="O550" i="1"/>
  <c r="O554" i="1"/>
  <c r="O558" i="1"/>
  <c r="O562" i="1"/>
  <c r="O566" i="1"/>
  <c r="O570" i="1"/>
  <c r="O574" i="1"/>
  <c r="O578" i="1"/>
  <c r="O582" i="1"/>
  <c r="O586" i="1"/>
  <c r="O590" i="1"/>
  <c r="O594" i="1"/>
  <c r="O598" i="1"/>
  <c r="O602" i="1"/>
  <c r="O606" i="1"/>
  <c r="O610" i="1"/>
  <c r="O614" i="1"/>
  <c r="O618" i="1"/>
  <c r="O622" i="1"/>
  <c r="O626" i="1"/>
  <c r="O630" i="1"/>
  <c r="O634" i="1"/>
  <c r="O638" i="1"/>
  <c r="O642" i="1"/>
  <c r="O646" i="1"/>
  <c r="O650" i="1"/>
  <c r="O654" i="1"/>
  <c r="O658" i="1"/>
  <c r="O662" i="1"/>
  <c r="O666" i="1"/>
  <c r="O670" i="1"/>
  <c r="O674" i="1"/>
  <c r="O678" i="1"/>
  <c r="O682" i="1"/>
  <c r="O686" i="1"/>
  <c r="O690" i="1"/>
  <c r="O694" i="1"/>
  <c r="O698" i="1"/>
  <c r="O702" i="1"/>
  <c r="O706" i="1"/>
  <c r="O710" i="1"/>
  <c r="O714" i="1"/>
  <c r="O718" i="1"/>
  <c r="O722" i="1"/>
  <c r="O726" i="1"/>
  <c r="O730" i="1"/>
  <c r="O734" i="1"/>
  <c r="O738" i="1"/>
  <c r="O742" i="1"/>
  <c r="O746" i="1"/>
  <c r="O750" i="1"/>
  <c r="O754" i="1"/>
  <c r="O758" i="1"/>
  <c r="O762" i="1"/>
  <c r="O766" i="1"/>
  <c r="O770" i="1"/>
  <c r="O774" i="1"/>
  <c r="O778" i="1"/>
  <c r="O782" i="1"/>
  <c r="O786" i="1"/>
  <c r="O790" i="1"/>
  <c r="O794" i="1"/>
  <c r="AG6" i="1"/>
  <c r="F24" i="3" l="1"/>
  <c r="AG14" i="1"/>
  <c r="AG16" i="1"/>
  <c r="AG48" i="1"/>
  <c r="F30" i="3"/>
  <c r="AG15" i="1"/>
  <c r="AG30" i="1"/>
  <c r="AG32" i="1"/>
  <c r="F18" i="3"/>
  <c r="F17" i="3"/>
  <c r="AG46" i="1"/>
  <c r="AG31" i="1"/>
  <c r="F20" i="3"/>
  <c r="F21" i="3"/>
  <c r="F60" i="3"/>
  <c r="AG21" i="1"/>
  <c r="P53" i="1"/>
  <c r="P34" i="1"/>
  <c r="F23" i="3" s="1"/>
  <c r="P41" i="1"/>
  <c r="F29" i="3" s="1"/>
  <c r="P47" i="1"/>
  <c r="F57" i="3"/>
  <c r="AG18" i="1"/>
  <c r="AG50" i="1"/>
  <c r="G64" i="3"/>
  <c r="P13" i="1"/>
  <c r="P22" i="1"/>
  <c r="P7" i="1"/>
  <c r="G62" i="3"/>
  <c r="G63" i="3"/>
  <c r="G52" i="3"/>
  <c r="G65" i="3"/>
  <c r="G50" i="3"/>
  <c r="AG59" i="1"/>
  <c r="G67" i="3"/>
  <c r="AG33" i="1"/>
  <c r="G53" i="3"/>
  <c r="G72" i="3"/>
  <c r="G70" i="3"/>
  <c r="F16" i="3"/>
  <c r="AG51" i="1"/>
  <c r="AG25" i="1"/>
  <c r="P45" i="1"/>
  <c r="F32" i="3" s="1"/>
  <c r="P38" i="1"/>
  <c r="F26" i="3" s="1"/>
  <c r="P28" i="1"/>
  <c r="P56" i="1"/>
  <c r="P59" i="1"/>
  <c r="F41" i="3" s="1"/>
  <c r="AG23" i="1"/>
  <c r="G48" i="3"/>
  <c r="AG24" i="1"/>
  <c r="AG13" i="1"/>
  <c r="AG10" i="1"/>
  <c r="AG42" i="1"/>
  <c r="G66" i="3"/>
  <c r="G51" i="3"/>
  <c r="AG44" i="1"/>
  <c r="AG49" i="1"/>
  <c r="AG60" i="1"/>
  <c r="G69" i="3"/>
  <c r="G71" i="3"/>
  <c r="F19" i="3"/>
  <c r="D24" i="4" s="1"/>
  <c r="E24" i="4" s="1"/>
  <c r="P8" i="1"/>
  <c r="H18" i="4"/>
  <c r="B15" i="7" s="1"/>
  <c r="H30" i="4"/>
  <c r="F58" i="3"/>
  <c r="AG19" i="1"/>
  <c r="F59" i="3"/>
  <c r="AG20" i="1"/>
  <c r="P49" i="1"/>
  <c r="F35" i="3" s="1"/>
  <c r="F61" i="3" s="1"/>
  <c r="P39" i="1"/>
  <c r="F27" i="3" s="1"/>
  <c r="AG22" i="1"/>
  <c r="F47" i="3"/>
  <c r="AG7" i="1"/>
  <c r="AG39" i="1"/>
  <c r="F48" i="3"/>
  <c r="AG8" i="1"/>
  <c r="G68" i="3"/>
  <c r="P60" i="1"/>
  <c r="F45" i="3" s="1"/>
  <c r="F71" i="3" s="1"/>
  <c r="G49" i="3"/>
  <c r="AG58" i="1"/>
  <c r="AG27" i="1"/>
  <c r="F51" i="3"/>
  <c r="AG12" i="1"/>
  <c r="AG17" i="1"/>
  <c r="AG61" i="1"/>
  <c r="G54" i="3"/>
  <c r="P18" i="1"/>
  <c r="D17" i="4" s="1"/>
  <c r="E17" i="4" s="1"/>
  <c r="P40" i="1"/>
  <c r="F28" i="3" s="1"/>
  <c r="F13" i="3"/>
  <c r="D19" i="4" s="1"/>
  <c r="E19" i="4" s="1"/>
  <c r="G76" i="3"/>
  <c r="G73" i="3"/>
  <c r="P19" i="1"/>
  <c r="F15" i="3" s="1"/>
  <c r="D23" i="4" s="1"/>
  <c r="E23" i="4" s="1"/>
  <c r="P12" i="1"/>
  <c r="F10" i="3" s="1"/>
  <c r="D26" i="4" s="1"/>
  <c r="E26" i="4" s="1"/>
  <c r="P44" i="1"/>
  <c r="F31" i="3" s="1"/>
  <c r="P33" i="1"/>
  <c r="F22" i="3" s="1"/>
  <c r="G61" i="3"/>
  <c r="G47" i="3"/>
  <c r="F68" i="3"/>
  <c r="AG29" i="1"/>
  <c r="P48" i="1"/>
  <c r="F34" i="3" s="1"/>
  <c r="F53" i="3" s="1"/>
  <c r="F65" i="3"/>
  <c r="AG26" i="1"/>
  <c r="F50" i="3"/>
  <c r="AG11" i="1"/>
  <c r="AG43" i="1"/>
  <c r="AG28" i="1"/>
  <c r="F52" i="3" l="1"/>
  <c r="F42" i="3"/>
  <c r="F77" i="3"/>
  <c r="F11" i="3"/>
  <c r="D28" i="4" s="1"/>
  <c r="E28" i="4" s="1"/>
  <c r="F14" i="3"/>
  <c r="D27" i="4" s="1"/>
  <c r="E27" i="4" s="1"/>
  <c r="F44" i="3"/>
  <c r="F73" i="3"/>
  <c r="F39" i="3"/>
  <c r="F43" i="3"/>
  <c r="F12" i="3"/>
  <c r="D21" i="4" s="1"/>
  <c r="E21" i="4" s="1"/>
  <c r="M9" i="3"/>
  <c r="F56" i="3"/>
  <c r="F66" i="3"/>
  <c r="F46" i="3"/>
  <c r="F75" i="3"/>
  <c r="F64" i="3"/>
  <c r="F36" i="3"/>
  <c r="F5" i="3"/>
  <c r="D20" i="4" s="1"/>
  <c r="E20" i="4" s="1"/>
  <c r="F33" i="3"/>
  <c r="F72" i="3"/>
  <c r="F69" i="3"/>
  <c r="F40" i="3"/>
  <c r="F8" i="3"/>
  <c r="D29" i="4" s="1"/>
  <c r="E29" i="4" s="1"/>
  <c r="F7" i="3"/>
  <c r="F6" i="3"/>
  <c r="D25" i="4" s="1"/>
  <c r="E25" i="4" s="1"/>
  <c r="F70" i="3"/>
  <c r="F38" i="3"/>
  <c r="F37" i="3"/>
  <c r="F9" i="3"/>
  <c r="D22" i="4" s="1"/>
  <c r="E22" i="4" s="1"/>
  <c r="D30" i="4" l="1"/>
  <c r="E30" i="4" s="1"/>
  <c r="D18" i="4"/>
  <c r="E18" i="4" s="1"/>
  <c r="F76" i="3"/>
  <c r="F63" i="3"/>
  <c r="F62" i="3"/>
  <c r="F49" i="3"/>
  <c r="F55" i="3"/>
  <c r="F74" i="3"/>
  <c r="F54" i="3"/>
  <c r="F67" i="3"/>
  <c r="E37" i="4" l="1"/>
  <c r="E41" i="4" s="1"/>
</calcChain>
</file>

<file path=xl/sharedStrings.xml><?xml version="1.0" encoding="utf-8"?>
<sst xmlns="http://schemas.openxmlformats.org/spreadsheetml/2006/main" count="1498" uniqueCount="903">
  <si>
    <t>Fournisseur</t>
  </si>
  <si>
    <t>Dénomination</t>
  </si>
  <si>
    <t>Distribution</t>
  </si>
  <si>
    <t>Rexel</t>
  </si>
  <si>
    <t>Code</t>
  </si>
  <si>
    <t>Unité</t>
  </si>
  <si>
    <t>Ml</t>
  </si>
  <si>
    <t>Appareillage</t>
  </si>
  <si>
    <t>Legrand</t>
  </si>
  <si>
    <t>U</t>
  </si>
  <si>
    <t>Philips</t>
  </si>
  <si>
    <t>Prix H.T</t>
  </si>
  <si>
    <t>Total</t>
  </si>
  <si>
    <t>Fourniture</t>
  </si>
  <si>
    <t>Frais Generaux</t>
  </si>
  <si>
    <t>Frais Chantier</t>
  </si>
  <si>
    <t xml:space="preserve">Impot + Taxe </t>
  </si>
  <si>
    <t>Frais Etude</t>
  </si>
  <si>
    <t>%</t>
  </si>
  <si>
    <t>Détecteur de présence</t>
  </si>
  <si>
    <t>Chemin de cable Cablofil 500x50</t>
  </si>
  <si>
    <t>Chemin de cable Marine 500x50</t>
  </si>
  <si>
    <t>Chemin de cable Cablofil 400x50</t>
  </si>
  <si>
    <t>Chemin de cable Cablofil 300x50</t>
  </si>
  <si>
    <t>Chemin de cable Cablofil 200x50</t>
  </si>
  <si>
    <t>Chemin de cable Cablofil 150x50</t>
  </si>
  <si>
    <t>Chemin de cable Cablofil 100x50</t>
  </si>
  <si>
    <t>Chemin de cable Marine 400x50</t>
  </si>
  <si>
    <t>Chemin de cable Marine 300x50</t>
  </si>
  <si>
    <t>Chemin de cable Marine 200x50</t>
  </si>
  <si>
    <t>Chemin de cable Marine 150x50</t>
  </si>
  <si>
    <t>Chemin de cable Marine 100x50</t>
  </si>
  <si>
    <t>Cable R2V 3G2,5</t>
  </si>
  <si>
    <t>Cable R2V 5G1,5</t>
  </si>
  <si>
    <t>Cable R2V 5G2,5</t>
  </si>
  <si>
    <t>Etanche 2X58W/TCW060 2XTL-D58W HF FR</t>
  </si>
  <si>
    <t>Etanche 2x36W/TCW060 2XTL-D36W HF FR</t>
  </si>
  <si>
    <t>Etanche 1x36W/TCW060 1XTL-D36W HF FR</t>
  </si>
  <si>
    <t>Etanche 1x58W/TCW060 1XTL-D58W HF FR</t>
  </si>
  <si>
    <t>Cable R2V 3G4</t>
  </si>
  <si>
    <t>Cable R2V 3G6</t>
  </si>
  <si>
    <t>Cable R2V 3G1,5</t>
  </si>
  <si>
    <t>Cable R2V 3G10</t>
  </si>
  <si>
    <t>Cable FTP CAT6</t>
  </si>
  <si>
    <t xml:space="preserve">Grille Simple </t>
  </si>
  <si>
    <t>Grille Double</t>
  </si>
  <si>
    <t>Grille Triple</t>
  </si>
  <si>
    <t>Pot Simple</t>
  </si>
  <si>
    <t>Pot Double</t>
  </si>
  <si>
    <t>Pot Triple</t>
  </si>
  <si>
    <t>-</t>
  </si>
  <si>
    <t>Coeff =</t>
  </si>
  <si>
    <t>Total DS</t>
  </si>
  <si>
    <t>K1</t>
  </si>
  <si>
    <t>K2</t>
  </si>
  <si>
    <t>T MO</t>
  </si>
  <si>
    <t>P.H</t>
  </si>
  <si>
    <t>Reference</t>
  </si>
  <si>
    <t>T/100</t>
  </si>
  <si>
    <t>Prix</t>
  </si>
  <si>
    <t>P.R.H.T</t>
  </si>
  <si>
    <t>*K1</t>
  </si>
  <si>
    <t>**K2</t>
  </si>
  <si>
    <t>Bénéfice</t>
  </si>
  <si>
    <t>Aleas</t>
  </si>
  <si>
    <t xml:space="preserve">Coeff = </t>
  </si>
  <si>
    <t>Fixation cable</t>
  </si>
  <si>
    <t>Plaque Simple Mosaic BLANC</t>
  </si>
  <si>
    <t>Plaque Double Mosaic BLANC</t>
  </si>
  <si>
    <t>Plaque Triple Mosaic BLANC</t>
  </si>
  <si>
    <t>Plaque Simple Celiane BLANC</t>
  </si>
  <si>
    <t>Plaque Triple Celiane BLANC</t>
  </si>
  <si>
    <t>Moulures 32X12,5</t>
  </si>
  <si>
    <t>Moulures 20X12,5</t>
  </si>
  <si>
    <t>Boite dérivation moulures</t>
  </si>
  <si>
    <t>Quincallerie et angles Moulures</t>
  </si>
  <si>
    <t>Quincallerie ICTA</t>
  </si>
  <si>
    <t>Quicallerie IRL</t>
  </si>
  <si>
    <t>Boite dérivation 80x80</t>
  </si>
  <si>
    <t>Boite dérivation 100x100</t>
  </si>
  <si>
    <t>Quincallerie Boite Dérivation</t>
  </si>
  <si>
    <t>Fils 6mm2</t>
  </si>
  <si>
    <t>Fils 4mm2</t>
  </si>
  <si>
    <t>Fils 2,5mm2</t>
  </si>
  <si>
    <t>Fils 1,5mm2</t>
  </si>
  <si>
    <t>Cadre moulures 1 poste</t>
  </si>
  <si>
    <t>Cadre moulures 2 poste</t>
  </si>
  <si>
    <t>Etudes</t>
  </si>
  <si>
    <t>Main D'œuvre Spéciale</t>
  </si>
  <si>
    <t>Régie</t>
  </si>
  <si>
    <t>Dépannage</t>
  </si>
  <si>
    <r>
      <t xml:space="preserve">        </t>
    </r>
    <r>
      <rPr>
        <b/>
        <u/>
        <sz val="24"/>
        <color rgb="FFFF0000"/>
        <rFont val="Calibri (Corps)"/>
      </rPr>
      <t>Matériaux</t>
    </r>
  </si>
  <si>
    <t>O001</t>
  </si>
  <si>
    <t>O002</t>
  </si>
  <si>
    <t>O003</t>
  </si>
  <si>
    <r>
      <rPr>
        <sz val="11"/>
        <color rgb="FFFF0000"/>
        <rFont val="Calibri (Corps)"/>
      </rPr>
      <t xml:space="preserve">  </t>
    </r>
    <r>
      <rPr>
        <sz val="11"/>
        <color rgb="FFFF0000"/>
        <rFont val="Calibri"/>
        <family val="2"/>
        <scheme val="minor"/>
      </rPr>
      <t xml:space="preserve">        </t>
    </r>
    <r>
      <rPr>
        <b/>
        <sz val="11"/>
        <color rgb="FFFF0000"/>
        <rFont val="Calibri"/>
        <family val="2"/>
        <scheme val="minor"/>
      </rPr>
      <t>Dénomination</t>
    </r>
  </si>
  <si>
    <t>M.O.001</t>
  </si>
  <si>
    <t>M.O.002</t>
  </si>
  <si>
    <t>M.O.003</t>
  </si>
  <si>
    <t>D001</t>
  </si>
  <si>
    <t>D002</t>
  </si>
  <si>
    <t>D003</t>
  </si>
  <si>
    <t>D004</t>
  </si>
  <si>
    <t>D005</t>
  </si>
  <si>
    <t>D006</t>
  </si>
  <si>
    <t>D007</t>
  </si>
  <si>
    <t>D008</t>
  </si>
  <si>
    <t>D009</t>
  </si>
  <si>
    <t>D010</t>
  </si>
  <si>
    <t>D011</t>
  </si>
  <si>
    <t>D012</t>
  </si>
  <si>
    <t>D013</t>
  </si>
  <si>
    <t>D014</t>
  </si>
  <si>
    <t>D015</t>
  </si>
  <si>
    <t>D016</t>
  </si>
  <si>
    <t>D017</t>
  </si>
  <si>
    <t>D018</t>
  </si>
  <si>
    <t>D019</t>
  </si>
  <si>
    <t>D020</t>
  </si>
  <si>
    <t>D021</t>
  </si>
  <si>
    <t>D022</t>
  </si>
  <si>
    <t>D023</t>
  </si>
  <si>
    <t>D024</t>
  </si>
  <si>
    <t>D025</t>
  </si>
  <si>
    <t>D026</t>
  </si>
  <si>
    <t>D027</t>
  </si>
  <si>
    <t>D028</t>
  </si>
  <si>
    <t>D029</t>
  </si>
  <si>
    <t>D030</t>
  </si>
  <si>
    <t>D031</t>
  </si>
  <si>
    <t>D032</t>
  </si>
  <si>
    <t>D033</t>
  </si>
  <si>
    <t>D034</t>
  </si>
  <si>
    <t>D035</t>
  </si>
  <si>
    <t>D036</t>
  </si>
  <si>
    <t>D037</t>
  </si>
  <si>
    <t>D038</t>
  </si>
  <si>
    <t>D039</t>
  </si>
  <si>
    <t>D040</t>
  </si>
  <si>
    <t>D041</t>
  </si>
  <si>
    <t>D042</t>
  </si>
  <si>
    <t>D043</t>
  </si>
  <si>
    <t>D044</t>
  </si>
  <si>
    <t>D045</t>
  </si>
  <si>
    <t>D046</t>
  </si>
  <si>
    <t>D047</t>
  </si>
  <si>
    <t>D048</t>
  </si>
  <si>
    <t>D049</t>
  </si>
  <si>
    <t>D050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</si>
  <si>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</si>
  <si>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</si>
  <si>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</si>
  <si>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</si>
  <si>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</si>
  <si>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</si>
  <si>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</si>
  <si>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</si>
  <si>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</si>
  <si>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</si>
  <si>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</si>
  <si>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</si>
  <si>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</si>
  <si>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</si>
  <si>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</si>
  <si>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</si>
  <si>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</si>
  <si>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</si>
  <si>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</si>
  <si>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</si>
  <si>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</si>
  <si>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</si>
  <si>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</si>
  <si>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</si>
  <si>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</si>
  <si>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</si>
  <si>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</si>
  <si>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</si>
  <si>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</si>
  <si>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</si>
  <si>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</si>
  <si>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DEVIS</t>
  </si>
  <si>
    <t>ADRESSE</t>
  </si>
  <si>
    <t>CP/VILLE</t>
  </si>
  <si>
    <t>TEL:00.00.00.00.00</t>
  </si>
  <si>
    <t>P.U.H.T</t>
  </si>
  <si>
    <t>O004</t>
  </si>
  <si>
    <t>O005</t>
  </si>
  <si>
    <t>O006</t>
  </si>
  <si>
    <t>O007</t>
  </si>
  <si>
    <t>O008</t>
  </si>
  <si>
    <t>O009</t>
  </si>
  <si>
    <t>O010</t>
  </si>
  <si>
    <t>O011</t>
  </si>
  <si>
    <t>O012</t>
  </si>
  <si>
    <t>O013</t>
  </si>
  <si>
    <t>O014</t>
  </si>
  <si>
    <t>O015</t>
  </si>
  <si>
    <t>O016</t>
  </si>
  <si>
    <t>O017</t>
  </si>
  <si>
    <t>O018</t>
  </si>
  <si>
    <t>O019</t>
  </si>
  <si>
    <t>O020</t>
  </si>
  <si>
    <t>O021</t>
  </si>
  <si>
    <t>O022</t>
  </si>
  <si>
    <t>O023</t>
  </si>
  <si>
    <t>O024</t>
  </si>
  <si>
    <t>O025</t>
  </si>
  <si>
    <t>O026</t>
  </si>
  <si>
    <t>O027</t>
  </si>
  <si>
    <t>O028</t>
  </si>
  <si>
    <t>O029</t>
  </si>
  <si>
    <t>C.S=</t>
  </si>
  <si>
    <t>APPAREILLAGES</t>
  </si>
  <si>
    <t>TD</t>
  </si>
  <si>
    <t>TABLEAU DIVISIONAIRES</t>
  </si>
  <si>
    <t>TD001</t>
  </si>
  <si>
    <t>TD002</t>
  </si>
  <si>
    <t>TD003</t>
  </si>
  <si>
    <t>TD004</t>
  </si>
  <si>
    <t>TD005</t>
  </si>
  <si>
    <t>TD006</t>
  </si>
  <si>
    <t>TD007</t>
  </si>
  <si>
    <t>TD008</t>
  </si>
  <si>
    <t>TD009</t>
  </si>
  <si>
    <t>TD010</t>
  </si>
  <si>
    <t>TD011</t>
  </si>
  <si>
    <t>TD012</t>
  </si>
  <si>
    <t>TD013</t>
  </si>
  <si>
    <t>TD014</t>
  </si>
  <si>
    <t>TD015</t>
  </si>
  <si>
    <t>TD016</t>
  </si>
  <si>
    <t>TD017</t>
  </si>
  <si>
    <t>TD018</t>
  </si>
  <si>
    <t>TD019</t>
  </si>
  <si>
    <t>TD020</t>
  </si>
  <si>
    <t>TD021</t>
  </si>
  <si>
    <t>TD022</t>
  </si>
  <si>
    <t>TD023</t>
  </si>
  <si>
    <t>TD024</t>
  </si>
  <si>
    <t>TD025</t>
  </si>
  <si>
    <t>TD026</t>
  </si>
  <si>
    <t>TD027</t>
  </si>
  <si>
    <t>TD028</t>
  </si>
  <si>
    <t>TD029</t>
  </si>
  <si>
    <t>TD030</t>
  </si>
  <si>
    <t>TD031</t>
  </si>
  <si>
    <t>TD032</t>
  </si>
  <si>
    <t>TD033</t>
  </si>
  <si>
    <t>TD034</t>
  </si>
  <si>
    <t>TD035</t>
  </si>
  <si>
    <t>TD036</t>
  </si>
  <si>
    <t>TD037</t>
  </si>
  <si>
    <t>TD038</t>
  </si>
  <si>
    <t>TD039</t>
  </si>
  <si>
    <t>TD040</t>
  </si>
  <si>
    <t>TD041</t>
  </si>
  <si>
    <t>TD042</t>
  </si>
  <si>
    <t>TD043</t>
  </si>
  <si>
    <t>TD044</t>
  </si>
  <si>
    <t>TD045</t>
  </si>
  <si>
    <t>TD046</t>
  </si>
  <si>
    <t>TD047</t>
  </si>
  <si>
    <t>TD048</t>
  </si>
  <si>
    <t>TD049</t>
  </si>
  <si>
    <t>TD050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</si>
  <si>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</si>
  <si>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</si>
  <si>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</si>
  <si>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</si>
  <si>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</si>
  <si>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</si>
  <si>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</si>
  <si>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</si>
  <si>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</si>
  <si>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</si>
  <si>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</si>
  <si>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</si>
  <si>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A044</t>
  </si>
  <si>
    <t>A045</t>
  </si>
  <si>
    <t>A046</t>
  </si>
  <si>
    <t>A047</t>
  </si>
  <si>
    <t>A048</t>
  </si>
  <si>
    <t>A049</t>
  </si>
  <si>
    <t>A050</t>
  </si>
  <si>
    <t xml:space="preserve">Nom </t>
  </si>
  <si>
    <t>Adresse</t>
  </si>
  <si>
    <t>Téléphone</t>
  </si>
  <si>
    <t>20 rue charles cros</t>
  </si>
  <si>
    <t>Ville</t>
  </si>
  <si>
    <t xml:space="preserve"> </t>
  </si>
  <si>
    <t>Total T.T.C =</t>
  </si>
  <si>
    <t>T.V.A =</t>
  </si>
  <si>
    <t>Total H.T =</t>
  </si>
  <si>
    <t>Remarque:</t>
  </si>
  <si>
    <t>M.0.004</t>
  </si>
  <si>
    <t>M.0.005</t>
  </si>
  <si>
    <t>M.0.006</t>
  </si>
  <si>
    <t>M.0.007</t>
  </si>
  <si>
    <t>M.0.008</t>
  </si>
  <si>
    <t>M.0.009</t>
  </si>
  <si>
    <t>M.0.010</t>
  </si>
  <si>
    <t>M.0.011</t>
  </si>
  <si>
    <t>M.0.012</t>
  </si>
  <si>
    <t>M.0.013</t>
  </si>
  <si>
    <t>Main d'œuvre standard</t>
  </si>
  <si>
    <t>C.S</t>
  </si>
  <si>
    <r>
      <rPr>
        <b/>
        <i/>
        <u/>
        <sz val="11"/>
        <color theme="1"/>
        <rFont val="Calibri (Corps)"/>
      </rPr>
      <t>note</t>
    </r>
    <r>
      <rPr>
        <sz val="11"/>
        <color theme="1"/>
        <rFont val="Calibri"/>
        <family val="2"/>
        <scheme val="minor"/>
      </rPr>
      <t>: Coeff changer recopier toute la colonne , Colone K,M,O masquer</t>
    </r>
  </si>
  <si>
    <r>
      <rPr>
        <b/>
        <i/>
        <u/>
        <sz val="11"/>
        <color theme="1"/>
        <rFont val="Calibri (Corps)"/>
      </rPr>
      <t>note</t>
    </r>
    <r>
      <rPr>
        <sz val="11"/>
        <color theme="1"/>
        <rFont val="Calibri"/>
        <family val="2"/>
        <scheme val="minor"/>
      </rPr>
      <t>: Coeff changer recopier toute la colonne , Colone AB,AD,AF masquer</t>
    </r>
  </si>
  <si>
    <r>
      <rPr>
        <b/>
        <i/>
        <u/>
        <sz val="11"/>
        <color theme="1"/>
        <rFont val="Calibri (Corps)"/>
      </rPr>
      <t>note</t>
    </r>
    <r>
      <rPr>
        <sz val="11"/>
        <color theme="1"/>
        <rFont val="Calibri"/>
        <family val="2"/>
        <scheme val="minor"/>
      </rPr>
      <t>: Coeff changer recopier toute la colonne , Colone AS,AU,AW masquer</t>
    </r>
  </si>
  <si>
    <t>electricité-lafon.com</t>
  </si>
  <si>
    <t>LAFON</t>
  </si>
  <si>
    <t>N°Client</t>
  </si>
  <si>
    <t>Adresse @</t>
  </si>
  <si>
    <t>C001</t>
  </si>
  <si>
    <t>C002</t>
  </si>
  <si>
    <t>C003</t>
  </si>
  <si>
    <t>C004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</si>
  <si>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</si>
  <si>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</si>
  <si>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</si>
  <si>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</si>
  <si>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</si>
  <si>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</si>
  <si>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</si>
  <si>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</si>
  <si>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</si>
  <si>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</si>
  <si>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</si>
  <si>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</si>
  <si>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C017</t>
  </si>
  <si>
    <t>C018</t>
  </si>
  <si>
    <t>C019</t>
  </si>
  <si>
    <t>C020</t>
  </si>
  <si>
    <t>TEL :</t>
  </si>
  <si>
    <t>Adresse@ :</t>
  </si>
  <si>
    <t>CP/VILLE :</t>
  </si>
  <si>
    <t>Client :</t>
  </si>
  <si>
    <t>N°client :</t>
  </si>
  <si>
    <t>Tremblay en France 93290</t>
  </si>
  <si>
    <t>NOM_DE_ENTREPRISE ou logo</t>
  </si>
  <si>
    <t>@</t>
  </si>
  <si>
    <t>Signature:</t>
  </si>
  <si>
    <t xml:space="preserve">Da silva </t>
  </si>
  <si>
    <t xml:space="preserve">50 rue </t>
  </si>
  <si>
    <t>Reims</t>
  </si>
  <si>
    <t>Da silva@gmail.com</t>
  </si>
  <si>
    <t>MAIN D'ŒUVRE</t>
  </si>
  <si>
    <t>Quantité H</t>
  </si>
  <si>
    <t xml:space="preserve">                                     Sarl au capital de ….. N°Siret …… </t>
  </si>
  <si>
    <t>Désigniation</t>
  </si>
  <si>
    <t>N°</t>
  </si>
  <si>
    <t>N°AFFAIRE</t>
  </si>
  <si>
    <t>Total Debourser SEC</t>
  </si>
  <si>
    <t>Total Heure Prévue</t>
  </si>
  <si>
    <t>Débourser SEC</t>
  </si>
  <si>
    <t>H.P</t>
  </si>
  <si>
    <t>colonne débourser L</t>
  </si>
  <si>
    <t>colonne prix P</t>
  </si>
  <si>
    <t>colonne H.P F</t>
  </si>
  <si>
    <t xml:space="preserve">K1 </t>
  </si>
  <si>
    <t>3=designiation</t>
  </si>
  <si>
    <t>6=PUHT</t>
  </si>
  <si>
    <t>7=D*C</t>
  </si>
  <si>
    <t>4=HP*C</t>
  </si>
  <si>
    <t>P.H la meme chose T/100 CDC A REVOIR</t>
  </si>
  <si>
    <t>o010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</si>
  <si>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</si>
  <si>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</si>
  <si>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</si>
  <si>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</si>
  <si>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</si>
  <si>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</si>
  <si>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</si>
  <si>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</si>
  <si>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</si>
  <si>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</si>
  <si>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</si>
  <si>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</si>
  <si>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DATE</t>
  </si>
  <si>
    <t>TOTAL</t>
  </si>
  <si>
    <t>Nombres D'Heures Effectuer</t>
  </si>
  <si>
    <t>Sous catégorie : CFO Cuisine</t>
  </si>
  <si>
    <t>N°affaire :</t>
  </si>
  <si>
    <t>Adresse:</t>
  </si>
  <si>
    <t>pose &amp; fourniture Prise 2P+T Mosaic</t>
  </si>
  <si>
    <t>u</t>
  </si>
  <si>
    <t xml:space="preserve">K/Métré Chantier </t>
  </si>
  <si>
    <t xml:space="preserve">exemple PC </t>
  </si>
  <si>
    <r>
      <rPr>
        <sz val="11"/>
        <color theme="1"/>
        <rFont val="Calibri"/>
        <family val="2"/>
        <scheme val="minor"/>
      </rPr>
      <t>Pose &amp; Fourniture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Moulures 20X12,5</t>
    </r>
  </si>
  <si>
    <r>
      <rPr>
        <sz val="11"/>
        <color theme="1"/>
        <rFont val="Calibri"/>
        <family val="2"/>
        <scheme val="minor"/>
      </rPr>
      <t>Pose &amp; Fourniture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Chemin de cable Marine 100x50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</si>
  <si>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500x50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</si>
  <si>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400x50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</si>
  <si>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300x50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</si>
  <si>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200x50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</si>
  <si>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150x50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</si>
  <si>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100x50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</si>
  <si>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Marine 500x50</t>
    </r>
  </si>
  <si>
    <r>
      <t>Pose &amp; Fourniture</t>
    </r>
    <r>
      <rPr>
        <b/>
        <i/>
        <sz val="11"/>
        <color theme="1"/>
        <rFont val="Calibri"/>
        <family val="2"/>
        <scheme val="minor"/>
      </rPr>
      <t xml:space="preserve"> Chemin de cable Marine 400x50</t>
    </r>
  </si>
  <si>
    <r>
      <t>Pose &amp; Fourniture</t>
    </r>
    <r>
      <rPr>
        <b/>
        <i/>
        <sz val="11"/>
        <color theme="1"/>
        <rFont val="Calibri"/>
        <family val="2"/>
        <scheme val="minor"/>
      </rPr>
      <t xml:space="preserve"> Chemin de cable Marine 300x50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</si>
  <si>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Marine 200x50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</si>
  <si>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Marine 150x50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</si>
  <si>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sz val="11"/>
        <color theme="1"/>
        <rFont val="Calibri"/>
        <family val="2"/>
        <scheme val="minor"/>
      </rPr>
      <t>Moulures 32X12,5</t>
    </r>
  </si>
  <si>
    <r>
      <rPr>
        <sz val="11"/>
        <color theme="1"/>
        <rFont val="Calibri"/>
        <family val="2"/>
        <scheme val="minor"/>
      </rPr>
      <t>Pose &amp; Fourniture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Boite dérivation moulures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</si>
  <si>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Boite dérivation 80x80</t>
    </r>
  </si>
  <si>
    <r>
      <t xml:space="preserve">Pose &amp; Fourniture </t>
    </r>
    <r>
      <rPr>
        <b/>
        <i/>
        <sz val="11"/>
        <color theme="1"/>
        <rFont val="Calibri (Corps)"/>
      </rPr>
      <t>Boite dérivation 100x100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</si>
  <si>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3G1,5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</si>
  <si>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3G2,5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</si>
  <si>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5G1,5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</si>
  <si>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5G2,5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</si>
  <si>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3G4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</si>
  <si>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3G6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</si>
  <si>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3G10</t>
    </r>
  </si>
  <si>
    <t>O030</t>
  </si>
  <si>
    <t>O031</t>
  </si>
  <si>
    <t>O032</t>
  </si>
  <si>
    <t>O033</t>
  </si>
  <si>
    <t>O034</t>
  </si>
  <si>
    <t>O035</t>
  </si>
  <si>
    <t>O036</t>
  </si>
  <si>
    <t>Filerie 1,5mm2</t>
  </si>
  <si>
    <t>Filerie 2,5mm2</t>
  </si>
  <si>
    <t>Filerie 4mm2</t>
  </si>
  <si>
    <t>Filerie 6mm2</t>
  </si>
  <si>
    <t>O037</t>
  </si>
  <si>
    <t>O038</t>
  </si>
  <si>
    <t>O039</t>
  </si>
  <si>
    <t>O040</t>
  </si>
  <si>
    <t>O041</t>
  </si>
  <si>
    <t>Ouvrage!$A$4:$G$675</t>
  </si>
  <si>
    <t>Formule copie recherche</t>
  </si>
  <si>
    <t>h</t>
  </si>
  <si>
    <t>p</t>
  </si>
  <si>
    <t>Appareillages</t>
  </si>
  <si>
    <t>Catégorie</t>
  </si>
  <si>
    <t>A051</t>
  </si>
  <si>
    <t>A052</t>
  </si>
  <si>
    <t>A053</t>
  </si>
  <si>
    <t>A054</t>
  </si>
  <si>
    <t>A055</t>
  </si>
  <si>
    <t>A056</t>
  </si>
  <si>
    <r>
      <rPr>
        <sz val="11"/>
        <color theme="1"/>
        <rFont val="Calibri"/>
        <family val="2"/>
        <scheme val="minor"/>
      </rPr>
      <t>Réseaux</t>
    </r>
    <r>
      <rPr>
        <b/>
        <i/>
        <sz val="11"/>
        <color theme="1"/>
        <rFont val="Calibri"/>
        <family val="2"/>
        <scheme val="minor"/>
      </rPr>
      <t xml:space="preserve"> Cable FTP CAT6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</si>
  <si>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2x36W/TCW060 2XTL-D36W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</si>
  <si>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2X58W/TCW060 2XTL-D58W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</si>
  <si>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1x36W/TCW060 1XTL-D36W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</si>
  <si>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1x58W/TCW060 1XTL-D58W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</si>
  <si>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Détecteur de présence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</si>
  <si>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Simple Celiane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</si>
  <si>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 xml:space="preserve">Prise 2P+T Celiane 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</si>
  <si>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Celiane Double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</si>
  <si>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Celiane Triple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</si>
  <si>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RJ45 Celiane</t>
    </r>
  </si>
  <si>
    <r>
      <rPr>
        <sz val="11"/>
        <color theme="1"/>
        <rFont val="Calibri"/>
        <family val="2"/>
        <scheme val="minor"/>
      </rPr>
      <t>Réseaux</t>
    </r>
    <r>
      <rPr>
        <b/>
        <i/>
        <sz val="11"/>
        <color theme="1"/>
        <rFont val="Calibri"/>
        <family val="2"/>
        <scheme val="minor"/>
      </rPr>
      <t xml:space="preserve"> Cable Coaxial </t>
    </r>
  </si>
  <si>
    <t>O042</t>
  </si>
  <si>
    <t>O043</t>
  </si>
  <si>
    <t>O044</t>
  </si>
  <si>
    <t>O045</t>
  </si>
  <si>
    <t>O046</t>
  </si>
  <si>
    <t>O047</t>
  </si>
  <si>
    <t>O048</t>
  </si>
  <si>
    <t>O049</t>
  </si>
  <si>
    <t>O050</t>
  </si>
  <si>
    <t>O051</t>
  </si>
  <si>
    <t>O052</t>
  </si>
  <si>
    <t>O053</t>
  </si>
  <si>
    <t>O054</t>
  </si>
  <si>
    <t>O055</t>
  </si>
  <si>
    <t>O056</t>
  </si>
  <si>
    <t>O057</t>
  </si>
  <si>
    <t>O058</t>
  </si>
  <si>
    <t>O059</t>
  </si>
  <si>
    <t>O060</t>
  </si>
  <si>
    <t>O061</t>
  </si>
  <si>
    <t>O062</t>
  </si>
  <si>
    <t>O063</t>
  </si>
  <si>
    <t>O064</t>
  </si>
  <si>
    <t>O065</t>
  </si>
  <si>
    <t>O066</t>
  </si>
  <si>
    <t>O067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</si>
  <si>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Plexo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</si>
  <si>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Plexo Double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</si>
  <si>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Plexo Triple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</si>
  <si>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RJ45 Plexo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</si>
  <si>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Simple Plexo saillie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</si>
  <si>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Prise 2P+T Mosaic encastre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</si>
  <si>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Mosaic Double encastre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</si>
  <si>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Mosaic Triple encastre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</si>
  <si>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Simple Mosaic encastre</t>
    </r>
  </si>
  <si>
    <t>Prise 2P+T Mosaic encastre</t>
  </si>
  <si>
    <t>Prise 2P+T Mosaic Double encastre</t>
  </si>
  <si>
    <t>Prise 2P+T Mosaic Triple encastre</t>
  </si>
  <si>
    <t>Prise RJ45 Mosaic encastre</t>
  </si>
  <si>
    <t>Interrupteur Simple Mosaic encastre</t>
  </si>
  <si>
    <t>Prise 2P+T Plexo saillie</t>
  </si>
  <si>
    <t>Prise 2P+T Plexo Double saillie</t>
  </si>
  <si>
    <t>Prise 2P+T Plexo Triple saillie</t>
  </si>
  <si>
    <t>Prise RJ45 Plexo saillie</t>
  </si>
  <si>
    <t>Interrupteur Simple Plexo saillie</t>
  </si>
  <si>
    <t>Interrupteur Simple Celiane encastre</t>
  </si>
  <si>
    <t>Prise 2P+T Celiane  encastre</t>
  </si>
  <si>
    <t>Prise 2P+T Celiane Double encastre</t>
  </si>
  <si>
    <t>Prise 2P+T Celiane Triple encastre</t>
  </si>
  <si>
    <t>Prise RJ45 Celiane encastre</t>
  </si>
  <si>
    <t>Fixation Appareillages</t>
  </si>
  <si>
    <t>Plaque Double Celiane BLANC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</si>
  <si>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 Mosaic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</si>
  <si>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TV/SAT/FM Mosaic</t>
    </r>
  </si>
  <si>
    <t>Prise TV Mosaic</t>
  </si>
  <si>
    <t>Prise TV/SAT/FM Mosaic</t>
  </si>
  <si>
    <t>Prise TV Celiane</t>
  </si>
  <si>
    <t>Prise TV/SAT/FM Celiane</t>
  </si>
  <si>
    <t>A057</t>
  </si>
  <si>
    <t>A058</t>
  </si>
  <si>
    <t>A059</t>
  </si>
  <si>
    <t>A060</t>
  </si>
  <si>
    <t>A061</t>
  </si>
  <si>
    <t>A062</t>
  </si>
  <si>
    <t>A063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</si>
  <si>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 Celiane</t>
    </r>
  </si>
  <si>
    <t>Cable Coaxiale</t>
  </si>
  <si>
    <t>D051</t>
  </si>
  <si>
    <t>O068</t>
  </si>
  <si>
    <t>O069</t>
  </si>
  <si>
    <t>Prise 2P+T Moulure Dlplus</t>
  </si>
  <si>
    <t>Prise 2P+T Double Moulure Dlplus</t>
  </si>
  <si>
    <t>Prise RJ45 Moulure Dlplus</t>
  </si>
  <si>
    <t>Prise TV Moulure Dlplus</t>
  </si>
  <si>
    <t>Interrupteur simple Moulure Dlplus</t>
  </si>
  <si>
    <t>Interrupteur double Moulure Dlplus</t>
  </si>
  <si>
    <t>O070</t>
  </si>
  <si>
    <t>O071</t>
  </si>
  <si>
    <t>O072</t>
  </si>
  <si>
    <t>O073</t>
  </si>
  <si>
    <t>O074</t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</si>
  <si>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Prise RJ45 Moulure Dlplus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</si>
  <si>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 Moulure Dlplus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</si>
  <si>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Interrupteur simple Moulure Dlplus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</si>
  <si>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double Moulure Dlplus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</si>
  <si>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TV/SAT/FM Celiane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</si>
  <si>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Prise 2P+T Double Moulure Dlplus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</si>
  <si>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Prise 2P+T Moulure Dlplus </t>
    </r>
  </si>
  <si>
    <t>PRIX = AE</t>
  </si>
  <si>
    <t>DEBOURSER = AC</t>
  </si>
  <si>
    <t>HEURES = X</t>
  </si>
  <si>
    <t>IRL ø16</t>
  </si>
  <si>
    <t>IRL ø20</t>
  </si>
  <si>
    <t>IRL ø25</t>
  </si>
  <si>
    <t>ICTA ø40</t>
  </si>
  <si>
    <t>ICTA ø32</t>
  </si>
  <si>
    <t>ICTA ø25</t>
  </si>
  <si>
    <t>ICTA ø20</t>
  </si>
  <si>
    <t>ICTA ø16</t>
  </si>
  <si>
    <t>IRL ø32</t>
  </si>
  <si>
    <t>IRL ø40</t>
  </si>
  <si>
    <t>Boite dérivation ø60</t>
  </si>
  <si>
    <r>
      <t>Pose &amp; Fourniture</t>
    </r>
    <r>
      <rPr>
        <b/>
        <i/>
        <sz val="11"/>
        <color theme="1"/>
        <rFont val="Calibri"/>
        <family val="2"/>
        <scheme val="minor"/>
      </rPr>
      <t xml:space="preserve"> ICTA ø16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</si>
  <si>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ø20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</si>
  <si>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ø25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</si>
  <si>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ø32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</si>
  <si>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ø40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</si>
  <si>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ø16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</si>
  <si>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ø20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</si>
  <si>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ø25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</si>
  <si>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ø32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</si>
  <si>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ø40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</si>
  <si>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Boite dérivation ø60</t>
    </r>
  </si>
  <si>
    <t>Disjoncteur DNx3 Courbe C 10A</t>
  </si>
  <si>
    <t>Disjoncteur DNx3 Courbe C 16A</t>
  </si>
  <si>
    <t>Disjoncteur DNx3 Courbe C 32A</t>
  </si>
  <si>
    <t xml:space="preserve">legrand </t>
  </si>
  <si>
    <t>Interrupteur différentiels Dx3 Type AC 40A 30mA</t>
  </si>
  <si>
    <t>Interrupteur différentiels Dx3 Type A 40A 30mA</t>
  </si>
  <si>
    <t>Interrupteur différentiels Dx3 Type A 63A 30mA</t>
  </si>
  <si>
    <t>Interrupteur différentiels Dx3 Type AC 63A 30mA</t>
  </si>
  <si>
    <t>Disjoncteur abonné bipolaire 500mA sélectif</t>
  </si>
  <si>
    <t xml:space="preserve">Peigne 13 modiles </t>
  </si>
  <si>
    <t>Bornes de raccordement disjoncteur</t>
  </si>
  <si>
    <t>Cordons de repiquage</t>
  </si>
  <si>
    <t xml:space="preserve">Coffrets DRIVIA 1x13 modules </t>
  </si>
  <si>
    <t xml:space="preserve">Coffrets DRIVIA 2x13 modules </t>
  </si>
  <si>
    <t>Porte coffrets DRIVA 1x13 modules</t>
  </si>
  <si>
    <t>Porte coffrets DRIVA 2x13 modules</t>
  </si>
  <si>
    <t xml:space="preserve">Coffrets DRIVIA 3x13 modules </t>
  </si>
  <si>
    <t>Porte coffrets DRIVA 3x13 modules</t>
  </si>
  <si>
    <t>Platine coffrets abonné DRIVIA</t>
  </si>
  <si>
    <t>Habillage + Porte coffrets abonné DRIVIA</t>
  </si>
  <si>
    <t>Coffrets modulaires 4 modules</t>
  </si>
  <si>
    <t>Coffrets modulaires 6 modules</t>
  </si>
  <si>
    <t>Coffrets modulaires 27 modules</t>
  </si>
  <si>
    <t xml:space="preserve">Télérupteurs bipolaires 16A </t>
  </si>
  <si>
    <t>Inters Horaires programmables</t>
  </si>
  <si>
    <t>Coffrets PLEXO 4 modules</t>
  </si>
  <si>
    <t>Coffrets PLEXO 6 modules</t>
  </si>
  <si>
    <t>Coffrets PLEXO 12x2 modules</t>
  </si>
  <si>
    <t>Coffrets PLEXO 12x3 modules</t>
  </si>
  <si>
    <t>Bornier Viking à ressort 4mm2</t>
  </si>
  <si>
    <t>Bornier Viking à ressort 6mm2</t>
  </si>
  <si>
    <t>Bornier Viking à ressort sectionables</t>
  </si>
  <si>
    <t>Bornier Viking à vis 4mm2</t>
  </si>
  <si>
    <t>Bornier Viking à vis 6mm2</t>
  </si>
  <si>
    <t>Bornier Viking à vis sectionables</t>
  </si>
  <si>
    <t>ARD05116</t>
  </si>
  <si>
    <t>ARD05120</t>
  </si>
  <si>
    <t>ARD05125</t>
  </si>
  <si>
    <t>ARD05132</t>
  </si>
  <si>
    <t>ARD05140</t>
  </si>
  <si>
    <t>IBO28960</t>
  </si>
  <si>
    <t>IBO28970</t>
  </si>
  <si>
    <t>IBO28980</t>
  </si>
  <si>
    <t>IBO28950</t>
  </si>
  <si>
    <t>IBO28990</t>
  </si>
  <si>
    <t>IBO05530</t>
  </si>
  <si>
    <t>IBO05534</t>
  </si>
  <si>
    <t>IBO05533</t>
  </si>
  <si>
    <t>FILR2V5G1,5T500</t>
  </si>
  <si>
    <t>FILR2V5G2,5T500</t>
  </si>
  <si>
    <t>FILR2V3G2,5T500</t>
  </si>
  <si>
    <t>FILR2V3G1,5T500</t>
  </si>
  <si>
    <t>FILR2V3G6C50</t>
  </si>
  <si>
    <t>FILR2V3G4C50</t>
  </si>
  <si>
    <t>FILR2V3G10TGL</t>
  </si>
  <si>
    <t>SUPP</t>
  </si>
  <si>
    <t>GGMC6F4PZHT5</t>
  </si>
  <si>
    <t>FIL17VATCC100A</t>
  </si>
  <si>
    <t>Interrupteur poussoirs Mosaic encastre</t>
  </si>
  <si>
    <t>Interrupteur poussoirs Plexo saillie</t>
  </si>
  <si>
    <t>Interrupteur poussoirs Celiane encastre</t>
  </si>
  <si>
    <t>Enjoliveur prise 2P+T Celiane</t>
  </si>
  <si>
    <t>Enjoliveur Prise TV celiane</t>
  </si>
  <si>
    <t>Enjoliveur Prise RJ45 celiane</t>
  </si>
  <si>
    <t>Enjoliveur Prise TV/R/SAT celiane</t>
  </si>
  <si>
    <t>Enjolijeur interrupteur/bouton poussoir celiane</t>
  </si>
  <si>
    <t>Boitier plexo double</t>
  </si>
  <si>
    <t>Boitier plexo Triple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</si>
  <si>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Poussoir Plexo saillie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</si>
  <si>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Interrupteur Poussoir Mosaic encastre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</si>
  <si>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Poussoir Celiane</t>
    </r>
  </si>
  <si>
    <t>Boitier plexo Simple</t>
  </si>
  <si>
    <t>Disjoncteur differentiels Dx3 Type AC C16</t>
  </si>
  <si>
    <t>Disjoncteur differentiels Dx3 Type AC C20</t>
  </si>
  <si>
    <t>Disjoncteur differentiels Dx3  Type AC C32</t>
  </si>
  <si>
    <t>LEG 030008</t>
  </si>
  <si>
    <t>LEG 030015</t>
  </si>
  <si>
    <t>LEG 030021</t>
  </si>
  <si>
    <t>Moulures 40X16</t>
  </si>
  <si>
    <r>
      <t xml:space="preserve">Pose &amp; Fourniture </t>
    </r>
    <r>
      <rPr>
        <b/>
        <sz val="11"/>
        <color theme="1"/>
        <rFont val="Calibri"/>
        <family val="2"/>
        <scheme val="minor"/>
      </rPr>
      <t>Moulures 40X16</t>
    </r>
  </si>
  <si>
    <t>11,95</t>
  </si>
  <si>
    <t>NC</t>
  </si>
  <si>
    <t>LEG 067126</t>
  </si>
  <si>
    <t>LEG 067345</t>
  </si>
  <si>
    <t>LEG 078782</t>
  </si>
  <si>
    <t>LEG 078786</t>
  </si>
  <si>
    <t>LEG 067382</t>
  </si>
  <si>
    <t>LEG 080251</t>
  </si>
  <si>
    <t>LEG 080252</t>
  </si>
  <si>
    <t>LEG 080253</t>
  </si>
  <si>
    <t>LEG 080101</t>
  </si>
  <si>
    <t>LEG 080102</t>
  </si>
  <si>
    <t>LEG 080103</t>
  </si>
  <si>
    <t>LEG 078802</t>
  </si>
  <si>
    <t>LEG 078814</t>
  </si>
  <si>
    <t>LEG 078816</t>
  </si>
  <si>
    <t>LEG 066631</t>
  </si>
  <si>
    <t>LEG 066632</t>
  </si>
  <si>
    <t>LEG 066633</t>
  </si>
  <si>
    <t>LEG 086127</t>
  </si>
  <si>
    <t>LEG 086147</t>
  </si>
  <si>
    <t>LEG 086140</t>
  </si>
  <si>
    <t>LEG 086101</t>
  </si>
  <si>
    <t>LEG 086120</t>
  </si>
  <si>
    <t>LEG 068111</t>
  </si>
  <si>
    <t>LEG 068001</t>
  </si>
  <si>
    <t>LEG 068282</t>
  </si>
  <si>
    <t>LEG 068251</t>
  </si>
  <si>
    <t>LEG 069672</t>
  </si>
  <si>
    <t>LEG 069680</t>
  </si>
  <si>
    <t>LEG 069651</t>
  </si>
  <si>
    <t>LEG 077111</t>
  </si>
  <si>
    <t>LEG 077142</t>
  </si>
  <si>
    <t>LEG 077143</t>
  </si>
  <si>
    <t>LEG 076565</t>
  </si>
  <si>
    <t>LEG 077011</t>
  </si>
  <si>
    <t>LEG 077040</t>
  </si>
  <si>
    <t>LEG 069731</t>
  </si>
  <si>
    <t>LEG 069562</t>
  </si>
  <si>
    <t>LEG 069564</t>
  </si>
  <si>
    <t>LEG 069569</t>
  </si>
  <si>
    <t>LEG 069711</t>
  </si>
  <si>
    <t>LEG 069720</t>
  </si>
  <si>
    <t>PHI 894246</t>
  </si>
  <si>
    <t>PHI 894253</t>
  </si>
  <si>
    <t>PHI 894222</t>
  </si>
  <si>
    <t>PHI 894239</t>
  </si>
  <si>
    <t>LEG 048898</t>
  </si>
  <si>
    <t>LEG 067001</t>
  </si>
  <si>
    <t>LEG 067031</t>
  </si>
  <si>
    <t>LEG 067111</t>
  </si>
  <si>
    <t>LEG 067124</t>
  </si>
  <si>
    <t>LEG 067388</t>
  </si>
  <si>
    <t>LEG 068285</t>
  </si>
  <si>
    <t>LEG 086127*2</t>
  </si>
  <si>
    <t>LEG 0303 16</t>
  </si>
  <si>
    <t>LEG 031404</t>
  </si>
  <si>
    <t>LEG 031414</t>
  </si>
  <si>
    <t>1,417</t>
  </si>
  <si>
    <t>2,210</t>
  </si>
  <si>
    <t>2,363</t>
  </si>
  <si>
    <t>3,642</t>
  </si>
  <si>
    <t>4,510</t>
  </si>
  <si>
    <t>6,593</t>
  </si>
  <si>
    <t>10,337</t>
  </si>
  <si>
    <t>CES 547536</t>
  </si>
  <si>
    <t>15,27</t>
  </si>
  <si>
    <t>CES 547537</t>
  </si>
  <si>
    <t>19,08</t>
  </si>
  <si>
    <t>CES 547538</t>
  </si>
  <si>
    <t>22,68</t>
  </si>
  <si>
    <t>CES 547539</t>
  </si>
  <si>
    <t>31,04</t>
  </si>
  <si>
    <t>CES 547540</t>
  </si>
  <si>
    <t>42,27</t>
  </si>
  <si>
    <t>CES 001069</t>
  </si>
  <si>
    <t>83,85</t>
  </si>
  <si>
    <t>CES 001065</t>
  </si>
  <si>
    <t>62,78</t>
  </si>
  <si>
    <t>CES 001061</t>
  </si>
  <si>
    <t>47,38</t>
  </si>
  <si>
    <t>CES 001056</t>
  </si>
  <si>
    <t>26,32</t>
  </si>
  <si>
    <t>CES 001054</t>
  </si>
  <si>
    <t>22,13</t>
  </si>
  <si>
    <t>CES 001052</t>
  </si>
  <si>
    <t>17,95</t>
  </si>
  <si>
    <t>Ens.</t>
  </si>
  <si>
    <t>Jonction chemin de cable Cablofil</t>
  </si>
  <si>
    <t>Jonction chemin de cable Marine</t>
  </si>
  <si>
    <t>Support chemin de cable Cablofil</t>
  </si>
  <si>
    <t>Support chemin de cable Marine</t>
  </si>
  <si>
    <t>D052</t>
  </si>
  <si>
    <t>D053</t>
  </si>
  <si>
    <t>D054</t>
  </si>
  <si>
    <t>Q001</t>
  </si>
  <si>
    <t>Q002</t>
  </si>
  <si>
    <t>Q003</t>
  </si>
  <si>
    <t>Q004</t>
  </si>
  <si>
    <t>Q005</t>
  </si>
  <si>
    <t>Q006</t>
  </si>
  <si>
    <t>Q007</t>
  </si>
  <si>
    <t>Q008</t>
  </si>
  <si>
    <t>Q009</t>
  </si>
  <si>
    <t>Q010</t>
  </si>
  <si>
    <t>Q011</t>
  </si>
  <si>
    <t>Q012</t>
  </si>
  <si>
    <t>Q013</t>
  </si>
  <si>
    <t>Q014</t>
  </si>
  <si>
    <t>Q015</t>
  </si>
  <si>
    <t>Q016</t>
  </si>
  <si>
    <t>Q017</t>
  </si>
  <si>
    <t>Q018</t>
  </si>
  <si>
    <t>Q019</t>
  </si>
  <si>
    <t>Q020</t>
  </si>
  <si>
    <t>Q021</t>
  </si>
  <si>
    <t>Q022</t>
  </si>
  <si>
    <t>Q023</t>
  </si>
  <si>
    <t>Q024</t>
  </si>
  <si>
    <t>Q025</t>
  </si>
  <si>
    <t>Q026</t>
  </si>
  <si>
    <t>Q027</t>
  </si>
  <si>
    <t>Q028</t>
  </si>
  <si>
    <t>Q029</t>
  </si>
  <si>
    <t>Q030</t>
  </si>
  <si>
    <t>Q031</t>
  </si>
  <si>
    <t>Q032</t>
  </si>
  <si>
    <t>Q033</t>
  </si>
  <si>
    <t>Q034</t>
  </si>
  <si>
    <t>Q035</t>
  </si>
  <si>
    <t>Q036</t>
  </si>
  <si>
    <t>Q037</t>
  </si>
  <si>
    <t>Q038</t>
  </si>
  <si>
    <t>Q039</t>
  </si>
  <si>
    <t>Q040</t>
  </si>
  <si>
    <t>Q041</t>
  </si>
  <si>
    <t>Q042</t>
  </si>
  <si>
    <t>Q043</t>
  </si>
  <si>
    <t>Q044</t>
  </si>
  <si>
    <t>Q045</t>
  </si>
  <si>
    <t>Q046</t>
  </si>
  <si>
    <t>Q047</t>
  </si>
  <si>
    <t>Q048</t>
  </si>
  <si>
    <t>Q049</t>
  </si>
  <si>
    <t>Q050</t>
  </si>
  <si>
    <t xml:space="preserve">Rail U 41x41 long.3M </t>
  </si>
  <si>
    <t>CES 652040</t>
  </si>
  <si>
    <t>CES 435002</t>
  </si>
  <si>
    <t>CES 747204</t>
  </si>
  <si>
    <t>Rail Cablofil long.3M</t>
  </si>
  <si>
    <t>CES 552136</t>
  </si>
  <si>
    <t>Visserie Chemin de cable Cablofil</t>
  </si>
  <si>
    <t>Visserie Chemin de cable Marine</t>
  </si>
  <si>
    <t>CES 552134</t>
  </si>
  <si>
    <t>D055</t>
  </si>
  <si>
    <t>LEG 030221</t>
  </si>
  <si>
    <t>LEG 030251</t>
  </si>
  <si>
    <t>LEG 033326</t>
  </si>
  <si>
    <t>BIZ 710115</t>
  </si>
  <si>
    <t>Chevilles a frapper 6x35 boite 100</t>
  </si>
  <si>
    <t>Prix U H.T</t>
  </si>
  <si>
    <t>BIZ 710208</t>
  </si>
  <si>
    <t>Mastic-colle polymere 300ml blanc</t>
  </si>
  <si>
    <t>LEG 031955</t>
  </si>
  <si>
    <t>LEG 031910</t>
  </si>
  <si>
    <t>LEG 031913</t>
  </si>
  <si>
    <t>LEG 031916</t>
  </si>
  <si>
    <t>LEG 031919</t>
  </si>
  <si>
    <t>BIZ 710245</t>
  </si>
  <si>
    <t>Collier IRL Ø tube 16-32 mm boite 100</t>
  </si>
  <si>
    <t>Collier IRL Ø tube 40-63 mm boite 100</t>
  </si>
  <si>
    <t>BIZ 710246</t>
  </si>
  <si>
    <t>BIZ 710083</t>
  </si>
  <si>
    <t>BIZ 710081</t>
  </si>
  <si>
    <t>BIZ 710082</t>
  </si>
  <si>
    <t>Cheville 6 pour vis de 3,5mm-5mm boite 250</t>
  </si>
  <si>
    <t>Cheville 8 pour vis de 4,5-6mm boite 120</t>
  </si>
  <si>
    <t>Cheville 10 pour vis de 6-8mm boite de 60</t>
  </si>
  <si>
    <t>BIZ 770016</t>
  </si>
  <si>
    <t>Vis 5x35 boite de 100</t>
  </si>
  <si>
    <t>Vis 6x30 boite de 100</t>
  </si>
  <si>
    <t>BIZ 770020</t>
  </si>
  <si>
    <t>Tire fonds 8x40 boite de 25</t>
  </si>
  <si>
    <t>BIZ 770063</t>
  </si>
  <si>
    <t>LEG 406773</t>
  </si>
  <si>
    <t>LEG 406774</t>
  </si>
  <si>
    <t>LEG 406775</t>
  </si>
  <si>
    <t>LEG 406777</t>
  </si>
  <si>
    <t>LEG 412412</t>
  </si>
  <si>
    <t>LEG 003705</t>
  </si>
  <si>
    <t>LEG 411556</t>
  </si>
  <si>
    <t>LEG 401001</t>
  </si>
  <si>
    <t>LEG 410705</t>
  </si>
  <si>
    <t>LEG 410706</t>
  </si>
  <si>
    <t>LEG 410708</t>
  </si>
  <si>
    <t>LEG 404926</t>
  </si>
  <si>
    <t>LEG 404905</t>
  </si>
  <si>
    <t>LEG 404903</t>
  </si>
  <si>
    <t>LEG 401211</t>
  </si>
  <si>
    <t>LEG 401331</t>
  </si>
  <si>
    <t>LEG 401212</t>
  </si>
  <si>
    <t>LEG 401332</t>
  </si>
  <si>
    <t>LEG 401213</t>
  </si>
  <si>
    <t>LEG 401333</t>
  </si>
  <si>
    <t>LEG 401181</t>
  </si>
  <si>
    <t>LEG 001304</t>
  </si>
  <si>
    <t>LEG 001306</t>
  </si>
  <si>
    <t>LEG 001226</t>
  </si>
  <si>
    <t>LEG 001904</t>
  </si>
  <si>
    <t>LEG 001906</t>
  </si>
  <si>
    <t>LEG 001922</t>
  </si>
  <si>
    <t>LEG 001923</t>
  </si>
  <si>
    <t>LEG 037261</t>
  </si>
  <si>
    <t>LEG 037262</t>
  </si>
  <si>
    <t>LEG 037283</t>
  </si>
  <si>
    <t>LEG 037161</t>
  </si>
  <si>
    <t>LEG 037162</t>
  </si>
  <si>
    <t>LEG 037183</t>
  </si>
  <si>
    <t>Disjoncteur DNx3 Courbe C 20A</t>
  </si>
  <si>
    <t>BIZ 200210</t>
  </si>
  <si>
    <t>Rails din profondeur 15mm 2M</t>
  </si>
  <si>
    <t>M</t>
  </si>
  <si>
    <t>Etudes Eclairement</t>
  </si>
  <si>
    <t>Etudes Autocad</t>
  </si>
  <si>
    <t>BIZ 710200</t>
  </si>
  <si>
    <t>Tige filleté 6 1M</t>
  </si>
  <si>
    <t>Eclisse ERU3 Cablofil</t>
  </si>
  <si>
    <t>Eclise EC48 Marine</t>
  </si>
  <si>
    <t>T.H</t>
  </si>
  <si>
    <t>Embase colson unité</t>
  </si>
  <si>
    <t>Colson 123 unité</t>
  </si>
  <si>
    <t>Colson 185 unité</t>
  </si>
  <si>
    <t>Colson 262 unité</t>
  </si>
  <si>
    <t>Colson 357 unité</t>
  </si>
  <si>
    <t>Angle 40x16 Dlplus unité</t>
  </si>
  <si>
    <t>Angle 32x12,5 Dlplus unité</t>
  </si>
  <si>
    <t>Angle 20x12,5 Dlplus unité</t>
  </si>
  <si>
    <t>B.100</t>
  </si>
  <si>
    <t>300ml</t>
  </si>
  <si>
    <t>B.250</t>
  </si>
  <si>
    <t>B.120</t>
  </si>
  <si>
    <t>B.60</t>
  </si>
  <si>
    <t>B.25</t>
  </si>
  <si>
    <t>Borne de connexion 3 entrées</t>
  </si>
  <si>
    <t>Borne de connexion 5 entrées</t>
  </si>
  <si>
    <t>Borne de connexion 8 entrées</t>
  </si>
  <si>
    <t>B.50</t>
  </si>
  <si>
    <t>BIZ 300488</t>
  </si>
  <si>
    <t>BIZ 300455</t>
  </si>
  <si>
    <t>BIZ 300433</t>
  </si>
  <si>
    <r>
      <t xml:space="preserve">        </t>
    </r>
    <r>
      <rPr>
        <b/>
        <u/>
        <sz val="24"/>
        <color rgb="FFFF0000"/>
        <rFont val="Calibri (Corps)"/>
      </rPr>
      <t>QUINCALLERIE</t>
    </r>
  </si>
  <si>
    <t>LEG 411611</t>
  </si>
  <si>
    <t>LEG 411655</t>
  </si>
  <si>
    <t>LEG 411617</t>
  </si>
  <si>
    <t>LEG 030037</t>
  </si>
  <si>
    <t>LEG401185</t>
  </si>
  <si>
    <t>GTL DRIVIA 13</t>
  </si>
  <si>
    <t>TOL 648001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</si>
</sst>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34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 (Corps)"/>
    </font>
    <font>
      <b/>
      <u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 (Corps)"/>
    </font>
    <font>
      <sz val="18"/>
      <color theme="1"/>
      <name val="Calibri (Corps)"/>
    </font>
    <font>
      <sz val="11"/>
      <color rgb="FF000000"/>
      <name val="Calibri"/>
      <family val="2"/>
      <scheme val="minor"/>
    </font>
    <font>
      <b/>
      <u/>
      <sz val="24"/>
      <color rgb="FFFF0000"/>
      <name val="Calibri (Corps)"/>
    </font>
    <font>
      <b/>
      <sz val="24"/>
      <color rgb="FFFF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FF0000"/>
      <name val="Calibri (Corps)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Bradley Hand Gras"/>
    </font>
    <font>
      <sz val="11"/>
      <color theme="1"/>
      <name val="Bradley Hand Gras"/>
    </font>
    <font>
      <i/>
      <sz val="11"/>
      <color theme="1"/>
      <name val="Bradley Hand Gras"/>
    </font>
    <font>
      <b/>
      <i/>
      <u/>
      <sz val="11"/>
      <color theme="1"/>
      <name val="Calibri (Corps)"/>
    </font>
    <font>
      <b/>
      <i/>
      <u/>
      <sz val="28"/>
      <color theme="1"/>
      <name val="Bradley Hand Gras"/>
    </font>
    <font>
      <u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Calibri (Corps)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7"/>
      <color theme="1"/>
      <name val="Helvetica"/>
      <family val="2"/>
    </font>
  </fonts>
  <fills count="2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8497B0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DBDBDB"/>
        <bgColor rgb="FF000000"/>
      </patternFill>
    </fill>
    <fill>
      <patternFill patternType="solid">
        <fgColor theme="6" tint="0.59999389629810485"/>
        <bgColor rgb="FF000000"/>
      </patternFill>
    </fill>
    <fill>
      <patternFill patternType="solid">
        <fgColor theme="6" tint="0.79998168889431442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rgb="FF000000"/>
      </patternFill>
    </fill>
  </fills>
  <borders count="3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8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9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0" fillId="3" borderId="0" xfId="0" applyFill="1"/>
    <xf numFmtId="0" fontId="11" fillId="0" borderId="0" xfId="0" applyFont="1" applyAlignment="1">
      <alignment vertical="center"/>
    </xf>
    <xf numFmtId="0" fontId="12" fillId="0" borderId="0" xfId="0" applyFont="1"/>
    <xf numFmtId="0" fontId="0" fillId="4" borderId="0" xfId="0" applyFill="1"/>
    <xf numFmtId="0" fontId="3" fillId="5" borderId="5" xfId="0" applyFont="1" applyFill="1" applyBorder="1" applyAlignment="1">
      <alignment horizontal="center" vertical="center" textRotation="45"/>
    </xf>
    <xf numFmtId="0" fontId="0" fillId="5" borderId="0" xfId="0" applyFill="1"/>
    <xf numFmtId="0" fontId="0" fillId="5" borderId="5" xfId="0" applyFill="1" applyBorder="1"/>
    <xf numFmtId="0" fontId="9" fillId="5" borderId="5" xfId="0" applyFont="1" applyFill="1" applyBorder="1" applyAlignment="1">
      <alignment horizontal="center" vertical="center" textRotation="45"/>
    </xf>
    <xf numFmtId="0" fontId="6" fillId="3" borderId="0" xfId="0" applyFont="1" applyFill="1"/>
    <xf numFmtId="0" fontId="0" fillId="6" borderId="0" xfId="0" applyFill="1"/>
    <xf numFmtId="0" fontId="6" fillId="6" borderId="0" xfId="0" applyFont="1" applyFill="1"/>
    <xf numFmtId="0" fontId="11" fillId="0" borderId="0" xfId="0" applyFont="1" applyBorder="1" applyAlignment="1">
      <alignment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14" fillId="0" borderId="0" xfId="0" applyFont="1" applyBorder="1"/>
    <xf numFmtId="0" fontId="12" fillId="0" borderId="0" xfId="0" applyFont="1" applyBorder="1"/>
    <xf numFmtId="0" fontId="3" fillId="5" borderId="5" xfId="0" applyFont="1" applyFill="1" applyBorder="1" applyAlignment="1">
      <alignment horizontal="left" vertical="center" indent="7"/>
    </xf>
    <xf numFmtId="0" fontId="0" fillId="0" borderId="0" xfId="0" applyFill="1"/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textRotation="45"/>
    </xf>
    <xf numFmtId="0" fontId="0" fillId="0" borderId="0" xfId="0" applyFill="1" applyBorder="1" applyAlignment="1">
      <alignment horizontal="center"/>
    </xf>
    <xf numFmtId="9" fontId="0" fillId="0" borderId="0" xfId="0" applyNumberFormat="1" applyFill="1" applyBorder="1"/>
    <xf numFmtId="0" fontId="3" fillId="7" borderId="5" xfId="0" applyFont="1" applyFill="1" applyBorder="1" applyAlignment="1">
      <alignment horizontal="center" vertical="center" textRotation="45"/>
    </xf>
    <xf numFmtId="0" fontId="3" fillId="7" borderId="12" xfId="0" applyFont="1" applyFill="1" applyBorder="1" applyAlignment="1">
      <alignment horizontal="center" vertical="center" textRotation="45"/>
    </xf>
    <xf numFmtId="0" fontId="10" fillId="7" borderId="12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2" fillId="0" borderId="0" xfId="0" applyFont="1" applyFill="1" applyBorder="1"/>
    <xf numFmtId="0" fontId="12" fillId="9" borderId="1" xfId="0" applyFont="1" applyFill="1" applyBorder="1"/>
    <xf numFmtId="0" fontId="12" fillId="0" borderId="7" xfId="0" applyFont="1" applyBorder="1"/>
    <xf numFmtId="0" fontId="12" fillId="0" borderId="15" xfId="0" applyFont="1" applyBorder="1"/>
    <xf numFmtId="0" fontId="12" fillId="0" borderId="16" xfId="0" applyFont="1" applyBorder="1"/>
    <xf numFmtId="0" fontId="12" fillId="0" borderId="2" xfId="0" applyFont="1" applyBorder="1"/>
    <xf numFmtId="0" fontId="12" fillId="0" borderId="13" xfId="0" applyFont="1" applyBorder="1"/>
    <xf numFmtId="0" fontId="12" fillId="0" borderId="14" xfId="0" applyFont="1" applyBorder="1"/>
    <xf numFmtId="0" fontId="12" fillId="0" borderId="17" xfId="0" applyFont="1" applyBorder="1"/>
    <xf numFmtId="0" fontId="18" fillId="10" borderId="8" xfId="0" applyFont="1" applyFill="1" applyBorder="1"/>
    <xf numFmtId="0" fontId="12" fillId="0" borderId="18" xfId="0" applyFont="1" applyBorder="1"/>
    <xf numFmtId="0" fontId="12" fillId="0" borderId="3" xfId="0" applyFont="1" applyBorder="1"/>
    <xf numFmtId="0" fontId="12" fillId="11" borderId="6" xfId="0" applyFont="1" applyFill="1" applyBorder="1" applyAlignment="1">
      <alignment horizontal="right"/>
    </xf>
    <xf numFmtId="0" fontId="12" fillId="11" borderId="11" xfId="0" applyFont="1" applyFill="1" applyBorder="1" applyAlignment="1">
      <alignment horizontal="left"/>
    </xf>
    <xf numFmtId="0" fontId="12" fillId="0" borderId="1" xfId="0" applyFont="1" applyBorder="1"/>
    <xf numFmtId="0" fontId="12" fillId="0" borderId="19" xfId="0" applyFont="1" applyBorder="1"/>
    <xf numFmtId="0" fontId="12" fillId="0" borderId="10" xfId="0" applyFont="1" applyBorder="1"/>
    <xf numFmtId="0" fontId="12" fillId="10" borderId="2" xfId="0" applyFont="1" applyFill="1" applyBorder="1"/>
    <xf numFmtId="0" fontId="12" fillId="0" borderId="20" xfId="0" applyFont="1" applyBorder="1"/>
    <xf numFmtId="0" fontId="12" fillId="0" borderId="21" xfId="0" applyFont="1" applyBorder="1"/>
    <xf numFmtId="0" fontId="12" fillId="11" borderId="9" xfId="0" applyFont="1" applyFill="1" applyBorder="1" applyAlignment="1">
      <alignment horizontal="right"/>
    </xf>
    <xf numFmtId="0" fontId="12" fillId="11" borderId="9" xfId="0" applyFont="1" applyFill="1" applyBorder="1" applyAlignment="1">
      <alignment horizontal="left"/>
    </xf>
    <xf numFmtId="0" fontId="7" fillId="0" borderId="0" xfId="0" applyFont="1" applyFill="1" applyBorder="1"/>
    <xf numFmtId="0" fontId="0" fillId="0" borderId="0" xfId="0" applyFill="1" applyBorder="1" applyAlignment="1">
      <alignment horizontal="right"/>
    </xf>
    <xf numFmtId="0" fontId="0" fillId="0" borderId="0" xfId="0" applyFont="1" applyFill="1" applyBorder="1" applyAlignment="1">
      <alignment horizontal="right"/>
    </xf>
    <xf numFmtId="0" fontId="0" fillId="12" borderId="0" xfId="0" applyFill="1"/>
    <xf numFmtId="0" fontId="10" fillId="7" borderId="12" xfId="0" applyFont="1" applyFill="1" applyBorder="1" applyAlignment="1">
      <alignment horizontal="center" vertical="center" textRotation="45" wrapText="1"/>
    </xf>
    <xf numFmtId="0" fontId="0" fillId="5" borderId="5" xfId="0" applyFill="1" applyBorder="1" applyAlignment="1"/>
    <xf numFmtId="0" fontId="0" fillId="2" borderId="0" xfId="0" applyFill="1" applyAlignment="1"/>
    <xf numFmtId="0" fontId="0" fillId="0" borderId="1" xfId="0" applyBorder="1"/>
    <xf numFmtId="0" fontId="0" fillId="0" borderId="3" xfId="0" applyBorder="1"/>
    <xf numFmtId="0" fontId="0" fillId="0" borderId="25" xfId="0" applyBorder="1"/>
    <xf numFmtId="0" fontId="0" fillId="0" borderId="22" xfId="0" applyBorder="1"/>
    <xf numFmtId="0" fontId="0" fillId="13" borderId="2" xfId="0" applyFill="1" applyBorder="1"/>
    <xf numFmtId="0" fontId="19" fillId="0" borderId="0" xfId="0" applyFont="1"/>
    <xf numFmtId="0" fontId="9" fillId="14" borderId="5" xfId="0" applyFont="1" applyFill="1" applyBorder="1" applyAlignment="1">
      <alignment horizontal="center" vertical="center" textRotation="45"/>
    </xf>
    <xf numFmtId="0" fontId="3" fillId="14" borderId="5" xfId="0" applyFont="1" applyFill="1" applyBorder="1" applyAlignment="1">
      <alignment horizontal="left" vertical="center" indent="7"/>
    </xf>
    <xf numFmtId="0" fontId="3" fillId="14" borderId="5" xfId="0" applyFont="1" applyFill="1" applyBorder="1" applyAlignment="1">
      <alignment horizontal="center" vertical="center" textRotation="45"/>
    </xf>
    <xf numFmtId="0" fontId="0" fillId="14" borderId="5" xfId="0" applyFill="1" applyBorder="1"/>
    <xf numFmtId="0" fontId="0" fillId="14" borderId="5" xfId="0" applyFill="1" applyBorder="1" applyAlignment="1"/>
    <xf numFmtId="0" fontId="0" fillId="14" borderId="0" xfId="0" applyFill="1"/>
    <xf numFmtId="0" fontId="9" fillId="15" borderId="5" xfId="0" applyFont="1" applyFill="1" applyBorder="1" applyAlignment="1">
      <alignment horizontal="center" vertical="center" textRotation="45"/>
    </xf>
    <xf numFmtId="0" fontId="3" fillId="15" borderId="5" xfId="0" applyFont="1" applyFill="1" applyBorder="1" applyAlignment="1">
      <alignment horizontal="left" vertical="center" indent="7"/>
    </xf>
    <xf numFmtId="0" fontId="3" fillId="15" borderId="5" xfId="0" applyFont="1" applyFill="1" applyBorder="1" applyAlignment="1">
      <alignment horizontal="center" vertical="center" textRotation="45"/>
    </xf>
    <xf numFmtId="0" fontId="0" fillId="15" borderId="0" xfId="0" applyFill="1"/>
    <xf numFmtId="0" fontId="0" fillId="15" borderId="5" xfId="0" applyFill="1" applyBorder="1"/>
    <xf numFmtId="0" fontId="0" fillId="15" borderId="5" xfId="0" applyFill="1" applyBorder="1" applyAlignment="1"/>
    <xf numFmtId="0" fontId="13" fillId="0" borderId="0" xfId="0" applyFont="1"/>
    <xf numFmtId="0" fontId="0" fillId="3" borderId="0" xfId="0" applyFill="1" applyAlignment="1">
      <alignment horizontal="center" vertical="center"/>
    </xf>
    <xf numFmtId="0" fontId="0" fillId="3" borderId="0" xfId="0" applyFill="1" applyBorder="1"/>
    <xf numFmtId="0" fontId="20" fillId="0" borderId="0" xfId="0" applyFont="1" applyBorder="1"/>
    <xf numFmtId="0" fontId="21" fillId="16" borderId="0" xfId="0" applyFont="1" applyFill="1" applyBorder="1" applyAlignment="1">
      <alignment horizontal="left" vertical="center"/>
    </xf>
    <xf numFmtId="0" fontId="21" fillId="16" borderId="0" xfId="0" applyFont="1" applyFill="1" applyBorder="1" applyAlignment="1">
      <alignment vertical="center"/>
    </xf>
    <xf numFmtId="0" fontId="21" fillId="16" borderId="0" xfId="0" applyFont="1" applyFill="1" applyBorder="1" applyAlignment="1">
      <alignment horizontal="center" vertical="center"/>
    </xf>
    <xf numFmtId="0" fontId="22" fillId="0" borderId="0" xfId="0" applyFont="1"/>
    <xf numFmtId="14" fontId="22" fillId="0" borderId="0" xfId="0" applyNumberFormat="1" applyFont="1"/>
    <xf numFmtId="0" fontId="22" fillId="0" borderId="0" xfId="0" applyFont="1" applyBorder="1"/>
    <xf numFmtId="0" fontId="22" fillId="12" borderId="0" xfId="0" applyFont="1" applyFill="1" applyBorder="1"/>
    <xf numFmtId="0" fontId="23" fillId="12" borderId="0" xfId="0" applyFont="1" applyFill="1" applyBorder="1"/>
    <xf numFmtId="0" fontId="22" fillId="3" borderId="0" xfId="0" applyFont="1" applyFill="1" applyBorder="1"/>
    <xf numFmtId="0" fontId="22" fillId="3" borderId="26" xfId="0" applyFont="1" applyFill="1" applyBorder="1" applyAlignment="1">
      <alignment horizontal="right"/>
    </xf>
    <xf numFmtId="0" fontId="0" fillId="3" borderId="23" xfId="0" applyFill="1" applyBorder="1"/>
    <xf numFmtId="0" fontId="22" fillId="3" borderId="23" xfId="0" applyFont="1" applyFill="1" applyBorder="1"/>
    <xf numFmtId="0" fontId="0" fillId="0" borderId="0" xfId="0" applyFill="1" applyAlignment="1"/>
    <xf numFmtId="0" fontId="12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Alignment="1">
      <alignment wrapText="1"/>
    </xf>
    <xf numFmtId="0" fontId="20" fillId="0" borderId="5" xfId="0" applyFont="1" applyBorder="1"/>
    <xf numFmtId="0" fontId="20" fillId="0" borderId="5" xfId="0" applyFont="1" applyFill="1" applyBorder="1"/>
    <xf numFmtId="0" fontId="0" fillId="0" borderId="0" xfId="0" applyNumberFormat="1"/>
    <xf numFmtId="0" fontId="22" fillId="0" borderId="0" xfId="0" applyFont="1" applyAlignment="1">
      <alignment horizontal="right"/>
    </xf>
    <xf numFmtId="164" fontId="20" fillId="0" borderId="5" xfId="0" applyNumberFormat="1" applyFont="1" applyBorder="1"/>
    <xf numFmtId="164" fontId="20" fillId="0" borderId="0" xfId="0" applyNumberFormat="1" applyFont="1" applyBorder="1"/>
    <xf numFmtId="164" fontId="0" fillId="0" borderId="0" xfId="0" applyNumberFormat="1"/>
    <xf numFmtId="0" fontId="25" fillId="0" borderId="0" xfId="0" applyFont="1"/>
    <xf numFmtId="0" fontId="9" fillId="5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0" borderId="0" xfId="0" applyAlignment="1">
      <alignment vertical="top"/>
    </xf>
    <xf numFmtId="49" fontId="0" fillId="0" borderId="0" xfId="0" applyNumberFormat="1"/>
    <xf numFmtId="0" fontId="23" fillId="0" borderId="0" xfId="0" applyFont="1" applyAlignment="1">
      <alignment horizontal="right"/>
    </xf>
    <xf numFmtId="0" fontId="12" fillId="0" borderId="0" xfId="0" applyFont="1" applyAlignment="1"/>
    <xf numFmtId="10" fontId="22" fillId="3" borderId="23" xfId="0" applyNumberFormat="1" applyFont="1" applyFill="1" applyBorder="1"/>
    <xf numFmtId="0" fontId="0" fillId="0" borderId="5" xfId="0" applyBorder="1"/>
    <xf numFmtId="0" fontId="0" fillId="18" borderId="5" xfId="0" applyFill="1" applyBorder="1"/>
    <xf numFmtId="0" fontId="27" fillId="13" borderId="27" xfId="0" applyFont="1" applyFill="1" applyBorder="1"/>
    <xf numFmtId="0" fontId="27" fillId="13" borderId="28" xfId="0" applyFont="1" applyFill="1" applyBorder="1"/>
    <xf numFmtId="0" fontId="27" fillId="13" borderId="25" xfId="0" applyFont="1" applyFill="1" applyBorder="1"/>
    <xf numFmtId="0" fontId="0" fillId="0" borderId="5" xfId="0" applyNumberFormat="1" applyBorder="1"/>
    <xf numFmtId="0" fontId="22" fillId="0" borderId="0" xfId="0" applyNumberFormat="1" applyFont="1" applyAlignment="1">
      <alignment horizontal="left"/>
    </xf>
    <xf numFmtId="0" fontId="28" fillId="0" borderId="0" xfId="0" applyFont="1"/>
    <xf numFmtId="0" fontId="15" fillId="19" borderId="0" xfId="0" applyFont="1" applyFill="1"/>
    <xf numFmtId="0" fontId="12" fillId="7" borderId="18" xfId="0" applyFont="1" applyFill="1" applyBorder="1"/>
    <xf numFmtId="0" fontId="12" fillId="7" borderId="29" xfId="0" applyFont="1" applyFill="1" applyBorder="1"/>
    <xf numFmtId="0" fontId="12" fillId="7" borderId="29" xfId="0" applyFont="1" applyFill="1" applyBorder="1" applyAlignment="1"/>
    <xf numFmtId="0" fontId="12" fillId="7" borderId="30" xfId="0" applyFont="1" applyFill="1" applyBorder="1"/>
    <xf numFmtId="0" fontId="12" fillId="5" borderId="30" xfId="0" applyFont="1" applyFill="1" applyBorder="1"/>
    <xf numFmtId="0" fontId="12" fillId="8" borderId="0" xfId="0" applyFont="1" applyFill="1" applyBorder="1"/>
    <xf numFmtId="0" fontId="12" fillId="8" borderId="0" xfId="0" applyFont="1" applyFill="1" applyBorder="1" applyAlignment="1"/>
    <xf numFmtId="0" fontId="12" fillId="17" borderId="0" xfId="0" applyFont="1" applyFill="1" applyBorder="1"/>
    <xf numFmtId="0" fontId="12" fillId="2" borderId="0" xfId="0" applyFont="1" applyFill="1" applyBorder="1"/>
    <xf numFmtId="0" fontId="0" fillId="4" borderId="0" xfId="0" applyNumberFormat="1" applyFill="1"/>
    <xf numFmtId="0" fontId="0" fillId="0" borderId="0" xfId="0" applyFont="1"/>
    <xf numFmtId="0" fontId="0" fillId="0" borderId="0" xfId="0" applyFont="1" applyAlignment="1"/>
    <xf numFmtId="0" fontId="0" fillId="4" borderId="0" xfId="0" applyNumberFormat="1" applyFont="1" applyFill="1" applyAlignment="1"/>
    <xf numFmtId="0" fontId="6" fillId="0" borderId="0" xfId="0" applyFont="1"/>
    <xf numFmtId="0" fontId="21" fillId="16" borderId="1" xfId="0" applyFont="1" applyFill="1" applyBorder="1" applyAlignment="1">
      <alignment horizontal="center" vertical="center"/>
    </xf>
    <xf numFmtId="0" fontId="21" fillId="16" borderId="3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2" xfId="0" applyBorder="1"/>
    <xf numFmtId="0" fontId="0" fillId="0" borderId="4" xfId="0" applyBorder="1"/>
    <xf numFmtId="49" fontId="0" fillId="3" borderId="0" xfId="0" applyNumberFormat="1" applyFill="1"/>
    <xf numFmtId="49" fontId="0" fillId="4" borderId="0" xfId="0" applyNumberFormat="1" applyFill="1"/>
    <xf numFmtId="49" fontId="0" fillId="3" borderId="0" xfId="0" applyNumberFormat="1" applyFill="1" applyBorder="1"/>
    <xf numFmtId="0" fontId="31" fillId="4" borderId="0" xfId="0" applyFont="1" applyFill="1" applyAlignment="1">
      <alignment horizontal="center" vertical="center"/>
    </xf>
    <xf numFmtId="0" fontId="31" fillId="3" borderId="0" xfId="0" applyFont="1" applyFill="1" applyAlignment="1">
      <alignment horizontal="center" vertical="center"/>
    </xf>
    <xf numFmtId="0" fontId="31" fillId="0" borderId="0" xfId="0" applyFont="1" applyAlignment="1">
      <alignment horizontal="center" vertical="center"/>
    </xf>
    <xf numFmtId="49" fontId="31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49" fontId="31" fillId="4" borderId="0" xfId="0" applyNumberFormat="1" applyFont="1" applyFill="1" applyAlignment="1">
      <alignment horizontal="center" vertical="center"/>
    </xf>
    <xf numFmtId="49" fontId="31" fillId="3" borderId="0" xfId="0" applyNumberFormat="1" applyFont="1" applyFill="1" applyAlignment="1">
      <alignment horizontal="center" vertical="center"/>
    </xf>
    <xf numFmtId="49" fontId="0" fillId="0" borderId="0" xfId="0" applyNumberFormat="1" applyBorder="1"/>
    <xf numFmtId="49" fontId="12" fillId="0" borderId="0" xfId="0" applyNumberFormat="1" applyFont="1" applyFill="1" applyBorder="1" applyAlignment="1">
      <alignment horizontal="left"/>
    </xf>
    <xf numFmtId="49" fontId="0" fillId="0" borderId="0" xfId="0" applyNumberFormat="1" applyFill="1"/>
    <xf numFmtId="49" fontId="0" fillId="0" borderId="0" xfId="0" applyNumberFormat="1" applyFill="1" applyAlignment="1"/>
    <xf numFmtId="0" fontId="9" fillId="22" borderId="5" xfId="0" applyFont="1" applyFill="1" applyBorder="1" applyAlignment="1">
      <alignment horizontal="center" vertical="center" textRotation="45"/>
    </xf>
    <xf numFmtId="0" fontId="3" fillId="22" borderId="5" xfId="0" applyFont="1" applyFill="1" applyBorder="1" applyAlignment="1">
      <alignment horizontal="left" vertical="center" indent="7"/>
    </xf>
    <xf numFmtId="0" fontId="3" fillId="22" borderId="5" xfId="0" applyFont="1" applyFill="1" applyBorder="1" applyAlignment="1">
      <alignment horizontal="center" vertical="center" textRotation="45"/>
    </xf>
    <xf numFmtId="0" fontId="0" fillId="22" borderId="0" xfId="0" applyFill="1"/>
    <xf numFmtId="0" fontId="0" fillId="22" borderId="5" xfId="0" applyFill="1" applyBorder="1"/>
    <xf numFmtId="0" fontId="0" fillId="22" borderId="5" xfId="0" applyFill="1" applyBorder="1" applyAlignment="1"/>
    <xf numFmtId="0" fontId="0" fillId="3" borderId="0" xfId="0" applyNumberFormat="1" applyFont="1" applyFill="1" applyAlignment="1"/>
    <xf numFmtId="0" fontId="15" fillId="17" borderId="0" xfId="0" applyNumberFormat="1" applyFont="1" applyFill="1" applyAlignment="1">
      <alignment vertical="center"/>
    </xf>
    <xf numFmtId="0" fontId="12" fillId="21" borderId="0" xfId="0" applyNumberFormat="1" applyFont="1" applyFill="1" applyAlignment="1">
      <alignment vertical="top" wrapText="1"/>
    </xf>
    <xf numFmtId="0" fontId="0" fillId="4" borderId="0" xfId="0" applyNumberFormat="1" applyFont="1" applyFill="1"/>
    <xf numFmtId="0" fontId="12" fillId="20" borderId="0" xfId="0" applyNumberFormat="1" applyFont="1" applyFill="1" applyAlignment="1">
      <alignment horizontal="left" vertical="center"/>
    </xf>
    <xf numFmtId="0" fontId="12" fillId="10" borderId="0" xfId="0" applyNumberFormat="1" applyFont="1" applyFill="1"/>
    <xf numFmtId="0" fontId="12" fillId="4" borderId="0" xfId="0" applyNumberFormat="1" applyFont="1" applyFill="1"/>
    <xf numFmtId="0" fontId="15" fillId="17" borderId="0" xfId="0" applyNumberFormat="1" applyFont="1" applyFill="1"/>
    <xf numFmtId="0" fontId="0" fillId="3" borderId="0" xfId="0" applyNumberFormat="1" applyFont="1" applyFill="1"/>
    <xf numFmtId="0" fontId="12" fillId="9" borderId="0" xfId="0" applyNumberFormat="1" applyFont="1" applyFill="1"/>
    <xf numFmtId="0" fontId="12" fillId="0" borderId="0" xfId="0" applyNumberFormat="1" applyFont="1"/>
    <xf numFmtId="0" fontId="12" fillId="20" borderId="0" xfId="0" applyNumberFormat="1" applyFont="1" applyFill="1"/>
    <xf numFmtId="0" fontId="6" fillId="3" borderId="0" xfId="0" applyNumberFormat="1" applyFont="1" applyFill="1"/>
    <xf numFmtId="0" fontId="6" fillId="4" borderId="0" xfId="0" applyNumberFormat="1" applyFont="1" applyFill="1"/>
    <xf numFmtId="0" fontId="12" fillId="20" borderId="0" xfId="0" applyNumberFormat="1" applyFont="1" applyFill="1" applyAlignment="1"/>
    <xf numFmtId="0" fontId="0" fillId="0" borderId="0" xfId="0" applyNumberFormat="1" applyFont="1" applyAlignment="1"/>
    <xf numFmtId="0" fontId="12" fillId="3" borderId="0" xfId="0" applyNumberFormat="1" applyFont="1" applyFill="1" applyAlignment="1"/>
    <xf numFmtId="0" fontId="12" fillId="3" borderId="0" xfId="0" applyNumberFormat="1" applyFont="1" applyFill="1"/>
    <xf numFmtId="0" fontId="0" fillId="0" borderId="0" xfId="0" applyNumberFormat="1" applyFont="1" applyFill="1"/>
    <xf numFmtId="0" fontId="0" fillId="0" borderId="0" xfId="0" applyNumberFormat="1" applyFont="1" applyFill="1" applyAlignment="1"/>
    <xf numFmtId="0" fontId="0" fillId="0" borderId="0" xfId="0" applyNumberFormat="1" applyFont="1"/>
    <xf numFmtId="0" fontId="29" fillId="4" borderId="0" xfId="0" applyNumberFormat="1" applyFont="1" applyFill="1"/>
    <xf numFmtId="0" fontId="29" fillId="0" borderId="0" xfId="0" applyNumberFormat="1" applyFont="1" applyFill="1"/>
    <xf numFmtId="0" fontId="0" fillId="0" borderId="0" xfId="0" applyNumberFormat="1" applyAlignment="1"/>
    <xf numFmtId="0" fontId="29" fillId="3" borderId="0" xfId="0" applyNumberFormat="1" applyFont="1" applyFill="1"/>
    <xf numFmtId="0" fontId="0" fillId="4" borderId="0" xfId="0" applyNumberFormat="1" applyFill="1" applyAlignment="1"/>
    <xf numFmtId="0" fontId="0" fillId="3" borderId="0" xfId="0" applyNumberFormat="1" applyFill="1" applyAlignment="1"/>
    <xf numFmtId="0" fontId="0" fillId="3" borderId="0" xfId="0" applyNumberFormat="1" applyFill="1"/>
    <xf numFmtId="0" fontId="12" fillId="23" borderId="0" xfId="0" applyNumberFormat="1" applyFont="1" applyFill="1"/>
    <xf numFmtId="49" fontId="0" fillId="3" borderId="0" xfId="0" applyNumberFormat="1" applyFont="1" applyFill="1" applyAlignment="1">
      <alignment horizontal="right"/>
    </xf>
    <xf numFmtId="0" fontId="12" fillId="0" borderId="0" xfId="0" applyNumberFormat="1" applyFont="1" applyAlignment="1">
      <alignment horizontal="right"/>
    </xf>
    <xf numFmtId="49" fontId="0" fillId="4" borderId="0" xfId="0" applyNumberFormat="1" applyFont="1" applyFill="1" applyAlignment="1">
      <alignment horizontal="right"/>
    </xf>
    <xf numFmtId="0" fontId="12" fillId="4" borderId="0" xfId="0" applyNumberFormat="1" applyFont="1" applyFill="1" applyAlignment="1">
      <alignment horizontal="right"/>
    </xf>
    <xf numFmtId="0" fontId="0" fillId="3" borderId="0" xfId="0" applyNumberFormat="1" applyFont="1" applyFill="1" applyAlignment="1">
      <alignment horizontal="right"/>
    </xf>
    <xf numFmtId="0" fontId="0" fillId="4" borderId="0" xfId="0" applyNumberFormat="1" applyFont="1" applyFill="1" applyAlignment="1">
      <alignment horizontal="right"/>
    </xf>
    <xf numFmtId="0" fontId="0" fillId="0" borderId="0" xfId="0" applyNumberFormat="1" applyBorder="1"/>
    <xf numFmtId="0" fontId="0" fillId="0" borderId="0" xfId="0" applyNumberFormat="1" applyFill="1"/>
    <xf numFmtId="0" fontId="0" fillId="0" borderId="0" xfId="0" applyNumberFormat="1" applyFill="1" applyAlignment="1"/>
    <xf numFmtId="0" fontId="6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2" fillId="3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12" fillId="4" borderId="0" xfId="0" applyNumberFormat="1" applyFon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10" xfId="0" applyBorder="1"/>
    <xf numFmtId="0" fontId="0" fillId="0" borderId="33" xfId="0" applyBorder="1"/>
    <xf numFmtId="0" fontId="0" fillId="14" borderId="24" xfId="0" applyFill="1" applyBorder="1"/>
    <xf numFmtId="0" fontId="12" fillId="14" borderId="22" xfId="0" applyFont="1" applyFill="1" applyBorder="1"/>
    <xf numFmtId="0" fontId="12" fillId="14" borderId="4" xfId="0" applyFont="1" applyFill="1" applyBorder="1"/>
    <xf numFmtId="0" fontId="0" fillId="4" borderId="0" xfId="0" applyNumberFormat="1" applyFill="1" applyAlignment="1">
      <alignment horizontal="right"/>
    </xf>
    <xf numFmtId="49" fontId="0" fillId="4" borderId="0" xfId="0" applyNumberForma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3" fillId="0" borderId="0" xfId="0" applyFont="1"/>
    <xf numFmtId="0" fontId="14" fillId="0" borderId="0" xfId="0" applyFont="1"/>
    <xf numFmtId="0" fontId="0" fillId="4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 wrapText="1"/>
    </xf>
  </cellXfs>
  <cellStyles count="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E1:Q33" totalsRowShown="0">
  <autoFilter ref="E1:Q3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/>
    <tableColumn id="2" name="JANVIER" dataDxfId="1">
      <calculatedColumnFormula>SUM(Tableau1[JANVIER])</calculatedColumnFormula>
    </tableColumn>
    <tableColumn id="3" name="FEVRIER"/>
    <tableColumn id="4" name="MARS"/>
    <tableColumn id="5" name="AVRIL"/>
    <tableColumn id="6" name="MAI" dataDxfId="0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996"/>
  <sheetViews>
    <sheetView topLeftCell="A3" zoomScale="81" zoomScaleSheetLayoutView="100" workbookViewId="0">
      <selection activeCell="H7" sqref="H7"/>
    </sheetView>
  </sheetViews>
  <sheetFormatPr baseColWidth="10" defaultRowHeight="15"/>
  <cols>
    <col min="1" max="1" width="9.42578125" customWidth="1"/>
    <col min="2" max="2" width="41" customWidth="1"/>
    <col min="3" max="3" width="6.85546875" customWidth="1"/>
    <col min="4" max="4" width="20.85546875" customWidth="1"/>
    <col min="5" max="5" width="3.85546875" customWidth="1"/>
    <col min="6" max="7" width="4.85546875" customWidth="1"/>
    <col min="8" max="8" width="5.85546875" customWidth="1"/>
    <col min="9" max="9" width="8.85546875" customWidth="1"/>
    <col min="10" max="11" width="8.85546875" style="4" customWidth="1"/>
    <col min="12" max="16" width="8.85546875" customWidth="1"/>
    <col min="17" max="17" width="10.85546875" customWidth="1"/>
    <col min="18" max="18" width="9.42578125" customWidth="1"/>
    <col min="19" max="19" width="41" customWidth="1"/>
    <col min="20" max="20" width="6.85546875" customWidth="1"/>
    <col min="21" max="21" width="20.85546875" customWidth="1"/>
    <col min="22" max="22" width="3.85546875" customWidth="1"/>
    <col min="23" max="24" width="4.85546875" customWidth="1"/>
    <col min="25" max="27" width="5.85546875" customWidth="1"/>
    <col min="28" max="28" width="5.85546875" hidden="1" customWidth="1"/>
    <col min="29" max="29" width="5.85546875" customWidth="1"/>
    <col min="30" max="30" width="5.85546875" hidden="1" customWidth="1"/>
    <col min="31" max="31" width="5.85546875" customWidth="1"/>
    <col min="32" max="32" width="5.85546875" hidden="1" customWidth="1"/>
    <col min="33" max="33" width="5.85546875" customWidth="1"/>
    <col min="34" max="34" width="10.85546875" customWidth="1"/>
    <col min="35" max="35" width="9.42578125" customWidth="1"/>
    <col min="36" max="36" width="41" customWidth="1"/>
    <col min="37" max="37" width="6.85546875" customWidth="1"/>
    <col min="38" max="38" width="20.85546875" customWidth="1"/>
    <col min="39" max="40" width="4.85546875" customWidth="1"/>
    <col min="41" max="42" width="5.85546875" customWidth="1"/>
    <col min="43" max="43" width="7.7109375" customWidth="1"/>
    <col min="44" max="44" width="5.85546875" customWidth="1"/>
    <col min="45" max="45" width="7.140625" hidden="1" customWidth="1"/>
    <col min="46" max="46" width="5.85546875" customWidth="1"/>
    <col min="47" max="47" width="7.85546875" hidden="1" customWidth="1"/>
    <col min="48" max="48" width="5.85546875" customWidth="1"/>
    <col min="49" max="49" width="6.7109375" hidden="1" customWidth="1"/>
    <col min="50" max="50" width="5.85546875" customWidth="1"/>
    <col min="51" max="51" width="10.85546875" customWidth="1"/>
    <col min="52" max="52" width="9.42578125" customWidth="1"/>
    <col min="53" max="53" width="41" customWidth="1"/>
    <col min="54" max="54" width="6.85546875" customWidth="1"/>
    <col min="55" max="55" width="20.85546875" customWidth="1"/>
    <col min="56" max="57" width="4.85546875" customWidth="1"/>
    <col min="58" max="58" width="5.85546875" hidden="1" customWidth="1"/>
    <col min="59" max="61" width="5.85546875" customWidth="1"/>
    <col min="62" max="62" width="0" hidden="1" customWidth="1"/>
    <col min="63" max="63" width="5.85546875" customWidth="1"/>
    <col min="64" max="64" width="0" hidden="1" customWidth="1"/>
    <col min="65" max="65" width="5.85546875" customWidth="1"/>
    <col min="66" max="66" width="0" hidden="1" customWidth="1"/>
    <col min="67" max="67" width="5.85546875" customWidth="1"/>
    <col min="68" max="68" width="10.85546875" customWidth="1"/>
  </cols>
  <sheetData>
    <row r="1" spans="1:68" ht="44.1" customHeight="1">
      <c r="B1" s="101" t="s">
        <v>306</v>
      </c>
      <c r="C1" s="17"/>
      <c r="D1" s="22" t="s">
        <v>91</v>
      </c>
      <c r="E1" s="18"/>
      <c r="F1" s="21"/>
      <c r="G1" s="19"/>
      <c r="H1" s="18"/>
      <c r="I1" s="18"/>
      <c r="J1" s="20"/>
      <c r="K1" s="20"/>
      <c r="L1" s="3"/>
      <c r="M1" s="3"/>
      <c r="N1" s="3"/>
      <c r="O1" s="3"/>
      <c r="P1" s="3"/>
      <c r="S1" s="101" t="s">
        <v>307</v>
      </c>
      <c r="T1" s="68" t="s">
        <v>212</v>
      </c>
      <c r="AJ1" s="101" t="s">
        <v>308</v>
      </c>
      <c r="AL1" s="81" t="s">
        <v>214</v>
      </c>
      <c r="AM1" s="68"/>
      <c r="BB1" s="236" t="s">
        <v>895</v>
      </c>
      <c r="BF1" s="68"/>
    </row>
    <row r="2" spans="1:68" ht="50.1" customHeight="1">
      <c r="B2" s="113" t="s">
        <v>364</v>
      </c>
      <c r="C2" s="7"/>
      <c r="F2" s="2"/>
      <c r="G2" s="1"/>
      <c r="J2" s="3"/>
      <c r="K2" s="3"/>
      <c r="L2" s="3"/>
      <c r="M2" s="3"/>
      <c r="N2" s="3"/>
      <c r="O2" s="3"/>
      <c r="P2" s="3"/>
    </row>
    <row r="3" spans="1:68" ht="50.1" customHeight="1">
      <c r="A3" s="13" t="s">
        <v>4</v>
      </c>
      <c r="B3" s="24" t="s">
        <v>1</v>
      </c>
      <c r="C3" s="10" t="s">
        <v>0</v>
      </c>
      <c r="D3" s="10" t="s">
        <v>57</v>
      </c>
      <c r="E3" s="10" t="s">
        <v>5</v>
      </c>
      <c r="F3" s="10" t="s">
        <v>58</v>
      </c>
      <c r="G3" s="10" t="s">
        <v>56</v>
      </c>
      <c r="H3" s="10" t="s">
        <v>55</v>
      </c>
      <c r="I3" s="10" t="s">
        <v>11</v>
      </c>
      <c r="J3" s="10" t="s">
        <v>13</v>
      </c>
      <c r="K3" s="10" t="s">
        <v>305</v>
      </c>
      <c r="L3" s="10" t="s">
        <v>52</v>
      </c>
      <c r="M3" s="10" t="s">
        <v>53</v>
      </c>
      <c r="N3" s="10" t="s">
        <v>60</v>
      </c>
      <c r="O3" s="10" t="s">
        <v>54</v>
      </c>
      <c r="P3" s="10" t="s">
        <v>59</v>
      </c>
      <c r="Q3" s="11"/>
      <c r="R3" s="69" t="s">
        <v>7</v>
      </c>
      <c r="S3" s="70" t="s">
        <v>1</v>
      </c>
      <c r="T3" s="71" t="s">
        <v>0</v>
      </c>
      <c r="U3" s="71" t="s">
        <v>57</v>
      </c>
      <c r="V3" s="71" t="s">
        <v>5</v>
      </c>
      <c r="W3" s="71" t="s">
        <v>58</v>
      </c>
      <c r="X3" s="71" t="s">
        <v>56</v>
      </c>
      <c r="Y3" s="71" t="s">
        <v>55</v>
      </c>
      <c r="Z3" s="71" t="s">
        <v>11</v>
      </c>
      <c r="AA3" s="71" t="s">
        <v>13</v>
      </c>
      <c r="AB3" s="71" t="s">
        <v>305</v>
      </c>
      <c r="AC3" s="71" t="s">
        <v>52</v>
      </c>
      <c r="AD3" s="71" t="s">
        <v>53</v>
      </c>
      <c r="AE3" s="71" t="s">
        <v>60</v>
      </c>
      <c r="AF3" s="71" t="s">
        <v>54</v>
      </c>
      <c r="AG3" s="71" t="s">
        <v>59</v>
      </c>
      <c r="AH3" s="74"/>
      <c r="AI3" s="75" t="s">
        <v>213</v>
      </c>
      <c r="AJ3" s="76" t="s">
        <v>1</v>
      </c>
      <c r="AK3" s="77" t="s">
        <v>0</v>
      </c>
      <c r="AL3" s="77" t="s">
        <v>57</v>
      </c>
      <c r="AM3" s="77" t="s">
        <v>5</v>
      </c>
      <c r="AN3" s="77" t="s">
        <v>58</v>
      </c>
      <c r="AO3" s="77" t="s">
        <v>56</v>
      </c>
      <c r="AP3" s="77" t="s">
        <v>55</v>
      </c>
      <c r="AQ3" s="77" t="s">
        <v>11</v>
      </c>
      <c r="AR3" s="77" t="s">
        <v>13</v>
      </c>
      <c r="AS3" s="77" t="s">
        <v>305</v>
      </c>
      <c r="AT3" s="77" t="s">
        <v>52</v>
      </c>
      <c r="AU3" s="77" t="s">
        <v>53</v>
      </c>
      <c r="AV3" s="77" t="s">
        <v>60</v>
      </c>
      <c r="AW3" s="77" t="s">
        <v>54</v>
      </c>
      <c r="AX3" s="77" t="s">
        <v>59</v>
      </c>
      <c r="AY3" s="78"/>
      <c r="AZ3" s="160" t="s">
        <v>213</v>
      </c>
      <c r="BA3" s="161" t="s">
        <v>1</v>
      </c>
      <c r="BB3" s="162" t="s">
        <v>0</v>
      </c>
      <c r="BC3" s="162" t="s">
        <v>57</v>
      </c>
      <c r="BD3" s="162" t="s">
        <v>5</v>
      </c>
      <c r="BE3" s="162" t="s">
        <v>58</v>
      </c>
      <c r="BF3" s="162" t="s">
        <v>56</v>
      </c>
      <c r="BG3" s="162" t="s">
        <v>55</v>
      </c>
      <c r="BH3" s="162" t="s">
        <v>805</v>
      </c>
      <c r="BI3" s="162" t="s">
        <v>13</v>
      </c>
      <c r="BJ3" s="162" t="s">
        <v>305</v>
      </c>
      <c r="BK3" s="162" t="s">
        <v>52</v>
      </c>
      <c r="BL3" s="162" t="s">
        <v>53</v>
      </c>
      <c r="BM3" s="162" t="s">
        <v>60</v>
      </c>
      <c r="BN3" s="162" t="s">
        <v>54</v>
      </c>
      <c r="BO3" s="162" t="s">
        <v>59</v>
      </c>
      <c r="BP3" s="163"/>
    </row>
    <row r="4" spans="1:68" ht="14.1" customHeight="1">
      <c r="A4" s="12"/>
      <c r="B4" s="12"/>
      <c r="C4" s="12"/>
      <c r="D4" s="12"/>
      <c r="E4" s="12"/>
      <c r="F4" s="12"/>
      <c r="G4" s="12"/>
      <c r="H4" s="12"/>
      <c r="I4" s="12"/>
      <c r="J4" s="61"/>
      <c r="K4" s="61"/>
      <c r="L4" s="12"/>
      <c r="M4" s="12"/>
      <c r="N4" s="12"/>
      <c r="O4" s="12"/>
      <c r="P4" s="12"/>
      <c r="Q4" s="11"/>
      <c r="R4" s="72"/>
      <c r="S4" s="72"/>
      <c r="T4" s="72"/>
      <c r="U4" s="72"/>
      <c r="V4" s="72"/>
      <c r="W4" s="72"/>
      <c r="X4" s="72"/>
      <c r="Y4" s="72"/>
      <c r="Z4" s="72"/>
      <c r="AA4" s="73"/>
      <c r="AB4" s="73"/>
      <c r="AC4" s="72"/>
      <c r="AD4" s="72"/>
      <c r="AE4" s="72"/>
      <c r="AF4" s="72"/>
      <c r="AG4" s="72"/>
      <c r="AH4" s="74"/>
      <c r="AI4" s="79"/>
      <c r="AJ4" s="79"/>
      <c r="AK4" s="79"/>
      <c r="AL4" s="79" t="s">
        <v>568</v>
      </c>
      <c r="AM4" s="79"/>
      <c r="AN4" s="79"/>
      <c r="AO4" s="79"/>
      <c r="AP4" s="79"/>
      <c r="AQ4" s="79"/>
      <c r="AR4" s="80"/>
      <c r="AS4" s="80"/>
      <c r="AT4" s="79"/>
      <c r="AU4" s="79"/>
      <c r="AV4" s="79"/>
      <c r="AW4" s="79"/>
      <c r="AX4" s="79"/>
      <c r="AY4" s="78"/>
      <c r="AZ4" s="164"/>
      <c r="BA4" s="164"/>
      <c r="BB4" s="164"/>
      <c r="BC4" s="164"/>
      <c r="BD4" s="164"/>
      <c r="BE4" s="164"/>
      <c r="BF4" s="164"/>
      <c r="BG4" s="164"/>
      <c r="BH4" s="164"/>
      <c r="BI4" s="165"/>
      <c r="BJ4" s="165"/>
      <c r="BK4" s="164"/>
      <c r="BL4" s="164"/>
      <c r="BM4" s="164"/>
      <c r="BN4" s="164"/>
      <c r="BO4" s="164"/>
      <c r="BP4" s="163"/>
    </row>
    <row r="5" spans="1:68">
      <c r="A5" s="5" t="s">
        <v>2</v>
      </c>
      <c r="B5" s="5"/>
      <c r="C5" s="5"/>
      <c r="D5" s="5"/>
      <c r="E5" s="5"/>
      <c r="F5" s="5"/>
      <c r="G5" s="5"/>
      <c r="H5" s="5"/>
      <c r="I5" s="5"/>
      <c r="J5" s="62"/>
      <c r="K5" s="62"/>
      <c r="L5" s="5"/>
      <c r="M5" s="5"/>
      <c r="N5" s="5"/>
      <c r="O5" s="5"/>
      <c r="P5" s="5"/>
      <c r="Q5" s="11"/>
      <c r="R5" s="5"/>
      <c r="S5" s="5"/>
      <c r="T5" s="5"/>
      <c r="U5" s="5"/>
      <c r="V5" s="5"/>
      <c r="W5" s="5"/>
      <c r="X5" s="5"/>
      <c r="Y5" s="5"/>
      <c r="Z5" s="5"/>
      <c r="AA5" s="62"/>
      <c r="AB5" s="62"/>
      <c r="AC5" s="5"/>
      <c r="AD5" s="5"/>
      <c r="AE5" s="5"/>
      <c r="AF5" s="5"/>
      <c r="AG5" s="5"/>
      <c r="AH5" s="74"/>
      <c r="AI5" s="5"/>
      <c r="AJ5" s="5"/>
      <c r="AK5" s="5"/>
      <c r="AL5" s="5"/>
      <c r="AM5" s="5"/>
      <c r="AN5" s="5"/>
      <c r="AO5" s="5"/>
      <c r="AP5" s="5"/>
      <c r="AQ5" s="5"/>
      <c r="AR5" s="62"/>
      <c r="AS5" s="62"/>
      <c r="AT5" s="5"/>
      <c r="AU5" s="5"/>
      <c r="AV5" s="5"/>
      <c r="AW5" s="5"/>
      <c r="AX5" s="5"/>
      <c r="AY5" s="78"/>
      <c r="AZ5" s="5"/>
      <c r="BA5" s="5"/>
      <c r="BB5" s="5"/>
      <c r="BC5" s="5"/>
      <c r="BD5" s="5"/>
      <c r="BE5" s="5"/>
      <c r="BF5" s="5"/>
      <c r="BG5" s="5"/>
      <c r="BH5" s="5"/>
      <c r="BI5" s="62"/>
      <c r="BJ5" s="62"/>
      <c r="BK5" s="5"/>
      <c r="BL5" s="5"/>
      <c r="BM5" s="5"/>
      <c r="BN5" s="5"/>
      <c r="BO5" s="5"/>
      <c r="BP5" s="163"/>
    </row>
    <row r="6" spans="1:68">
      <c r="A6" s="59" t="s">
        <v>99</v>
      </c>
      <c r="B6" s="204" t="s">
        <v>20</v>
      </c>
      <c r="C6" s="205" t="s">
        <v>3</v>
      </c>
      <c r="D6" s="149" t="s">
        <v>646</v>
      </c>
      <c r="E6" s="205" t="s">
        <v>6</v>
      </c>
      <c r="F6" s="206"/>
      <c r="G6" s="206">
        <f>K!B23</f>
        <v>0</v>
      </c>
      <c r="H6" s="206">
        <v>10</v>
      </c>
      <c r="I6" s="206">
        <v>999999</v>
      </c>
      <c r="J6" s="206">
        <f>1*I6</f>
        <v>999999</v>
      </c>
      <c r="K6" s="211">
        <f>K!B19</f>
        <v>1.67</v>
      </c>
      <c r="L6" s="206">
        <f>H6*J6*K6</f>
        <v>16699983.299999999</v>
      </c>
      <c r="M6" s="212">
        <f>K!D8</f>
        <v>1.23</v>
      </c>
      <c r="N6" s="206">
        <f>L6*M6</f>
        <v>20540979.458999999</v>
      </c>
      <c r="O6" s="206">
        <f>K!D15</f>
        <v>1.0349999999999999</v>
      </c>
      <c r="P6" s="206">
        <f>N6*O6</f>
        <v>21259913.740064997</v>
      </c>
      <c r="Q6" s="11"/>
      <c r="R6" s="59" t="s">
        <v>149</v>
      </c>
      <c r="S6" s="204" t="s">
        <v>487</v>
      </c>
      <c r="T6" s="205" t="s">
        <v>8</v>
      </c>
      <c r="U6" s="149" t="s">
        <v>676</v>
      </c>
      <c r="V6" s="205" t="s">
        <v>9</v>
      </c>
      <c r="W6" s="206"/>
      <c r="X6" s="206">
        <f>K!S23</f>
        <v>0</v>
      </c>
      <c r="Y6" s="205">
        <f t="shared" ref="Y6:Y8" si="0">X6*W6</f>
        <v>0</v>
      </c>
      <c r="Z6" s="205">
        <v>5.91</v>
      </c>
      <c r="AA6" s="205">
        <f t="shared" ref="AA6:AA8" si="1">1*Z6</f>
        <v>5.91</v>
      </c>
      <c r="AB6" s="205">
        <f>K!B19</f>
        <v>1.67</v>
      </c>
      <c r="AC6" s="205">
        <f>Y6*AA6*AB6</f>
        <v>0</v>
      </c>
      <c r="AD6" s="205">
        <f>K!D8</f>
        <v>1.23</v>
      </c>
      <c r="AE6" s="205">
        <f>AC6*AD6</f>
        <v>0</v>
      </c>
      <c r="AF6" s="205">
        <f>K!D15</f>
        <v>1.0349999999999999</v>
      </c>
      <c r="AG6" s="205">
        <f>AE6*AF6</f>
        <v>0</v>
      </c>
      <c r="AH6" s="74"/>
      <c r="AI6" s="59" t="s">
        <v>215</v>
      </c>
      <c r="AJ6" s="9" t="s">
        <v>565</v>
      </c>
      <c r="AK6" s="9" t="s">
        <v>8</v>
      </c>
      <c r="AL6" s="149" t="s">
        <v>829</v>
      </c>
      <c r="AM6" s="9" t="s">
        <v>9</v>
      </c>
      <c r="AN6" s="9"/>
      <c r="AO6" s="230">
        <f>K!AJ23</f>
        <v>0</v>
      </c>
      <c r="AP6" s="9">
        <f>AN6*AO6</f>
        <v>0</v>
      </c>
      <c r="AQ6" s="9"/>
      <c r="AR6" s="9">
        <f>1*AQ6</f>
        <v>0</v>
      </c>
      <c r="AS6" s="9">
        <f>K!B19</f>
        <v>1.67</v>
      </c>
      <c r="AT6" s="9">
        <f>AP6*AR6*AS6</f>
        <v>0</v>
      </c>
      <c r="AU6" s="9">
        <f>K!D8</f>
        <v>1.23</v>
      </c>
      <c r="AV6" s="9">
        <f>AT6*AU6</f>
        <v>0</v>
      </c>
      <c r="AW6" s="9">
        <f>K!D15</f>
        <v>1.0349999999999999</v>
      </c>
      <c r="AX6" s="9">
        <f>AV6*AW6</f>
        <v>0</v>
      </c>
      <c r="AY6" s="78"/>
      <c r="AZ6" s="59" t="s">
        <v>740</v>
      </c>
      <c r="BA6" s="204" t="s">
        <v>794</v>
      </c>
      <c r="BB6" s="232" t="s">
        <v>3</v>
      </c>
      <c r="BC6" s="232" t="s">
        <v>793</v>
      </c>
      <c r="BD6" s="232" t="s">
        <v>9</v>
      </c>
      <c r="BE6" s="232"/>
      <c r="BF6" s="237">
        <f>K!BA23</f>
        <v>0</v>
      </c>
      <c r="BG6" s="232">
        <f>BE6*BF6</f>
        <v>0</v>
      </c>
      <c r="BH6" s="232">
        <v>12.45</v>
      </c>
      <c r="BI6" s="232">
        <f>1*BH6</f>
        <v>12.45</v>
      </c>
      <c r="BJ6" s="232">
        <f>K!S19</f>
        <v>0</v>
      </c>
      <c r="BK6" s="232">
        <f>BG6*BI6*BJ6</f>
        <v>0</v>
      </c>
      <c r="BL6" s="232">
        <f>K!U8</f>
        <v>0</v>
      </c>
      <c r="BM6" s="232">
        <f>BK6*BL6</f>
        <v>0</v>
      </c>
      <c r="BN6" s="232">
        <f>K!U15</f>
        <v>0</v>
      </c>
      <c r="BO6" s="232">
        <f>BM6*BN6</f>
        <v>0</v>
      </c>
      <c r="BP6" s="163"/>
    </row>
    <row r="7" spans="1:68" ht="13.35" customHeight="1">
      <c r="A7" s="59" t="s">
        <v>100</v>
      </c>
      <c r="B7" s="207" t="s">
        <v>22</v>
      </c>
      <c r="C7" s="82" t="s">
        <v>3</v>
      </c>
      <c r="D7" s="151" t="s">
        <v>718</v>
      </c>
      <c r="E7" s="82" t="s">
        <v>6</v>
      </c>
      <c r="F7" s="208"/>
      <c r="G7" s="208">
        <f t="shared" ref="G7:G70" si="2">$G$6</f>
        <v>0</v>
      </c>
      <c r="H7" s="208">
        <f t="shared" ref="H6:H21" si="3">G7*F7</f>
        <v>0</v>
      </c>
      <c r="I7" s="208" t="s">
        <v>719</v>
      </c>
      <c r="J7" s="208">
        <f t="shared" ref="J7:J21" si="4">1*I7</f>
        <v>42.27</v>
      </c>
      <c r="K7" s="209">
        <f t="shared" ref="K7:K70" si="5">$K$6</f>
        <v>1.67</v>
      </c>
      <c r="L7" s="208">
        <f t="shared" ref="L7:L21" si="6">H7*J7*K7</f>
        <v>0</v>
      </c>
      <c r="M7" s="210">
        <f t="shared" ref="M7:M70" si="7">$M$6</f>
        <v>1.23</v>
      </c>
      <c r="N7" s="208">
        <f t="shared" ref="N7:N21" si="8">L7*M7</f>
        <v>0</v>
      </c>
      <c r="O7" s="208">
        <f t="shared" ref="O7:O70" si="9">$O$6</f>
        <v>1.0349999999999999</v>
      </c>
      <c r="P7" s="208">
        <f t="shared" ref="P7:P21" si="10">N7*O7</f>
        <v>0</v>
      </c>
      <c r="Q7" s="11"/>
      <c r="R7" s="59" t="s">
        <v>150</v>
      </c>
      <c r="S7" s="207" t="s">
        <v>488</v>
      </c>
      <c r="T7" s="82" t="s">
        <v>8</v>
      </c>
      <c r="U7" s="151" t="s">
        <v>677</v>
      </c>
      <c r="V7" s="82" t="s">
        <v>9</v>
      </c>
      <c r="W7" s="82"/>
      <c r="X7" s="82">
        <f t="shared" ref="X7:X70" si="11">$X$6</f>
        <v>0</v>
      </c>
      <c r="Y7" s="82">
        <f t="shared" si="0"/>
        <v>0</v>
      </c>
      <c r="Z7" s="82">
        <v>17.559999999999999</v>
      </c>
      <c r="AA7" s="82">
        <f t="shared" si="1"/>
        <v>17.559999999999999</v>
      </c>
      <c r="AB7" s="82">
        <f t="shared" ref="AB7:AB70" si="12">$AB$6</f>
        <v>1.67</v>
      </c>
      <c r="AC7" s="82">
        <f t="shared" ref="AC7:AC8" si="13">Y7*AA7*AB7</f>
        <v>0</v>
      </c>
      <c r="AD7" s="82">
        <f t="shared" ref="AD7:AD70" si="14">$AD$6</f>
        <v>1.23</v>
      </c>
      <c r="AE7" s="82">
        <f t="shared" ref="AE7:AE8" si="15">AC7*AD7</f>
        <v>0</v>
      </c>
      <c r="AF7" s="82">
        <f t="shared" ref="AF7:AF70" si="16">$AF$6</f>
        <v>1.0349999999999999</v>
      </c>
      <c r="AG7" s="82">
        <f t="shared" ref="AG7:AG8" si="17">AE7*AF7</f>
        <v>0</v>
      </c>
      <c r="AH7" s="74"/>
      <c r="AI7" s="59" t="s">
        <v>216</v>
      </c>
      <c r="AJ7" s="6" t="s">
        <v>566</v>
      </c>
      <c r="AK7" s="9" t="s">
        <v>8</v>
      </c>
      <c r="AL7" s="150" t="s">
        <v>830</v>
      </c>
      <c r="AM7" s="9" t="s">
        <v>9</v>
      </c>
      <c r="AN7" s="6"/>
      <c r="AO7">
        <f t="shared" ref="AO7:AO70" si="18">$AO$6</f>
        <v>0</v>
      </c>
      <c r="AP7" s="9">
        <f>AN7*AQ7</f>
        <v>0</v>
      </c>
      <c r="AQ7" s="6">
        <v>19.8</v>
      </c>
      <c r="AR7" s="9">
        <f>1*AQ7</f>
        <v>19.8</v>
      </c>
      <c r="AS7" s="9">
        <f t="shared" ref="AS7:AS70" si="19">$AS$6</f>
        <v>1.67</v>
      </c>
      <c r="AT7" s="9">
        <f t="shared" ref="AT7:AT54" si="20">AP7*AR7*AS7</f>
        <v>0</v>
      </c>
      <c r="AU7" s="6">
        <f t="shared" ref="AU7:AU70" si="21">$AU$6</f>
        <v>1.23</v>
      </c>
      <c r="AV7" s="9">
        <f t="shared" ref="AV7:AV54" si="22">AT7*AU7</f>
        <v>0</v>
      </c>
      <c r="AW7" s="6">
        <f t="shared" ref="AW7:AW70" si="23">$AW$6</f>
        <v>1.0349999999999999</v>
      </c>
      <c r="AX7" s="9">
        <f t="shared" ref="AX7:AX54" si="24">AV7*AW7</f>
        <v>0</v>
      </c>
      <c r="AY7" s="78"/>
      <c r="AZ7" s="59" t="s">
        <v>741</v>
      </c>
      <c r="BA7" s="207" t="s">
        <v>790</v>
      </c>
      <c r="BB7" s="232" t="s">
        <v>3</v>
      </c>
      <c r="BC7" s="232" t="s">
        <v>791</v>
      </c>
      <c r="BD7" s="232" t="s">
        <v>9</v>
      </c>
      <c r="BE7" s="233"/>
      <c r="BF7" s="233">
        <f t="shared" ref="BF7:BF70" si="25">$BF$6</f>
        <v>0</v>
      </c>
      <c r="BG7" s="232">
        <f t="shared" ref="BG7:BG54" si="26">BE7*BF7</f>
        <v>0</v>
      </c>
      <c r="BH7" s="216">
        <v>25.95</v>
      </c>
      <c r="BI7" s="232">
        <f t="shared" ref="BI7:BI54" si="27">1*BH7</f>
        <v>25.95</v>
      </c>
      <c r="BJ7" s="232">
        <f t="shared" ref="BJ7:BJ55" si="28">$AS$6</f>
        <v>1.67</v>
      </c>
      <c r="BK7" s="232">
        <f t="shared" ref="BK7:BK54" si="29">BG7*BI7*BJ7</f>
        <v>0</v>
      </c>
      <c r="BL7" s="233">
        <f t="shared" ref="BL7:BL55" si="30">$AU$6</f>
        <v>1.23</v>
      </c>
      <c r="BM7" s="232">
        <f t="shared" ref="BM7:BM54" si="31">BK7*BL7</f>
        <v>0</v>
      </c>
      <c r="BN7" s="233">
        <f t="shared" ref="BN7:BN55" si="32">$AW$6</f>
        <v>1.0349999999999999</v>
      </c>
      <c r="BO7" s="232">
        <f t="shared" ref="BO7:BO54" si="33">BM7*BN7</f>
        <v>0</v>
      </c>
      <c r="BP7" s="163"/>
    </row>
    <row r="8" spans="1:68" ht="13.35" customHeight="1">
      <c r="A8" s="59" t="s">
        <v>101</v>
      </c>
      <c r="B8" s="204" t="s">
        <v>23</v>
      </c>
      <c r="C8" s="205" t="s">
        <v>3</v>
      </c>
      <c r="D8" s="149" t="s">
        <v>716</v>
      </c>
      <c r="E8" s="205" t="s">
        <v>6</v>
      </c>
      <c r="F8" s="206"/>
      <c r="G8" s="206">
        <f t="shared" si="2"/>
        <v>0</v>
      </c>
      <c r="H8" s="206">
        <f t="shared" si="3"/>
        <v>0</v>
      </c>
      <c r="I8" s="206" t="s">
        <v>717</v>
      </c>
      <c r="J8" s="206">
        <f t="shared" si="4"/>
        <v>31.04</v>
      </c>
      <c r="K8" s="211">
        <f t="shared" si="5"/>
        <v>1.67</v>
      </c>
      <c r="L8" s="206">
        <f t="shared" si="6"/>
        <v>0</v>
      </c>
      <c r="M8" s="212">
        <f t="shared" si="7"/>
        <v>1.23</v>
      </c>
      <c r="N8" s="206">
        <f t="shared" si="8"/>
        <v>0</v>
      </c>
      <c r="O8" s="206">
        <f t="shared" si="9"/>
        <v>1.0349999999999999</v>
      </c>
      <c r="P8" s="206">
        <f t="shared" si="10"/>
        <v>0</v>
      </c>
      <c r="Q8" s="11"/>
      <c r="R8" s="59" t="s">
        <v>151</v>
      </c>
      <c r="S8" s="204" t="s">
        <v>489</v>
      </c>
      <c r="T8" s="205" t="s">
        <v>8</v>
      </c>
      <c r="U8" s="149" t="s">
        <v>678</v>
      </c>
      <c r="V8" s="205" t="s">
        <v>9</v>
      </c>
      <c r="W8" s="205"/>
      <c r="X8" s="205">
        <f t="shared" si="11"/>
        <v>0</v>
      </c>
      <c r="Y8" s="205">
        <f t="shared" si="0"/>
        <v>0</v>
      </c>
      <c r="Z8" s="205">
        <v>27.05</v>
      </c>
      <c r="AA8" s="205">
        <f t="shared" si="1"/>
        <v>27.05</v>
      </c>
      <c r="AB8" s="205">
        <f t="shared" si="12"/>
        <v>1.67</v>
      </c>
      <c r="AC8" s="205">
        <f t="shared" si="13"/>
        <v>0</v>
      </c>
      <c r="AD8" s="205">
        <f t="shared" si="14"/>
        <v>1.23</v>
      </c>
      <c r="AE8" s="205">
        <f t="shared" si="15"/>
        <v>0</v>
      </c>
      <c r="AF8" s="205">
        <f t="shared" si="16"/>
        <v>1.0349999999999999</v>
      </c>
      <c r="AG8" s="205">
        <f t="shared" si="17"/>
        <v>0</v>
      </c>
      <c r="AH8" s="74"/>
      <c r="AI8" s="59" t="s">
        <v>217</v>
      </c>
      <c r="AJ8" s="9" t="s">
        <v>863</v>
      </c>
      <c r="AK8" s="9" t="s">
        <v>8</v>
      </c>
      <c r="AL8" s="149" t="s">
        <v>831</v>
      </c>
      <c r="AM8" s="9" t="s">
        <v>9</v>
      </c>
      <c r="AN8" s="9"/>
      <c r="AO8">
        <f t="shared" si="18"/>
        <v>0</v>
      </c>
      <c r="AP8" s="9">
        <f>AN8*AQ8</f>
        <v>0</v>
      </c>
      <c r="AQ8" s="9">
        <v>19.8</v>
      </c>
      <c r="AR8" s="9">
        <f t="shared" ref="AR8:AR55" si="34">1*AQ8</f>
        <v>19.8</v>
      </c>
      <c r="AS8" s="9">
        <f t="shared" si="19"/>
        <v>1.67</v>
      </c>
      <c r="AT8" s="9">
        <f t="shared" si="20"/>
        <v>0</v>
      </c>
      <c r="AU8" s="9">
        <f t="shared" si="21"/>
        <v>1.23</v>
      </c>
      <c r="AV8" s="9">
        <f t="shared" si="22"/>
        <v>0</v>
      </c>
      <c r="AW8" s="9">
        <f t="shared" si="23"/>
        <v>1.0349999999999999</v>
      </c>
      <c r="AX8" s="9">
        <f t="shared" si="24"/>
        <v>0</v>
      </c>
      <c r="AY8" s="78"/>
      <c r="AZ8" s="59" t="s">
        <v>742</v>
      </c>
      <c r="BA8" s="238" t="s">
        <v>871</v>
      </c>
      <c r="BB8" s="232" t="s">
        <v>3</v>
      </c>
      <c r="BC8" s="232" t="s">
        <v>795</v>
      </c>
      <c r="BD8" s="232" t="s">
        <v>9</v>
      </c>
      <c r="BE8" s="232"/>
      <c r="BF8" s="232">
        <f t="shared" si="25"/>
        <v>0</v>
      </c>
      <c r="BG8" s="232">
        <f t="shared" si="26"/>
        <v>0</v>
      </c>
      <c r="BH8" s="232">
        <v>6.05</v>
      </c>
      <c r="BI8" s="232">
        <f t="shared" si="27"/>
        <v>6.05</v>
      </c>
      <c r="BJ8" s="232">
        <f t="shared" si="28"/>
        <v>1.67</v>
      </c>
      <c r="BK8" s="232">
        <f t="shared" si="29"/>
        <v>0</v>
      </c>
      <c r="BL8" s="232">
        <f t="shared" si="30"/>
        <v>1.23</v>
      </c>
      <c r="BM8" s="232">
        <f t="shared" si="31"/>
        <v>0</v>
      </c>
      <c r="BN8" s="232">
        <f t="shared" si="32"/>
        <v>1.0349999999999999</v>
      </c>
      <c r="BO8" s="232">
        <f t="shared" si="33"/>
        <v>0</v>
      </c>
      <c r="BP8" s="163"/>
    </row>
    <row r="9" spans="1:68" ht="13.35" customHeight="1">
      <c r="A9" s="59" t="s">
        <v>102</v>
      </c>
      <c r="B9" s="207" t="s">
        <v>24</v>
      </c>
      <c r="C9" s="82" t="s">
        <v>3</v>
      </c>
      <c r="D9" s="151" t="s">
        <v>714</v>
      </c>
      <c r="E9" s="82" t="s">
        <v>6</v>
      </c>
      <c r="F9" s="208"/>
      <c r="G9" s="208">
        <f t="shared" si="2"/>
        <v>0</v>
      </c>
      <c r="H9" s="208">
        <f t="shared" si="3"/>
        <v>0</v>
      </c>
      <c r="I9" s="208" t="s">
        <v>715</v>
      </c>
      <c r="J9" s="208">
        <f t="shared" si="4"/>
        <v>22.68</v>
      </c>
      <c r="K9" s="209">
        <f t="shared" si="5"/>
        <v>1.67</v>
      </c>
      <c r="L9" s="208">
        <f t="shared" si="6"/>
        <v>0</v>
      </c>
      <c r="M9" s="210">
        <f t="shared" si="7"/>
        <v>1.23</v>
      </c>
      <c r="N9" s="208">
        <f t="shared" si="8"/>
        <v>0</v>
      </c>
      <c r="O9" s="208">
        <f t="shared" si="9"/>
        <v>1.0349999999999999</v>
      </c>
      <c r="P9" s="208">
        <f t="shared" si="10"/>
        <v>0</v>
      </c>
      <c r="Q9" s="11"/>
      <c r="R9" s="59" t="s">
        <v>152</v>
      </c>
      <c r="S9" s="207" t="s">
        <v>490</v>
      </c>
      <c r="T9" s="82" t="s">
        <v>8</v>
      </c>
      <c r="U9" s="151" t="s">
        <v>679</v>
      </c>
      <c r="V9" s="82" t="s">
        <v>9</v>
      </c>
      <c r="W9" s="82"/>
      <c r="X9" s="82">
        <f t="shared" si="11"/>
        <v>0</v>
      </c>
      <c r="Y9" s="82">
        <f>X9*W9</f>
        <v>0</v>
      </c>
      <c r="Z9" s="82">
        <v>16.7</v>
      </c>
      <c r="AA9" s="82">
        <f>1*Z9</f>
        <v>16.7</v>
      </c>
      <c r="AB9" s="82">
        <f t="shared" si="12"/>
        <v>1.67</v>
      </c>
      <c r="AC9" s="82">
        <f t="shared" ref="AC9:AC14" si="35">Y9*AA9*AB9</f>
        <v>0</v>
      </c>
      <c r="AD9" s="82">
        <f t="shared" si="14"/>
        <v>1.23</v>
      </c>
      <c r="AE9" s="82">
        <f t="shared" ref="AE9:AE14" si="36">AC9*AD9</f>
        <v>0</v>
      </c>
      <c r="AF9" s="82">
        <f t="shared" si="16"/>
        <v>1.0349999999999999</v>
      </c>
      <c r="AG9" s="82">
        <f t="shared" ref="AG9:AG14" si="37">AE9*AF9</f>
        <v>0</v>
      </c>
      <c r="AH9" s="74"/>
      <c r="AI9" s="59" t="s">
        <v>218</v>
      </c>
      <c r="AJ9" s="6" t="s">
        <v>567</v>
      </c>
      <c r="AK9" s="9" t="s">
        <v>8</v>
      </c>
      <c r="AL9" s="150" t="s">
        <v>832</v>
      </c>
      <c r="AM9" s="9" t="s">
        <v>9</v>
      </c>
      <c r="AN9" s="6"/>
      <c r="AO9">
        <f t="shared" si="18"/>
        <v>0</v>
      </c>
      <c r="AP9" s="9">
        <f>AN9*AQ9</f>
        <v>0</v>
      </c>
      <c r="AQ9" s="6">
        <v>24.1</v>
      </c>
      <c r="AR9" s="9">
        <f t="shared" si="34"/>
        <v>24.1</v>
      </c>
      <c r="AS9" s="9">
        <f t="shared" si="19"/>
        <v>1.67</v>
      </c>
      <c r="AT9" s="9">
        <f t="shared" si="20"/>
        <v>0</v>
      </c>
      <c r="AU9" s="6">
        <f t="shared" si="21"/>
        <v>1.23</v>
      </c>
      <c r="AV9" s="9">
        <f t="shared" si="22"/>
        <v>0</v>
      </c>
      <c r="AW9" s="6">
        <f t="shared" si="23"/>
        <v>1.0349999999999999</v>
      </c>
      <c r="AX9" s="9">
        <f t="shared" si="24"/>
        <v>0</v>
      </c>
      <c r="AY9" s="78"/>
      <c r="AZ9" s="59" t="s">
        <v>743</v>
      </c>
      <c r="BA9" s="207" t="s">
        <v>872</v>
      </c>
      <c r="BB9" s="232" t="s">
        <v>3</v>
      </c>
      <c r="BC9" s="232" t="s">
        <v>792</v>
      </c>
      <c r="BD9" s="232" t="s">
        <v>9</v>
      </c>
      <c r="BE9" s="233"/>
      <c r="BF9" s="233">
        <f t="shared" si="25"/>
        <v>0</v>
      </c>
      <c r="BG9" s="232">
        <f t="shared" si="26"/>
        <v>0</v>
      </c>
      <c r="BH9" s="233">
        <v>5.39</v>
      </c>
      <c r="BI9" s="232">
        <f t="shared" si="27"/>
        <v>5.39</v>
      </c>
      <c r="BJ9" s="232">
        <f t="shared" si="28"/>
        <v>1.67</v>
      </c>
      <c r="BK9" s="232">
        <f t="shared" si="29"/>
        <v>0</v>
      </c>
      <c r="BL9" s="233">
        <f t="shared" si="30"/>
        <v>1.23</v>
      </c>
      <c r="BM9" s="232">
        <f t="shared" si="31"/>
        <v>0</v>
      </c>
      <c r="BN9" s="233">
        <f t="shared" si="32"/>
        <v>1.0349999999999999</v>
      </c>
      <c r="BO9" s="232">
        <f t="shared" si="33"/>
        <v>0</v>
      </c>
      <c r="BP9" s="163"/>
    </row>
    <row r="10" spans="1:68" ht="13.35" customHeight="1">
      <c r="A10" s="59" t="s">
        <v>103</v>
      </c>
      <c r="B10" s="204" t="s">
        <v>25</v>
      </c>
      <c r="C10" s="205" t="s">
        <v>3</v>
      </c>
      <c r="D10" s="149" t="s">
        <v>712</v>
      </c>
      <c r="E10" s="205" t="s">
        <v>6</v>
      </c>
      <c r="F10" s="206"/>
      <c r="G10" s="206">
        <f t="shared" si="2"/>
        <v>0</v>
      </c>
      <c r="H10" s="206">
        <f t="shared" si="3"/>
        <v>0</v>
      </c>
      <c r="I10" s="206" t="s">
        <v>713</v>
      </c>
      <c r="J10" s="206">
        <f t="shared" si="4"/>
        <v>19.079999999999998</v>
      </c>
      <c r="K10" s="211">
        <f t="shared" si="5"/>
        <v>1.67</v>
      </c>
      <c r="L10" s="206">
        <f t="shared" si="6"/>
        <v>0</v>
      </c>
      <c r="M10" s="212">
        <f t="shared" si="7"/>
        <v>1.23</v>
      </c>
      <c r="N10" s="206">
        <f t="shared" si="8"/>
        <v>0</v>
      </c>
      <c r="O10" s="206">
        <f t="shared" si="9"/>
        <v>1.0349999999999999</v>
      </c>
      <c r="P10" s="206">
        <f t="shared" si="10"/>
        <v>0</v>
      </c>
      <c r="Q10" s="11"/>
      <c r="R10" s="59" t="s">
        <v>153</v>
      </c>
      <c r="S10" s="204" t="s">
        <v>491</v>
      </c>
      <c r="T10" s="205" t="s">
        <v>8</v>
      </c>
      <c r="U10" s="149" t="s">
        <v>680</v>
      </c>
      <c r="V10" s="205" t="s">
        <v>9</v>
      </c>
      <c r="W10" s="205"/>
      <c r="X10" s="205">
        <f t="shared" si="11"/>
        <v>0</v>
      </c>
      <c r="Y10" s="205">
        <f>X10*W10</f>
        <v>0</v>
      </c>
      <c r="Z10" s="205">
        <v>7.72</v>
      </c>
      <c r="AA10" s="205">
        <f>1*Z10</f>
        <v>7.72</v>
      </c>
      <c r="AB10" s="205">
        <f t="shared" si="12"/>
        <v>1.67</v>
      </c>
      <c r="AC10" s="205">
        <f t="shared" si="35"/>
        <v>0</v>
      </c>
      <c r="AD10" s="205">
        <f t="shared" si="14"/>
        <v>1.23</v>
      </c>
      <c r="AE10" s="205">
        <f t="shared" si="36"/>
        <v>0</v>
      </c>
      <c r="AF10" s="205">
        <f t="shared" si="16"/>
        <v>1.0349999999999999</v>
      </c>
      <c r="AG10" s="205">
        <f t="shared" si="37"/>
        <v>0</v>
      </c>
      <c r="AH10" s="74"/>
      <c r="AI10" s="59" t="s">
        <v>219</v>
      </c>
      <c r="AJ10" t="s">
        <v>588</v>
      </c>
      <c r="AK10" s="9" t="s">
        <v>8</v>
      </c>
      <c r="AL10" s="151" t="s">
        <v>833</v>
      </c>
      <c r="AM10" s="9" t="s">
        <v>9</v>
      </c>
      <c r="AN10" s="9"/>
      <c r="AO10">
        <f t="shared" si="18"/>
        <v>0</v>
      </c>
      <c r="AP10" s="9">
        <f>AN10*AQ10</f>
        <v>0</v>
      </c>
      <c r="AQ10" s="9">
        <v>64.55</v>
      </c>
      <c r="AR10" s="9">
        <f t="shared" si="34"/>
        <v>64.55</v>
      </c>
      <c r="AS10" s="9">
        <f t="shared" si="19"/>
        <v>1.67</v>
      </c>
      <c r="AT10" s="9">
        <f t="shared" si="20"/>
        <v>0</v>
      </c>
      <c r="AU10" s="9">
        <f t="shared" si="21"/>
        <v>1.23</v>
      </c>
      <c r="AV10" s="9">
        <f t="shared" si="22"/>
        <v>0</v>
      </c>
      <c r="AW10" s="9">
        <f t="shared" si="23"/>
        <v>1.0349999999999999</v>
      </c>
      <c r="AX10" s="9">
        <f t="shared" si="24"/>
        <v>0</v>
      </c>
      <c r="AY10" s="78"/>
      <c r="AZ10" s="59" t="s">
        <v>744</v>
      </c>
      <c r="BA10" s="207" t="s">
        <v>796</v>
      </c>
      <c r="BB10" s="232" t="s">
        <v>3</v>
      </c>
      <c r="BC10" s="232" t="s">
        <v>798</v>
      </c>
      <c r="BD10" s="232" t="s">
        <v>9</v>
      </c>
      <c r="BE10" s="232"/>
      <c r="BF10" s="232">
        <f t="shared" si="25"/>
        <v>0</v>
      </c>
      <c r="BG10" s="232">
        <f t="shared" si="26"/>
        <v>0</v>
      </c>
      <c r="BH10" s="232">
        <v>2.16</v>
      </c>
      <c r="BI10" s="232">
        <f t="shared" si="27"/>
        <v>2.16</v>
      </c>
      <c r="BJ10" s="232">
        <f t="shared" si="28"/>
        <v>1.67</v>
      </c>
      <c r="BK10" s="232">
        <f t="shared" si="29"/>
        <v>0</v>
      </c>
      <c r="BL10" s="232">
        <f t="shared" si="30"/>
        <v>1.23</v>
      </c>
      <c r="BM10" s="232">
        <f t="shared" si="31"/>
        <v>0</v>
      </c>
      <c r="BN10" s="232">
        <f t="shared" si="32"/>
        <v>1.0349999999999999</v>
      </c>
      <c r="BO10" s="232">
        <f t="shared" si="33"/>
        <v>0</v>
      </c>
      <c r="BP10" s="163"/>
    </row>
    <row r="11" spans="1:68" ht="13.35" customHeight="1">
      <c r="A11" s="59" t="s">
        <v>104</v>
      </c>
      <c r="B11" s="207" t="s">
        <v>26</v>
      </c>
      <c r="C11" s="82" t="s">
        <v>3</v>
      </c>
      <c r="D11" s="151" t="s">
        <v>710</v>
      </c>
      <c r="E11" s="82" t="s">
        <v>6</v>
      </c>
      <c r="F11" s="208"/>
      <c r="G11" s="208">
        <f t="shared" si="2"/>
        <v>0</v>
      </c>
      <c r="H11" s="208">
        <f t="shared" si="3"/>
        <v>0</v>
      </c>
      <c r="I11" s="208" t="s">
        <v>711</v>
      </c>
      <c r="J11" s="208">
        <f t="shared" si="4"/>
        <v>15.27</v>
      </c>
      <c r="K11" s="209">
        <f t="shared" si="5"/>
        <v>1.67</v>
      </c>
      <c r="L11" s="208">
        <f t="shared" si="6"/>
        <v>0</v>
      </c>
      <c r="M11" s="210">
        <f t="shared" si="7"/>
        <v>1.23</v>
      </c>
      <c r="N11" s="208">
        <f t="shared" si="8"/>
        <v>0</v>
      </c>
      <c r="O11" s="208">
        <f t="shared" si="9"/>
        <v>1.0349999999999999</v>
      </c>
      <c r="P11" s="208">
        <f t="shared" si="10"/>
        <v>0</v>
      </c>
      <c r="Q11" s="11"/>
      <c r="R11" s="59" t="s">
        <v>154</v>
      </c>
      <c r="S11" s="207" t="s">
        <v>623</v>
      </c>
      <c r="T11" s="82" t="s">
        <v>8</v>
      </c>
      <c r="U11" s="151" t="s">
        <v>681</v>
      </c>
      <c r="V11" s="82" t="s">
        <v>9</v>
      </c>
      <c r="W11" s="82"/>
      <c r="X11" s="82">
        <f t="shared" si="11"/>
        <v>0</v>
      </c>
      <c r="Y11" s="82">
        <f>X11*W11</f>
        <v>0</v>
      </c>
      <c r="Z11" s="82">
        <v>11.86</v>
      </c>
      <c r="AA11" s="82">
        <f>1*Z11</f>
        <v>11.86</v>
      </c>
      <c r="AB11" s="82">
        <f t="shared" si="12"/>
        <v>1.67</v>
      </c>
      <c r="AC11" s="82">
        <f t="shared" si="35"/>
        <v>0</v>
      </c>
      <c r="AD11" s="82">
        <f t="shared" si="14"/>
        <v>1.23</v>
      </c>
      <c r="AE11" s="82">
        <f t="shared" si="36"/>
        <v>0</v>
      </c>
      <c r="AF11" s="82">
        <f t="shared" si="16"/>
        <v>1.0349999999999999</v>
      </c>
      <c r="AG11" s="82">
        <f t="shared" si="37"/>
        <v>0</v>
      </c>
      <c r="AH11" s="74"/>
      <c r="AI11" s="59" t="s">
        <v>220</v>
      </c>
      <c r="AJ11" t="s">
        <v>589</v>
      </c>
      <c r="AK11" s="9" t="s">
        <v>8</v>
      </c>
      <c r="AL11" s="152" t="s">
        <v>834</v>
      </c>
      <c r="AM11" s="9" t="s">
        <v>9</v>
      </c>
      <c r="AN11" s="6"/>
      <c r="AO11">
        <f t="shared" si="18"/>
        <v>0</v>
      </c>
      <c r="AP11" s="9">
        <f>AN11*AQ11</f>
        <v>0</v>
      </c>
      <c r="AQ11" s="6">
        <v>134.16</v>
      </c>
      <c r="AR11" s="9">
        <f t="shared" si="34"/>
        <v>134.16</v>
      </c>
      <c r="AS11" s="9">
        <f t="shared" si="19"/>
        <v>1.67</v>
      </c>
      <c r="AT11" s="9">
        <f t="shared" si="20"/>
        <v>0</v>
      </c>
      <c r="AU11" s="6">
        <f t="shared" si="21"/>
        <v>1.23</v>
      </c>
      <c r="AV11" s="9">
        <f t="shared" si="22"/>
        <v>0</v>
      </c>
      <c r="AW11" s="6">
        <f t="shared" si="23"/>
        <v>1.0349999999999999</v>
      </c>
      <c r="AX11" s="9">
        <f t="shared" si="24"/>
        <v>0</v>
      </c>
      <c r="AY11" s="78"/>
      <c r="AZ11" s="59" t="s">
        <v>745</v>
      </c>
      <c r="BA11" s="207" t="s">
        <v>797</v>
      </c>
      <c r="BB11" s="232" t="s">
        <v>3</v>
      </c>
      <c r="BC11" s="235" t="s">
        <v>902</v>
      </c>
      <c r="BD11" s="232" t="s">
        <v>882</v>
      </c>
      <c r="BE11" s="233"/>
      <c r="BF11" s="233">
        <f t="shared" si="25"/>
        <v>0</v>
      </c>
      <c r="BG11" s="232">
        <f t="shared" si="26"/>
        <v>0</v>
      </c>
      <c r="BH11" s="233">
        <v>0.51</v>
      </c>
      <c r="BI11" s="232">
        <f t="shared" si="27"/>
        <v>0.51</v>
      </c>
      <c r="BJ11" s="232">
        <f t="shared" si="28"/>
        <v>1.67</v>
      </c>
      <c r="BK11" s="232">
        <f t="shared" si="29"/>
        <v>0</v>
      </c>
      <c r="BL11" s="233">
        <f t="shared" si="30"/>
        <v>1.23</v>
      </c>
      <c r="BM11" s="232">
        <f t="shared" si="31"/>
        <v>0</v>
      </c>
      <c r="BN11" s="233">
        <f t="shared" si="32"/>
        <v>1.0349999999999999</v>
      </c>
      <c r="BO11" s="232">
        <f t="shared" si="33"/>
        <v>0</v>
      </c>
      <c r="BP11" s="163"/>
    </row>
    <row r="12" spans="1:68" ht="13.35" customHeight="1">
      <c r="A12" s="59" t="s">
        <v>105</v>
      </c>
      <c r="B12" s="204" t="s">
        <v>21</v>
      </c>
      <c r="C12" s="205" t="s">
        <v>3</v>
      </c>
      <c r="D12" s="149" t="s">
        <v>720</v>
      </c>
      <c r="E12" s="205" t="s">
        <v>6</v>
      </c>
      <c r="F12" s="206"/>
      <c r="G12" s="206">
        <f t="shared" si="2"/>
        <v>0</v>
      </c>
      <c r="H12" s="206">
        <f t="shared" si="3"/>
        <v>0</v>
      </c>
      <c r="I12" s="206" t="s">
        <v>721</v>
      </c>
      <c r="J12" s="206">
        <f t="shared" si="4"/>
        <v>83.85</v>
      </c>
      <c r="K12" s="211">
        <f t="shared" si="5"/>
        <v>1.67</v>
      </c>
      <c r="L12" s="206">
        <f t="shared" si="6"/>
        <v>0</v>
      </c>
      <c r="M12" s="212">
        <f t="shared" si="7"/>
        <v>1.23</v>
      </c>
      <c r="N12" s="206">
        <f t="shared" si="8"/>
        <v>0</v>
      </c>
      <c r="O12" s="206">
        <f t="shared" si="9"/>
        <v>1.0349999999999999</v>
      </c>
      <c r="P12" s="206">
        <f t="shared" si="10"/>
        <v>0</v>
      </c>
      <c r="Q12" s="11"/>
      <c r="R12" s="59" t="s">
        <v>155</v>
      </c>
      <c r="S12" s="204" t="s">
        <v>492</v>
      </c>
      <c r="T12" s="205" t="s">
        <v>8</v>
      </c>
      <c r="U12" s="149" t="s">
        <v>682</v>
      </c>
      <c r="V12" s="205" t="s">
        <v>9</v>
      </c>
      <c r="W12" s="205"/>
      <c r="X12" s="205">
        <f t="shared" si="11"/>
        <v>0</v>
      </c>
      <c r="Y12" s="205">
        <f>X12*W12</f>
        <v>0</v>
      </c>
      <c r="Z12" s="231" t="s">
        <v>645</v>
      </c>
      <c r="AA12" s="205">
        <f>1*Z12</f>
        <v>11.95</v>
      </c>
      <c r="AB12" s="205">
        <f t="shared" si="12"/>
        <v>1.67</v>
      </c>
      <c r="AC12" s="205">
        <f t="shared" si="35"/>
        <v>0</v>
      </c>
      <c r="AD12" s="205">
        <f t="shared" si="14"/>
        <v>1.23</v>
      </c>
      <c r="AE12" s="205">
        <f t="shared" si="36"/>
        <v>0</v>
      </c>
      <c r="AF12" s="205">
        <f t="shared" si="16"/>
        <v>1.0349999999999999</v>
      </c>
      <c r="AG12" s="205">
        <f t="shared" si="37"/>
        <v>0</v>
      </c>
      <c r="AH12" s="74"/>
      <c r="AI12" s="59" t="s">
        <v>221</v>
      </c>
      <c r="AJ12" s="9" t="s">
        <v>569</v>
      </c>
      <c r="AK12" s="9" t="s">
        <v>8</v>
      </c>
      <c r="AL12" s="235" t="s">
        <v>896</v>
      </c>
      <c r="AM12" s="9" t="s">
        <v>9</v>
      </c>
      <c r="AN12" s="9"/>
      <c r="AO12" s="9">
        <f t="shared" si="18"/>
        <v>0</v>
      </c>
      <c r="AP12" s="9">
        <f t="shared" ref="AP12:AP54" si="38">AN12*AO12</f>
        <v>0</v>
      </c>
      <c r="AQ12" s="9">
        <v>88.5</v>
      </c>
      <c r="AR12" s="9">
        <f t="shared" si="34"/>
        <v>88.5</v>
      </c>
      <c r="AS12" s="9">
        <f t="shared" si="19"/>
        <v>1.67</v>
      </c>
      <c r="AT12" s="9">
        <f t="shared" si="20"/>
        <v>0</v>
      </c>
      <c r="AU12" s="9">
        <f t="shared" si="21"/>
        <v>1.23</v>
      </c>
      <c r="AV12" s="9">
        <f t="shared" si="22"/>
        <v>0</v>
      </c>
      <c r="AW12" s="9">
        <f t="shared" si="23"/>
        <v>1.0349999999999999</v>
      </c>
      <c r="AX12" s="9">
        <f t="shared" si="24"/>
        <v>0</v>
      </c>
      <c r="AY12" s="78"/>
      <c r="AZ12" s="59" t="s">
        <v>746</v>
      </c>
      <c r="BA12" s="207" t="s">
        <v>870</v>
      </c>
      <c r="BB12" s="216" t="s">
        <v>3</v>
      </c>
      <c r="BC12" s="216" t="s">
        <v>869</v>
      </c>
      <c r="BD12" s="232" t="s">
        <v>866</v>
      </c>
      <c r="BE12" s="216"/>
      <c r="BF12" s="216">
        <f t="shared" si="25"/>
        <v>0</v>
      </c>
      <c r="BG12" s="216"/>
      <c r="BH12" s="216">
        <v>1.74</v>
      </c>
      <c r="BI12" s="216"/>
      <c r="BJ12" s="216"/>
      <c r="BK12" s="216"/>
      <c r="BL12" s="216"/>
      <c r="BM12" s="216"/>
      <c r="BN12" s="216"/>
      <c r="BO12" s="216"/>
      <c r="BP12" s="163"/>
    </row>
    <row r="13" spans="1:68">
      <c r="A13" s="59" t="s">
        <v>106</v>
      </c>
      <c r="B13" s="207" t="s">
        <v>27</v>
      </c>
      <c r="C13" s="82" t="s">
        <v>3</v>
      </c>
      <c r="D13" s="150" t="s">
        <v>722</v>
      </c>
      <c r="E13" s="82" t="s">
        <v>6</v>
      </c>
      <c r="F13" s="208"/>
      <c r="G13" s="208">
        <f t="shared" si="2"/>
        <v>0</v>
      </c>
      <c r="H13" s="208">
        <f t="shared" si="3"/>
        <v>0</v>
      </c>
      <c r="I13" s="208" t="s">
        <v>723</v>
      </c>
      <c r="J13" s="208">
        <f t="shared" si="4"/>
        <v>62.78</v>
      </c>
      <c r="K13" s="209">
        <f t="shared" si="5"/>
        <v>1.67</v>
      </c>
      <c r="L13" s="208">
        <f t="shared" si="6"/>
        <v>0</v>
      </c>
      <c r="M13" s="210">
        <f t="shared" si="7"/>
        <v>1.23</v>
      </c>
      <c r="N13" s="208">
        <f t="shared" si="8"/>
        <v>0</v>
      </c>
      <c r="O13" s="208">
        <f t="shared" si="9"/>
        <v>1.0349999999999999</v>
      </c>
      <c r="P13" s="208">
        <f t="shared" si="10"/>
        <v>0</v>
      </c>
      <c r="Q13" s="11"/>
      <c r="R13" s="59" t="s">
        <v>156</v>
      </c>
      <c r="S13" s="207" t="s">
        <v>493</v>
      </c>
      <c r="T13" s="82" t="s">
        <v>8</v>
      </c>
      <c r="U13" s="151" t="s">
        <v>683</v>
      </c>
      <c r="V13" s="82" t="s">
        <v>9</v>
      </c>
      <c r="W13" s="82"/>
      <c r="X13" s="82">
        <f t="shared" si="11"/>
        <v>0</v>
      </c>
      <c r="Y13" s="82">
        <f t="shared" ref="Y13:Y15" si="39">X13*W13</f>
        <v>0</v>
      </c>
      <c r="Z13" s="82">
        <v>22.33</v>
      </c>
      <c r="AA13" s="82">
        <f t="shared" ref="AA13:AA14" si="40">1*Z13</f>
        <v>22.33</v>
      </c>
      <c r="AB13" s="82">
        <f t="shared" si="12"/>
        <v>1.67</v>
      </c>
      <c r="AC13" s="82">
        <f t="shared" si="35"/>
        <v>0</v>
      </c>
      <c r="AD13" s="82">
        <f t="shared" si="14"/>
        <v>1.23</v>
      </c>
      <c r="AE13" s="82">
        <f t="shared" si="36"/>
        <v>0</v>
      </c>
      <c r="AF13" s="82">
        <f t="shared" si="16"/>
        <v>1.0349999999999999</v>
      </c>
      <c r="AG13" s="82">
        <f t="shared" si="37"/>
        <v>0</v>
      </c>
      <c r="AH13" s="74"/>
      <c r="AI13" s="59" t="s">
        <v>222</v>
      </c>
      <c r="AJ13" s="6" t="s">
        <v>572</v>
      </c>
      <c r="AK13" s="9" t="s">
        <v>8</v>
      </c>
      <c r="AL13" s="235" t="s">
        <v>897</v>
      </c>
      <c r="AM13" s="9" t="s">
        <v>9</v>
      </c>
      <c r="AN13" s="6"/>
      <c r="AO13" s="6">
        <f t="shared" si="18"/>
        <v>0</v>
      </c>
      <c r="AP13" s="9">
        <f t="shared" si="38"/>
        <v>0</v>
      </c>
      <c r="AQ13" s="6">
        <v>297.04000000000002</v>
      </c>
      <c r="AR13" s="9">
        <f t="shared" si="34"/>
        <v>297.04000000000002</v>
      </c>
      <c r="AS13" s="9">
        <f t="shared" si="19"/>
        <v>1.67</v>
      </c>
      <c r="AT13" s="9">
        <f t="shared" si="20"/>
        <v>0</v>
      </c>
      <c r="AU13" s="6">
        <f t="shared" si="21"/>
        <v>1.23</v>
      </c>
      <c r="AV13" s="9">
        <f t="shared" si="22"/>
        <v>0</v>
      </c>
      <c r="AW13" s="6">
        <f t="shared" si="23"/>
        <v>1.0349999999999999</v>
      </c>
      <c r="AX13" s="9">
        <f t="shared" si="24"/>
        <v>0</v>
      </c>
      <c r="AY13" s="78"/>
      <c r="AZ13" s="59" t="s">
        <v>747</v>
      </c>
      <c r="BA13" s="204" t="s">
        <v>881</v>
      </c>
      <c r="BB13" s="232" t="s">
        <v>3</v>
      </c>
      <c r="BC13" s="232" t="s">
        <v>800</v>
      </c>
      <c r="BD13" s="232" t="s">
        <v>9</v>
      </c>
      <c r="BE13" s="232"/>
      <c r="BF13" s="232">
        <f t="shared" si="25"/>
        <v>0</v>
      </c>
      <c r="BG13" s="232">
        <f t="shared" ref="BG13:BG30" si="41">BE13*BF13</f>
        <v>0</v>
      </c>
      <c r="BH13" s="232">
        <v>2.99</v>
      </c>
      <c r="BI13" s="232">
        <f t="shared" ref="BI13:BI30" si="42">1*BH13</f>
        <v>2.99</v>
      </c>
      <c r="BJ13" s="232">
        <f t="shared" si="28"/>
        <v>1.67</v>
      </c>
      <c r="BK13" s="232">
        <f t="shared" ref="BK13:BK30" si="43">BG13*BI13*BJ13</f>
        <v>0</v>
      </c>
      <c r="BL13" s="232">
        <f t="shared" si="30"/>
        <v>1.23</v>
      </c>
      <c r="BM13" s="232">
        <f t="shared" ref="BM13:BM30" si="44">BK13*BL13</f>
        <v>0</v>
      </c>
      <c r="BN13" s="232">
        <f t="shared" si="32"/>
        <v>1.0349999999999999</v>
      </c>
      <c r="BO13" s="232">
        <f t="shared" ref="BO13:BO30" si="45">BM13*BN13</f>
        <v>0</v>
      </c>
      <c r="BP13" s="163"/>
    </row>
    <row r="14" spans="1:68">
      <c r="A14" s="59" t="s">
        <v>107</v>
      </c>
      <c r="B14" s="204" t="s">
        <v>28</v>
      </c>
      <c r="C14" s="205" t="s">
        <v>3</v>
      </c>
      <c r="D14" s="149" t="s">
        <v>724</v>
      </c>
      <c r="E14" s="205" t="s">
        <v>6</v>
      </c>
      <c r="F14" s="206"/>
      <c r="G14" s="206">
        <f t="shared" si="2"/>
        <v>0</v>
      </c>
      <c r="H14" s="206">
        <f t="shared" si="3"/>
        <v>0</v>
      </c>
      <c r="I14" s="206" t="s">
        <v>725</v>
      </c>
      <c r="J14" s="206">
        <f t="shared" si="4"/>
        <v>47.38</v>
      </c>
      <c r="K14" s="211">
        <f t="shared" si="5"/>
        <v>1.67</v>
      </c>
      <c r="L14" s="206">
        <f t="shared" si="6"/>
        <v>0</v>
      </c>
      <c r="M14" s="212">
        <f t="shared" si="7"/>
        <v>1.23</v>
      </c>
      <c r="N14" s="206">
        <f t="shared" si="8"/>
        <v>0</v>
      </c>
      <c r="O14" s="206">
        <f t="shared" si="9"/>
        <v>1.0349999999999999</v>
      </c>
      <c r="P14" s="206">
        <f t="shared" si="10"/>
        <v>0</v>
      </c>
      <c r="Q14" s="11"/>
      <c r="R14" s="59" t="s">
        <v>157</v>
      </c>
      <c r="S14" s="204" t="s">
        <v>494</v>
      </c>
      <c r="T14" s="205" t="s">
        <v>8</v>
      </c>
      <c r="U14" s="149" t="s">
        <v>684</v>
      </c>
      <c r="V14" s="205" t="s">
        <v>9</v>
      </c>
      <c r="W14" s="205"/>
      <c r="X14" s="205">
        <f t="shared" si="11"/>
        <v>0</v>
      </c>
      <c r="Y14" s="205">
        <f t="shared" si="39"/>
        <v>0</v>
      </c>
      <c r="Z14" s="205">
        <v>34.21</v>
      </c>
      <c r="AA14" s="205">
        <f t="shared" si="40"/>
        <v>34.21</v>
      </c>
      <c r="AB14" s="205">
        <f t="shared" si="12"/>
        <v>1.67</v>
      </c>
      <c r="AC14" s="205">
        <f t="shared" si="35"/>
        <v>0</v>
      </c>
      <c r="AD14" s="205">
        <f t="shared" si="14"/>
        <v>1.23</v>
      </c>
      <c r="AE14" s="205">
        <f t="shared" si="36"/>
        <v>0</v>
      </c>
      <c r="AF14" s="205">
        <f t="shared" si="16"/>
        <v>1.0349999999999999</v>
      </c>
      <c r="AG14" s="205">
        <f t="shared" si="37"/>
        <v>0</v>
      </c>
      <c r="AH14" s="74"/>
      <c r="AI14" s="59" t="s">
        <v>223</v>
      </c>
      <c r="AJ14" s="9" t="s">
        <v>570</v>
      </c>
      <c r="AK14" s="9" t="s">
        <v>8</v>
      </c>
      <c r="AL14" s="235" t="s">
        <v>898</v>
      </c>
      <c r="AM14" s="9" t="s">
        <v>9</v>
      </c>
      <c r="AN14" s="9"/>
      <c r="AO14" s="9">
        <f t="shared" si="18"/>
        <v>0</v>
      </c>
      <c r="AP14" s="9">
        <f t="shared" si="38"/>
        <v>0</v>
      </c>
      <c r="AQ14" s="9">
        <v>102</v>
      </c>
      <c r="AR14" s="9">
        <f t="shared" si="34"/>
        <v>102</v>
      </c>
      <c r="AS14" s="9">
        <f t="shared" si="19"/>
        <v>1.67</v>
      </c>
      <c r="AT14" s="9">
        <f t="shared" si="20"/>
        <v>0</v>
      </c>
      <c r="AU14" s="9">
        <f t="shared" si="21"/>
        <v>1.23</v>
      </c>
      <c r="AV14" s="9">
        <f t="shared" si="22"/>
        <v>0</v>
      </c>
      <c r="AW14" s="9">
        <f t="shared" si="23"/>
        <v>1.0349999999999999</v>
      </c>
      <c r="AX14" s="9">
        <f t="shared" si="24"/>
        <v>0</v>
      </c>
      <c r="AY14" s="78"/>
      <c r="AZ14" s="59" t="s">
        <v>748</v>
      </c>
      <c r="BA14" s="207" t="s">
        <v>880</v>
      </c>
      <c r="BB14" s="232" t="s">
        <v>3</v>
      </c>
      <c r="BC14" s="232" t="s">
        <v>801</v>
      </c>
      <c r="BD14" s="232" t="s">
        <v>9</v>
      </c>
      <c r="BE14" s="233"/>
      <c r="BF14" s="233">
        <f t="shared" si="25"/>
        <v>0</v>
      </c>
      <c r="BG14" s="232">
        <f t="shared" si="41"/>
        <v>0</v>
      </c>
      <c r="BH14" s="233">
        <v>3.56</v>
      </c>
      <c r="BI14" s="232">
        <f t="shared" si="42"/>
        <v>3.56</v>
      </c>
      <c r="BJ14" s="232">
        <f t="shared" si="28"/>
        <v>1.67</v>
      </c>
      <c r="BK14" s="232">
        <f t="shared" si="43"/>
        <v>0</v>
      </c>
      <c r="BL14" s="233">
        <f t="shared" si="30"/>
        <v>1.23</v>
      </c>
      <c r="BM14" s="232">
        <f t="shared" si="44"/>
        <v>0</v>
      </c>
      <c r="BN14" s="233">
        <f t="shared" si="32"/>
        <v>1.0349999999999999</v>
      </c>
      <c r="BO14" s="232">
        <f t="shared" si="45"/>
        <v>0</v>
      </c>
      <c r="BP14" s="163"/>
    </row>
    <row r="15" spans="1:68">
      <c r="A15" s="59" t="s">
        <v>108</v>
      </c>
      <c r="B15" s="207" t="s">
        <v>29</v>
      </c>
      <c r="C15" s="82" t="s">
        <v>3</v>
      </c>
      <c r="D15" s="150" t="s">
        <v>726</v>
      </c>
      <c r="E15" s="82" t="s">
        <v>6</v>
      </c>
      <c r="F15" s="208"/>
      <c r="G15" s="208">
        <f t="shared" si="2"/>
        <v>0</v>
      </c>
      <c r="H15" s="208">
        <f t="shared" si="3"/>
        <v>0</v>
      </c>
      <c r="I15" s="208" t="s">
        <v>727</v>
      </c>
      <c r="J15" s="208">
        <f t="shared" si="4"/>
        <v>26.32</v>
      </c>
      <c r="K15" s="213">
        <f t="shared" si="5"/>
        <v>1.67</v>
      </c>
      <c r="L15" s="208">
        <f t="shared" si="6"/>
        <v>0</v>
      </c>
      <c r="M15" s="210">
        <f t="shared" si="7"/>
        <v>1.23</v>
      </c>
      <c r="N15" s="208">
        <f t="shared" si="8"/>
        <v>0</v>
      </c>
      <c r="O15" s="208">
        <f t="shared" si="9"/>
        <v>1.0349999999999999</v>
      </c>
      <c r="P15" s="208">
        <f t="shared" si="10"/>
        <v>0</v>
      </c>
      <c r="Q15" s="11"/>
      <c r="R15" s="59" t="s">
        <v>158</v>
      </c>
      <c r="S15" s="207" t="s">
        <v>495</v>
      </c>
      <c r="T15" s="82" t="s">
        <v>8</v>
      </c>
      <c r="U15" s="151" t="s">
        <v>685</v>
      </c>
      <c r="V15" s="82" t="s">
        <v>9</v>
      </c>
      <c r="W15" s="82"/>
      <c r="X15" s="82">
        <f t="shared" si="11"/>
        <v>0</v>
      </c>
      <c r="Y15" s="82">
        <f t="shared" si="39"/>
        <v>0</v>
      </c>
      <c r="Z15" s="82">
        <v>33.83</v>
      </c>
      <c r="AA15" s="82">
        <f t="shared" ref="AA15:AA25" si="46">1*Z15</f>
        <v>33.83</v>
      </c>
      <c r="AB15" s="82">
        <f t="shared" si="12"/>
        <v>1.67</v>
      </c>
      <c r="AC15" s="82">
        <f t="shared" ref="AC15:AC25" si="47">Y15*AA15*AB15</f>
        <v>0</v>
      </c>
      <c r="AD15" s="82">
        <f t="shared" si="14"/>
        <v>1.23</v>
      </c>
      <c r="AE15" s="82">
        <f t="shared" ref="AE15:AE25" si="48">AC15*AD15</f>
        <v>0</v>
      </c>
      <c r="AF15" s="82">
        <f t="shared" si="16"/>
        <v>1.0349999999999999</v>
      </c>
      <c r="AG15" s="82">
        <f t="shared" ref="AG15:AG25" si="49">AE15*AF15</f>
        <v>0</v>
      </c>
      <c r="AH15" s="74"/>
      <c r="AI15" s="59" t="s">
        <v>224</v>
      </c>
      <c r="AJ15" s="6" t="s">
        <v>571</v>
      </c>
      <c r="AK15" s="9" t="s">
        <v>8</v>
      </c>
      <c r="AL15" s="150" t="s">
        <v>835</v>
      </c>
      <c r="AM15" s="9" t="s">
        <v>9</v>
      </c>
      <c r="AN15" s="6"/>
      <c r="AO15" s="6">
        <f t="shared" si="18"/>
        <v>0</v>
      </c>
      <c r="AP15" s="9">
        <f t="shared" si="38"/>
        <v>0</v>
      </c>
      <c r="AQ15" s="6">
        <v>171</v>
      </c>
      <c r="AR15" s="9">
        <f t="shared" si="34"/>
        <v>171</v>
      </c>
      <c r="AS15" s="9">
        <f t="shared" si="19"/>
        <v>1.67</v>
      </c>
      <c r="AT15" s="9">
        <f t="shared" si="20"/>
        <v>0</v>
      </c>
      <c r="AU15" s="6">
        <f t="shared" si="21"/>
        <v>1.23</v>
      </c>
      <c r="AV15" s="9">
        <f t="shared" si="22"/>
        <v>0</v>
      </c>
      <c r="AW15" s="6">
        <f t="shared" si="23"/>
        <v>1.0349999999999999</v>
      </c>
      <c r="AX15" s="9">
        <f t="shared" si="24"/>
        <v>0</v>
      </c>
      <c r="AY15" s="78"/>
      <c r="AZ15" s="59" t="s">
        <v>749</v>
      </c>
      <c r="BA15" s="204" t="s">
        <v>879</v>
      </c>
      <c r="BB15" s="232" t="s">
        <v>3</v>
      </c>
      <c r="BC15" s="232" t="s">
        <v>802</v>
      </c>
      <c r="BD15" s="232" t="s">
        <v>9</v>
      </c>
      <c r="BE15" s="232"/>
      <c r="BF15" s="232">
        <f t="shared" si="25"/>
        <v>0</v>
      </c>
      <c r="BG15" s="232">
        <f t="shared" si="41"/>
        <v>0</v>
      </c>
      <c r="BH15" s="232">
        <v>5.27</v>
      </c>
      <c r="BI15" s="232">
        <f t="shared" si="42"/>
        <v>5.27</v>
      </c>
      <c r="BJ15" s="232">
        <f t="shared" si="28"/>
        <v>1.67</v>
      </c>
      <c r="BK15" s="232">
        <f t="shared" si="43"/>
        <v>0</v>
      </c>
      <c r="BL15" s="232">
        <f t="shared" si="30"/>
        <v>1.23</v>
      </c>
      <c r="BM15" s="232">
        <f t="shared" si="44"/>
        <v>0</v>
      </c>
      <c r="BN15" s="232">
        <f t="shared" si="32"/>
        <v>1.0349999999999999</v>
      </c>
      <c r="BO15" s="232">
        <f t="shared" si="45"/>
        <v>0</v>
      </c>
      <c r="BP15" s="163"/>
    </row>
    <row r="16" spans="1:68">
      <c r="A16" s="59" t="s">
        <v>109</v>
      </c>
      <c r="B16" s="204" t="s">
        <v>30</v>
      </c>
      <c r="C16" s="205" t="s">
        <v>3</v>
      </c>
      <c r="D16" s="149" t="s">
        <v>728</v>
      </c>
      <c r="E16" s="205" t="s">
        <v>6</v>
      </c>
      <c r="F16" s="206"/>
      <c r="G16" s="206">
        <f t="shared" si="2"/>
        <v>0</v>
      </c>
      <c r="H16" s="206">
        <f t="shared" si="3"/>
        <v>0</v>
      </c>
      <c r="I16" s="206" t="s">
        <v>729</v>
      </c>
      <c r="J16" s="206">
        <f t="shared" si="4"/>
        <v>22.13</v>
      </c>
      <c r="K16" s="211">
        <f t="shared" si="5"/>
        <v>1.67</v>
      </c>
      <c r="L16" s="206">
        <f t="shared" si="6"/>
        <v>0</v>
      </c>
      <c r="M16" s="212">
        <f t="shared" si="7"/>
        <v>1.23</v>
      </c>
      <c r="N16" s="206">
        <f t="shared" si="8"/>
        <v>0</v>
      </c>
      <c r="O16" s="206">
        <f t="shared" si="9"/>
        <v>1.0349999999999999</v>
      </c>
      <c r="P16" s="206">
        <f t="shared" si="10"/>
        <v>0</v>
      </c>
      <c r="Q16" s="11"/>
      <c r="R16" s="59" t="s">
        <v>159</v>
      </c>
      <c r="S16" s="204" t="s">
        <v>496</v>
      </c>
      <c r="T16" s="205" t="s">
        <v>8</v>
      </c>
      <c r="U16" s="149" t="s">
        <v>686</v>
      </c>
      <c r="V16" s="205" t="s">
        <v>9</v>
      </c>
      <c r="W16" s="205"/>
      <c r="X16" s="205">
        <f t="shared" si="11"/>
        <v>0</v>
      </c>
      <c r="Y16" s="205">
        <f t="shared" ref="Y16:Y25" si="50">X16*W16</f>
        <v>0</v>
      </c>
      <c r="Z16" s="205">
        <v>11.1</v>
      </c>
      <c r="AA16" s="205">
        <f t="shared" si="46"/>
        <v>11.1</v>
      </c>
      <c r="AB16" s="205">
        <f t="shared" si="12"/>
        <v>1.67</v>
      </c>
      <c r="AC16" s="205">
        <f t="shared" si="47"/>
        <v>0</v>
      </c>
      <c r="AD16" s="205">
        <f t="shared" si="14"/>
        <v>1.23</v>
      </c>
      <c r="AE16" s="205">
        <f t="shared" si="48"/>
        <v>0</v>
      </c>
      <c r="AF16" s="205">
        <f t="shared" si="16"/>
        <v>1.0349999999999999</v>
      </c>
      <c r="AG16" s="205">
        <f t="shared" si="49"/>
        <v>0</v>
      </c>
      <c r="AH16" s="74"/>
      <c r="AI16" s="59" t="s">
        <v>225</v>
      </c>
      <c r="AJ16" s="9" t="s">
        <v>573</v>
      </c>
      <c r="AK16" s="9" t="s">
        <v>8</v>
      </c>
      <c r="AL16" s="149" t="s">
        <v>836</v>
      </c>
      <c r="AM16" s="9" t="s">
        <v>9</v>
      </c>
      <c r="AN16" s="9"/>
      <c r="AO16">
        <f t="shared" si="18"/>
        <v>0</v>
      </c>
      <c r="AP16" s="9">
        <f t="shared" ref="AP16:AP30" si="51">AN16*AQ16</f>
        <v>0</v>
      </c>
      <c r="AQ16" s="9">
        <v>208.75</v>
      </c>
      <c r="AR16" s="9">
        <f t="shared" si="34"/>
        <v>208.75</v>
      </c>
      <c r="AS16" s="9">
        <f t="shared" si="19"/>
        <v>1.67</v>
      </c>
      <c r="AT16" s="9">
        <f t="shared" si="20"/>
        <v>0</v>
      </c>
      <c r="AU16" s="9">
        <f t="shared" si="21"/>
        <v>1.23</v>
      </c>
      <c r="AV16" s="9">
        <f t="shared" si="22"/>
        <v>0</v>
      </c>
      <c r="AW16" s="9">
        <f t="shared" si="23"/>
        <v>1.0349999999999999</v>
      </c>
      <c r="AX16" s="9">
        <f t="shared" si="24"/>
        <v>0</v>
      </c>
      <c r="AY16" s="78"/>
      <c r="AZ16" s="59" t="s">
        <v>750</v>
      </c>
      <c r="BA16" s="207" t="s">
        <v>804</v>
      </c>
      <c r="BB16" s="232" t="s">
        <v>3</v>
      </c>
      <c r="BC16" s="232" t="s">
        <v>803</v>
      </c>
      <c r="BD16" s="232" t="s">
        <v>882</v>
      </c>
      <c r="BE16" s="233"/>
      <c r="BF16" s="233">
        <f t="shared" si="25"/>
        <v>0</v>
      </c>
      <c r="BG16" s="232">
        <f t="shared" si="41"/>
        <v>0</v>
      </c>
      <c r="BH16" s="233">
        <v>18.239999999999998</v>
      </c>
      <c r="BI16" s="232">
        <f t="shared" si="42"/>
        <v>18.239999999999998</v>
      </c>
      <c r="BJ16" s="232">
        <f t="shared" si="28"/>
        <v>1.67</v>
      </c>
      <c r="BK16" s="232">
        <f t="shared" si="43"/>
        <v>0</v>
      </c>
      <c r="BL16" s="233">
        <f t="shared" si="30"/>
        <v>1.23</v>
      </c>
      <c r="BM16" s="232">
        <f t="shared" si="44"/>
        <v>0</v>
      </c>
      <c r="BN16" s="233">
        <f t="shared" si="32"/>
        <v>1.0349999999999999</v>
      </c>
      <c r="BO16" s="232">
        <f t="shared" si="45"/>
        <v>0</v>
      </c>
      <c r="BP16" s="163"/>
    </row>
    <row r="17" spans="1:68" ht="15.75">
      <c r="A17" s="59" t="s">
        <v>110</v>
      </c>
      <c r="B17" s="207" t="s">
        <v>31</v>
      </c>
      <c r="C17" s="82" t="s">
        <v>3</v>
      </c>
      <c r="D17" s="150" t="s">
        <v>730</v>
      </c>
      <c r="E17" s="82" t="s">
        <v>6</v>
      </c>
      <c r="F17" s="208"/>
      <c r="G17" s="208">
        <f t="shared" si="2"/>
        <v>0</v>
      </c>
      <c r="H17" s="208">
        <f t="shared" si="3"/>
        <v>0</v>
      </c>
      <c r="I17" s="208" t="s">
        <v>731</v>
      </c>
      <c r="J17" s="208">
        <f t="shared" si="4"/>
        <v>17.95</v>
      </c>
      <c r="K17" s="213">
        <f t="shared" si="5"/>
        <v>1.67</v>
      </c>
      <c r="L17" s="208">
        <f t="shared" si="6"/>
        <v>0</v>
      </c>
      <c r="M17" s="210">
        <f t="shared" si="7"/>
        <v>1.23</v>
      </c>
      <c r="N17" s="208">
        <f t="shared" si="8"/>
        <v>0</v>
      </c>
      <c r="O17" s="208">
        <f t="shared" si="9"/>
        <v>1.0349999999999999</v>
      </c>
      <c r="P17" s="208">
        <f t="shared" si="10"/>
        <v>0</v>
      </c>
      <c r="Q17" s="11"/>
      <c r="R17" s="59" t="s">
        <v>160</v>
      </c>
      <c r="S17" s="207" t="s">
        <v>624</v>
      </c>
      <c r="T17" s="82" t="s">
        <v>8</v>
      </c>
      <c r="U17" s="151" t="s">
        <v>687</v>
      </c>
      <c r="V17" s="82" t="s">
        <v>9</v>
      </c>
      <c r="W17" s="82"/>
      <c r="X17" s="82">
        <f t="shared" si="11"/>
        <v>0</v>
      </c>
      <c r="Y17" s="82">
        <f t="shared" si="50"/>
        <v>0</v>
      </c>
      <c r="Z17" s="82">
        <v>12.79</v>
      </c>
      <c r="AA17" s="82">
        <f t="shared" si="46"/>
        <v>12.79</v>
      </c>
      <c r="AB17" s="82">
        <f t="shared" si="12"/>
        <v>1.67</v>
      </c>
      <c r="AC17" s="82">
        <f t="shared" si="47"/>
        <v>0</v>
      </c>
      <c r="AD17" s="82">
        <f t="shared" si="14"/>
        <v>1.23</v>
      </c>
      <c r="AE17" s="82">
        <f t="shared" si="48"/>
        <v>0</v>
      </c>
      <c r="AF17" s="82">
        <f t="shared" si="16"/>
        <v>1.0349999999999999</v>
      </c>
      <c r="AG17" s="82">
        <f t="shared" si="49"/>
        <v>0</v>
      </c>
      <c r="AH17" s="74"/>
      <c r="AI17" s="59" t="s">
        <v>226</v>
      </c>
      <c r="AJ17" s="6" t="s">
        <v>637</v>
      </c>
      <c r="AK17" s="9" t="s">
        <v>8</v>
      </c>
      <c r="AL17" s="153" t="s">
        <v>837</v>
      </c>
      <c r="AM17" s="9" t="s">
        <v>9</v>
      </c>
      <c r="AN17" s="6"/>
      <c r="AO17">
        <f t="shared" si="18"/>
        <v>0</v>
      </c>
      <c r="AP17" s="9">
        <f t="shared" si="51"/>
        <v>0</v>
      </c>
      <c r="AQ17">
        <v>210.17</v>
      </c>
      <c r="AR17" s="9">
        <f t="shared" si="34"/>
        <v>210.17</v>
      </c>
      <c r="AS17" s="9">
        <f t="shared" si="19"/>
        <v>1.67</v>
      </c>
      <c r="AT17" s="9">
        <f t="shared" si="20"/>
        <v>0</v>
      </c>
      <c r="AU17" s="6">
        <f t="shared" si="21"/>
        <v>1.23</v>
      </c>
      <c r="AV17" s="9">
        <f t="shared" si="22"/>
        <v>0</v>
      </c>
      <c r="AW17" s="6">
        <f t="shared" si="23"/>
        <v>1.0349999999999999</v>
      </c>
      <c r="AX17" s="9">
        <f t="shared" si="24"/>
        <v>0</v>
      </c>
      <c r="AY17" s="78"/>
      <c r="AZ17" s="59" t="s">
        <v>751</v>
      </c>
      <c r="BA17" s="204" t="s">
        <v>807</v>
      </c>
      <c r="BB17" s="232" t="s">
        <v>3</v>
      </c>
      <c r="BC17" s="232" t="s">
        <v>806</v>
      </c>
      <c r="BD17" s="232" t="s">
        <v>883</v>
      </c>
      <c r="BE17" s="232"/>
      <c r="BF17" s="232">
        <f t="shared" si="25"/>
        <v>0</v>
      </c>
      <c r="BG17" s="232">
        <f t="shared" si="41"/>
        <v>0</v>
      </c>
      <c r="BH17" s="232">
        <v>29.36</v>
      </c>
      <c r="BI17" s="232">
        <f t="shared" si="42"/>
        <v>29.36</v>
      </c>
      <c r="BJ17" s="232">
        <f t="shared" si="28"/>
        <v>1.67</v>
      </c>
      <c r="BK17" s="232">
        <f t="shared" si="43"/>
        <v>0</v>
      </c>
      <c r="BL17" s="232">
        <f t="shared" si="30"/>
        <v>1.23</v>
      </c>
      <c r="BM17" s="232">
        <f t="shared" si="44"/>
        <v>0</v>
      </c>
      <c r="BN17" s="232">
        <f t="shared" si="32"/>
        <v>1.0349999999999999</v>
      </c>
      <c r="BO17" s="232">
        <f t="shared" si="45"/>
        <v>0</v>
      </c>
      <c r="BP17" s="163"/>
    </row>
    <row r="18" spans="1:68" ht="15.75">
      <c r="A18" s="59" t="s">
        <v>111</v>
      </c>
      <c r="B18" s="204" t="s">
        <v>735</v>
      </c>
      <c r="C18" s="205" t="s">
        <v>3</v>
      </c>
      <c r="D18" s="149" t="s">
        <v>732</v>
      </c>
      <c r="E18" s="205" t="s">
        <v>6</v>
      </c>
      <c r="F18" s="206"/>
      <c r="G18" s="206">
        <f t="shared" si="2"/>
        <v>0</v>
      </c>
      <c r="H18" s="206">
        <f t="shared" si="3"/>
        <v>0</v>
      </c>
      <c r="I18" s="206">
        <f>(BH6/3)+BH8</f>
        <v>10.199999999999999</v>
      </c>
      <c r="J18" s="206">
        <f t="shared" si="4"/>
        <v>10.199999999999999</v>
      </c>
      <c r="K18" s="211">
        <f t="shared" si="5"/>
        <v>1.67</v>
      </c>
      <c r="L18" s="206">
        <f t="shared" si="6"/>
        <v>0</v>
      </c>
      <c r="M18" s="212">
        <f t="shared" si="7"/>
        <v>1.23</v>
      </c>
      <c r="N18" s="206">
        <f t="shared" si="8"/>
        <v>0</v>
      </c>
      <c r="O18" s="206">
        <f t="shared" si="9"/>
        <v>1.0349999999999999</v>
      </c>
      <c r="P18" s="206">
        <f t="shared" si="10"/>
        <v>0</v>
      </c>
      <c r="Q18" s="11"/>
      <c r="R18" s="59" t="s">
        <v>161</v>
      </c>
      <c r="S18" s="204" t="s">
        <v>36</v>
      </c>
      <c r="T18" s="205" t="s">
        <v>10</v>
      </c>
      <c r="U18" s="149" t="s">
        <v>688</v>
      </c>
      <c r="V18" s="205" t="s">
        <v>9</v>
      </c>
      <c r="W18" s="205"/>
      <c r="X18" s="205">
        <f t="shared" si="11"/>
        <v>0</v>
      </c>
      <c r="Y18" s="205">
        <f t="shared" si="50"/>
        <v>0</v>
      </c>
      <c r="Z18" s="205">
        <v>67.540000000000006</v>
      </c>
      <c r="AA18" s="205">
        <f t="shared" si="46"/>
        <v>67.540000000000006</v>
      </c>
      <c r="AB18" s="205">
        <f t="shared" si="12"/>
        <v>1.67</v>
      </c>
      <c r="AC18" s="205">
        <f t="shared" si="47"/>
        <v>0</v>
      </c>
      <c r="AD18" s="205">
        <f t="shared" si="14"/>
        <v>1.23</v>
      </c>
      <c r="AE18" s="205">
        <f t="shared" si="48"/>
        <v>0</v>
      </c>
      <c r="AF18" s="205">
        <f t="shared" si="16"/>
        <v>1.0349999999999999</v>
      </c>
      <c r="AG18" s="205">
        <f t="shared" si="49"/>
        <v>0</v>
      </c>
      <c r="AH18" s="74"/>
      <c r="AI18" s="59" t="s">
        <v>227</v>
      </c>
      <c r="AJ18" s="9" t="s">
        <v>638</v>
      </c>
      <c r="AK18" s="9" t="s">
        <v>8</v>
      </c>
      <c r="AL18" s="153" t="s">
        <v>838</v>
      </c>
      <c r="AM18" s="9" t="s">
        <v>9</v>
      </c>
      <c r="AN18" s="9"/>
      <c r="AO18">
        <f t="shared" si="18"/>
        <v>0</v>
      </c>
      <c r="AP18" s="9">
        <f t="shared" si="51"/>
        <v>0</v>
      </c>
      <c r="AQ18" s="9">
        <v>214.09</v>
      </c>
      <c r="AR18" s="9">
        <f t="shared" si="34"/>
        <v>214.09</v>
      </c>
      <c r="AS18" s="9">
        <f t="shared" si="19"/>
        <v>1.67</v>
      </c>
      <c r="AT18" s="9">
        <f t="shared" si="20"/>
        <v>0</v>
      </c>
      <c r="AU18" s="9">
        <f t="shared" si="21"/>
        <v>1.23</v>
      </c>
      <c r="AV18" s="9">
        <f t="shared" si="22"/>
        <v>0</v>
      </c>
      <c r="AW18" s="9">
        <f t="shared" si="23"/>
        <v>1.0349999999999999</v>
      </c>
      <c r="AX18" s="9">
        <f t="shared" si="24"/>
        <v>0</v>
      </c>
      <c r="AY18" s="78"/>
      <c r="AZ18" s="59" t="s">
        <v>752</v>
      </c>
      <c r="BA18" s="207" t="s">
        <v>874</v>
      </c>
      <c r="BB18" s="232" t="s">
        <v>3</v>
      </c>
      <c r="BC18" s="232" t="s">
        <v>808</v>
      </c>
      <c r="BD18" s="232" t="s">
        <v>9</v>
      </c>
      <c r="BE18" s="233"/>
      <c r="BF18" s="233">
        <f t="shared" si="25"/>
        <v>0</v>
      </c>
      <c r="BG18" s="232">
        <f t="shared" si="41"/>
        <v>0</v>
      </c>
      <c r="BH18" s="233">
        <v>0.4</v>
      </c>
      <c r="BI18" s="232">
        <f t="shared" si="42"/>
        <v>0.4</v>
      </c>
      <c r="BJ18" s="232">
        <f t="shared" si="28"/>
        <v>1.67</v>
      </c>
      <c r="BK18" s="232">
        <f t="shared" si="43"/>
        <v>0</v>
      </c>
      <c r="BL18" s="233">
        <f t="shared" si="30"/>
        <v>1.23</v>
      </c>
      <c r="BM18" s="232">
        <f t="shared" si="44"/>
        <v>0</v>
      </c>
      <c r="BN18" s="233">
        <f t="shared" si="32"/>
        <v>1.0349999999999999</v>
      </c>
      <c r="BO18" s="232">
        <f t="shared" si="45"/>
        <v>0</v>
      </c>
      <c r="BP18" s="163"/>
    </row>
    <row r="19" spans="1:68" ht="15.75">
      <c r="A19" s="59" t="s">
        <v>112</v>
      </c>
      <c r="B19" s="207" t="s">
        <v>736</v>
      </c>
      <c r="C19" s="82" t="s">
        <v>3</v>
      </c>
      <c r="D19" s="150" t="s">
        <v>732</v>
      </c>
      <c r="E19" s="82" t="s">
        <v>6</v>
      </c>
      <c r="F19" s="208"/>
      <c r="G19" s="208">
        <f t="shared" si="2"/>
        <v>0</v>
      </c>
      <c r="H19" s="208">
        <f t="shared" si="3"/>
        <v>0</v>
      </c>
      <c r="I19" s="208">
        <f>(BH7/3)+BH9</f>
        <v>14.04</v>
      </c>
      <c r="J19" s="208">
        <f t="shared" si="4"/>
        <v>14.04</v>
      </c>
      <c r="K19" s="213">
        <f t="shared" si="5"/>
        <v>1.67</v>
      </c>
      <c r="L19" s="208">
        <f t="shared" si="6"/>
        <v>0</v>
      </c>
      <c r="M19" s="210">
        <f t="shared" si="7"/>
        <v>1.23</v>
      </c>
      <c r="N19" s="208">
        <f t="shared" si="8"/>
        <v>0</v>
      </c>
      <c r="O19" s="208">
        <f t="shared" si="9"/>
        <v>1.0349999999999999</v>
      </c>
      <c r="P19" s="208">
        <f t="shared" si="10"/>
        <v>0</v>
      </c>
      <c r="Q19" s="11"/>
      <c r="R19" s="59" t="s">
        <v>162</v>
      </c>
      <c r="S19" s="207" t="s">
        <v>35</v>
      </c>
      <c r="T19" s="82" t="s">
        <v>10</v>
      </c>
      <c r="U19" s="150" t="s">
        <v>689</v>
      </c>
      <c r="V19" s="82" t="s">
        <v>9</v>
      </c>
      <c r="W19" s="82"/>
      <c r="X19" s="82">
        <f t="shared" si="11"/>
        <v>0</v>
      </c>
      <c r="Y19" s="82">
        <f t="shared" si="50"/>
        <v>0</v>
      </c>
      <c r="Z19" s="82">
        <v>72.83</v>
      </c>
      <c r="AA19" s="82">
        <f t="shared" si="46"/>
        <v>72.83</v>
      </c>
      <c r="AB19" s="82">
        <f t="shared" si="12"/>
        <v>1.67</v>
      </c>
      <c r="AC19" s="82">
        <f t="shared" si="47"/>
        <v>0</v>
      </c>
      <c r="AD19" s="82">
        <f t="shared" si="14"/>
        <v>1.23</v>
      </c>
      <c r="AE19" s="82">
        <f t="shared" si="48"/>
        <v>0</v>
      </c>
      <c r="AF19" s="82">
        <f t="shared" si="16"/>
        <v>1.0349999999999999</v>
      </c>
      <c r="AG19" s="82">
        <f t="shared" si="49"/>
        <v>0</v>
      </c>
      <c r="AH19" s="74"/>
      <c r="AI19" s="59" t="s">
        <v>228</v>
      </c>
      <c r="AJ19" s="6" t="s">
        <v>639</v>
      </c>
      <c r="AK19" s="9" t="s">
        <v>8</v>
      </c>
      <c r="AL19" s="153" t="s">
        <v>839</v>
      </c>
      <c r="AM19" s="9" t="s">
        <v>9</v>
      </c>
      <c r="AN19" s="6"/>
      <c r="AO19">
        <f t="shared" si="18"/>
        <v>0</v>
      </c>
      <c r="AP19" s="9">
        <f t="shared" si="51"/>
        <v>0</v>
      </c>
      <c r="AQ19" s="6">
        <v>235.61</v>
      </c>
      <c r="AR19" s="9">
        <f t="shared" si="34"/>
        <v>235.61</v>
      </c>
      <c r="AS19" s="9">
        <f t="shared" si="19"/>
        <v>1.67</v>
      </c>
      <c r="AT19" s="9">
        <f t="shared" si="20"/>
        <v>0</v>
      </c>
      <c r="AU19" s="6">
        <f t="shared" si="21"/>
        <v>1.23</v>
      </c>
      <c r="AV19" s="9">
        <f t="shared" si="22"/>
        <v>0</v>
      </c>
      <c r="AW19" s="6">
        <f t="shared" si="23"/>
        <v>1.0349999999999999</v>
      </c>
      <c r="AX19" s="9">
        <f t="shared" si="24"/>
        <v>0</v>
      </c>
      <c r="AY19" s="78"/>
      <c r="AZ19" s="59" t="s">
        <v>753</v>
      </c>
      <c r="BA19" s="204" t="s">
        <v>875</v>
      </c>
      <c r="BB19" s="232" t="s">
        <v>3</v>
      </c>
      <c r="BC19" s="232" t="s">
        <v>809</v>
      </c>
      <c r="BD19" s="232" t="s">
        <v>9</v>
      </c>
      <c r="BE19" s="232"/>
      <c r="BF19" s="232">
        <f t="shared" si="25"/>
        <v>0</v>
      </c>
      <c r="BG19" s="232">
        <f t="shared" si="41"/>
        <v>0</v>
      </c>
      <c r="BH19" s="232">
        <v>0.23</v>
      </c>
      <c r="BI19" s="232">
        <f t="shared" si="42"/>
        <v>0.23</v>
      </c>
      <c r="BJ19" s="232">
        <f t="shared" si="28"/>
        <v>1.67</v>
      </c>
      <c r="BK19" s="232">
        <f t="shared" si="43"/>
        <v>0</v>
      </c>
      <c r="BL19" s="232">
        <f t="shared" si="30"/>
        <v>1.23</v>
      </c>
      <c r="BM19" s="232">
        <f t="shared" si="44"/>
        <v>0</v>
      </c>
      <c r="BN19" s="232">
        <f t="shared" si="32"/>
        <v>1.0349999999999999</v>
      </c>
      <c r="BO19" s="232">
        <f t="shared" si="45"/>
        <v>0</v>
      </c>
      <c r="BP19" s="163"/>
    </row>
    <row r="20" spans="1:68">
      <c r="A20" s="59" t="s">
        <v>113</v>
      </c>
      <c r="B20" s="204" t="s">
        <v>733</v>
      </c>
      <c r="C20" s="205" t="s">
        <v>3</v>
      </c>
      <c r="D20" s="149" t="s">
        <v>732</v>
      </c>
      <c r="E20" s="205" t="s">
        <v>6</v>
      </c>
      <c r="F20" s="206"/>
      <c r="G20" s="206">
        <f t="shared" si="2"/>
        <v>0</v>
      </c>
      <c r="H20" s="206">
        <f t="shared" si="3"/>
        <v>0</v>
      </c>
      <c r="I20" s="206">
        <f>BH8</f>
        <v>6.05</v>
      </c>
      <c r="J20" s="206">
        <f t="shared" si="4"/>
        <v>6.05</v>
      </c>
      <c r="K20" s="211">
        <f t="shared" si="5"/>
        <v>1.67</v>
      </c>
      <c r="L20" s="206">
        <f t="shared" si="6"/>
        <v>0</v>
      </c>
      <c r="M20" s="212">
        <f t="shared" si="7"/>
        <v>1.23</v>
      </c>
      <c r="N20" s="206">
        <f t="shared" si="8"/>
        <v>0</v>
      </c>
      <c r="O20" s="206">
        <f t="shared" si="9"/>
        <v>1.0349999999999999</v>
      </c>
      <c r="P20" s="206">
        <f t="shared" si="10"/>
        <v>0</v>
      </c>
      <c r="Q20" s="11"/>
      <c r="R20" s="59" t="s">
        <v>163</v>
      </c>
      <c r="S20" s="204" t="s">
        <v>37</v>
      </c>
      <c r="T20" s="205" t="s">
        <v>10</v>
      </c>
      <c r="U20" s="149" t="s">
        <v>690</v>
      </c>
      <c r="V20" s="205" t="s">
        <v>9</v>
      </c>
      <c r="W20" s="205"/>
      <c r="X20" s="205">
        <f t="shared" si="11"/>
        <v>0</v>
      </c>
      <c r="Y20" s="205">
        <f t="shared" si="50"/>
        <v>0</v>
      </c>
      <c r="Z20" s="205">
        <v>60.94</v>
      </c>
      <c r="AA20" s="205">
        <f t="shared" si="46"/>
        <v>60.94</v>
      </c>
      <c r="AB20" s="205">
        <f t="shared" si="12"/>
        <v>1.67</v>
      </c>
      <c r="AC20" s="205">
        <f t="shared" si="47"/>
        <v>0</v>
      </c>
      <c r="AD20" s="205">
        <f t="shared" si="14"/>
        <v>1.23</v>
      </c>
      <c r="AE20" s="205">
        <f t="shared" si="48"/>
        <v>0</v>
      </c>
      <c r="AF20" s="205">
        <f t="shared" si="16"/>
        <v>1.0349999999999999</v>
      </c>
      <c r="AG20" s="205">
        <f t="shared" si="49"/>
        <v>0</v>
      </c>
      <c r="AH20" s="74"/>
      <c r="AI20" s="59" t="s">
        <v>229</v>
      </c>
      <c r="AJ20" s="6" t="s">
        <v>574</v>
      </c>
      <c r="AK20" s="9" t="s">
        <v>8</v>
      </c>
      <c r="AL20" s="150" t="s">
        <v>840</v>
      </c>
      <c r="AM20" s="9" t="s">
        <v>9</v>
      </c>
      <c r="AN20" s="9"/>
      <c r="AO20">
        <f t="shared" si="18"/>
        <v>0</v>
      </c>
      <c r="AP20" s="9">
        <f t="shared" si="51"/>
        <v>0</v>
      </c>
      <c r="AQ20" s="9">
        <v>5.31</v>
      </c>
      <c r="AR20" s="9">
        <f t="shared" si="34"/>
        <v>5.31</v>
      </c>
      <c r="AS20" s="9">
        <f t="shared" si="19"/>
        <v>1.67</v>
      </c>
      <c r="AT20" s="9">
        <f t="shared" si="20"/>
        <v>0</v>
      </c>
      <c r="AU20" s="9">
        <f t="shared" si="21"/>
        <v>1.23</v>
      </c>
      <c r="AV20" s="9">
        <f t="shared" si="22"/>
        <v>0</v>
      </c>
      <c r="AW20" s="9">
        <f t="shared" si="23"/>
        <v>1.0349999999999999</v>
      </c>
      <c r="AX20" s="9">
        <f t="shared" si="24"/>
        <v>0</v>
      </c>
      <c r="AY20" s="78"/>
      <c r="AZ20" s="59" t="s">
        <v>754</v>
      </c>
      <c r="BA20" s="207" t="s">
        <v>876</v>
      </c>
      <c r="BB20" s="232" t="s">
        <v>3</v>
      </c>
      <c r="BC20" s="232" t="s">
        <v>810</v>
      </c>
      <c r="BD20" s="232" t="s">
        <v>9</v>
      </c>
      <c r="BE20" s="233"/>
      <c r="BF20" s="233">
        <f t="shared" si="25"/>
        <v>0</v>
      </c>
      <c r="BG20" s="232">
        <f t="shared" si="41"/>
        <v>0</v>
      </c>
      <c r="BH20" s="233">
        <v>0.24</v>
      </c>
      <c r="BI20" s="232">
        <f t="shared" si="42"/>
        <v>0.24</v>
      </c>
      <c r="BJ20" s="232">
        <f t="shared" si="28"/>
        <v>1.67</v>
      </c>
      <c r="BK20" s="232">
        <f t="shared" si="43"/>
        <v>0</v>
      </c>
      <c r="BL20" s="233">
        <f t="shared" si="30"/>
        <v>1.23</v>
      </c>
      <c r="BM20" s="232">
        <f t="shared" si="44"/>
        <v>0</v>
      </c>
      <c r="BN20" s="233">
        <f t="shared" si="32"/>
        <v>1.0349999999999999</v>
      </c>
      <c r="BO20" s="232">
        <f t="shared" si="45"/>
        <v>0</v>
      </c>
      <c r="BP20" s="163"/>
    </row>
    <row r="21" spans="1:68">
      <c r="A21" s="59" t="s">
        <v>114</v>
      </c>
      <c r="B21" s="207" t="s">
        <v>734</v>
      </c>
      <c r="C21" s="82" t="s">
        <v>3</v>
      </c>
      <c r="D21" s="150" t="s">
        <v>732</v>
      </c>
      <c r="E21" s="82" t="s">
        <v>6</v>
      </c>
      <c r="F21" s="208"/>
      <c r="G21" s="208">
        <f t="shared" si="2"/>
        <v>0</v>
      </c>
      <c r="H21" s="208">
        <f t="shared" si="3"/>
        <v>0</v>
      </c>
      <c r="I21" s="208">
        <f>BH9</f>
        <v>5.39</v>
      </c>
      <c r="J21" s="208">
        <f t="shared" si="4"/>
        <v>5.39</v>
      </c>
      <c r="K21" s="213">
        <f t="shared" si="5"/>
        <v>1.67</v>
      </c>
      <c r="L21" s="208">
        <f t="shared" si="6"/>
        <v>0</v>
      </c>
      <c r="M21" s="210">
        <f t="shared" si="7"/>
        <v>1.23</v>
      </c>
      <c r="N21" s="208">
        <f t="shared" si="8"/>
        <v>0</v>
      </c>
      <c r="O21" s="208">
        <f t="shared" si="9"/>
        <v>1.0349999999999999</v>
      </c>
      <c r="P21" s="208">
        <f t="shared" si="10"/>
        <v>0</v>
      </c>
      <c r="Q21" s="11"/>
      <c r="R21" s="59" t="s">
        <v>164</v>
      </c>
      <c r="S21" s="207" t="s">
        <v>38</v>
      </c>
      <c r="T21" s="82" t="s">
        <v>10</v>
      </c>
      <c r="U21" s="150" t="s">
        <v>691</v>
      </c>
      <c r="V21" s="82" t="s">
        <v>9</v>
      </c>
      <c r="W21" s="82"/>
      <c r="X21" s="82">
        <f t="shared" si="11"/>
        <v>0</v>
      </c>
      <c r="Y21" s="82">
        <f t="shared" si="50"/>
        <v>0</v>
      </c>
      <c r="Z21" s="82">
        <v>67.92</v>
      </c>
      <c r="AA21" s="82">
        <f t="shared" si="46"/>
        <v>67.92</v>
      </c>
      <c r="AB21" s="82">
        <f t="shared" si="12"/>
        <v>1.67</v>
      </c>
      <c r="AC21" s="82">
        <f t="shared" si="47"/>
        <v>0</v>
      </c>
      <c r="AD21" s="82">
        <f t="shared" si="14"/>
        <v>1.23</v>
      </c>
      <c r="AE21" s="82">
        <f t="shared" si="48"/>
        <v>0</v>
      </c>
      <c r="AF21" s="82">
        <f t="shared" si="16"/>
        <v>1.0349999999999999</v>
      </c>
      <c r="AG21" s="82">
        <f t="shared" si="49"/>
        <v>0</v>
      </c>
      <c r="AH21" s="74"/>
      <c r="AI21" s="59" t="s">
        <v>230</v>
      </c>
      <c r="AJ21" s="9" t="s">
        <v>575</v>
      </c>
      <c r="AK21" s="9" t="s">
        <v>8</v>
      </c>
      <c r="AL21" s="149" t="s">
        <v>841</v>
      </c>
      <c r="AM21" s="9" t="s">
        <v>9</v>
      </c>
      <c r="AN21" s="6"/>
      <c r="AO21">
        <f t="shared" si="18"/>
        <v>0</v>
      </c>
      <c r="AP21" s="9">
        <f t="shared" si="51"/>
        <v>0</v>
      </c>
      <c r="AQ21" s="6">
        <v>6.03</v>
      </c>
      <c r="AR21" s="9">
        <f t="shared" si="34"/>
        <v>6.03</v>
      </c>
      <c r="AS21" s="9">
        <f t="shared" si="19"/>
        <v>1.67</v>
      </c>
      <c r="AT21" s="9">
        <f t="shared" si="20"/>
        <v>0</v>
      </c>
      <c r="AU21" s="6">
        <f t="shared" si="21"/>
        <v>1.23</v>
      </c>
      <c r="AV21" s="9">
        <f t="shared" si="22"/>
        <v>0</v>
      </c>
      <c r="AW21" s="6">
        <f t="shared" si="23"/>
        <v>1.0349999999999999</v>
      </c>
      <c r="AX21" s="9">
        <f t="shared" si="24"/>
        <v>0</v>
      </c>
      <c r="AY21" s="78"/>
      <c r="AZ21" s="59" t="s">
        <v>755</v>
      </c>
      <c r="BA21" s="207" t="s">
        <v>877</v>
      </c>
      <c r="BB21" s="232" t="s">
        <v>3</v>
      </c>
      <c r="BC21" s="232" t="s">
        <v>811</v>
      </c>
      <c r="BD21" s="232" t="s">
        <v>9</v>
      </c>
      <c r="BE21" s="232"/>
      <c r="BF21" s="232">
        <f t="shared" si="25"/>
        <v>0</v>
      </c>
      <c r="BG21" s="232">
        <f t="shared" si="41"/>
        <v>0</v>
      </c>
      <c r="BH21" s="232">
        <v>0.34</v>
      </c>
      <c r="BI21" s="232">
        <f t="shared" si="42"/>
        <v>0.34</v>
      </c>
      <c r="BJ21" s="232">
        <f t="shared" si="28"/>
        <v>1.67</v>
      </c>
      <c r="BK21" s="232">
        <f t="shared" si="43"/>
        <v>0</v>
      </c>
      <c r="BL21" s="232">
        <f t="shared" si="30"/>
        <v>1.23</v>
      </c>
      <c r="BM21" s="232">
        <f t="shared" si="44"/>
        <v>0</v>
      </c>
      <c r="BN21" s="232">
        <f t="shared" si="32"/>
        <v>1.0349999999999999</v>
      </c>
      <c r="BO21" s="232">
        <f t="shared" si="45"/>
        <v>0</v>
      </c>
      <c r="BP21" s="163"/>
    </row>
    <row r="22" spans="1:68">
      <c r="A22" s="59" t="s">
        <v>115</v>
      </c>
      <c r="B22" s="204" t="s">
        <v>796</v>
      </c>
      <c r="C22" s="205" t="s">
        <v>3</v>
      </c>
      <c r="D22" s="149" t="s">
        <v>732</v>
      </c>
      <c r="E22" s="205" t="s">
        <v>6</v>
      </c>
      <c r="F22" s="206"/>
      <c r="G22" s="206">
        <f t="shared" si="2"/>
        <v>0</v>
      </c>
      <c r="H22" s="206">
        <f t="shared" ref="H22:H23" si="52">G22*F22</f>
        <v>0</v>
      </c>
      <c r="I22" s="206"/>
      <c r="J22" s="206">
        <f t="shared" ref="J22:J23" si="53">1*I22</f>
        <v>0</v>
      </c>
      <c r="K22" s="211">
        <f t="shared" si="5"/>
        <v>1.67</v>
      </c>
      <c r="L22" s="206">
        <f t="shared" ref="L22:L23" si="54">H22*J22*K22</f>
        <v>0</v>
      </c>
      <c r="M22" s="212">
        <f t="shared" si="7"/>
        <v>1.23</v>
      </c>
      <c r="N22" s="206">
        <f t="shared" ref="N22:N23" si="55">L22*M22</f>
        <v>0</v>
      </c>
      <c r="O22" s="206">
        <f t="shared" si="9"/>
        <v>1.0349999999999999</v>
      </c>
      <c r="P22" s="206">
        <f t="shared" ref="P22:P23" si="56">N22*O22</f>
        <v>0</v>
      </c>
      <c r="Q22" s="11"/>
      <c r="R22" s="59" t="s">
        <v>165</v>
      </c>
      <c r="S22" s="204" t="s">
        <v>19</v>
      </c>
      <c r="T22" s="205" t="s">
        <v>8</v>
      </c>
      <c r="U22" s="149" t="s">
        <v>692</v>
      </c>
      <c r="V22" s="205" t="s">
        <v>9</v>
      </c>
      <c r="W22" s="205"/>
      <c r="X22" s="205">
        <f t="shared" si="11"/>
        <v>0</v>
      </c>
      <c r="Y22" s="205">
        <f t="shared" si="50"/>
        <v>0</v>
      </c>
      <c r="Z22" s="205">
        <v>102</v>
      </c>
      <c r="AA22" s="205">
        <f t="shared" si="46"/>
        <v>102</v>
      </c>
      <c r="AB22" s="205">
        <f t="shared" si="12"/>
        <v>1.67</v>
      </c>
      <c r="AC22" s="205">
        <f t="shared" si="47"/>
        <v>0</v>
      </c>
      <c r="AD22" s="205">
        <f t="shared" si="14"/>
        <v>1.23</v>
      </c>
      <c r="AE22" s="205">
        <f t="shared" si="48"/>
        <v>0</v>
      </c>
      <c r="AF22" s="205">
        <f t="shared" si="16"/>
        <v>1.0349999999999999</v>
      </c>
      <c r="AG22" s="205">
        <f t="shared" si="49"/>
        <v>0</v>
      </c>
      <c r="AH22" s="74"/>
      <c r="AI22" s="59" t="s">
        <v>231</v>
      </c>
      <c r="AJ22" s="6" t="s">
        <v>576</v>
      </c>
      <c r="AK22" s="9" t="s">
        <v>8</v>
      </c>
      <c r="AL22" s="150" t="s">
        <v>842</v>
      </c>
      <c r="AM22" s="9" t="s">
        <v>9</v>
      </c>
      <c r="AN22" s="9"/>
      <c r="AO22">
        <f t="shared" si="18"/>
        <v>0</v>
      </c>
      <c r="AP22" s="9">
        <f t="shared" si="51"/>
        <v>0</v>
      </c>
      <c r="AQ22" s="9">
        <v>12</v>
      </c>
      <c r="AR22" s="9">
        <f t="shared" si="34"/>
        <v>12</v>
      </c>
      <c r="AS22" s="9">
        <f t="shared" si="19"/>
        <v>1.67</v>
      </c>
      <c r="AT22" s="9">
        <f t="shared" si="20"/>
        <v>0</v>
      </c>
      <c r="AU22" s="9">
        <f t="shared" si="21"/>
        <v>1.23</v>
      </c>
      <c r="AV22" s="9">
        <f t="shared" si="22"/>
        <v>0</v>
      </c>
      <c r="AW22" s="9">
        <f t="shared" si="23"/>
        <v>1.0349999999999999</v>
      </c>
      <c r="AX22" s="9">
        <f t="shared" si="24"/>
        <v>0</v>
      </c>
      <c r="AY22" s="78"/>
      <c r="AZ22" s="59" t="s">
        <v>756</v>
      </c>
      <c r="BA22" s="204" t="s">
        <v>878</v>
      </c>
      <c r="BB22" s="232" t="s">
        <v>3</v>
      </c>
      <c r="BC22" s="232" t="s">
        <v>812</v>
      </c>
      <c r="BD22" s="232" t="s">
        <v>9</v>
      </c>
      <c r="BE22" s="233"/>
      <c r="BF22" s="233">
        <f t="shared" si="25"/>
        <v>0</v>
      </c>
      <c r="BG22" s="232">
        <f t="shared" si="41"/>
        <v>0</v>
      </c>
      <c r="BH22" s="233">
        <v>0.47</v>
      </c>
      <c r="BI22" s="232">
        <f t="shared" si="42"/>
        <v>0.47</v>
      </c>
      <c r="BJ22" s="232">
        <f t="shared" si="28"/>
        <v>1.67</v>
      </c>
      <c r="BK22" s="232">
        <f t="shared" si="43"/>
        <v>0</v>
      </c>
      <c r="BL22" s="233">
        <f t="shared" si="30"/>
        <v>1.23</v>
      </c>
      <c r="BM22" s="232">
        <f t="shared" si="44"/>
        <v>0</v>
      </c>
      <c r="BN22" s="233">
        <f t="shared" si="32"/>
        <v>1.0349999999999999</v>
      </c>
      <c r="BO22" s="232">
        <f t="shared" si="45"/>
        <v>0</v>
      </c>
      <c r="BP22" s="163"/>
    </row>
    <row r="23" spans="1:68">
      <c r="A23" s="59" t="s">
        <v>116</v>
      </c>
      <c r="B23" s="207" t="s">
        <v>797</v>
      </c>
      <c r="C23" s="82" t="s">
        <v>3</v>
      </c>
      <c r="D23" s="150" t="s">
        <v>732</v>
      </c>
      <c r="E23" s="82" t="s">
        <v>6</v>
      </c>
      <c r="F23" s="208"/>
      <c r="G23" s="208">
        <f t="shared" si="2"/>
        <v>0</v>
      </c>
      <c r="H23" s="208">
        <f t="shared" si="52"/>
        <v>0</v>
      </c>
      <c r="I23" s="208">
        <f>(BH11*2)+BH12</f>
        <v>2.76</v>
      </c>
      <c r="J23" s="208">
        <f t="shared" si="53"/>
        <v>2.76</v>
      </c>
      <c r="K23" s="213">
        <f t="shared" si="5"/>
        <v>1.67</v>
      </c>
      <c r="L23" s="208">
        <f t="shared" si="54"/>
        <v>0</v>
      </c>
      <c r="M23" s="210">
        <f t="shared" si="7"/>
        <v>1.23</v>
      </c>
      <c r="N23" s="208">
        <f t="shared" si="55"/>
        <v>0</v>
      </c>
      <c r="O23" s="208">
        <f t="shared" si="9"/>
        <v>1.0349999999999999</v>
      </c>
      <c r="P23" s="208">
        <f t="shared" si="56"/>
        <v>0</v>
      </c>
      <c r="Q23" s="11"/>
      <c r="R23" s="59" t="s">
        <v>166</v>
      </c>
      <c r="S23" s="207" t="s">
        <v>497</v>
      </c>
      <c r="T23" s="82" t="s">
        <v>8</v>
      </c>
      <c r="U23" s="151" t="s">
        <v>693</v>
      </c>
      <c r="V23" s="82" t="s">
        <v>9</v>
      </c>
      <c r="W23" s="82"/>
      <c r="X23" s="82">
        <f t="shared" si="11"/>
        <v>0</v>
      </c>
      <c r="Y23" s="82">
        <f t="shared" si="50"/>
        <v>0</v>
      </c>
      <c r="Z23" s="82">
        <v>6.43</v>
      </c>
      <c r="AA23" s="82">
        <f t="shared" si="46"/>
        <v>6.43</v>
      </c>
      <c r="AB23" s="82">
        <f t="shared" si="12"/>
        <v>1.67</v>
      </c>
      <c r="AC23" s="82">
        <f t="shared" si="47"/>
        <v>0</v>
      </c>
      <c r="AD23" s="82">
        <f t="shared" si="14"/>
        <v>1.23</v>
      </c>
      <c r="AE23" s="82">
        <f t="shared" si="48"/>
        <v>0</v>
      </c>
      <c r="AF23" s="82">
        <f t="shared" si="16"/>
        <v>1.0349999999999999</v>
      </c>
      <c r="AG23" s="82">
        <f t="shared" si="49"/>
        <v>0</v>
      </c>
      <c r="AH23" s="74"/>
      <c r="AI23" s="59" t="s">
        <v>232</v>
      </c>
      <c r="AJ23" s="9" t="s">
        <v>577</v>
      </c>
      <c r="AK23" s="9" t="s">
        <v>8</v>
      </c>
      <c r="AL23" s="149" t="s">
        <v>843</v>
      </c>
      <c r="AM23" s="9" t="s">
        <v>9</v>
      </c>
      <c r="AN23" s="6"/>
      <c r="AO23">
        <f t="shared" si="18"/>
        <v>0</v>
      </c>
      <c r="AP23" s="9">
        <f t="shared" si="51"/>
        <v>0</v>
      </c>
      <c r="AQ23" s="6">
        <v>37.1</v>
      </c>
      <c r="AR23" s="9">
        <f t="shared" si="34"/>
        <v>37.1</v>
      </c>
      <c r="AS23" s="9">
        <f t="shared" si="19"/>
        <v>1.67</v>
      </c>
      <c r="AT23" s="9">
        <f t="shared" si="20"/>
        <v>0</v>
      </c>
      <c r="AU23" s="6">
        <f t="shared" si="21"/>
        <v>1.23</v>
      </c>
      <c r="AV23" s="9">
        <f t="shared" si="22"/>
        <v>0</v>
      </c>
      <c r="AW23" s="6">
        <f t="shared" si="23"/>
        <v>1.0349999999999999</v>
      </c>
      <c r="AX23" s="9">
        <f t="shared" si="24"/>
        <v>0</v>
      </c>
      <c r="AY23" s="78"/>
      <c r="AZ23" s="59" t="s">
        <v>757</v>
      </c>
      <c r="BA23" s="207" t="s">
        <v>814</v>
      </c>
      <c r="BB23" s="232" t="s">
        <v>3</v>
      </c>
      <c r="BC23" s="232" t="s">
        <v>813</v>
      </c>
      <c r="BD23" s="232" t="s">
        <v>882</v>
      </c>
      <c r="BE23" s="232"/>
      <c r="BF23" s="232">
        <f t="shared" si="25"/>
        <v>0</v>
      </c>
      <c r="BG23" s="232">
        <f t="shared" si="41"/>
        <v>0</v>
      </c>
      <c r="BH23" s="232">
        <v>99.02</v>
      </c>
      <c r="BI23" s="232">
        <f t="shared" si="42"/>
        <v>99.02</v>
      </c>
      <c r="BJ23" s="232">
        <f t="shared" si="28"/>
        <v>1.67</v>
      </c>
      <c r="BK23" s="232">
        <f t="shared" si="43"/>
        <v>0</v>
      </c>
      <c r="BL23" s="232">
        <f t="shared" si="30"/>
        <v>1.23</v>
      </c>
      <c r="BM23" s="232">
        <f t="shared" si="44"/>
        <v>0</v>
      </c>
      <c r="BN23" s="232">
        <f t="shared" si="32"/>
        <v>1.0349999999999999</v>
      </c>
      <c r="BO23" s="232">
        <f t="shared" si="45"/>
        <v>0</v>
      </c>
      <c r="BP23" s="163"/>
    </row>
    <row r="24" spans="1:68">
      <c r="A24" s="59" t="s">
        <v>117</v>
      </c>
      <c r="B24" s="204" t="s">
        <v>73</v>
      </c>
      <c r="C24" s="205" t="s">
        <v>3</v>
      </c>
      <c r="D24" s="149" t="s">
        <v>640</v>
      </c>
      <c r="E24" s="205" t="s">
        <v>6</v>
      </c>
      <c r="F24" s="206"/>
      <c r="G24" s="206">
        <f t="shared" si="2"/>
        <v>0</v>
      </c>
      <c r="H24" s="206">
        <f t="shared" ref="H24:H47" si="57">G24*F24</f>
        <v>0</v>
      </c>
      <c r="I24" s="206">
        <v>2.23</v>
      </c>
      <c r="J24" s="206">
        <f t="shared" ref="J24:J60" si="58">1*I24</f>
        <v>2.23</v>
      </c>
      <c r="K24" s="209">
        <f t="shared" si="5"/>
        <v>1.67</v>
      </c>
      <c r="L24" s="206">
        <f t="shared" ref="L24:L60" si="59">H24*J24*K24</f>
        <v>0</v>
      </c>
      <c r="M24" s="214">
        <f t="shared" si="7"/>
        <v>1.23</v>
      </c>
      <c r="N24" s="206">
        <f t="shared" ref="N24:N60" si="60">L24*M24</f>
        <v>0</v>
      </c>
      <c r="O24" s="206">
        <f t="shared" si="9"/>
        <v>1.0349999999999999</v>
      </c>
      <c r="P24" s="206">
        <f t="shared" ref="P24:P60" si="61">N24*O24</f>
        <v>0</v>
      </c>
      <c r="Q24" s="11"/>
      <c r="R24" s="59" t="s">
        <v>167</v>
      </c>
      <c r="S24" s="204" t="s">
        <v>625</v>
      </c>
      <c r="T24" s="205" t="s">
        <v>8</v>
      </c>
      <c r="U24" s="149" t="s">
        <v>694</v>
      </c>
      <c r="V24" s="205" t="s">
        <v>9</v>
      </c>
      <c r="W24" s="205"/>
      <c r="X24" s="205">
        <f t="shared" si="11"/>
        <v>0</v>
      </c>
      <c r="Y24" s="205">
        <f t="shared" si="50"/>
        <v>0</v>
      </c>
      <c r="Z24" s="205">
        <v>11.12</v>
      </c>
      <c r="AA24" s="205">
        <f t="shared" si="46"/>
        <v>11.12</v>
      </c>
      <c r="AB24" s="205">
        <f t="shared" si="12"/>
        <v>1.67</v>
      </c>
      <c r="AC24" s="205">
        <f t="shared" si="47"/>
        <v>0</v>
      </c>
      <c r="AD24" s="205">
        <f t="shared" si="14"/>
        <v>1.23</v>
      </c>
      <c r="AE24" s="205">
        <f t="shared" si="48"/>
        <v>0</v>
      </c>
      <c r="AF24" s="205">
        <f t="shared" si="16"/>
        <v>1.0349999999999999</v>
      </c>
      <c r="AG24" s="205">
        <f t="shared" si="49"/>
        <v>0</v>
      </c>
      <c r="AH24" s="74"/>
      <c r="AI24" s="59" t="s">
        <v>233</v>
      </c>
      <c r="AJ24" s="6" t="s">
        <v>579</v>
      </c>
      <c r="AK24" s="9" t="s">
        <v>8</v>
      </c>
      <c r="AL24" s="150" t="s">
        <v>844</v>
      </c>
      <c r="AM24" s="9" t="s">
        <v>9</v>
      </c>
      <c r="AN24" s="9"/>
      <c r="AO24">
        <f t="shared" si="18"/>
        <v>0</v>
      </c>
      <c r="AP24" s="9">
        <f t="shared" si="51"/>
        <v>0</v>
      </c>
      <c r="AQ24" s="9">
        <v>27.48</v>
      </c>
      <c r="AR24" s="9">
        <f t="shared" si="34"/>
        <v>27.48</v>
      </c>
      <c r="AS24" s="9">
        <f t="shared" si="19"/>
        <v>1.67</v>
      </c>
      <c r="AT24" s="9">
        <f t="shared" si="20"/>
        <v>0</v>
      </c>
      <c r="AU24" s="9">
        <f t="shared" si="21"/>
        <v>1.23</v>
      </c>
      <c r="AV24" s="9">
        <f t="shared" si="22"/>
        <v>0</v>
      </c>
      <c r="AW24" s="9">
        <f t="shared" si="23"/>
        <v>1.0349999999999999</v>
      </c>
      <c r="AX24" s="9">
        <f t="shared" si="24"/>
        <v>0</v>
      </c>
      <c r="AY24" s="78"/>
      <c r="AZ24" s="59" t="s">
        <v>758</v>
      </c>
      <c r="BA24" s="204" t="s">
        <v>815</v>
      </c>
      <c r="BB24" s="232" t="s">
        <v>3</v>
      </c>
      <c r="BC24" s="232" t="s">
        <v>816</v>
      </c>
      <c r="BD24" s="232" t="s">
        <v>882</v>
      </c>
      <c r="BE24" s="233"/>
      <c r="BF24" s="233">
        <f t="shared" si="25"/>
        <v>0</v>
      </c>
      <c r="BG24" s="232">
        <f t="shared" si="41"/>
        <v>0</v>
      </c>
      <c r="BH24" s="233">
        <v>137.46</v>
      </c>
      <c r="BI24" s="232">
        <f t="shared" si="42"/>
        <v>137.46</v>
      </c>
      <c r="BJ24" s="232">
        <f t="shared" si="28"/>
        <v>1.67</v>
      </c>
      <c r="BK24" s="232">
        <f t="shared" si="43"/>
        <v>0</v>
      </c>
      <c r="BL24" s="233">
        <f t="shared" si="30"/>
        <v>1.23</v>
      </c>
      <c r="BM24" s="232">
        <f t="shared" si="44"/>
        <v>0</v>
      </c>
      <c r="BN24" s="233">
        <f t="shared" si="32"/>
        <v>1.0349999999999999</v>
      </c>
      <c r="BO24" s="232">
        <f t="shared" si="45"/>
        <v>0</v>
      </c>
      <c r="BP24" s="163"/>
    </row>
    <row r="25" spans="1:68">
      <c r="A25" s="59" t="s">
        <v>118</v>
      </c>
      <c r="B25" s="207" t="s">
        <v>72</v>
      </c>
      <c r="C25" s="82" t="s">
        <v>3</v>
      </c>
      <c r="D25" s="150" t="s">
        <v>641</v>
      </c>
      <c r="E25" s="82" t="s">
        <v>6</v>
      </c>
      <c r="F25" s="208"/>
      <c r="G25" s="208">
        <f t="shared" si="2"/>
        <v>0</v>
      </c>
      <c r="H25" s="208">
        <f t="shared" si="57"/>
        <v>0</v>
      </c>
      <c r="I25" s="208">
        <v>3.52</v>
      </c>
      <c r="J25" s="208">
        <f t="shared" si="58"/>
        <v>3.52</v>
      </c>
      <c r="K25" s="213">
        <f t="shared" si="5"/>
        <v>1.67</v>
      </c>
      <c r="L25" s="208">
        <f t="shared" si="59"/>
        <v>0</v>
      </c>
      <c r="M25" s="210">
        <f t="shared" si="7"/>
        <v>1.23</v>
      </c>
      <c r="N25" s="208">
        <f t="shared" si="60"/>
        <v>0</v>
      </c>
      <c r="O25" s="208">
        <f t="shared" si="9"/>
        <v>1.0349999999999999</v>
      </c>
      <c r="P25" s="208">
        <f t="shared" si="61"/>
        <v>0</v>
      </c>
      <c r="Q25" s="11"/>
      <c r="R25" s="59" t="s">
        <v>168</v>
      </c>
      <c r="S25" s="207" t="s">
        <v>498</v>
      </c>
      <c r="T25" s="82" t="s">
        <v>8</v>
      </c>
      <c r="U25" s="151" t="s">
        <v>695</v>
      </c>
      <c r="V25" s="82" t="s">
        <v>9</v>
      </c>
      <c r="W25" s="82"/>
      <c r="X25" s="82">
        <f t="shared" si="11"/>
        <v>0</v>
      </c>
      <c r="Y25" s="82">
        <f t="shared" si="50"/>
        <v>0</v>
      </c>
      <c r="Z25" s="82">
        <v>4.7300000000000004</v>
      </c>
      <c r="AA25" s="82">
        <f t="shared" si="46"/>
        <v>4.7300000000000004</v>
      </c>
      <c r="AB25" s="82">
        <f t="shared" si="12"/>
        <v>1.67</v>
      </c>
      <c r="AC25" s="82">
        <f t="shared" si="47"/>
        <v>0</v>
      </c>
      <c r="AD25" s="82">
        <f t="shared" si="14"/>
        <v>1.23</v>
      </c>
      <c r="AE25" s="82">
        <f t="shared" si="48"/>
        <v>0</v>
      </c>
      <c r="AF25" s="82">
        <f t="shared" si="16"/>
        <v>1.0349999999999999</v>
      </c>
      <c r="AG25" s="82">
        <f t="shared" si="49"/>
        <v>0</v>
      </c>
      <c r="AH25" s="74"/>
      <c r="AI25" s="59" t="s">
        <v>234</v>
      </c>
      <c r="AJ25" s="9" t="s">
        <v>578</v>
      </c>
      <c r="AK25" s="9" t="s">
        <v>8</v>
      </c>
      <c r="AL25" s="149" t="s">
        <v>845</v>
      </c>
      <c r="AM25" s="9" t="s">
        <v>9</v>
      </c>
      <c r="AN25" s="6"/>
      <c r="AO25">
        <f t="shared" si="18"/>
        <v>0</v>
      </c>
      <c r="AP25" s="9">
        <f t="shared" si="51"/>
        <v>0</v>
      </c>
      <c r="AQ25" s="6">
        <v>58.6</v>
      </c>
      <c r="AR25" s="9">
        <f t="shared" si="34"/>
        <v>58.6</v>
      </c>
      <c r="AS25" s="9">
        <f t="shared" si="19"/>
        <v>1.67</v>
      </c>
      <c r="AT25" s="9">
        <f t="shared" si="20"/>
        <v>0</v>
      </c>
      <c r="AU25" s="6">
        <f t="shared" si="21"/>
        <v>1.23</v>
      </c>
      <c r="AV25" s="9">
        <f t="shared" si="22"/>
        <v>0</v>
      </c>
      <c r="AW25" s="6">
        <f t="shared" si="23"/>
        <v>1.0349999999999999</v>
      </c>
      <c r="AX25" s="9">
        <f t="shared" si="24"/>
        <v>0</v>
      </c>
      <c r="AY25" s="78"/>
      <c r="AZ25" s="59" t="s">
        <v>759</v>
      </c>
      <c r="BA25" s="207" t="s">
        <v>820</v>
      </c>
      <c r="BB25" s="232" t="s">
        <v>3</v>
      </c>
      <c r="BC25" s="232" t="s">
        <v>818</v>
      </c>
      <c r="BD25" s="232" t="s">
        <v>884</v>
      </c>
      <c r="BE25" s="232"/>
      <c r="BF25" s="232">
        <f t="shared" si="25"/>
        <v>0</v>
      </c>
      <c r="BG25" s="232">
        <f t="shared" si="41"/>
        <v>0</v>
      </c>
      <c r="BH25" s="232">
        <v>22.95</v>
      </c>
      <c r="BI25" s="232">
        <f t="shared" si="42"/>
        <v>22.95</v>
      </c>
      <c r="BJ25" s="232">
        <f t="shared" si="28"/>
        <v>1.67</v>
      </c>
      <c r="BK25" s="232">
        <f t="shared" si="43"/>
        <v>0</v>
      </c>
      <c r="BL25" s="232">
        <f t="shared" si="30"/>
        <v>1.23</v>
      </c>
      <c r="BM25" s="232">
        <f t="shared" si="44"/>
        <v>0</v>
      </c>
      <c r="BN25" s="232">
        <f t="shared" si="32"/>
        <v>1.0349999999999999</v>
      </c>
      <c r="BO25" s="232">
        <f t="shared" si="45"/>
        <v>0</v>
      </c>
      <c r="BP25" s="163"/>
    </row>
    <row r="26" spans="1:68">
      <c r="A26" s="59" t="s">
        <v>119</v>
      </c>
      <c r="B26" s="204" t="s">
        <v>643</v>
      </c>
      <c r="C26" s="205" t="s">
        <v>3</v>
      </c>
      <c r="D26" s="149" t="s">
        <v>642</v>
      </c>
      <c r="E26" s="205" t="s">
        <v>6</v>
      </c>
      <c r="F26" s="206"/>
      <c r="G26" s="206">
        <f t="shared" si="2"/>
        <v>0</v>
      </c>
      <c r="H26" s="206">
        <f t="shared" si="57"/>
        <v>0</v>
      </c>
      <c r="I26" s="206">
        <v>7.87</v>
      </c>
      <c r="J26" s="206">
        <f t="shared" si="58"/>
        <v>7.87</v>
      </c>
      <c r="K26" s="209">
        <f t="shared" si="5"/>
        <v>1.67</v>
      </c>
      <c r="L26" s="206">
        <f t="shared" si="59"/>
        <v>0</v>
      </c>
      <c r="M26" s="214">
        <f t="shared" si="7"/>
        <v>1.23</v>
      </c>
      <c r="N26" s="206">
        <f t="shared" si="60"/>
        <v>0</v>
      </c>
      <c r="O26" s="206">
        <f t="shared" si="9"/>
        <v>1.0349999999999999</v>
      </c>
      <c r="P26" s="206">
        <f t="shared" si="61"/>
        <v>0</v>
      </c>
      <c r="Q26" s="11"/>
      <c r="R26" s="59" t="s">
        <v>169</v>
      </c>
      <c r="S26" s="204" t="s">
        <v>499</v>
      </c>
      <c r="T26" s="205" t="s">
        <v>8</v>
      </c>
      <c r="U26" s="149" t="s">
        <v>696</v>
      </c>
      <c r="V26" s="205" t="s">
        <v>9</v>
      </c>
      <c r="W26" s="205"/>
      <c r="X26" s="205">
        <f t="shared" si="11"/>
        <v>0</v>
      </c>
      <c r="Y26" s="205">
        <f t="shared" ref="Y26:Y27" si="62">X26*W26</f>
        <v>0</v>
      </c>
      <c r="Z26" s="205">
        <v>10.99</v>
      </c>
      <c r="AA26" s="205">
        <f t="shared" ref="AA26:AA27" si="63">1*Z26</f>
        <v>10.99</v>
      </c>
      <c r="AB26" s="205">
        <f t="shared" si="12"/>
        <v>1.67</v>
      </c>
      <c r="AC26" s="205">
        <f t="shared" ref="AC26:AC27" si="64">Y26*AA26*AB26</f>
        <v>0</v>
      </c>
      <c r="AD26" s="205">
        <f t="shared" si="14"/>
        <v>1.23</v>
      </c>
      <c r="AE26" s="205">
        <f t="shared" ref="AE26:AE27" si="65">AC26*AD26</f>
        <v>0</v>
      </c>
      <c r="AF26" s="205">
        <f t="shared" si="16"/>
        <v>1.0349999999999999</v>
      </c>
      <c r="AG26" s="205">
        <f t="shared" ref="AG26:AG27" si="66">AE26*AF26</f>
        <v>0</v>
      </c>
      <c r="AH26" s="74"/>
      <c r="AI26" s="59" t="s">
        <v>235</v>
      </c>
      <c r="AJ26" s="6" t="s">
        <v>580</v>
      </c>
      <c r="AK26" s="9" t="s">
        <v>8</v>
      </c>
      <c r="AL26" s="150" t="s">
        <v>846</v>
      </c>
      <c r="AM26" s="9" t="s">
        <v>9</v>
      </c>
      <c r="AN26" s="9"/>
      <c r="AO26">
        <f t="shared" si="18"/>
        <v>0</v>
      </c>
      <c r="AP26" s="9">
        <f t="shared" si="51"/>
        <v>0</v>
      </c>
      <c r="AQ26" s="9">
        <v>37.979999999999997</v>
      </c>
      <c r="AR26" s="9">
        <f t="shared" si="34"/>
        <v>37.979999999999997</v>
      </c>
      <c r="AS26" s="9">
        <f t="shared" si="19"/>
        <v>1.67</v>
      </c>
      <c r="AT26" s="9">
        <f t="shared" si="20"/>
        <v>0</v>
      </c>
      <c r="AU26" s="9">
        <f t="shared" si="21"/>
        <v>1.23</v>
      </c>
      <c r="AV26" s="9">
        <f t="shared" si="22"/>
        <v>0</v>
      </c>
      <c r="AW26" s="9">
        <f t="shared" si="23"/>
        <v>1.0349999999999999</v>
      </c>
      <c r="AX26" s="9">
        <f t="shared" si="24"/>
        <v>0</v>
      </c>
      <c r="AY26" s="78"/>
      <c r="AZ26" s="59" t="s">
        <v>760</v>
      </c>
      <c r="BA26" s="204" t="s">
        <v>824</v>
      </c>
      <c r="BB26" s="232" t="s">
        <v>3</v>
      </c>
      <c r="BC26" s="232" t="s">
        <v>823</v>
      </c>
      <c r="BD26" s="232" t="s">
        <v>882</v>
      </c>
      <c r="BE26" s="233"/>
      <c r="BF26" s="233">
        <f t="shared" si="25"/>
        <v>0</v>
      </c>
      <c r="BG26" s="232">
        <f t="shared" si="41"/>
        <v>0</v>
      </c>
      <c r="BH26" s="233">
        <v>19.829999999999998</v>
      </c>
      <c r="BI26" s="232">
        <f t="shared" si="42"/>
        <v>19.829999999999998</v>
      </c>
      <c r="BJ26" s="232">
        <f t="shared" si="28"/>
        <v>1.67</v>
      </c>
      <c r="BK26" s="232">
        <f t="shared" si="43"/>
        <v>0</v>
      </c>
      <c r="BL26" s="233">
        <f t="shared" si="30"/>
        <v>1.23</v>
      </c>
      <c r="BM26" s="232">
        <f t="shared" si="44"/>
        <v>0</v>
      </c>
      <c r="BN26" s="233">
        <f t="shared" si="32"/>
        <v>1.0349999999999999</v>
      </c>
      <c r="BO26" s="232">
        <f t="shared" si="45"/>
        <v>0</v>
      </c>
      <c r="BP26" s="163"/>
    </row>
    <row r="27" spans="1:68">
      <c r="A27" s="59" t="s">
        <v>120</v>
      </c>
      <c r="B27" s="207" t="s">
        <v>74</v>
      </c>
      <c r="C27" s="82" t="s">
        <v>3</v>
      </c>
      <c r="D27" s="150" t="s">
        <v>700</v>
      </c>
      <c r="E27" s="82" t="s">
        <v>9</v>
      </c>
      <c r="F27" s="208"/>
      <c r="G27" s="208">
        <f t="shared" si="2"/>
        <v>0</v>
      </c>
      <c r="H27" s="208">
        <f t="shared" si="57"/>
        <v>0</v>
      </c>
      <c r="I27" s="208">
        <v>11.86</v>
      </c>
      <c r="J27" s="208">
        <f t="shared" si="58"/>
        <v>11.86</v>
      </c>
      <c r="K27" s="213">
        <f t="shared" si="5"/>
        <v>1.67</v>
      </c>
      <c r="L27" s="208">
        <f t="shared" si="59"/>
        <v>0</v>
      </c>
      <c r="M27" s="210">
        <f t="shared" si="7"/>
        <v>1.23</v>
      </c>
      <c r="N27" s="208">
        <f t="shared" si="60"/>
        <v>0</v>
      </c>
      <c r="O27" s="208">
        <f t="shared" si="9"/>
        <v>1.0349999999999999</v>
      </c>
      <c r="P27" s="208">
        <f t="shared" si="61"/>
        <v>0</v>
      </c>
      <c r="Q27" s="11"/>
      <c r="R27" s="59" t="s">
        <v>170</v>
      </c>
      <c r="S27" s="207" t="s">
        <v>500</v>
      </c>
      <c r="T27" s="82" t="s">
        <v>8</v>
      </c>
      <c r="U27" s="150" t="s">
        <v>647</v>
      </c>
      <c r="V27" s="82" t="s">
        <v>9</v>
      </c>
      <c r="W27" s="82"/>
      <c r="X27" s="82">
        <f t="shared" si="11"/>
        <v>0</v>
      </c>
      <c r="Y27" s="82">
        <f t="shared" si="62"/>
        <v>0</v>
      </c>
      <c r="Z27" s="82">
        <v>16.43</v>
      </c>
      <c r="AA27" s="82">
        <f t="shared" si="63"/>
        <v>16.43</v>
      </c>
      <c r="AB27" s="82">
        <f t="shared" si="12"/>
        <v>1.67</v>
      </c>
      <c r="AC27" s="82">
        <f t="shared" si="64"/>
        <v>0</v>
      </c>
      <c r="AD27" s="82">
        <f t="shared" si="14"/>
        <v>1.23</v>
      </c>
      <c r="AE27" s="82">
        <f t="shared" si="65"/>
        <v>0</v>
      </c>
      <c r="AF27" s="82">
        <f t="shared" si="16"/>
        <v>1.0349999999999999</v>
      </c>
      <c r="AG27" s="82">
        <f t="shared" si="66"/>
        <v>0</v>
      </c>
      <c r="AH27" s="74"/>
      <c r="AI27" s="59" t="s">
        <v>236</v>
      </c>
      <c r="AJ27" s="9" t="s">
        <v>581</v>
      </c>
      <c r="AK27" s="9" t="s">
        <v>8</v>
      </c>
      <c r="AL27" s="154" t="s">
        <v>847</v>
      </c>
      <c r="AM27" s="9" t="s">
        <v>9</v>
      </c>
      <c r="AN27" s="6"/>
      <c r="AO27">
        <f t="shared" si="18"/>
        <v>0</v>
      </c>
      <c r="AP27" s="9">
        <f t="shared" si="51"/>
        <v>0</v>
      </c>
      <c r="AQ27" s="6">
        <v>86</v>
      </c>
      <c r="AR27" s="9">
        <f t="shared" si="34"/>
        <v>86</v>
      </c>
      <c r="AS27" s="9">
        <f t="shared" si="19"/>
        <v>1.67</v>
      </c>
      <c r="AT27" s="9">
        <f t="shared" si="20"/>
        <v>0</v>
      </c>
      <c r="AU27" s="6">
        <f t="shared" si="21"/>
        <v>1.23</v>
      </c>
      <c r="AV27" s="9">
        <f t="shared" si="22"/>
        <v>0</v>
      </c>
      <c r="AW27" s="6">
        <f t="shared" si="23"/>
        <v>1.0349999999999999</v>
      </c>
      <c r="AX27" s="9">
        <f t="shared" si="24"/>
        <v>0</v>
      </c>
      <c r="AY27" s="78"/>
      <c r="AZ27" s="59" t="s">
        <v>761</v>
      </c>
      <c r="BA27" s="204" t="s">
        <v>821</v>
      </c>
      <c r="BB27" s="232" t="s">
        <v>3</v>
      </c>
      <c r="BC27" s="232" t="s">
        <v>819</v>
      </c>
      <c r="BD27" s="232" t="s">
        <v>885</v>
      </c>
      <c r="BE27" s="232"/>
      <c r="BF27" s="232">
        <f t="shared" si="25"/>
        <v>0</v>
      </c>
      <c r="BG27" s="232">
        <f t="shared" si="41"/>
        <v>0</v>
      </c>
      <c r="BH27" s="232">
        <v>22.24</v>
      </c>
      <c r="BI27" s="232">
        <f t="shared" si="42"/>
        <v>22.24</v>
      </c>
      <c r="BJ27" s="232">
        <f t="shared" si="28"/>
        <v>1.67</v>
      </c>
      <c r="BK27" s="232">
        <f t="shared" si="43"/>
        <v>0</v>
      </c>
      <c r="BL27" s="232">
        <f t="shared" si="30"/>
        <v>1.23</v>
      </c>
      <c r="BM27" s="232">
        <f t="shared" si="44"/>
        <v>0</v>
      </c>
      <c r="BN27" s="232">
        <f t="shared" si="32"/>
        <v>1.0349999999999999</v>
      </c>
      <c r="BO27" s="232">
        <f t="shared" si="45"/>
        <v>0</v>
      </c>
      <c r="BP27" s="163"/>
    </row>
    <row r="28" spans="1:68">
      <c r="A28" s="59" t="s">
        <v>121</v>
      </c>
      <c r="B28" s="204" t="s">
        <v>85</v>
      </c>
      <c r="C28" s="205" t="s">
        <v>3</v>
      </c>
      <c r="D28" s="149" t="s">
        <v>701</v>
      </c>
      <c r="E28" s="205" t="s">
        <v>9</v>
      </c>
      <c r="F28" s="206"/>
      <c r="G28" s="206">
        <f t="shared" si="2"/>
        <v>0</v>
      </c>
      <c r="H28" s="206">
        <f t="shared" si="57"/>
        <v>0</v>
      </c>
      <c r="I28" s="206">
        <v>4.75</v>
      </c>
      <c r="J28" s="206">
        <f t="shared" si="58"/>
        <v>4.75</v>
      </c>
      <c r="K28" s="209">
        <f t="shared" si="5"/>
        <v>1.67</v>
      </c>
      <c r="L28" s="206">
        <f t="shared" si="59"/>
        <v>0</v>
      </c>
      <c r="M28" s="214">
        <f t="shared" si="7"/>
        <v>1.23</v>
      </c>
      <c r="N28" s="206">
        <f t="shared" si="60"/>
        <v>0</v>
      </c>
      <c r="O28" s="206">
        <f t="shared" si="9"/>
        <v>1.0349999999999999</v>
      </c>
      <c r="P28" s="206">
        <f t="shared" si="61"/>
        <v>0</v>
      </c>
      <c r="Q28" s="11"/>
      <c r="R28" s="59" t="s">
        <v>171</v>
      </c>
      <c r="S28" s="204" t="s">
        <v>501</v>
      </c>
      <c r="T28" s="205" t="s">
        <v>8</v>
      </c>
      <c r="U28" s="149" t="s">
        <v>648</v>
      </c>
      <c r="V28" s="205" t="s">
        <v>9</v>
      </c>
      <c r="W28" s="205"/>
      <c r="X28" s="205">
        <f t="shared" si="11"/>
        <v>0</v>
      </c>
      <c r="Y28" s="205">
        <f>X28*W28</f>
        <v>0</v>
      </c>
      <c r="Z28" s="205">
        <v>16.670000000000002</v>
      </c>
      <c r="AA28" s="205">
        <f>1*Z28</f>
        <v>16.670000000000002</v>
      </c>
      <c r="AB28" s="205">
        <f t="shared" si="12"/>
        <v>1.67</v>
      </c>
      <c r="AC28" s="205">
        <f>Y28*AA28*AB28</f>
        <v>0</v>
      </c>
      <c r="AD28" s="205">
        <f t="shared" si="14"/>
        <v>1.23</v>
      </c>
      <c r="AE28" s="205">
        <f>AC28*AD28</f>
        <v>0</v>
      </c>
      <c r="AF28" s="205">
        <f t="shared" si="16"/>
        <v>1.0349999999999999</v>
      </c>
      <c r="AG28" s="205">
        <f>AE28*AF28</f>
        <v>0</v>
      </c>
      <c r="AH28" s="74"/>
      <c r="AI28" s="59" t="s">
        <v>237</v>
      </c>
      <c r="AJ28" s="6" t="s">
        <v>582</v>
      </c>
      <c r="AK28" s="9" t="s">
        <v>8</v>
      </c>
      <c r="AL28" s="155" t="s">
        <v>848</v>
      </c>
      <c r="AM28" s="9" t="s">
        <v>9</v>
      </c>
      <c r="AN28" s="9"/>
      <c r="AO28">
        <f t="shared" si="18"/>
        <v>0</v>
      </c>
      <c r="AP28" s="9">
        <f t="shared" si="51"/>
        <v>0</v>
      </c>
      <c r="AQ28" s="9">
        <v>43.92</v>
      </c>
      <c r="AR28" s="9">
        <f t="shared" si="34"/>
        <v>43.92</v>
      </c>
      <c r="AS28" s="9">
        <f t="shared" si="19"/>
        <v>1.67</v>
      </c>
      <c r="AT28" s="9">
        <f t="shared" si="20"/>
        <v>0</v>
      </c>
      <c r="AU28" s="9">
        <f t="shared" si="21"/>
        <v>1.23</v>
      </c>
      <c r="AV28" s="9">
        <f t="shared" si="22"/>
        <v>0</v>
      </c>
      <c r="AW28" s="9">
        <f t="shared" si="23"/>
        <v>1.0349999999999999</v>
      </c>
      <c r="AX28" s="9">
        <f t="shared" si="24"/>
        <v>0</v>
      </c>
      <c r="AY28" s="78"/>
      <c r="AZ28" s="59" t="s">
        <v>762</v>
      </c>
      <c r="BA28" s="204" t="s">
        <v>825</v>
      </c>
      <c r="BB28" s="232" t="s">
        <v>3</v>
      </c>
      <c r="BC28" s="232" t="s">
        <v>826</v>
      </c>
      <c r="BD28" s="232" t="s">
        <v>882</v>
      </c>
      <c r="BE28" s="233"/>
      <c r="BF28" s="233">
        <f t="shared" si="25"/>
        <v>0</v>
      </c>
      <c r="BG28" s="232">
        <f t="shared" si="41"/>
        <v>0</v>
      </c>
      <c r="BH28" s="233">
        <v>30.36</v>
      </c>
      <c r="BI28" s="232">
        <f t="shared" si="42"/>
        <v>30.36</v>
      </c>
      <c r="BJ28" s="232">
        <f t="shared" si="28"/>
        <v>1.67</v>
      </c>
      <c r="BK28" s="232">
        <f t="shared" si="43"/>
        <v>0</v>
      </c>
      <c r="BL28" s="233">
        <f t="shared" si="30"/>
        <v>1.23</v>
      </c>
      <c r="BM28" s="232">
        <f t="shared" si="44"/>
        <v>0</v>
      </c>
      <c r="BN28" s="233">
        <f t="shared" si="32"/>
        <v>1.0349999999999999</v>
      </c>
      <c r="BO28" s="232">
        <f t="shared" si="45"/>
        <v>0</v>
      </c>
      <c r="BP28" s="163"/>
    </row>
    <row r="29" spans="1:68">
      <c r="A29" s="59" t="s">
        <v>122</v>
      </c>
      <c r="B29" s="207" t="s">
        <v>86</v>
      </c>
      <c r="C29" s="82" t="s">
        <v>3</v>
      </c>
      <c r="D29" s="151" t="s">
        <v>702</v>
      </c>
      <c r="E29" s="82" t="s">
        <v>9</v>
      </c>
      <c r="F29" s="208"/>
      <c r="G29" s="208">
        <f t="shared" si="2"/>
        <v>0</v>
      </c>
      <c r="H29" s="208">
        <f t="shared" si="57"/>
        <v>0</v>
      </c>
      <c r="I29" s="208">
        <v>12.89</v>
      </c>
      <c r="J29" s="208">
        <f t="shared" si="58"/>
        <v>12.89</v>
      </c>
      <c r="K29" s="213">
        <f t="shared" si="5"/>
        <v>1.67</v>
      </c>
      <c r="L29" s="208">
        <f t="shared" si="59"/>
        <v>0</v>
      </c>
      <c r="M29" s="210">
        <f t="shared" si="7"/>
        <v>1.23</v>
      </c>
      <c r="N29" s="208">
        <f t="shared" si="60"/>
        <v>0</v>
      </c>
      <c r="O29" s="208">
        <f t="shared" si="9"/>
        <v>1.0349999999999999</v>
      </c>
      <c r="P29" s="208">
        <f t="shared" si="61"/>
        <v>0</v>
      </c>
      <c r="Q29" s="11"/>
      <c r="R29" s="59" t="s">
        <v>172</v>
      </c>
      <c r="S29" s="207" t="s">
        <v>506</v>
      </c>
      <c r="T29" s="82" t="s">
        <v>8</v>
      </c>
      <c r="U29" s="151" t="s">
        <v>649</v>
      </c>
      <c r="V29" s="82" t="s">
        <v>9</v>
      </c>
      <c r="W29" s="82"/>
      <c r="X29" s="82">
        <f t="shared" si="11"/>
        <v>0</v>
      </c>
      <c r="Y29" s="82">
        <f>X29*W29</f>
        <v>0</v>
      </c>
      <c r="Z29" s="82">
        <v>11.42</v>
      </c>
      <c r="AA29" s="82">
        <f>1*Z29</f>
        <v>11.42</v>
      </c>
      <c r="AB29" s="82">
        <f t="shared" si="12"/>
        <v>1.67</v>
      </c>
      <c r="AC29" s="82">
        <f>Y29*AA29*AB29</f>
        <v>0</v>
      </c>
      <c r="AD29" s="82">
        <f t="shared" si="14"/>
        <v>1.23</v>
      </c>
      <c r="AE29" s="82">
        <f>AC29*AD29</f>
        <v>0</v>
      </c>
      <c r="AF29" s="82">
        <f t="shared" si="16"/>
        <v>1.0349999999999999</v>
      </c>
      <c r="AG29" s="82">
        <f>AE29*AF29</f>
        <v>0</v>
      </c>
      <c r="AH29" s="74"/>
      <c r="AI29" s="59" t="s">
        <v>238</v>
      </c>
      <c r="AJ29" s="6" t="s">
        <v>584</v>
      </c>
      <c r="AK29" s="9" t="s">
        <v>8</v>
      </c>
      <c r="AL29" s="216" t="s">
        <v>900</v>
      </c>
      <c r="AM29" s="9" t="s">
        <v>9</v>
      </c>
      <c r="AN29" s="6"/>
      <c r="AO29">
        <f t="shared" si="18"/>
        <v>0</v>
      </c>
      <c r="AP29" s="9">
        <f t="shared" si="51"/>
        <v>0</v>
      </c>
      <c r="AQ29" s="6">
        <v>35.4</v>
      </c>
      <c r="AR29" s="9">
        <f t="shared" si="34"/>
        <v>35.4</v>
      </c>
      <c r="AS29" s="9">
        <f t="shared" si="19"/>
        <v>1.67</v>
      </c>
      <c r="AT29" s="9">
        <f t="shared" si="20"/>
        <v>0</v>
      </c>
      <c r="AU29" s="6">
        <f t="shared" si="21"/>
        <v>1.23</v>
      </c>
      <c r="AV29" s="9">
        <f t="shared" si="22"/>
        <v>0</v>
      </c>
      <c r="AW29" s="6">
        <f t="shared" si="23"/>
        <v>1.0349999999999999</v>
      </c>
      <c r="AX29" s="9">
        <f t="shared" si="24"/>
        <v>0</v>
      </c>
      <c r="AY29" s="78"/>
      <c r="AZ29" s="59" t="s">
        <v>763</v>
      </c>
      <c r="BA29" s="204" t="s">
        <v>822</v>
      </c>
      <c r="BB29" s="232" t="s">
        <v>3</v>
      </c>
      <c r="BC29" s="232" t="s">
        <v>817</v>
      </c>
      <c r="BD29" s="232" t="s">
        <v>886</v>
      </c>
      <c r="BE29" s="232"/>
      <c r="BF29" s="232">
        <f t="shared" si="25"/>
        <v>0</v>
      </c>
      <c r="BG29" s="232">
        <f t="shared" si="41"/>
        <v>0</v>
      </c>
      <c r="BH29" s="232">
        <v>21.8</v>
      </c>
      <c r="BI29" s="232">
        <f t="shared" si="42"/>
        <v>21.8</v>
      </c>
      <c r="BJ29" s="232">
        <f t="shared" si="28"/>
        <v>1.67</v>
      </c>
      <c r="BK29" s="232">
        <f t="shared" si="43"/>
        <v>0</v>
      </c>
      <c r="BL29" s="232">
        <f t="shared" si="30"/>
        <v>1.23</v>
      </c>
      <c r="BM29" s="232">
        <f t="shared" si="44"/>
        <v>0</v>
      </c>
      <c r="BN29" s="232">
        <f t="shared" si="32"/>
        <v>1.0349999999999999</v>
      </c>
      <c r="BO29" s="232">
        <f t="shared" si="45"/>
        <v>0</v>
      </c>
      <c r="BP29" s="163"/>
    </row>
    <row r="30" spans="1:68">
      <c r="A30" s="59" t="s">
        <v>123</v>
      </c>
      <c r="B30" s="204" t="s">
        <v>75</v>
      </c>
      <c r="C30" s="205" t="s">
        <v>3</v>
      </c>
      <c r="D30" s="149" t="s">
        <v>732</v>
      </c>
      <c r="E30" s="205" t="s">
        <v>9</v>
      </c>
      <c r="F30" s="206">
        <v>0.3</v>
      </c>
      <c r="G30" s="206">
        <f t="shared" si="2"/>
        <v>0</v>
      </c>
      <c r="H30" s="206">
        <f t="shared" si="57"/>
        <v>0</v>
      </c>
      <c r="I30" s="206">
        <f>AVERAGE(BH13,BH14,BH15,(BH16/50),BH17)</f>
        <v>8.3089600000000008</v>
      </c>
      <c r="J30" s="206">
        <f t="shared" si="58"/>
        <v>8.3089600000000008</v>
      </c>
      <c r="K30" s="211">
        <f t="shared" si="5"/>
        <v>1.67</v>
      </c>
      <c r="L30" s="206">
        <f t="shared" si="59"/>
        <v>0</v>
      </c>
      <c r="M30" s="212">
        <f t="shared" si="7"/>
        <v>1.23</v>
      </c>
      <c r="N30" s="206">
        <f t="shared" si="60"/>
        <v>0</v>
      </c>
      <c r="O30" s="206">
        <f t="shared" si="9"/>
        <v>1.0349999999999999</v>
      </c>
      <c r="P30" s="206">
        <f t="shared" si="61"/>
        <v>0</v>
      </c>
      <c r="Q30" s="11"/>
      <c r="R30" s="59" t="s">
        <v>173</v>
      </c>
      <c r="S30" s="204" t="s">
        <v>507</v>
      </c>
      <c r="T30" s="205" t="s">
        <v>8</v>
      </c>
      <c r="U30" s="149" t="s">
        <v>650</v>
      </c>
      <c r="V30" s="205" t="s">
        <v>9</v>
      </c>
      <c r="W30" s="205"/>
      <c r="X30" s="205">
        <f t="shared" si="11"/>
        <v>0</v>
      </c>
      <c r="Y30" s="205">
        <f>X30*W30</f>
        <v>0</v>
      </c>
      <c r="Z30" s="205">
        <v>38.97</v>
      </c>
      <c r="AA30" s="205">
        <f>1*Z30</f>
        <v>38.97</v>
      </c>
      <c r="AB30" s="205">
        <f t="shared" si="12"/>
        <v>1.67</v>
      </c>
      <c r="AC30" s="205">
        <f>Y30*AA30*AB30</f>
        <v>0</v>
      </c>
      <c r="AD30" s="205">
        <f t="shared" si="14"/>
        <v>1.23</v>
      </c>
      <c r="AE30" s="205">
        <f>AC30*AD30</f>
        <v>0</v>
      </c>
      <c r="AF30" s="205">
        <f t="shared" si="16"/>
        <v>1.0349999999999999</v>
      </c>
      <c r="AG30" s="205">
        <f>AE30*AF30</f>
        <v>0</v>
      </c>
      <c r="AH30" s="74"/>
      <c r="AI30" s="59" t="s">
        <v>239</v>
      </c>
      <c r="AJ30" s="9" t="s">
        <v>583</v>
      </c>
      <c r="AK30" s="9" t="s">
        <v>8</v>
      </c>
      <c r="AL30" s="154" t="s">
        <v>849</v>
      </c>
      <c r="AM30" s="9" t="s">
        <v>9</v>
      </c>
      <c r="AN30" s="9"/>
      <c r="AO30">
        <f t="shared" si="18"/>
        <v>0</v>
      </c>
      <c r="AP30" s="9">
        <f t="shared" si="51"/>
        <v>0</v>
      </c>
      <c r="AQ30" s="9">
        <v>83</v>
      </c>
      <c r="AR30" s="9">
        <f t="shared" si="34"/>
        <v>83</v>
      </c>
      <c r="AS30" s="9">
        <f t="shared" si="19"/>
        <v>1.67</v>
      </c>
      <c r="AT30" s="9">
        <f t="shared" si="20"/>
        <v>0</v>
      </c>
      <c r="AU30" s="9">
        <f t="shared" si="21"/>
        <v>1.23</v>
      </c>
      <c r="AV30" s="9">
        <f t="shared" si="22"/>
        <v>0</v>
      </c>
      <c r="AW30" s="9">
        <f t="shared" si="23"/>
        <v>1.0349999999999999</v>
      </c>
      <c r="AX30" s="9">
        <f t="shared" si="24"/>
        <v>0</v>
      </c>
      <c r="AY30" s="78"/>
      <c r="AZ30" s="59" t="s">
        <v>764</v>
      </c>
      <c r="BA30" s="204" t="s">
        <v>827</v>
      </c>
      <c r="BB30" s="232" t="s">
        <v>3</v>
      </c>
      <c r="BC30" s="232" t="s">
        <v>828</v>
      </c>
      <c r="BD30" s="232" t="s">
        <v>887</v>
      </c>
      <c r="BE30" s="233"/>
      <c r="BF30" s="233">
        <f t="shared" si="25"/>
        <v>0</v>
      </c>
      <c r="BG30" s="232">
        <f t="shared" si="41"/>
        <v>0</v>
      </c>
      <c r="BH30" s="233">
        <v>16.57</v>
      </c>
      <c r="BI30" s="232">
        <f t="shared" si="42"/>
        <v>16.57</v>
      </c>
      <c r="BJ30" s="232">
        <f t="shared" si="28"/>
        <v>1.67</v>
      </c>
      <c r="BK30" s="232">
        <f t="shared" si="43"/>
        <v>0</v>
      </c>
      <c r="BL30" s="233">
        <f t="shared" si="30"/>
        <v>1.23</v>
      </c>
      <c r="BM30" s="232">
        <f t="shared" si="44"/>
        <v>0</v>
      </c>
      <c r="BN30" s="233">
        <f t="shared" si="32"/>
        <v>1.0349999999999999</v>
      </c>
      <c r="BO30" s="232">
        <f t="shared" si="45"/>
        <v>0</v>
      </c>
      <c r="BP30" s="163"/>
    </row>
    <row r="31" spans="1:68">
      <c r="A31" s="59" t="s">
        <v>124</v>
      </c>
      <c r="B31" s="207" t="s">
        <v>550</v>
      </c>
      <c r="C31" s="82" t="s">
        <v>3</v>
      </c>
      <c r="D31" s="151" t="s">
        <v>600</v>
      </c>
      <c r="E31" s="82" t="s">
        <v>6</v>
      </c>
      <c r="F31" s="208"/>
      <c r="G31" s="208">
        <f t="shared" si="2"/>
        <v>0</v>
      </c>
      <c r="H31" s="208">
        <f t="shared" si="57"/>
        <v>0</v>
      </c>
      <c r="I31" s="208">
        <v>0.82</v>
      </c>
      <c r="J31" s="208">
        <f t="shared" si="58"/>
        <v>0.82</v>
      </c>
      <c r="K31" s="213">
        <f t="shared" si="5"/>
        <v>1.67</v>
      </c>
      <c r="L31" s="208">
        <f t="shared" si="59"/>
        <v>0</v>
      </c>
      <c r="M31" s="210">
        <f t="shared" si="7"/>
        <v>1.23</v>
      </c>
      <c r="N31" s="208">
        <f t="shared" si="60"/>
        <v>0</v>
      </c>
      <c r="O31" s="208">
        <f t="shared" si="9"/>
        <v>1.0349999999999999</v>
      </c>
      <c r="P31" s="208">
        <f t="shared" si="61"/>
        <v>0</v>
      </c>
      <c r="Q31" s="11"/>
      <c r="R31" s="59" t="s">
        <v>174</v>
      </c>
      <c r="S31" s="207" t="s">
        <v>508</v>
      </c>
      <c r="T31" s="82" t="s">
        <v>8</v>
      </c>
      <c r="U31" s="151" t="s">
        <v>651</v>
      </c>
      <c r="V31" s="82" t="s">
        <v>9</v>
      </c>
      <c r="W31" s="82"/>
      <c r="X31" s="82">
        <f t="shared" si="11"/>
        <v>0</v>
      </c>
      <c r="Y31" s="82">
        <f t="shared" ref="Y31:Y32" si="67">X31*W31</f>
        <v>0</v>
      </c>
      <c r="Z31" s="82">
        <v>11.1</v>
      </c>
      <c r="AA31" s="82">
        <f t="shared" ref="AA31:AA32" si="68">1*Z31</f>
        <v>11.1</v>
      </c>
      <c r="AB31" s="82">
        <f t="shared" si="12"/>
        <v>1.67</v>
      </c>
      <c r="AC31" s="82">
        <f t="shared" ref="AC31:AC32" si="69">Y31*AA31*AB31</f>
        <v>0</v>
      </c>
      <c r="AD31" s="82">
        <f t="shared" si="14"/>
        <v>1.23</v>
      </c>
      <c r="AE31" s="82">
        <f t="shared" ref="AE31:AE32" si="70">AC31*AD31</f>
        <v>0</v>
      </c>
      <c r="AF31" s="82">
        <f t="shared" si="16"/>
        <v>1.0349999999999999</v>
      </c>
      <c r="AG31" s="82">
        <f t="shared" ref="AG31:AG32" si="71">AE31*AF31</f>
        <v>0</v>
      </c>
      <c r="AH31" s="74"/>
      <c r="AI31" s="59" t="s">
        <v>240</v>
      </c>
      <c r="AJ31" s="9" t="s">
        <v>585</v>
      </c>
      <c r="AK31" s="9" t="s">
        <v>8</v>
      </c>
      <c r="AL31" s="155" t="s">
        <v>850</v>
      </c>
      <c r="AM31" s="9" t="s">
        <v>9</v>
      </c>
      <c r="AN31" s="9"/>
      <c r="AO31">
        <f t="shared" si="18"/>
        <v>0</v>
      </c>
      <c r="AP31" s="9">
        <f t="shared" ref="AP31:AP44" si="72">AN31*AQ31</f>
        <v>0</v>
      </c>
      <c r="AQ31" s="9">
        <v>12.47</v>
      </c>
      <c r="AR31" s="9">
        <f t="shared" ref="AR31:AR45" si="73">1*AQ31</f>
        <v>12.47</v>
      </c>
      <c r="AS31" s="9">
        <f t="shared" si="19"/>
        <v>1.67</v>
      </c>
      <c r="AT31" s="9">
        <f t="shared" ref="AT31:AT45" si="74">AP31*AR31*AS31</f>
        <v>0</v>
      </c>
      <c r="AU31" s="9">
        <f t="shared" si="21"/>
        <v>1.23</v>
      </c>
      <c r="AV31" s="9">
        <f t="shared" ref="AV31:AV45" si="75">AT31*AU31</f>
        <v>0</v>
      </c>
      <c r="AW31" s="9">
        <f t="shared" si="23"/>
        <v>1.0349999999999999</v>
      </c>
      <c r="AX31" s="9">
        <f t="shared" ref="AX31:AX45" si="76">AV31*AW31</f>
        <v>0</v>
      </c>
      <c r="AY31" s="78"/>
      <c r="AZ31" s="59" t="s">
        <v>765</v>
      </c>
      <c r="BA31" s="232" t="s">
        <v>888</v>
      </c>
      <c r="BB31" s="232" t="s">
        <v>3</v>
      </c>
      <c r="BC31" s="216" t="s">
        <v>894</v>
      </c>
      <c r="BD31" s="232" t="s">
        <v>882</v>
      </c>
      <c r="BE31" s="233"/>
      <c r="BF31" s="233">
        <f t="shared" si="25"/>
        <v>0</v>
      </c>
      <c r="BG31" s="232">
        <f t="shared" si="26"/>
        <v>0</v>
      </c>
      <c r="BH31" s="233">
        <v>20.84</v>
      </c>
      <c r="BI31" s="232">
        <f t="shared" si="27"/>
        <v>20.84</v>
      </c>
      <c r="BJ31" s="232">
        <f t="shared" si="28"/>
        <v>1.67</v>
      </c>
      <c r="BK31" s="232">
        <f t="shared" si="29"/>
        <v>0</v>
      </c>
      <c r="BL31" s="233">
        <f t="shared" si="30"/>
        <v>1.23</v>
      </c>
      <c r="BM31" s="232">
        <f t="shared" si="31"/>
        <v>0</v>
      </c>
      <c r="BN31" s="233">
        <f t="shared" si="32"/>
        <v>1.0349999999999999</v>
      </c>
      <c r="BO31" s="232">
        <f t="shared" si="33"/>
        <v>0</v>
      </c>
      <c r="BP31" s="163"/>
    </row>
    <row r="32" spans="1:68">
      <c r="A32" s="59" t="s">
        <v>125</v>
      </c>
      <c r="B32" s="204" t="s">
        <v>549</v>
      </c>
      <c r="C32" s="205" t="s">
        <v>3</v>
      </c>
      <c r="D32" s="149" t="s">
        <v>601</v>
      </c>
      <c r="E32" s="205" t="s">
        <v>6</v>
      </c>
      <c r="F32" s="206"/>
      <c r="G32" s="206">
        <f t="shared" si="2"/>
        <v>0</v>
      </c>
      <c r="H32" s="206">
        <f t="shared" si="57"/>
        <v>0</v>
      </c>
      <c r="I32" s="206">
        <v>0.86</v>
      </c>
      <c r="J32" s="206">
        <f t="shared" si="58"/>
        <v>0.86</v>
      </c>
      <c r="K32" s="209">
        <f t="shared" si="5"/>
        <v>1.67</v>
      </c>
      <c r="L32" s="206">
        <f t="shared" si="59"/>
        <v>0</v>
      </c>
      <c r="M32" s="214">
        <f t="shared" si="7"/>
        <v>1.23</v>
      </c>
      <c r="N32" s="206">
        <f t="shared" si="60"/>
        <v>0</v>
      </c>
      <c r="O32" s="206">
        <f t="shared" si="9"/>
        <v>1.0349999999999999</v>
      </c>
      <c r="P32" s="206">
        <f t="shared" si="61"/>
        <v>0</v>
      </c>
      <c r="Q32" s="11"/>
      <c r="R32" s="59" t="s">
        <v>175</v>
      </c>
      <c r="S32" s="204" t="s">
        <v>509</v>
      </c>
      <c r="T32" s="205" t="s">
        <v>8</v>
      </c>
      <c r="U32" s="149" t="s">
        <v>697</v>
      </c>
      <c r="V32" s="205" t="s">
        <v>9</v>
      </c>
      <c r="W32" s="205"/>
      <c r="X32" s="205">
        <f t="shared" si="11"/>
        <v>0</v>
      </c>
      <c r="Y32" s="205">
        <f t="shared" si="67"/>
        <v>0</v>
      </c>
      <c r="Z32" s="205">
        <v>33.07</v>
      </c>
      <c r="AA32" s="205">
        <f t="shared" si="68"/>
        <v>33.07</v>
      </c>
      <c r="AB32" s="205">
        <f t="shared" si="12"/>
        <v>1.67</v>
      </c>
      <c r="AC32" s="205">
        <f t="shared" si="69"/>
        <v>0</v>
      </c>
      <c r="AD32" s="205">
        <f t="shared" si="14"/>
        <v>1.23</v>
      </c>
      <c r="AE32" s="205">
        <f t="shared" si="70"/>
        <v>0</v>
      </c>
      <c r="AF32" s="205">
        <f t="shared" si="16"/>
        <v>1.0349999999999999</v>
      </c>
      <c r="AG32" s="205">
        <f t="shared" si="71"/>
        <v>0</v>
      </c>
      <c r="AH32" s="74"/>
      <c r="AI32" s="59" t="s">
        <v>241</v>
      </c>
      <c r="AJ32" s="9" t="s">
        <v>586</v>
      </c>
      <c r="AK32" s="9" t="s">
        <v>8</v>
      </c>
      <c r="AL32" s="154" t="s">
        <v>851</v>
      </c>
      <c r="AM32" s="9" t="s">
        <v>9</v>
      </c>
      <c r="AN32" s="6"/>
      <c r="AO32">
        <f t="shared" si="18"/>
        <v>0</v>
      </c>
      <c r="AP32" s="9">
        <f t="shared" si="72"/>
        <v>0</v>
      </c>
      <c r="AQ32" s="6">
        <v>26.54</v>
      </c>
      <c r="AR32" s="9">
        <f t="shared" si="73"/>
        <v>26.54</v>
      </c>
      <c r="AS32" s="9">
        <f t="shared" si="19"/>
        <v>1.67</v>
      </c>
      <c r="AT32" s="9">
        <f t="shared" si="74"/>
        <v>0</v>
      </c>
      <c r="AU32" s="6">
        <f t="shared" si="21"/>
        <v>1.23</v>
      </c>
      <c r="AV32" s="9">
        <f t="shared" si="75"/>
        <v>0</v>
      </c>
      <c r="AW32" s="6">
        <f t="shared" si="23"/>
        <v>1.0349999999999999</v>
      </c>
      <c r="AX32" s="9">
        <f t="shared" si="76"/>
        <v>0</v>
      </c>
      <c r="AY32" s="78"/>
      <c r="AZ32" s="59" t="s">
        <v>766</v>
      </c>
      <c r="BA32" s="232" t="s">
        <v>889</v>
      </c>
      <c r="BB32" s="232" t="s">
        <v>3</v>
      </c>
      <c r="BC32" s="216" t="s">
        <v>893</v>
      </c>
      <c r="BD32" s="232" t="s">
        <v>882</v>
      </c>
      <c r="BE32" s="232"/>
      <c r="BF32" s="232">
        <f t="shared" si="25"/>
        <v>0</v>
      </c>
      <c r="BG32" s="232">
        <f t="shared" si="26"/>
        <v>0</v>
      </c>
      <c r="BH32" s="232">
        <v>14.67</v>
      </c>
      <c r="BI32" s="232">
        <f t="shared" si="27"/>
        <v>14.67</v>
      </c>
      <c r="BJ32" s="232">
        <f t="shared" si="28"/>
        <v>1.67</v>
      </c>
      <c r="BK32" s="232">
        <f t="shared" si="29"/>
        <v>0</v>
      </c>
      <c r="BL32" s="232">
        <f t="shared" si="30"/>
        <v>1.23</v>
      </c>
      <c r="BM32" s="232">
        <f t="shared" si="31"/>
        <v>0</v>
      </c>
      <c r="BN32" s="232">
        <f t="shared" si="32"/>
        <v>1.0349999999999999</v>
      </c>
      <c r="BO32" s="232">
        <f t="shared" si="33"/>
        <v>0</v>
      </c>
      <c r="BP32" s="163"/>
    </row>
    <row r="33" spans="1:68">
      <c r="A33" s="59" t="s">
        <v>126</v>
      </c>
      <c r="B33" s="207" t="s">
        <v>548</v>
      </c>
      <c r="C33" s="82" t="s">
        <v>3</v>
      </c>
      <c r="D33" s="151" t="s">
        <v>602</v>
      </c>
      <c r="E33" s="82" t="s">
        <v>6</v>
      </c>
      <c r="F33" s="208"/>
      <c r="G33" s="208">
        <f t="shared" si="2"/>
        <v>0</v>
      </c>
      <c r="H33" s="208">
        <f t="shared" si="57"/>
        <v>0</v>
      </c>
      <c r="I33" s="208">
        <v>1.51</v>
      </c>
      <c r="J33" s="208">
        <f t="shared" si="58"/>
        <v>1.51</v>
      </c>
      <c r="K33" s="213">
        <f t="shared" si="5"/>
        <v>1.67</v>
      </c>
      <c r="L33" s="208">
        <f t="shared" si="59"/>
        <v>0</v>
      </c>
      <c r="M33" s="210">
        <f t="shared" si="7"/>
        <v>1.23</v>
      </c>
      <c r="N33" s="208">
        <f t="shared" si="60"/>
        <v>0</v>
      </c>
      <c r="O33" s="208">
        <f t="shared" si="9"/>
        <v>1.0349999999999999</v>
      </c>
      <c r="P33" s="208">
        <f t="shared" si="61"/>
        <v>0</v>
      </c>
      <c r="Q33" s="11"/>
      <c r="R33" s="59" t="s">
        <v>176</v>
      </c>
      <c r="S33" s="207" t="s">
        <v>44</v>
      </c>
      <c r="T33" s="82" t="s">
        <v>8</v>
      </c>
      <c r="U33" s="151" t="s">
        <v>652</v>
      </c>
      <c r="V33" s="82" t="s">
        <v>9</v>
      </c>
      <c r="W33" s="82"/>
      <c r="X33" s="82">
        <f t="shared" si="11"/>
        <v>0</v>
      </c>
      <c r="Y33" s="82">
        <f t="shared" ref="Y33:Y59" si="77">X33*W33</f>
        <v>0</v>
      </c>
      <c r="Z33" s="82">
        <v>2.04</v>
      </c>
      <c r="AA33" s="82">
        <f t="shared" ref="AA33:AA59" si="78">1*Z33</f>
        <v>2.04</v>
      </c>
      <c r="AB33" s="82">
        <f t="shared" si="12"/>
        <v>1.67</v>
      </c>
      <c r="AC33" s="82">
        <f t="shared" ref="AC33:AC61" si="79">Y33*AA33*AB33</f>
        <v>0</v>
      </c>
      <c r="AD33" s="82">
        <f t="shared" si="14"/>
        <v>1.23</v>
      </c>
      <c r="AE33" s="82">
        <f t="shared" ref="AE33:AE61" si="80">AC33*AD33</f>
        <v>0</v>
      </c>
      <c r="AF33" s="82">
        <f t="shared" si="16"/>
        <v>1.0349999999999999</v>
      </c>
      <c r="AG33" s="82">
        <f t="shared" ref="AG33:AG61" si="81">AE33*AF33</f>
        <v>0</v>
      </c>
      <c r="AH33" s="74"/>
      <c r="AI33" s="59" t="s">
        <v>242</v>
      </c>
      <c r="AJ33" s="6" t="s">
        <v>587</v>
      </c>
      <c r="AK33" s="9" t="s">
        <v>8</v>
      </c>
      <c r="AL33" s="155" t="s">
        <v>852</v>
      </c>
      <c r="AM33" s="9" t="s">
        <v>9</v>
      </c>
      <c r="AN33" s="9"/>
      <c r="AO33">
        <f t="shared" si="18"/>
        <v>0</v>
      </c>
      <c r="AP33" s="9">
        <f t="shared" si="72"/>
        <v>0</v>
      </c>
      <c r="AQ33" s="9">
        <v>118</v>
      </c>
      <c r="AR33" s="9">
        <f t="shared" si="73"/>
        <v>118</v>
      </c>
      <c r="AS33" s="9">
        <f t="shared" si="19"/>
        <v>1.67</v>
      </c>
      <c r="AT33" s="9">
        <f t="shared" si="74"/>
        <v>0</v>
      </c>
      <c r="AU33" s="9">
        <f t="shared" si="21"/>
        <v>1.23</v>
      </c>
      <c r="AV33" s="9">
        <f t="shared" si="75"/>
        <v>0</v>
      </c>
      <c r="AW33" s="9">
        <f t="shared" si="23"/>
        <v>1.0349999999999999</v>
      </c>
      <c r="AX33" s="9">
        <f t="shared" si="76"/>
        <v>0</v>
      </c>
      <c r="AY33" s="78"/>
      <c r="AZ33" s="59" t="s">
        <v>767</v>
      </c>
      <c r="BA33" s="232" t="s">
        <v>890</v>
      </c>
      <c r="BB33" s="232" t="s">
        <v>3</v>
      </c>
      <c r="BC33" s="216" t="s">
        <v>892</v>
      </c>
      <c r="BD33" s="232" t="s">
        <v>891</v>
      </c>
      <c r="BE33" s="233"/>
      <c r="BF33" s="233">
        <f t="shared" si="25"/>
        <v>0</v>
      </c>
      <c r="BG33" s="232">
        <f t="shared" si="26"/>
        <v>0</v>
      </c>
      <c r="BH33" s="233">
        <v>20.32</v>
      </c>
      <c r="BI33" s="232">
        <f t="shared" si="27"/>
        <v>20.32</v>
      </c>
      <c r="BJ33" s="232">
        <f t="shared" si="28"/>
        <v>1.67</v>
      </c>
      <c r="BK33" s="232">
        <f t="shared" si="29"/>
        <v>0</v>
      </c>
      <c r="BL33" s="233">
        <f t="shared" si="30"/>
        <v>1.23</v>
      </c>
      <c r="BM33" s="232">
        <f t="shared" si="31"/>
        <v>0</v>
      </c>
      <c r="BN33" s="233">
        <f t="shared" si="32"/>
        <v>1.0349999999999999</v>
      </c>
      <c r="BO33" s="232">
        <f t="shared" si="33"/>
        <v>0</v>
      </c>
      <c r="BP33" s="163"/>
    </row>
    <row r="34" spans="1:68">
      <c r="A34" s="59" t="s">
        <v>127</v>
      </c>
      <c r="B34" s="204" t="s">
        <v>547</v>
      </c>
      <c r="C34" s="205" t="s">
        <v>3</v>
      </c>
      <c r="D34" s="149" t="s">
        <v>603</v>
      </c>
      <c r="E34" s="205" t="s">
        <v>6</v>
      </c>
      <c r="F34" s="206"/>
      <c r="G34" s="206">
        <f t="shared" si="2"/>
        <v>0</v>
      </c>
      <c r="H34" s="206">
        <f t="shared" si="57"/>
        <v>0</v>
      </c>
      <c r="I34" s="206">
        <v>2.77</v>
      </c>
      <c r="J34" s="206">
        <f t="shared" si="58"/>
        <v>2.77</v>
      </c>
      <c r="K34" s="209">
        <f t="shared" si="5"/>
        <v>1.67</v>
      </c>
      <c r="L34" s="206">
        <f t="shared" si="59"/>
        <v>0</v>
      </c>
      <c r="M34" s="214">
        <f t="shared" si="7"/>
        <v>1.23</v>
      </c>
      <c r="N34" s="206">
        <f t="shared" si="60"/>
        <v>0</v>
      </c>
      <c r="O34" s="206">
        <f t="shared" si="9"/>
        <v>1.0349999999999999</v>
      </c>
      <c r="P34" s="206">
        <f t="shared" si="61"/>
        <v>0</v>
      </c>
      <c r="Q34" s="11"/>
      <c r="R34" s="59" t="s">
        <v>177</v>
      </c>
      <c r="S34" s="204" t="s">
        <v>45</v>
      </c>
      <c r="T34" s="205" t="s">
        <v>8</v>
      </c>
      <c r="U34" s="149" t="s">
        <v>653</v>
      </c>
      <c r="V34" s="205" t="s">
        <v>9</v>
      </c>
      <c r="W34" s="205"/>
      <c r="X34" s="205">
        <f t="shared" si="11"/>
        <v>0</v>
      </c>
      <c r="Y34" s="205">
        <f t="shared" si="77"/>
        <v>0</v>
      </c>
      <c r="Z34" s="205">
        <v>4.66</v>
      </c>
      <c r="AA34" s="205">
        <f t="shared" si="78"/>
        <v>4.66</v>
      </c>
      <c r="AB34" s="205">
        <f t="shared" si="12"/>
        <v>1.67</v>
      </c>
      <c r="AC34" s="205">
        <f t="shared" si="79"/>
        <v>0</v>
      </c>
      <c r="AD34" s="205">
        <f t="shared" si="14"/>
        <v>1.23</v>
      </c>
      <c r="AE34" s="205">
        <f t="shared" si="80"/>
        <v>0</v>
      </c>
      <c r="AF34" s="205">
        <f t="shared" si="16"/>
        <v>1.0349999999999999</v>
      </c>
      <c r="AG34" s="205">
        <f t="shared" si="81"/>
        <v>0</v>
      </c>
      <c r="AH34" s="74"/>
      <c r="AI34" s="59" t="s">
        <v>243</v>
      </c>
      <c r="AJ34" s="6" t="s">
        <v>590</v>
      </c>
      <c r="AK34" s="9" t="s">
        <v>8</v>
      </c>
      <c r="AL34" s="155" t="s">
        <v>853</v>
      </c>
      <c r="AM34" s="9" t="s">
        <v>9</v>
      </c>
      <c r="AN34" s="6"/>
      <c r="AO34">
        <f t="shared" si="18"/>
        <v>0</v>
      </c>
      <c r="AP34" s="9">
        <f t="shared" si="72"/>
        <v>0</v>
      </c>
      <c r="AQ34" s="6">
        <v>58.71</v>
      </c>
      <c r="AR34" s="9">
        <f t="shared" si="73"/>
        <v>58.71</v>
      </c>
      <c r="AS34" s="9">
        <f t="shared" si="19"/>
        <v>1.67</v>
      </c>
      <c r="AT34" s="9">
        <f t="shared" si="74"/>
        <v>0</v>
      </c>
      <c r="AU34" s="6">
        <f t="shared" si="21"/>
        <v>1.23</v>
      </c>
      <c r="AV34" s="9">
        <f t="shared" si="75"/>
        <v>0</v>
      </c>
      <c r="AW34" s="6">
        <f t="shared" si="23"/>
        <v>1.0349999999999999</v>
      </c>
      <c r="AX34" s="9">
        <f t="shared" si="76"/>
        <v>0</v>
      </c>
      <c r="AY34" s="78"/>
      <c r="AZ34" s="59" t="s">
        <v>768</v>
      </c>
      <c r="BA34" s="232"/>
      <c r="BB34" s="232"/>
      <c r="BC34" s="232"/>
      <c r="BD34" s="232" t="s">
        <v>9</v>
      </c>
      <c r="BE34" s="232"/>
      <c r="BF34" s="232">
        <f t="shared" si="25"/>
        <v>0</v>
      </c>
      <c r="BG34" s="232">
        <f t="shared" si="26"/>
        <v>0</v>
      </c>
      <c r="BH34" s="232"/>
      <c r="BI34" s="232">
        <f t="shared" si="27"/>
        <v>0</v>
      </c>
      <c r="BJ34" s="232">
        <f t="shared" si="28"/>
        <v>1.67</v>
      </c>
      <c r="BK34" s="232">
        <f t="shared" si="29"/>
        <v>0</v>
      </c>
      <c r="BL34" s="232">
        <f t="shared" si="30"/>
        <v>1.23</v>
      </c>
      <c r="BM34" s="232">
        <f t="shared" si="31"/>
        <v>0</v>
      </c>
      <c r="BN34" s="232">
        <f t="shared" si="32"/>
        <v>1.0349999999999999</v>
      </c>
      <c r="BO34" s="232">
        <f t="shared" si="33"/>
        <v>0</v>
      </c>
      <c r="BP34" s="163"/>
    </row>
    <row r="35" spans="1:68">
      <c r="A35" s="59" t="s">
        <v>128</v>
      </c>
      <c r="B35" s="207" t="s">
        <v>546</v>
      </c>
      <c r="C35" s="82" t="s">
        <v>3</v>
      </c>
      <c r="D35" s="151" t="s">
        <v>604</v>
      </c>
      <c r="E35" s="82" t="s">
        <v>6</v>
      </c>
      <c r="F35" s="208"/>
      <c r="G35" s="208">
        <f t="shared" si="2"/>
        <v>0</v>
      </c>
      <c r="H35" s="208">
        <f t="shared" si="57"/>
        <v>0</v>
      </c>
      <c r="I35" s="208">
        <v>5.47</v>
      </c>
      <c r="J35" s="208">
        <f t="shared" si="58"/>
        <v>5.47</v>
      </c>
      <c r="K35" s="213">
        <f t="shared" si="5"/>
        <v>1.67</v>
      </c>
      <c r="L35" s="208">
        <f t="shared" si="59"/>
        <v>0</v>
      </c>
      <c r="M35" s="210">
        <f t="shared" si="7"/>
        <v>1.23</v>
      </c>
      <c r="N35" s="208">
        <f t="shared" si="60"/>
        <v>0</v>
      </c>
      <c r="O35" s="208">
        <f t="shared" si="9"/>
        <v>1.0349999999999999</v>
      </c>
      <c r="P35" s="208">
        <f t="shared" si="61"/>
        <v>0</v>
      </c>
      <c r="Q35" s="11"/>
      <c r="R35" s="59" t="s">
        <v>178</v>
      </c>
      <c r="S35" s="207" t="s">
        <v>46</v>
      </c>
      <c r="T35" s="82" t="s">
        <v>8</v>
      </c>
      <c r="U35" s="151" t="s">
        <v>654</v>
      </c>
      <c r="V35" s="82" t="s">
        <v>9</v>
      </c>
      <c r="W35" s="82"/>
      <c r="X35" s="82">
        <f t="shared" si="11"/>
        <v>0</v>
      </c>
      <c r="Y35" s="82">
        <f t="shared" si="77"/>
        <v>0</v>
      </c>
      <c r="Z35" s="82">
        <v>9.92</v>
      </c>
      <c r="AA35" s="82">
        <f t="shared" si="78"/>
        <v>9.92</v>
      </c>
      <c r="AB35" s="82">
        <f t="shared" si="12"/>
        <v>1.67</v>
      </c>
      <c r="AC35" s="82">
        <f t="shared" si="79"/>
        <v>0</v>
      </c>
      <c r="AD35" s="82">
        <f t="shared" si="14"/>
        <v>1.23</v>
      </c>
      <c r="AE35" s="82">
        <f t="shared" si="80"/>
        <v>0</v>
      </c>
      <c r="AF35" s="82">
        <f t="shared" si="16"/>
        <v>1.0349999999999999</v>
      </c>
      <c r="AG35" s="82">
        <f t="shared" si="81"/>
        <v>0</v>
      </c>
      <c r="AH35" s="74"/>
      <c r="AI35" s="59" t="s">
        <v>244</v>
      </c>
      <c r="AJ35" s="9" t="s">
        <v>591</v>
      </c>
      <c r="AK35" s="9" t="s">
        <v>8</v>
      </c>
      <c r="AL35" s="154" t="s">
        <v>854</v>
      </c>
      <c r="AM35" s="9" t="s">
        <v>9</v>
      </c>
      <c r="AN35" s="9"/>
      <c r="AO35">
        <f t="shared" si="18"/>
        <v>0</v>
      </c>
      <c r="AP35" s="9">
        <f t="shared" si="72"/>
        <v>0</v>
      </c>
      <c r="AQ35" s="9">
        <v>67.87</v>
      </c>
      <c r="AR35" s="9">
        <f t="shared" si="73"/>
        <v>67.87</v>
      </c>
      <c r="AS35" s="9">
        <f t="shared" si="19"/>
        <v>1.67</v>
      </c>
      <c r="AT35" s="9">
        <f t="shared" si="74"/>
        <v>0</v>
      </c>
      <c r="AU35" s="9">
        <f t="shared" si="21"/>
        <v>1.23</v>
      </c>
      <c r="AV35" s="9">
        <f t="shared" si="75"/>
        <v>0</v>
      </c>
      <c r="AW35" s="9">
        <f t="shared" si="23"/>
        <v>1.0349999999999999</v>
      </c>
      <c r="AX35" s="9">
        <f t="shared" si="76"/>
        <v>0</v>
      </c>
      <c r="AY35" s="78"/>
      <c r="AZ35" s="59" t="s">
        <v>769</v>
      </c>
      <c r="BA35" s="232"/>
      <c r="BB35" s="232"/>
      <c r="BC35" s="232"/>
      <c r="BD35" s="232" t="s">
        <v>9</v>
      </c>
      <c r="BE35" s="233"/>
      <c r="BF35" s="233">
        <f t="shared" si="25"/>
        <v>0</v>
      </c>
      <c r="BG35" s="232">
        <f t="shared" si="26"/>
        <v>0</v>
      </c>
      <c r="BH35" s="233"/>
      <c r="BI35" s="232">
        <f t="shared" si="27"/>
        <v>0</v>
      </c>
      <c r="BJ35" s="232">
        <f t="shared" si="28"/>
        <v>1.67</v>
      </c>
      <c r="BK35" s="232">
        <f t="shared" si="29"/>
        <v>0</v>
      </c>
      <c r="BL35" s="233">
        <f t="shared" si="30"/>
        <v>1.23</v>
      </c>
      <c r="BM35" s="232">
        <f t="shared" si="31"/>
        <v>0</v>
      </c>
      <c r="BN35" s="233">
        <f t="shared" si="32"/>
        <v>1.0349999999999999</v>
      </c>
      <c r="BO35" s="232">
        <f t="shared" si="33"/>
        <v>0</v>
      </c>
      <c r="BP35" s="163"/>
    </row>
    <row r="36" spans="1:68">
      <c r="A36" s="59" t="s">
        <v>129</v>
      </c>
      <c r="B36" s="204" t="s">
        <v>76</v>
      </c>
      <c r="C36" s="205" t="s">
        <v>3</v>
      </c>
      <c r="D36" s="149" t="s">
        <v>732</v>
      </c>
      <c r="E36" s="205" t="s">
        <v>9</v>
      </c>
      <c r="F36" s="206">
        <v>0.3</v>
      </c>
      <c r="G36" s="206">
        <f t="shared" si="2"/>
        <v>0</v>
      </c>
      <c r="H36" s="206">
        <f t="shared" si="57"/>
        <v>0</v>
      </c>
      <c r="I36" s="206">
        <f>AVERAGE(BH19,BH20,BH21,BH22)+BH18</f>
        <v>0.72</v>
      </c>
      <c r="J36" s="206">
        <f t="shared" si="58"/>
        <v>0.72</v>
      </c>
      <c r="K36" s="209">
        <f t="shared" si="5"/>
        <v>1.67</v>
      </c>
      <c r="L36" s="206">
        <f t="shared" si="59"/>
        <v>0</v>
      </c>
      <c r="M36" s="214">
        <f t="shared" si="7"/>
        <v>1.23</v>
      </c>
      <c r="N36" s="206">
        <f t="shared" si="60"/>
        <v>0</v>
      </c>
      <c r="O36" s="206">
        <f t="shared" si="9"/>
        <v>1.0349999999999999</v>
      </c>
      <c r="P36" s="206">
        <f t="shared" si="61"/>
        <v>0</v>
      </c>
      <c r="Q36" s="11"/>
      <c r="R36" s="59" t="s">
        <v>179</v>
      </c>
      <c r="S36" s="204" t="s">
        <v>47</v>
      </c>
      <c r="T36" s="205" t="s">
        <v>8</v>
      </c>
      <c r="U36" s="149" t="s">
        <v>655</v>
      </c>
      <c r="V36" s="205" t="s">
        <v>9</v>
      </c>
      <c r="W36" s="205"/>
      <c r="X36" s="205">
        <f t="shared" si="11"/>
        <v>0</v>
      </c>
      <c r="Y36" s="205">
        <f t="shared" si="77"/>
        <v>0</v>
      </c>
      <c r="Z36" s="205">
        <v>2.0499999999999998</v>
      </c>
      <c r="AA36" s="205">
        <f t="shared" si="78"/>
        <v>2.0499999999999998</v>
      </c>
      <c r="AB36" s="205">
        <f t="shared" si="12"/>
        <v>1.67</v>
      </c>
      <c r="AC36" s="205">
        <f t="shared" si="79"/>
        <v>0</v>
      </c>
      <c r="AD36" s="205">
        <f t="shared" si="14"/>
        <v>1.23</v>
      </c>
      <c r="AE36" s="205">
        <f t="shared" si="80"/>
        <v>0</v>
      </c>
      <c r="AF36" s="205">
        <f t="shared" si="16"/>
        <v>1.0349999999999999</v>
      </c>
      <c r="AG36" s="205">
        <f t="shared" si="81"/>
        <v>0</v>
      </c>
      <c r="AH36" s="74"/>
      <c r="AI36" s="59" t="s">
        <v>245</v>
      </c>
      <c r="AJ36" s="6" t="s">
        <v>592</v>
      </c>
      <c r="AK36" s="9" t="s">
        <v>8</v>
      </c>
      <c r="AL36" s="155" t="s">
        <v>855</v>
      </c>
      <c r="AM36" s="9" t="s">
        <v>9</v>
      </c>
      <c r="AN36" s="6"/>
      <c r="AO36">
        <f t="shared" si="18"/>
        <v>0</v>
      </c>
      <c r="AP36" s="9">
        <f t="shared" si="72"/>
        <v>0</v>
      </c>
      <c r="AQ36" s="6">
        <v>192.85</v>
      </c>
      <c r="AR36" s="9">
        <f t="shared" si="73"/>
        <v>192.85</v>
      </c>
      <c r="AS36" s="9">
        <f t="shared" si="19"/>
        <v>1.67</v>
      </c>
      <c r="AT36" s="9">
        <f t="shared" si="74"/>
        <v>0</v>
      </c>
      <c r="AU36" s="6">
        <f t="shared" si="21"/>
        <v>1.23</v>
      </c>
      <c r="AV36" s="9">
        <f t="shared" si="75"/>
        <v>0</v>
      </c>
      <c r="AW36" s="6">
        <f t="shared" si="23"/>
        <v>1.0349999999999999</v>
      </c>
      <c r="AX36" s="9">
        <f t="shared" si="76"/>
        <v>0</v>
      </c>
      <c r="AY36" s="78"/>
      <c r="AZ36" s="59" t="s">
        <v>770</v>
      </c>
      <c r="BA36" s="9"/>
      <c r="BB36" s="9"/>
      <c r="BC36" s="149"/>
      <c r="BD36" s="9" t="s">
        <v>9</v>
      </c>
      <c r="BE36" s="9"/>
      <c r="BF36" s="9">
        <f t="shared" si="25"/>
        <v>0</v>
      </c>
      <c r="BG36" s="9">
        <f t="shared" si="26"/>
        <v>0</v>
      </c>
      <c r="BH36" s="9"/>
      <c r="BI36" s="9">
        <f t="shared" si="27"/>
        <v>0</v>
      </c>
      <c r="BJ36" s="9">
        <f t="shared" si="28"/>
        <v>1.67</v>
      </c>
      <c r="BK36" s="9">
        <f t="shared" si="29"/>
        <v>0</v>
      </c>
      <c r="BL36" s="9">
        <f t="shared" si="30"/>
        <v>1.23</v>
      </c>
      <c r="BM36" s="9">
        <f t="shared" si="31"/>
        <v>0</v>
      </c>
      <c r="BN36" s="9">
        <f t="shared" si="32"/>
        <v>1.0349999999999999</v>
      </c>
      <c r="BO36" s="9">
        <f t="shared" si="33"/>
        <v>0</v>
      </c>
      <c r="BP36" s="163"/>
    </row>
    <row r="37" spans="1:68">
      <c r="A37" s="59" t="s">
        <v>130</v>
      </c>
      <c r="B37" s="207" t="s">
        <v>543</v>
      </c>
      <c r="C37" s="82" t="s">
        <v>3</v>
      </c>
      <c r="D37" s="151" t="s">
        <v>608</v>
      </c>
      <c r="E37" s="82" t="s">
        <v>6</v>
      </c>
      <c r="F37" s="208"/>
      <c r="G37" s="208">
        <f t="shared" si="2"/>
        <v>0</v>
      </c>
      <c r="H37" s="208">
        <f t="shared" si="57"/>
        <v>0</v>
      </c>
      <c r="I37" s="208">
        <v>0.7</v>
      </c>
      <c r="J37" s="208">
        <f t="shared" si="58"/>
        <v>0.7</v>
      </c>
      <c r="K37" s="213">
        <f t="shared" si="5"/>
        <v>1.67</v>
      </c>
      <c r="L37" s="208">
        <f t="shared" si="59"/>
        <v>0</v>
      </c>
      <c r="M37" s="210">
        <f t="shared" si="7"/>
        <v>1.23</v>
      </c>
      <c r="N37" s="208">
        <f t="shared" si="60"/>
        <v>0</v>
      </c>
      <c r="O37" s="208">
        <f t="shared" si="9"/>
        <v>1.0349999999999999</v>
      </c>
      <c r="P37" s="208">
        <f t="shared" si="61"/>
        <v>0</v>
      </c>
      <c r="Q37" s="11"/>
      <c r="R37" s="59" t="s">
        <v>265</v>
      </c>
      <c r="S37" s="207" t="s">
        <v>48</v>
      </c>
      <c r="T37" s="82" t="s">
        <v>8</v>
      </c>
      <c r="U37" s="151" t="s">
        <v>656</v>
      </c>
      <c r="V37" s="82" t="s">
        <v>9</v>
      </c>
      <c r="W37" s="82"/>
      <c r="X37" s="82">
        <f t="shared" si="11"/>
        <v>0</v>
      </c>
      <c r="Y37" s="82">
        <f t="shared" si="77"/>
        <v>0</v>
      </c>
      <c r="Z37" s="82">
        <v>7.95</v>
      </c>
      <c r="AA37" s="82">
        <f t="shared" si="78"/>
        <v>7.95</v>
      </c>
      <c r="AB37" s="82">
        <f t="shared" si="12"/>
        <v>1.67</v>
      </c>
      <c r="AC37" s="82">
        <f t="shared" si="79"/>
        <v>0</v>
      </c>
      <c r="AD37" s="82">
        <f t="shared" si="14"/>
        <v>1.23</v>
      </c>
      <c r="AE37" s="82">
        <f t="shared" si="80"/>
        <v>0</v>
      </c>
      <c r="AF37" s="82">
        <f t="shared" si="16"/>
        <v>1.0349999999999999</v>
      </c>
      <c r="AG37" s="82">
        <f t="shared" si="81"/>
        <v>0</v>
      </c>
      <c r="AH37" s="74"/>
      <c r="AI37" s="59" t="s">
        <v>246</v>
      </c>
      <c r="AJ37" s="9" t="s">
        <v>593</v>
      </c>
      <c r="AK37" s="9" t="s">
        <v>8</v>
      </c>
      <c r="AL37" s="154" t="s">
        <v>856</v>
      </c>
      <c r="AM37" s="9" t="s">
        <v>9</v>
      </c>
      <c r="AN37" s="9"/>
      <c r="AO37">
        <f t="shared" si="18"/>
        <v>0</v>
      </c>
      <c r="AP37" s="9">
        <f t="shared" si="72"/>
        <v>0</v>
      </c>
      <c r="AQ37" s="9">
        <v>203</v>
      </c>
      <c r="AR37" s="9">
        <f t="shared" si="73"/>
        <v>203</v>
      </c>
      <c r="AS37" s="9">
        <f t="shared" si="19"/>
        <v>1.67</v>
      </c>
      <c r="AT37" s="9">
        <f t="shared" si="74"/>
        <v>0</v>
      </c>
      <c r="AU37" s="9">
        <f t="shared" si="21"/>
        <v>1.23</v>
      </c>
      <c r="AV37" s="9">
        <f t="shared" si="75"/>
        <v>0</v>
      </c>
      <c r="AW37" s="9">
        <f t="shared" si="23"/>
        <v>1.0349999999999999</v>
      </c>
      <c r="AX37" s="9">
        <f t="shared" si="76"/>
        <v>0</v>
      </c>
      <c r="AY37" s="78"/>
      <c r="AZ37" s="59" t="s">
        <v>771</v>
      </c>
      <c r="BA37" s="9"/>
      <c r="BB37" s="9"/>
      <c r="BC37" s="149"/>
      <c r="BD37" s="9" t="s">
        <v>9</v>
      </c>
      <c r="BE37" s="6"/>
      <c r="BF37" s="6">
        <f t="shared" si="25"/>
        <v>0</v>
      </c>
      <c r="BG37" s="9">
        <f t="shared" si="26"/>
        <v>0</v>
      </c>
      <c r="BH37" s="6"/>
      <c r="BI37" s="9">
        <f t="shared" si="27"/>
        <v>0</v>
      </c>
      <c r="BJ37" s="9">
        <f t="shared" si="28"/>
        <v>1.67</v>
      </c>
      <c r="BK37" s="9">
        <f t="shared" si="29"/>
        <v>0</v>
      </c>
      <c r="BL37" s="6">
        <f t="shared" si="30"/>
        <v>1.23</v>
      </c>
      <c r="BM37" s="9">
        <f t="shared" si="31"/>
        <v>0</v>
      </c>
      <c r="BN37" s="6">
        <f t="shared" si="32"/>
        <v>1.0349999999999999</v>
      </c>
      <c r="BO37" s="9">
        <f t="shared" si="33"/>
        <v>0</v>
      </c>
      <c r="BP37" s="163"/>
    </row>
    <row r="38" spans="1:68">
      <c r="A38" s="59" t="s">
        <v>131</v>
      </c>
      <c r="B38" s="204" t="s">
        <v>544</v>
      </c>
      <c r="C38" s="205" t="s">
        <v>3</v>
      </c>
      <c r="D38" s="149" t="s">
        <v>605</v>
      </c>
      <c r="E38" s="205" t="s">
        <v>6</v>
      </c>
      <c r="F38" s="206"/>
      <c r="G38" s="206">
        <f t="shared" si="2"/>
        <v>0</v>
      </c>
      <c r="H38" s="206">
        <f t="shared" si="57"/>
        <v>0</v>
      </c>
      <c r="I38" s="206">
        <v>0.91</v>
      </c>
      <c r="J38" s="206">
        <f t="shared" si="58"/>
        <v>0.91</v>
      </c>
      <c r="K38" s="209">
        <f t="shared" si="5"/>
        <v>1.67</v>
      </c>
      <c r="L38" s="206">
        <f t="shared" si="59"/>
        <v>0</v>
      </c>
      <c r="M38" s="214">
        <f t="shared" si="7"/>
        <v>1.23</v>
      </c>
      <c r="N38" s="206">
        <f t="shared" si="60"/>
        <v>0</v>
      </c>
      <c r="O38" s="206">
        <f t="shared" si="9"/>
        <v>1.0349999999999999</v>
      </c>
      <c r="P38" s="206">
        <f t="shared" si="61"/>
        <v>0</v>
      </c>
      <c r="Q38" s="11"/>
      <c r="R38" s="59" t="s">
        <v>266</v>
      </c>
      <c r="S38" s="204" t="s">
        <v>49</v>
      </c>
      <c r="T38" s="205" t="s">
        <v>8</v>
      </c>
      <c r="U38" s="149" t="s">
        <v>657</v>
      </c>
      <c r="V38" s="205" t="s">
        <v>9</v>
      </c>
      <c r="W38" s="205"/>
      <c r="X38" s="205">
        <f t="shared" si="11"/>
        <v>0</v>
      </c>
      <c r="Y38" s="205">
        <f t="shared" si="77"/>
        <v>0</v>
      </c>
      <c r="Z38" s="205">
        <v>10.08</v>
      </c>
      <c r="AA38" s="205">
        <f t="shared" si="78"/>
        <v>10.08</v>
      </c>
      <c r="AB38" s="205">
        <f t="shared" si="12"/>
        <v>1.67</v>
      </c>
      <c r="AC38" s="205">
        <f t="shared" si="79"/>
        <v>0</v>
      </c>
      <c r="AD38" s="205">
        <f t="shared" si="14"/>
        <v>1.23</v>
      </c>
      <c r="AE38" s="205">
        <f t="shared" si="80"/>
        <v>0</v>
      </c>
      <c r="AF38" s="205">
        <f t="shared" si="16"/>
        <v>1.0349999999999999</v>
      </c>
      <c r="AG38" s="205">
        <f t="shared" si="81"/>
        <v>0</v>
      </c>
      <c r="AH38" s="74"/>
      <c r="AI38" s="59" t="s">
        <v>247</v>
      </c>
      <c r="AJ38" s="6" t="s">
        <v>594</v>
      </c>
      <c r="AK38" s="9" t="s">
        <v>8</v>
      </c>
      <c r="AL38" s="155" t="s">
        <v>857</v>
      </c>
      <c r="AM38" s="9" t="s">
        <v>9</v>
      </c>
      <c r="AN38" s="6"/>
      <c r="AO38">
        <f t="shared" si="18"/>
        <v>0</v>
      </c>
      <c r="AP38" s="9">
        <f t="shared" si="72"/>
        <v>0</v>
      </c>
      <c r="AQ38" s="6">
        <v>1.1100000000000001</v>
      </c>
      <c r="AR38" s="9">
        <f t="shared" si="73"/>
        <v>1.1100000000000001</v>
      </c>
      <c r="AS38" s="9">
        <f t="shared" si="19"/>
        <v>1.67</v>
      </c>
      <c r="AT38" s="9">
        <f t="shared" si="74"/>
        <v>0</v>
      </c>
      <c r="AU38" s="6">
        <f t="shared" si="21"/>
        <v>1.23</v>
      </c>
      <c r="AV38" s="9">
        <f t="shared" si="75"/>
        <v>0</v>
      </c>
      <c r="AW38" s="6">
        <f t="shared" si="23"/>
        <v>1.0349999999999999</v>
      </c>
      <c r="AX38" s="9">
        <f t="shared" si="76"/>
        <v>0</v>
      </c>
      <c r="AY38" s="78"/>
      <c r="AZ38" s="59" t="s">
        <v>772</v>
      </c>
      <c r="BA38" s="9"/>
      <c r="BB38" s="9"/>
      <c r="BC38" s="149"/>
      <c r="BD38" s="9" t="s">
        <v>9</v>
      </c>
      <c r="BE38" s="9"/>
      <c r="BF38" s="9">
        <f t="shared" si="25"/>
        <v>0</v>
      </c>
      <c r="BG38" s="9">
        <f t="shared" si="26"/>
        <v>0</v>
      </c>
      <c r="BH38" s="9"/>
      <c r="BI38" s="9">
        <f t="shared" si="27"/>
        <v>0</v>
      </c>
      <c r="BJ38" s="9">
        <f t="shared" si="28"/>
        <v>1.67</v>
      </c>
      <c r="BK38" s="9">
        <f t="shared" si="29"/>
        <v>0</v>
      </c>
      <c r="BL38" s="9">
        <f t="shared" si="30"/>
        <v>1.23</v>
      </c>
      <c r="BM38" s="9">
        <f t="shared" si="31"/>
        <v>0</v>
      </c>
      <c r="BN38" s="9">
        <f t="shared" si="32"/>
        <v>1.0349999999999999</v>
      </c>
      <c r="BO38" s="9">
        <f t="shared" si="33"/>
        <v>0</v>
      </c>
      <c r="BP38" s="163"/>
    </row>
    <row r="39" spans="1:68">
      <c r="A39" s="59" t="s">
        <v>132</v>
      </c>
      <c r="B39" s="207" t="s">
        <v>545</v>
      </c>
      <c r="C39" s="82" t="s">
        <v>3</v>
      </c>
      <c r="D39" s="151" t="s">
        <v>606</v>
      </c>
      <c r="E39" s="82" t="s">
        <v>6</v>
      </c>
      <c r="F39" s="208"/>
      <c r="G39" s="208">
        <f t="shared" si="2"/>
        <v>0</v>
      </c>
      <c r="H39" s="208">
        <f t="shared" si="57"/>
        <v>0</v>
      </c>
      <c r="I39" s="208">
        <v>1.32</v>
      </c>
      <c r="J39" s="208">
        <f t="shared" si="58"/>
        <v>1.32</v>
      </c>
      <c r="K39" s="213">
        <f t="shared" si="5"/>
        <v>1.67</v>
      </c>
      <c r="L39" s="208">
        <f t="shared" si="59"/>
        <v>0</v>
      </c>
      <c r="M39" s="210">
        <f t="shared" si="7"/>
        <v>1.23</v>
      </c>
      <c r="N39" s="208">
        <f t="shared" si="60"/>
        <v>0</v>
      </c>
      <c r="O39" s="208">
        <f t="shared" si="9"/>
        <v>1.0349999999999999</v>
      </c>
      <c r="P39" s="208">
        <f t="shared" si="61"/>
        <v>0</v>
      </c>
      <c r="Q39" s="11"/>
      <c r="R39" s="59" t="s">
        <v>267</v>
      </c>
      <c r="S39" s="207" t="s">
        <v>67</v>
      </c>
      <c r="T39" s="82" t="s">
        <v>8</v>
      </c>
      <c r="U39" s="151" t="s">
        <v>658</v>
      </c>
      <c r="V39" s="82" t="s">
        <v>9</v>
      </c>
      <c r="W39" s="82"/>
      <c r="X39" s="82">
        <f t="shared" si="11"/>
        <v>0</v>
      </c>
      <c r="Y39" s="82">
        <f t="shared" si="77"/>
        <v>0</v>
      </c>
      <c r="Z39" s="82">
        <v>2.1</v>
      </c>
      <c r="AA39" s="82">
        <f t="shared" si="78"/>
        <v>2.1</v>
      </c>
      <c r="AB39" s="82">
        <f t="shared" si="12"/>
        <v>1.67</v>
      </c>
      <c r="AC39" s="82">
        <f t="shared" si="79"/>
        <v>0</v>
      </c>
      <c r="AD39" s="82">
        <f t="shared" si="14"/>
        <v>1.23</v>
      </c>
      <c r="AE39" s="82">
        <f t="shared" si="80"/>
        <v>0</v>
      </c>
      <c r="AF39" s="82">
        <f t="shared" si="16"/>
        <v>1.0349999999999999</v>
      </c>
      <c r="AG39" s="82">
        <f t="shared" si="81"/>
        <v>0</v>
      </c>
      <c r="AH39" s="74"/>
      <c r="AI39" s="59" t="s">
        <v>248</v>
      </c>
      <c r="AJ39" s="9" t="s">
        <v>595</v>
      </c>
      <c r="AK39" s="9" t="s">
        <v>8</v>
      </c>
      <c r="AL39" s="154" t="s">
        <v>858</v>
      </c>
      <c r="AM39" s="9" t="s">
        <v>9</v>
      </c>
      <c r="AN39" s="9"/>
      <c r="AO39">
        <f t="shared" si="18"/>
        <v>0</v>
      </c>
      <c r="AP39" s="9">
        <f t="shared" si="72"/>
        <v>0</v>
      </c>
      <c r="AQ39" s="9">
        <v>1.62</v>
      </c>
      <c r="AR39" s="9">
        <f t="shared" si="73"/>
        <v>1.62</v>
      </c>
      <c r="AS39" s="9">
        <f t="shared" si="19"/>
        <v>1.67</v>
      </c>
      <c r="AT39" s="9">
        <f t="shared" si="74"/>
        <v>0</v>
      </c>
      <c r="AU39" s="9">
        <f t="shared" si="21"/>
        <v>1.23</v>
      </c>
      <c r="AV39" s="9">
        <f t="shared" si="75"/>
        <v>0</v>
      </c>
      <c r="AW39" s="9">
        <f t="shared" si="23"/>
        <v>1.0349999999999999</v>
      </c>
      <c r="AX39" s="9">
        <f t="shared" si="76"/>
        <v>0</v>
      </c>
      <c r="AY39" s="78"/>
      <c r="AZ39" s="59" t="s">
        <v>773</v>
      </c>
      <c r="BA39" s="9"/>
      <c r="BB39" s="9"/>
      <c r="BC39" s="149"/>
      <c r="BD39" s="9" t="s">
        <v>9</v>
      </c>
      <c r="BE39" s="6"/>
      <c r="BF39" s="6">
        <f t="shared" si="25"/>
        <v>0</v>
      </c>
      <c r="BG39" s="9">
        <f t="shared" si="26"/>
        <v>0</v>
      </c>
      <c r="BH39" s="6"/>
      <c r="BI39" s="9">
        <f t="shared" si="27"/>
        <v>0</v>
      </c>
      <c r="BJ39" s="9">
        <f t="shared" si="28"/>
        <v>1.67</v>
      </c>
      <c r="BK39" s="9">
        <f t="shared" si="29"/>
        <v>0</v>
      </c>
      <c r="BL39" s="6">
        <f t="shared" si="30"/>
        <v>1.23</v>
      </c>
      <c r="BM39" s="9">
        <f t="shared" si="31"/>
        <v>0</v>
      </c>
      <c r="BN39" s="6">
        <f t="shared" si="32"/>
        <v>1.0349999999999999</v>
      </c>
      <c r="BO39" s="9">
        <f t="shared" si="33"/>
        <v>0</v>
      </c>
      <c r="BP39" s="163"/>
    </row>
    <row r="40" spans="1:68">
      <c r="A40" s="59" t="s">
        <v>133</v>
      </c>
      <c r="B40" s="204" t="s">
        <v>551</v>
      </c>
      <c r="C40" s="205" t="s">
        <v>3</v>
      </c>
      <c r="D40" s="149" t="s">
        <v>607</v>
      </c>
      <c r="E40" s="205" t="s">
        <v>6</v>
      </c>
      <c r="F40" s="206"/>
      <c r="G40" s="206">
        <f t="shared" si="2"/>
        <v>0</v>
      </c>
      <c r="H40" s="206">
        <f t="shared" si="57"/>
        <v>0</v>
      </c>
      <c r="I40" s="206">
        <v>1.98</v>
      </c>
      <c r="J40" s="206">
        <f t="shared" si="58"/>
        <v>1.98</v>
      </c>
      <c r="K40" s="209">
        <f t="shared" si="5"/>
        <v>1.67</v>
      </c>
      <c r="L40" s="206">
        <f t="shared" si="59"/>
        <v>0</v>
      </c>
      <c r="M40" s="214">
        <f t="shared" si="7"/>
        <v>1.23</v>
      </c>
      <c r="N40" s="206">
        <f t="shared" si="60"/>
        <v>0</v>
      </c>
      <c r="O40" s="206">
        <f t="shared" si="9"/>
        <v>1.0349999999999999</v>
      </c>
      <c r="P40" s="206">
        <f t="shared" si="61"/>
        <v>0</v>
      </c>
      <c r="Q40" s="11"/>
      <c r="R40" s="59" t="s">
        <v>268</v>
      </c>
      <c r="S40" s="204" t="s">
        <v>68</v>
      </c>
      <c r="T40" s="205" t="s">
        <v>8</v>
      </c>
      <c r="U40" s="149" t="s">
        <v>659</v>
      </c>
      <c r="V40" s="205" t="s">
        <v>9</v>
      </c>
      <c r="W40" s="205"/>
      <c r="X40" s="205">
        <f t="shared" si="11"/>
        <v>0</v>
      </c>
      <c r="Y40" s="205">
        <f t="shared" si="77"/>
        <v>0</v>
      </c>
      <c r="Z40" s="205">
        <v>5.22</v>
      </c>
      <c r="AA40" s="205">
        <f t="shared" si="78"/>
        <v>5.22</v>
      </c>
      <c r="AB40" s="205">
        <f t="shared" si="12"/>
        <v>1.67</v>
      </c>
      <c r="AC40" s="205">
        <f t="shared" si="79"/>
        <v>0</v>
      </c>
      <c r="AD40" s="205">
        <f t="shared" si="14"/>
        <v>1.23</v>
      </c>
      <c r="AE40" s="205">
        <f t="shared" si="80"/>
        <v>0</v>
      </c>
      <c r="AF40" s="205">
        <f t="shared" si="16"/>
        <v>1.0349999999999999</v>
      </c>
      <c r="AG40" s="205">
        <f t="shared" si="81"/>
        <v>0</v>
      </c>
      <c r="AH40" s="74"/>
      <c r="AI40" s="59" t="s">
        <v>249</v>
      </c>
      <c r="AJ40" s="6" t="s">
        <v>596</v>
      </c>
      <c r="AK40" s="9" t="s">
        <v>8</v>
      </c>
      <c r="AL40" s="155" t="s">
        <v>859</v>
      </c>
      <c r="AM40" s="9" t="s">
        <v>9</v>
      </c>
      <c r="AN40" s="6"/>
      <c r="AO40">
        <f t="shared" si="18"/>
        <v>0</v>
      </c>
      <c r="AP40" s="9">
        <f t="shared" si="72"/>
        <v>0</v>
      </c>
      <c r="AQ40" s="6">
        <v>4.63</v>
      </c>
      <c r="AR40" s="9">
        <f t="shared" si="73"/>
        <v>4.63</v>
      </c>
      <c r="AS40" s="9">
        <f t="shared" si="19"/>
        <v>1.67</v>
      </c>
      <c r="AT40" s="9">
        <f t="shared" si="74"/>
        <v>0</v>
      </c>
      <c r="AU40" s="6">
        <f t="shared" si="21"/>
        <v>1.23</v>
      </c>
      <c r="AV40" s="9">
        <f t="shared" si="75"/>
        <v>0</v>
      </c>
      <c r="AW40" s="6">
        <f t="shared" si="23"/>
        <v>1.0349999999999999</v>
      </c>
      <c r="AX40" s="9">
        <f t="shared" si="76"/>
        <v>0</v>
      </c>
      <c r="AY40" s="78"/>
      <c r="AZ40" s="59" t="s">
        <v>774</v>
      </c>
      <c r="BA40" s="9"/>
      <c r="BB40" s="9"/>
      <c r="BC40" s="149"/>
      <c r="BD40" s="9" t="s">
        <v>9</v>
      </c>
      <c r="BE40" s="9"/>
      <c r="BF40" s="9">
        <f t="shared" si="25"/>
        <v>0</v>
      </c>
      <c r="BG40" s="9">
        <f t="shared" si="26"/>
        <v>0</v>
      </c>
      <c r="BH40" s="9"/>
      <c r="BI40" s="9">
        <f t="shared" si="27"/>
        <v>0</v>
      </c>
      <c r="BJ40" s="9">
        <f t="shared" si="28"/>
        <v>1.67</v>
      </c>
      <c r="BK40" s="9">
        <f t="shared" si="29"/>
        <v>0</v>
      </c>
      <c r="BL40" s="9">
        <f t="shared" si="30"/>
        <v>1.23</v>
      </c>
      <c r="BM40" s="9">
        <f t="shared" si="31"/>
        <v>0</v>
      </c>
      <c r="BN40" s="9">
        <f t="shared" si="32"/>
        <v>1.0349999999999999</v>
      </c>
      <c r="BO40" s="9">
        <f t="shared" si="33"/>
        <v>0</v>
      </c>
      <c r="BP40" s="163"/>
    </row>
    <row r="41" spans="1:68">
      <c r="A41" s="59" t="s">
        <v>134</v>
      </c>
      <c r="B41" s="207" t="s">
        <v>552</v>
      </c>
      <c r="C41" s="82" t="s">
        <v>3</v>
      </c>
      <c r="D41" s="151" t="s">
        <v>609</v>
      </c>
      <c r="E41" s="82" t="s">
        <v>6</v>
      </c>
      <c r="F41" s="208"/>
      <c r="G41" s="208">
        <f t="shared" si="2"/>
        <v>0</v>
      </c>
      <c r="H41" s="208">
        <f t="shared" si="57"/>
        <v>0</v>
      </c>
      <c r="I41" s="208">
        <v>3.89</v>
      </c>
      <c r="J41" s="208">
        <f t="shared" si="58"/>
        <v>3.89</v>
      </c>
      <c r="K41" s="213">
        <f t="shared" si="5"/>
        <v>1.67</v>
      </c>
      <c r="L41" s="208">
        <f t="shared" si="59"/>
        <v>0</v>
      </c>
      <c r="M41" s="210">
        <f t="shared" si="7"/>
        <v>1.23</v>
      </c>
      <c r="N41" s="208">
        <f t="shared" si="60"/>
        <v>0</v>
      </c>
      <c r="O41" s="208">
        <f t="shared" si="9"/>
        <v>1.0349999999999999</v>
      </c>
      <c r="P41" s="208">
        <f t="shared" si="61"/>
        <v>0</v>
      </c>
      <c r="Q41" s="11"/>
      <c r="R41" s="59" t="s">
        <v>269</v>
      </c>
      <c r="S41" s="207" t="s">
        <v>69</v>
      </c>
      <c r="T41" s="82" t="s">
        <v>8</v>
      </c>
      <c r="U41" s="151" t="s">
        <v>660</v>
      </c>
      <c r="V41" s="82" t="s">
        <v>9</v>
      </c>
      <c r="W41" s="82"/>
      <c r="X41" s="82">
        <f t="shared" si="11"/>
        <v>0</v>
      </c>
      <c r="Y41" s="82">
        <f t="shared" si="77"/>
        <v>0</v>
      </c>
      <c r="Z41" s="82">
        <v>9.01</v>
      </c>
      <c r="AA41" s="82">
        <f t="shared" si="78"/>
        <v>9.01</v>
      </c>
      <c r="AB41" s="82">
        <f t="shared" si="12"/>
        <v>1.67</v>
      </c>
      <c r="AC41" s="82">
        <f t="shared" si="79"/>
        <v>0</v>
      </c>
      <c r="AD41" s="82">
        <f t="shared" si="14"/>
        <v>1.23</v>
      </c>
      <c r="AE41" s="82">
        <f t="shared" si="80"/>
        <v>0</v>
      </c>
      <c r="AF41" s="82">
        <f t="shared" si="16"/>
        <v>1.0349999999999999</v>
      </c>
      <c r="AG41" s="82">
        <f t="shared" si="81"/>
        <v>0</v>
      </c>
      <c r="AH41" s="74"/>
      <c r="AI41" s="59" t="s">
        <v>250</v>
      </c>
      <c r="AJ41" s="9" t="s">
        <v>597</v>
      </c>
      <c r="AK41" s="9" t="s">
        <v>8</v>
      </c>
      <c r="AL41" s="154" t="s">
        <v>860</v>
      </c>
      <c r="AM41" s="9" t="s">
        <v>9</v>
      </c>
      <c r="AN41" s="9"/>
      <c r="AO41">
        <f t="shared" si="18"/>
        <v>0</v>
      </c>
      <c r="AP41" s="9">
        <f t="shared" si="72"/>
        <v>0</v>
      </c>
      <c r="AQ41" s="9">
        <v>1.18</v>
      </c>
      <c r="AR41" s="9">
        <f t="shared" si="73"/>
        <v>1.18</v>
      </c>
      <c r="AS41" s="9">
        <f t="shared" si="19"/>
        <v>1.67</v>
      </c>
      <c r="AT41" s="9">
        <f t="shared" si="74"/>
        <v>0</v>
      </c>
      <c r="AU41" s="9">
        <f t="shared" si="21"/>
        <v>1.23</v>
      </c>
      <c r="AV41" s="9">
        <f t="shared" si="75"/>
        <v>0</v>
      </c>
      <c r="AW41" s="9">
        <f t="shared" si="23"/>
        <v>1.0349999999999999</v>
      </c>
      <c r="AX41" s="9">
        <f t="shared" si="76"/>
        <v>0</v>
      </c>
      <c r="AY41" s="78"/>
      <c r="AZ41" s="59" t="s">
        <v>775</v>
      </c>
      <c r="BA41" s="9"/>
      <c r="BB41" s="9"/>
      <c r="BC41" s="149"/>
      <c r="BD41" s="9" t="s">
        <v>9</v>
      </c>
      <c r="BE41" s="6"/>
      <c r="BF41" s="6">
        <f t="shared" si="25"/>
        <v>0</v>
      </c>
      <c r="BG41" s="9">
        <f t="shared" si="26"/>
        <v>0</v>
      </c>
      <c r="BH41" s="6"/>
      <c r="BI41" s="9">
        <f t="shared" si="27"/>
        <v>0</v>
      </c>
      <c r="BJ41" s="9">
        <f t="shared" si="28"/>
        <v>1.67</v>
      </c>
      <c r="BK41" s="9">
        <f t="shared" si="29"/>
        <v>0</v>
      </c>
      <c r="BL41" s="6">
        <f t="shared" si="30"/>
        <v>1.23</v>
      </c>
      <c r="BM41" s="9">
        <f t="shared" si="31"/>
        <v>0</v>
      </c>
      <c r="BN41" s="6">
        <f t="shared" si="32"/>
        <v>1.0349999999999999</v>
      </c>
      <c r="BO41" s="9">
        <f t="shared" si="33"/>
        <v>0</v>
      </c>
      <c r="BP41" s="163"/>
    </row>
    <row r="42" spans="1:68">
      <c r="A42" s="59" t="s">
        <v>135</v>
      </c>
      <c r="B42" s="204" t="s">
        <v>77</v>
      </c>
      <c r="C42" s="205" t="s">
        <v>3</v>
      </c>
      <c r="D42" s="149" t="s">
        <v>732</v>
      </c>
      <c r="E42" s="205" t="s">
        <v>9</v>
      </c>
      <c r="F42" s="206">
        <v>0.3</v>
      </c>
      <c r="G42" s="206">
        <f t="shared" si="2"/>
        <v>0</v>
      </c>
      <c r="H42" s="206">
        <f t="shared" si="57"/>
        <v>0</v>
      </c>
      <c r="I42" s="206">
        <f>AVERAGE(BH23,BH24)/100</f>
        <v>1.1824000000000001</v>
      </c>
      <c r="J42" s="206">
        <f t="shared" si="58"/>
        <v>1.1824000000000001</v>
      </c>
      <c r="K42" s="209">
        <f t="shared" si="5"/>
        <v>1.67</v>
      </c>
      <c r="L42" s="206">
        <f t="shared" si="59"/>
        <v>0</v>
      </c>
      <c r="M42" s="214">
        <f t="shared" si="7"/>
        <v>1.23</v>
      </c>
      <c r="N42" s="206">
        <f t="shared" si="60"/>
        <v>0</v>
      </c>
      <c r="O42" s="206">
        <f t="shared" si="9"/>
        <v>1.0349999999999999</v>
      </c>
      <c r="P42" s="206">
        <f t="shared" si="61"/>
        <v>0</v>
      </c>
      <c r="Q42" s="11"/>
      <c r="R42" s="59" t="s">
        <v>270</v>
      </c>
      <c r="S42" s="204" t="s">
        <v>70</v>
      </c>
      <c r="T42" s="205" t="s">
        <v>8</v>
      </c>
      <c r="U42" s="149" t="s">
        <v>661</v>
      </c>
      <c r="V42" s="205" t="s">
        <v>9</v>
      </c>
      <c r="W42" s="205"/>
      <c r="X42" s="205">
        <f t="shared" si="11"/>
        <v>0</v>
      </c>
      <c r="Y42" s="205">
        <f t="shared" si="77"/>
        <v>0</v>
      </c>
      <c r="Z42" s="205">
        <v>2.2000000000000002</v>
      </c>
      <c r="AA42" s="205">
        <f t="shared" si="78"/>
        <v>2.2000000000000002</v>
      </c>
      <c r="AB42" s="205">
        <f t="shared" si="12"/>
        <v>1.67</v>
      </c>
      <c r="AC42" s="205">
        <f t="shared" si="79"/>
        <v>0</v>
      </c>
      <c r="AD42" s="205">
        <f t="shared" si="14"/>
        <v>1.23</v>
      </c>
      <c r="AE42" s="205">
        <f t="shared" si="80"/>
        <v>0</v>
      </c>
      <c r="AF42" s="205">
        <f t="shared" si="16"/>
        <v>1.0349999999999999</v>
      </c>
      <c r="AG42" s="205">
        <f t="shared" si="81"/>
        <v>0</v>
      </c>
      <c r="AH42" s="74"/>
      <c r="AI42" s="59" t="s">
        <v>251</v>
      </c>
      <c r="AJ42" s="6" t="s">
        <v>598</v>
      </c>
      <c r="AK42" s="9" t="s">
        <v>8</v>
      </c>
      <c r="AL42" s="155" t="s">
        <v>861</v>
      </c>
      <c r="AM42" s="9" t="s">
        <v>9</v>
      </c>
      <c r="AN42" s="6"/>
      <c r="AO42">
        <f t="shared" si="18"/>
        <v>0</v>
      </c>
      <c r="AP42" s="9">
        <f t="shared" si="72"/>
        <v>0</v>
      </c>
      <c r="AQ42" s="6">
        <v>1.7</v>
      </c>
      <c r="AR42" s="9">
        <f t="shared" si="73"/>
        <v>1.7</v>
      </c>
      <c r="AS42" s="9">
        <f t="shared" si="19"/>
        <v>1.67</v>
      </c>
      <c r="AT42" s="9">
        <f t="shared" si="74"/>
        <v>0</v>
      </c>
      <c r="AU42" s="6">
        <f t="shared" si="21"/>
        <v>1.23</v>
      </c>
      <c r="AV42" s="9">
        <f t="shared" si="75"/>
        <v>0</v>
      </c>
      <c r="AW42" s="6">
        <f t="shared" si="23"/>
        <v>1.0349999999999999</v>
      </c>
      <c r="AX42" s="9">
        <f t="shared" si="76"/>
        <v>0</v>
      </c>
      <c r="AY42" s="78"/>
      <c r="AZ42" s="59" t="s">
        <v>776</v>
      </c>
      <c r="BA42" s="9"/>
      <c r="BB42" s="9"/>
      <c r="BC42" s="149"/>
      <c r="BD42" s="9" t="s">
        <v>9</v>
      </c>
      <c r="BE42" s="9"/>
      <c r="BF42" s="9">
        <f t="shared" si="25"/>
        <v>0</v>
      </c>
      <c r="BG42" s="9">
        <f t="shared" si="26"/>
        <v>0</v>
      </c>
      <c r="BH42" s="9"/>
      <c r="BI42" s="9">
        <f t="shared" si="27"/>
        <v>0</v>
      </c>
      <c r="BJ42" s="9">
        <f t="shared" si="28"/>
        <v>1.67</v>
      </c>
      <c r="BK42" s="9">
        <f t="shared" si="29"/>
        <v>0</v>
      </c>
      <c r="BL42" s="9">
        <f t="shared" si="30"/>
        <v>1.23</v>
      </c>
      <c r="BM42" s="9">
        <f t="shared" si="31"/>
        <v>0</v>
      </c>
      <c r="BN42" s="9">
        <f t="shared" si="32"/>
        <v>1.0349999999999999</v>
      </c>
      <c r="BO42" s="9">
        <f t="shared" si="33"/>
        <v>0</v>
      </c>
      <c r="BP42" s="163"/>
    </row>
    <row r="43" spans="1:68">
      <c r="A43" s="59" t="s">
        <v>136</v>
      </c>
      <c r="B43" s="207" t="s">
        <v>553</v>
      </c>
      <c r="C43" s="82" t="s">
        <v>3</v>
      </c>
      <c r="D43" s="151" t="s">
        <v>610</v>
      </c>
      <c r="E43" s="82" t="s">
        <v>9</v>
      </c>
      <c r="F43" s="208"/>
      <c r="G43" s="208">
        <f t="shared" si="2"/>
        <v>0</v>
      </c>
      <c r="H43" s="208">
        <f t="shared" si="57"/>
        <v>0</v>
      </c>
      <c r="I43" s="208">
        <v>3.36</v>
      </c>
      <c r="J43" s="208">
        <f t="shared" si="58"/>
        <v>3.36</v>
      </c>
      <c r="K43" s="213">
        <f t="shared" si="5"/>
        <v>1.67</v>
      </c>
      <c r="L43" s="208">
        <f t="shared" si="59"/>
        <v>0</v>
      </c>
      <c r="M43" s="210">
        <f t="shared" si="7"/>
        <v>1.23</v>
      </c>
      <c r="N43" s="208">
        <f t="shared" si="60"/>
        <v>0</v>
      </c>
      <c r="O43" s="208">
        <f t="shared" si="9"/>
        <v>1.0349999999999999</v>
      </c>
      <c r="P43" s="208">
        <f t="shared" si="61"/>
        <v>0</v>
      </c>
      <c r="Q43" s="11"/>
      <c r="R43" s="59" t="s">
        <v>271</v>
      </c>
      <c r="S43" s="207" t="s">
        <v>503</v>
      </c>
      <c r="T43" s="82" t="s">
        <v>8</v>
      </c>
      <c r="U43" s="151" t="s">
        <v>662</v>
      </c>
      <c r="V43" s="82" t="s">
        <v>9</v>
      </c>
      <c r="W43" s="82"/>
      <c r="X43" s="82">
        <f t="shared" si="11"/>
        <v>0</v>
      </c>
      <c r="Y43" s="82">
        <f t="shared" si="77"/>
        <v>0</v>
      </c>
      <c r="Z43" s="82">
        <v>2.1800000000000002</v>
      </c>
      <c r="AA43" s="82">
        <f t="shared" si="78"/>
        <v>2.1800000000000002</v>
      </c>
      <c r="AB43" s="82">
        <f t="shared" si="12"/>
        <v>1.67</v>
      </c>
      <c r="AC43" s="82">
        <f t="shared" si="79"/>
        <v>0</v>
      </c>
      <c r="AD43" s="82">
        <f t="shared" si="14"/>
        <v>1.23</v>
      </c>
      <c r="AE43" s="82">
        <f t="shared" si="80"/>
        <v>0</v>
      </c>
      <c r="AF43" s="82">
        <f t="shared" si="16"/>
        <v>1.0349999999999999</v>
      </c>
      <c r="AG43" s="82">
        <f t="shared" si="81"/>
        <v>0</v>
      </c>
      <c r="AH43" s="74"/>
      <c r="AI43" s="59" t="s">
        <v>252</v>
      </c>
      <c r="AJ43" s="9" t="s">
        <v>599</v>
      </c>
      <c r="AK43" s="9" t="s">
        <v>8</v>
      </c>
      <c r="AL43" s="154" t="s">
        <v>862</v>
      </c>
      <c r="AM43" s="9" t="s">
        <v>9</v>
      </c>
      <c r="AN43" s="9"/>
      <c r="AO43">
        <f t="shared" si="18"/>
        <v>0</v>
      </c>
      <c r="AP43" s="9">
        <f t="shared" si="72"/>
        <v>0</v>
      </c>
      <c r="AQ43" s="9">
        <v>4.6100000000000003</v>
      </c>
      <c r="AR43" s="9">
        <f t="shared" si="73"/>
        <v>4.6100000000000003</v>
      </c>
      <c r="AS43" s="9">
        <f t="shared" si="19"/>
        <v>1.67</v>
      </c>
      <c r="AT43" s="9">
        <f t="shared" si="74"/>
        <v>0</v>
      </c>
      <c r="AU43" s="9">
        <f t="shared" si="21"/>
        <v>1.23</v>
      </c>
      <c r="AV43" s="9">
        <f t="shared" si="75"/>
        <v>0</v>
      </c>
      <c r="AW43" s="9">
        <f t="shared" si="23"/>
        <v>1.0349999999999999</v>
      </c>
      <c r="AX43" s="9">
        <f t="shared" si="76"/>
        <v>0</v>
      </c>
      <c r="AY43" s="78"/>
      <c r="AZ43" s="59" t="s">
        <v>777</v>
      </c>
      <c r="BA43" s="9"/>
      <c r="BB43" s="9"/>
      <c r="BC43" s="149"/>
      <c r="BD43" s="9" t="s">
        <v>9</v>
      </c>
      <c r="BE43" s="6"/>
      <c r="BF43" s="6">
        <f t="shared" si="25"/>
        <v>0</v>
      </c>
      <c r="BG43" s="9">
        <f t="shared" si="26"/>
        <v>0</v>
      </c>
      <c r="BH43" s="6"/>
      <c r="BI43" s="9">
        <f t="shared" si="27"/>
        <v>0</v>
      </c>
      <c r="BJ43" s="9">
        <f t="shared" si="28"/>
        <v>1.67</v>
      </c>
      <c r="BK43" s="9">
        <f t="shared" si="29"/>
        <v>0</v>
      </c>
      <c r="BL43" s="6">
        <f t="shared" si="30"/>
        <v>1.23</v>
      </c>
      <c r="BM43" s="9">
        <f t="shared" si="31"/>
        <v>0</v>
      </c>
      <c r="BN43" s="6">
        <f t="shared" si="32"/>
        <v>1.0349999999999999</v>
      </c>
      <c r="BO43" s="9">
        <f t="shared" si="33"/>
        <v>0</v>
      </c>
      <c r="BP43" s="163"/>
    </row>
    <row r="44" spans="1:68" ht="13.35" customHeight="1">
      <c r="A44" s="59" t="s">
        <v>137</v>
      </c>
      <c r="B44" s="204" t="s">
        <v>78</v>
      </c>
      <c r="C44" s="205" t="s">
        <v>3</v>
      </c>
      <c r="D44" s="149" t="s">
        <v>612</v>
      </c>
      <c r="E44" s="205" t="s">
        <v>9</v>
      </c>
      <c r="F44" s="206"/>
      <c r="G44" s="206">
        <f t="shared" si="2"/>
        <v>0</v>
      </c>
      <c r="H44" s="206">
        <f t="shared" si="57"/>
        <v>0</v>
      </c>
      <c r="I44" s="206">
        <v>4.3499999999999996</v>
      </c>
      <c r="J44" s="206">
        <f t="shared" si="58"/>
        <v>4.3499999999999996</v>
      </c>
      <c r="K44" s="209">
        <f t="shared" si="5"/>
        <v>1.67</v>
      </c>
      <c r="L44" s="206">
        <f t="shared" si="59"/>
        <v>0</v>
      </c>
      <c r="M44" s="214">
        <f t="shared" si="7"/>
        <v>1.23</v>
      </c>
      <c r="N44" s="206">
        <f t="shared" si="60"/>
        <v>0</v>
      </c>
      <c r="O44" s="206">
        <f t="shared" si="9"/>
        <v>1.0349999999999999</v>
      </c>
      <c r="P44" s="206">
        <f t="shared" si="61"/>
        <v>0</v>
      </c>
      <c r="Q44" s="11"/>
      <c r="R44" s="59" t="s">
        <v>272</v>
      </c>
      <c r="S44" s="204" t="s">
        <v>71</v>
      </c>
      <c r="T44" s="205" t="s">
        <v>8</v>
      </c>
      <c r="U44" s="149" t="s">
        <v>663</v>
      </c>
      <c r="V44" s="205" t="s">
        <v>9</v>
      </c>
      <c r="W44" s="205"/>
      <c r="X44" s="205">
        <f t="shared" si="11"/>
        <v>0</v>
      </c>
      <c r="Y44" s="205">
        <f t="shared" si="77"/>
        <v>0</v>
      </c>
      <c r="Z44" s="205">
        <v>3.52</v>
      </c>
      <c r="AA44" s="205">
        <f t="shared" si="78"/>
        <v>3.52</v>
      </c>
      <c r="AB44" s="205">
        <f t="shared" si="12"/>
        <v>1.67</v>
      </c>
      <c r="AC44" s="205">
        <f t="shared" si="79"/>
        <v>0</v>
      </c>
      <c r="AD44" s="205">
        <f t="shared" si="14"/>
        <v>1.23</v>
      </c>
      <c r="AE44" s="205">
        <f t="shared" si="80"/>
        <v>0</v>
      </c>
      <c r="AF44" s="205">
        <f t="shared" si="16"/>
        <v>1.0349999999999999</v>
      </c>
      <c r="AG44" s="205">
        <f t="shared" si="81"/>
        <v>0</v>
      </c>
      <c r="AH44" s="74"/>
      <c r="AI44" s="59" t="s">
        <v>253</v>
      </c>
      <c r="AJ44" s="6" t="s">
        <v>865</v>
      </c>
      <c r="AK44" s="9" t="s">
        <v>8</v>
      </c>
      <c r="AL44" s="155" t="s">
        <v>864</v>
      </c>
      <c r="AM44" s="9" t="s">
        <v>866</v>
      </c>
      <c r="AN44" s="6"/>
      <c r="AO44">
        <f t="shared" si="18"/>
        <v>0</v>
      </c>
      <c r="AP44" s="9">
        <f t="shared" si="72"/>
        <v>0</v>
      </c>
      <c r="AQ44" s="6">
        <v>10.76</v>
      </c>
      <c r="AR44" s="9">
        <f t="shared" si="73"/>
        <v>10.76</v>
      </c>
      <c r="AS44" s="9">
        <f t="shared" si="19"/>
        <v>1.67</v>
      </c>
      <c r="AT44" s="9">
        <f t="shared" si="74"/>
        <v>0</v>
      </c>
      <c r="AU44" s="6">
        <f t="shared" si="21"/>
        <v>1.23</v>
      </c>
      <c r="AV44" s="9">
        <f t="shared" si="75"/>
        <v>0</v>
      </c>
      <c r="AW44" s="6">
        <f t="shared" si="23"/>
        <v>1.0349999999999999</v>
      </c>
      <c r="AX44" s="9">
        <f t="shared" si="76"/>
        <v>0</v>
      </c>
      <c r="AY44" s="78"/>
      <c r="AZ44" s="59" t="s">
        <v>778</v>
      </c>
      <c r="BA44" s="9"/>
      <c r="BB44" s="9"/>
      <c r="BC44" s="149"/>
      <c r="BD44" s="9" t="s">
        <v>9</v>
      </c>
      <c r="BE44" s="9"/>
      <c r="BF44" s="9">
        <f t="shared" si="25"/>
        <v>0</v>
      </c>
      <c r="BG44" s="9">
        <f t="shared" si="26"/>
        <v>0</v>
      </c>
      <c r="BH44" s="9"/>
      <c r="BI44" s="9">
        <f t="shared" si="27"/>
        <v>0</v>
      </c>
      <c r="BJ44" s="9">
        <f t="shared" si="28"/>
        <v>1.67</v>
      </c>
      <c r="BK44" s="9">
        <f t="shared" si="29"/>
        <v>0</v>
      </c>
      <c r="BL44" s="9">
        <f t="shared" si="30"/>
        <v>1.23</v>
      </c>
      <c r="BM44" s="9">
        <f t="shared" si="31"/>
        <v>0</v>
      </c>
      <c r="BN44" s="9">
        <f t="shared" si="32"/>
        <v>1.0349999999999999</v>
      </c>
      <c r="BO44" s="9">
        <f t="shared" si="33"/>
        <v>0</v>
      </c>
      <c r="BP44" s="163"/>
    </row>
    <row r="45" spans="1:68">
      <c r="A45" s="59" t="s">
        <v>138</v>
      </c>
      <c r="B45" s="207" t="s">
        <v>79</v>
      </c>
      <c r="C45" s="82" t="s">
        <v>3</v>
      </c>
      <c r="D45" s="151" t="s">
        <v>611</v>
      </c>
      <c r="E45" s="82" t="s">
        <v>9</v>
      </c>
      <c r="F45" s="208"/>
      <c r="G45" s="208">
        <f t="shared" si="2"/>
        <v>0</v>
      </c>
      <c r="H45" s="208">
        <f t="shared" si="57"/>
        <v>0</v>
      </c>
      <c r="I45" s="208">
        <v>7.67</v>
      </c>
      <c r="J45" s="208">
        <f t="shared" si="58"/>
        <v>7.67</v>
      </c>
      <c r="K45" s="213">
        <f t="shared" si="5"/>
        <v>1.67</v>
      </c>
      <c r="L45" s="208">
        <f t="shared" si="59"/>
        <v>0</v>
      </c>
      <c r="M45" s="210">
        <f t="shared" si="7"/>
        <v>1.23</v>
      </c>
      <c r="N45" s="208">
        <f t="shared" si="60"/>
        <v>0</v>
      </c>
      <c r="O45" s="208">
        <f t="shared" si="9"/>
        <v>1.0349999999999999</v>
      </c>
      <c r="P45" s="208">
        <f t="shared" si="61"/>
        <v>0</v>
      </c>
      <c r="Q45" s="11"/>
      <c r="R45" s="59" t="s">
        <v>273</v>
      </c>
      <c r="S45" s="207" t="s">
        <v>502</v>
      </c>
      <c r="T45" s="82" t="s">
        <v>50</v>
      </c>
      <c r="U45" s="150" t="s">
        <v>732</v>
      </c>
      <c r="V45" s="82" t="s">
        <v>9</v>
      </c>
      <c r="W45" s="82"/>
      <c r="X45" s="82">
        <f t="shared" si="11"/>
        <v>0</v>
      </c>
      <c r="Y45" s="82">
        <f t="shared" si="77"/>
        <v>0</v>
      </c>
      <c r="Z45" s="82">
        <f>BH16/50</f>
        <v>0.36479999999999996</v>
      </c>
      <c r="AA45" s="82">
        <f t="shared" si="78"/>
        <v>0.36479999999999996</v>
      </c>
      <c r="AB45" s="82">
        <f t="shared" si="12"/>
        <v>1.67</v>
      </c>
      <c r="AC45" s="82">
        <f>Y45*AA45*AB45</f>
        <v>0</v>
      </c>
      <c r="AD45" s="82">
        <f t="shared" si="14"/>
        <v>1.23</v>
      </c>
      <c r="AE45" s="82">
        <f>AC45*AD45</f>
        <v>0</v>
      </c>
      <c r="AF45" s="82">
        <f t="shared" si="16"/>
        <v>1.0349999999999999</v>
      </c>
      <c r="AG45" s="82">
        <f>AE45*AF45</f>
        <v>0</v>
      </c>
      <c r="AH45" s="74"/>
      <c r="AI45" s="59" t="s">
        <v>254</v>
      </c>
      <c r="AJ45" s="9" t="s">
        <v>901</v>
      </c>
      <c r="AK45" s="9" t="s">
        <v>8</v>
      </c>
      <c r="AL45" s="216" t="s">
        <v>899</v>
      </c>
      <c r="AM45" s="9" t="s">
        <v>9</v>
      </c>
      <c r="AN45" s="9"/>
      <c r="AO45" s="9">
        <f t="shared" si="18"/>
        <v>0</v>
      </c>
      <c r="AP45" s="9">
        <f>AN45*AO45</f>
        <v>0</v>
      </c>
      <c r="AQ45" s="9">
        <v>223.64</v>
      </c>
      <c r="AR45" s="9">
        <f t="shared" si="73"/>
        <v>223.64</v>
      </c>
      <c r="AS45" s="9">
        <f t="shared" si="19"/>
        <v>1.67</v>
      </c>
      <c r="AT45" s="9">
        <f t="shared" si="74"/>
        <v>0</v>
      </c>
      <c r="AU45" s="9">
        <f t="shared" si="21"/>
        <v>1.23</v>
      </c>
      <c r="AV45" s="9">
        <f t="shared" si="75"/>
        <v>0</v>
      </c>
      <c r="AW45" s="9">
        <f t="shared" si="23"/>
        <v>1.0349999999999999</v>
      </c>
      <c r="AX45" s="9">
        <f t="shared" si="76"/>
        <v>0</v>
      </c>
      <c r="AY45" s="78"/>
      <c r="AZ45" s="59" t="s">
        <v>779</v>
      </c>
      <c r="BA45" s="9"/>
      <c r="BB45" s="9"/>
      <c r="BC45" s="149"/>
      <c r="BD45" s="9" t="s">
        <v>9</v>
      </c>
      <c r="BE45" s="6"/>
      <c r="BF45" s="6">
        <f t="shared" si="25"/>
        <v>0</v>
      </c>
      <c r="BG45" s="9">
        <f t="shared" si="26"/>
        <v>0</v>
      </c>
      <c r="BH45" s="6"/>
      <c r="BI45" s="9">
        <f t="shared" si="27"/>
        <v>0</v>
      </c>
      <c r="BJ45" s="9">
        <f t="shared" si="28"/>
        <v>1.67</v>
      </c>
      <c r="BK45" s="9">
        <f t="shared" si="29"/>
        <v>0</v>
      </c>
      <c r="BL45" s="6">
        <f t="shared" si="30"/>
        <v>1.23</v>
      </c>
      <c r="BM45" s="9">
        <f t="shared" si="31"/>
        <v>0</v>
      </c>
      <c r="BN45" s="6">
        <f t="shared" si="32"/>
        <v>1.0349999999999999</v>
      </c>
      <c r="BO45" s="9">
        <f t="shared" si="33"/>
        <v>0</v>
      </c>
      <c r="BP45" s="163"/>
    </row>
    <row r="46" spans="1:68">
      <c r="A46" s="59" t="s">
        <v>139</v>
      </c>
      <c r="B46" s="204" t="s">
        <v>80</v>
      </c>
      <c r="C46" s="205" t="s">
        <v>3</v>
      </c>
      <c r="D46" s="149" t="s">
        <v>732</v>
      </c>
      <c r="E46" s="205" t="s">
        <v>9</v>
      </c>
      <c r="F46" s="206">
        <v>0.3</v>
      </c>
      <c r="G46" s="206">
        <f t="shared" si="2"/>
        <v>0</v>
      </c>
      <c r="H46" s="206">
        <f t="shared" si="57"/>
        <v>0</v>
      </c>
      <c r="I46" s="206">
        <f>(BH16/50)+AVERAGE((BH31/30),(BH32/130),(BH33/15))</f>
        <v>1.0855264957264956</v>
      </c>
      <c r="J46" s="206">
        <f t="shared" si="58"/>
        <v>1.0855264957264956</v>
      </c>
      <c r="K46" s="209">
        <f t="shared" si="5"/>
        <v>1.67</v>
      </c>
      <c r="L46" s="206">
        <f t="shared" si="59"/>
        <v>0</v>
      </c>
      <c r="M46" s="214">
        <f t="shared" si="7"/>
        <v>1.23</v>
      </c>
      <c r="N46" s="206">
        <f t="shared" si="60"/>
        <v>0</v>
      </c>
      <c r="O46" s="206">
        <f t="shared" si="9"/>
        <v>1.0349999999999999</v>
      </c>
      <c r="P46" s="206">
        <f t="shared" si="61"/>
        <v>0</v>
      </c>
      <c r="Q46" s="11"/>
      <c r="R46" s="59" t="s">
        <v>274</v>
      </c>
      <c r="S46" s="204" t="s">
        <v>522</v>
      </c>
      <c r="T46" s="205" t="s">
        <v>8</v>
      </c>
      <c r="U46" s="149" t="s">
        <v>664</v>
      </c>
      <c r="V46" s="205" t="s">
        <v>9</v>
      </c>
      <c r="W46" s="205"/>
      <c r="X46" s="205">
        <f t="shared" si="11"/>
        <v>0</v>
      </c>
      <c r="Y46" s="205">
        <f t="shared" si="77"/>
        <v>0</v>
      </c>
      <c r="Z46" s="205">
        <v>6.1</v>
      </c>
      <c r="AA46" s="205">
        <f t="shared" si="78"/>
        <v>6.1</v>
      </c>
      <c r="AB46" s="205">
        <f t="shared" si="12"/>
        <v>1.67</v>
      </c>
      <c r="AC46" s="205">
        <f>Y46*AA46*AB46</f>
        <v>0</v>
      </c>
      <c r="AD46" s="205">
        <f t="shared" si="14"/>
        <v>1.23</v>
      </c>
      <c r="AE46" s="205">
        <f>AC46*AD46</f>
        <v>0</v>
      </c>
      <c r="AF46" s="205">
        <f t="shared" si="16"/>
        <v>1.0349999999999999</v>
      </c>
      <c r="AG46" s="205">
        <f>AE46*AF46</f>
        <v>0</v>
      </c>
      <c r="AH46" s="74"/>
      <c r="AI46" s="59" t="s">
        <v>255</v>
      </c>
      <c r="AY46" s="78"/>
      <c r="AZ46" s="59" t="s">
        <v>780</v>
      </c>
      <c r="BA46" s="9"/>
      <c r="BB46" s="9"/>
      <c r="BC46" s="149"/>
      <c r="BD46" s="9"/>
      <c r="BE46" s="9"/>
      <c r="BF46" s="9">
        <f t="shared" si="25"/>
        <v>0</v>
      </c>
      <c r="BG46" s="9">
        <f t="shared" si="26"/>
        <v>0</v>
      </c>
      <c r="BH46" s="9"/>
      <c r="BI46" s="9">
        <f t="shared" si="27"/>
        <v>0</v>
      </c>
      <c r="BJ46" s="9">
        <f t="shared" si="28"/>
        <v>1.67</v>
      </c>
      <c r="BK46" s="9">
        <f t="shared" si="29"/>
        <v>0</v>
      </c>
      <c r="BL46" s="9">
        <f t="shared" si="30"/>
        <v>1.23</v>
      </c>
      <c r="BM46" s="9">
        <f t="shared" si="31"/>
        <v>0</v>
      </c>
      <c r="BN46" s="9">
        <f t="shared" si="32"/>
        <v>1.0349999999999999</v>
      </c>
      <c r="BO46" s="9">
        <f t="shared" si="33"/>
        <v>0</v>
      </c>
      <c r="BP46" s="163"/>
    </row>
    <row r="47" spans="1:68">
      <c r="A47" s="59" t="s">
        <v>140</v>
      </c>
      <c r="B47" s="207" t="s">
        <v>41</v>
      </c>
      <c r="C47" s="82" t="s">
        <v>3</v>
      </c>
      <c r="D47" s="151" t="s">
        <v>616</v>
      </c>
      <c r="E47" s="82" t="s">
        <v>6</v>
      </c>
      <c r="F47" s="208"/>
      <c r="G47" s="208">
        <f t="shared" si="2"/>
        <v>0</v>
      </c>
      <c r="H47" s="208">
        <f t="shared" si="57"/>
        <v>0</v>
      </c>
      <c r="I47" s="208" t="s">
        <v>703</v>
      </c>
      <c r="J47" s="208">
        <f t="shared" si="58"/>
        <v>1.417</v>
      </c>
      <c r="K47" s="213">
        <f t="shared" si="5"/>
        <v>1.67</v>
      </c>
      <c r="L47" s="208">
        <f t="shared" si="59"/>
        <v>0</v>
      </c>
      <c r="M47" s="210">
        <f t="shared" si="7"/>
        <v>1.23</v>
      </c>
      <c r="N47" s="208">
        <f t="shared" si="60"/>
        <v>0</v>
      </c>
      <c r="O47" s="208">
        <f t="shared" si="9"/>
        <v>1.0349999999999999</v>
      </c>
      <c r="P47" s="208">
        <f t="shared" si="61"/>
        <v>0</v>
      </c>
      <c r="Q47" s="11"/>
      <c r="R47" s="59" t="s">
        <v>275</v>
      </c>
      <c r="S47" s="207" t="s">
        <v>523</v>
      </c>
      <c r="T47" s="82" t="s">
        <v>8</v>
      </c>
      <c r="U47" s="151" t="s">
        <v>699</v>
      </c>
      <c r="V47" s="82" t="s">
        <v>9</v>
      </c>
      <c r="W47" s="82"/>
      <c r="X47" s="82">
        <f t="shared" si="11"/>
        <v>0</v>
      </c>
      <c r="Y47" s="82">
        <f t="shared" si="77"/>
        <v>0</v>
      </c>
      <c r="Z47" s="82">
        <f>Z46*2</f>
        <v>12.2</v>
      </c>
      <c r="AA47" s="82">
        <f t="shared" si="78"/>
        <v>12.2</v>
      </c>
      <c r="AB47" s="82">
        <f t="shared" si="12"/>
        <v>1.67</v>
      </c>
      <c r="AC47" s="82">
        <f>Y47*AA47*AB47</f>
        <v>0</v>
      </c>
      <c r="AD47" s="82">
        <f t="shared" si="14"/>
        <v>1.23</v>
      </c>
      <c r="AE47" s="82">
        <f>AC47*AD47</f>
        <v>0</v>
      </c>
      <c r="AF47" s="82">
        <f t="shared" si="16"/>
        <v>1.0349999999999999</v>
      </c>
      <c r="AG47" s="82">
        <f>AE47*AF47</f>
        <v>0</v>
      </c>
      <c r="AH47" s="74"/>
      <c r="AI47" s="59" t="s">
        <v>256</v>
      </c>
      <c r="AJ47" s="6"/>
      <c r="AK47" s="6"/>
      <c r="AL47" s="146"/>
      <c r="AM47" s="6"/>
      <c r="AN47" s="6"/>
      <c r="AO47" s="6">
        <f t="shared" si="18"/>
        <v>0</v>
      </c>
      <c r="AP47" s="9">
        <f t="shared" si="38"/>
        <v>0</v>
      </c>
      <c r="AQ47" s="6"/>
      <c r="AR47" s="9">
        <f t="shared" si="34"/>
        <v>0</v>
      </c>
      <c r="AS47" s="9">
        <f t="shared" si="19"/>
        <v>1.67</v>
      </c>
      <c r="AT47" s="9">
        <f t="shared" si="20"/>
        <v>0</v>
      </c>
      <c r="AU47" s="6">
        <f t="shared" si="21"/>
        <v>1.23</v>
      </c>
      <c r="AV47" s="9">
        <f t="shared" si="22"/>
        <v>0</v>
      </c>
      <c r="AW47" s="6">
        <f t="shared" si="23"/>
        <v>1.0349999999999999</v>
      </c>
      <c r="AX47" s="9">
        <f t="shared" si="24"/>
        <v>0</v>
      </c>
      <c r="AY47" s="78"/>
      <c r="AZ47" s="59" t="s">
        <v>781</v>
      </c>
      <c r="BA47" s="9"/>
      <c r="BB47" s="6"/>
      <c r="BC47" s="149"/>
      <c r="BD47" s="6"/>
      <c r="BE47" s="6"/>
      <c r="BF47" s="6">
        <f t="shared" si="25"/>
        <v>0</v>
      </c>
      <c r="BG47" s="9">
        <f t="shared" si="26"/>
        <v>0</v>
      </c>
      <c r="BH47" s="6"/>
      <c r="BI47" s="9">
        <f t="shared" si="27"/>
        <v>0</v>
      </c>
      <c r="BJ47" s="9">
        <f t="shared" si="28"/>
        <v>1.67</v>
      </c>
      <c r="BK47" s="9">
        <f t="shared" si="29"/>
        <v>0</v>
      </c>
      <c r="BL47" s="6">
        <f t="shared" si="30"/>
        <v>1.23</v>
      </c>
      <c r="BM47" s="9">
        <f t="shared" si="31"/>
        <v>0</v>
      </c>
      <c r="BN47" s="6">
        <f t="shared" si="32"/>
        <v>1.0349999999999999</v>
      </c>
      <c r="BO47" s="9">
        <f t="shared" si="33"/>
        <v>0</v>
      </c>
      <c r="BP47" s="163"/>
    </row>
    <row r="48" spans="1:68">
      <c r="A48" s="59" t="s">
        <v>141</v>
      </c>
      <c r="B48" s="204" t="s">
        <v>32</v>
      </c>
      <c r="C48" s="205" t="s">
        <v>3</v>
      </c>
      <c r="D48" s="149" t="s">
        <v>615</v>
      </c>
      <c r="E48" s="205" t="s">
        <v>6</v>
      </c>
      <c r="F48" s="206"/>
      <c r="G48" s="206">
        <f t="shared" si="2"/>
        <v>0</v>
      </c>
      <c r="H48" s="206">
        <v>3.5</v>
      </c>
      <c r="I48" s="206" t="s">
        <v>704</v>
      </c>
      <c r="J48" s="206">
        <f t="shared" si="58"/>
        <v>2.21</v>
      </c>
      <c r="K48" s="209">
        <f t="shared" si="5"/>
        <v>1.67</v>
      </c>
      <c r="L48" s="206">
        <f t="shared" si="59"/>
        <v>12.917449999999999</v>
      </c>
      <c r="M48" s="214">
        <f t="shared" si="7"/>
        <v>1.23</v>
      </c>
      <c r="N48" s="206">
        <f t="shared" si="60"/>
        <v>15.888463499999999</v>
      </c>
      <c r="O48" s="206">
        <f t="shared" si="9"/>
        <v>1.0349999999999999</v>
      </c>
      <c r="P48" s="206">
        <f t="shared" si="61"/>
        <v>16.444559722499996</v>
      </c>
      <c r="Q48" s="11"/>
      <c r="R48" s="59" t="s">
        <v>276</v>
      </c>
      <c r="S48" s="204" t="s">
        <v>524</v>
      </c>
      <c r="T48" s="205" t="s">
        <v>8</v>
      </c>
      <c r="U48" s="149" t="s">
        <v>665</v>
      </c>
      <c r="V48" s="205" t="s">
        <v>9</v>
      </c>
      <c r="W48" s="205"/>
      <c r="X48" s="205">
        <f t="shared" si="11"/>
        <v>0</v>
      </c>
      <c r="Y48" s="205">
        <f t="shared" si="77"/>
        <v>0</v>
      </c>
      <c r="Z48" s="205">
        <v>14.14</v>
      </c>
      <c r="AA48" s="205">
        <f t="shared" si="78"/>
        <v>14.14</v>
      </c>
      <c r="AB48" s="205">
        <f t="shared" si="12"/>
        <v>1.67</v>
      </c>
      <c r="AC48" s="205">
        <f t="shared" si="79"/>
        <v>0</v>
      </c>
      <c r="AD48" s="205">
        <f t="shared" si="14"/>
        <v>1.23</v>
      </c>
      <c r="AE48" s="205">
        <f t="shared" si="80"/>
        <v>0</v>
      </c>
      <c r="AF48" s="205">
        <f t="shared" si="16"/>
        <v>1.0349999999999999</v>
      </c>
      <c r="AG48" s="205">
        <f t="shared" si="81"/>
        <v>0</v>
      </c>
      <c r="AH48" s="74"/>
      <c r="AI48" s="59" t="s">
        <v>257</v>
      </c>
      <c r="AJ48" s="9"/>
      <c r="AK48" s="9"/>
      <c r="AL48" s="147"/>
      <c r="AM48" s="9"/>
      <c r="AN48" s="9"/>
      <c r="AO48" s="9">
        <f t="shared" si="18"/>
        <v>0</v>
      </c>
      <c r="AP48" s="9">
        <f t="shared" si="38"/>
        <v>0</v>
      </c>
      <c r="AQ48" s="9"/>
      <c r="AR48" s="9">
        <f t="shared" si="34"/>
        <v>0</v>
      </c>
      <c r="AS48" s="9">
        <f t="shared" si="19"/>
        <v>1.67</v>
      </c>
      <c r="AT48" s="9">
        <f t="shared" si="20"/>
        <v>0</v>
      </c>
      <c r="AU48" s="9">
        <f t="shared" si="21"/>
        <v>1.23</v>
      </c>
      <c r="AV48" s="9">
        <f t="shared" si="22"/>
        <v>0</v>
      </c>
      <c r="AW48" s="9">
        <f t="shared" si="23"/>
        <v>1.0349999999999999</v>
      </c>
      <c r="AX48" s="9">
        <f t="shared" si="24"/>
        <v>0</v>
      </c>
      <c r="AY48" s="78"/>
      <c r="AZ48" s="59" t="s">
        <v>782</v>
      </c>
      <c r="BA48" s="9"/>
      <c r="BB48" s="9"/>
      <c r="BC48" s="149"/>
      <c r="BD48" s="9"/>
      <c r="BE48" s="9"/>
      <c r="BF48" s="9">
        <f t="shared" si="25"/>
        <v>0</v>
      </c>
      <c r="BG48" s="9">
        <f t="shared" si="26"/>
        <v>0</v>
      </c>
      <c r="BH48" s="9"/>
      <c r="BI48" s="9">
        <f t="shared" si="27"/>
        <v>0</v>
      </c>
      <c r="BJ48" s="9">
        <f t="shared" si="28"/>
        <v>1.67</v>
      </c>
      <c r="BK48" s="9">
        <f t="shared" si="29"/>
        <v>0</v>
      </c>
      <c r="BL48" s="9">
        <f t="shared" si="30"/>
        <v>1.23</v>
      </c>
      <c r="BM48" s="9">
        <f t="shared" si="31"/>
        <v>0</v>
      </c>
      <c r="BN48" s="9">
        <f t="shared" si="32"/>
        <v>1.0349999999999999</v>
      </c>
      <c r="BO48" s="9">
        <f t="shared" si="33"/>
        <v>0</v>
      </c>
      <c r="BP48" s="163"/>
    </row>
    <row r="49" spans="1:68">
      <c r="A49" s="59" t="s">
        <v>142</v>
      </c>
      <c r="B49" s="207" t="s">
        <v>33</v>
      </c>
      <c r="C49" s="82" t="s">
        <v>3</v>
      </c>
      <c r="D49" s="151" t="s">
        <v>613</v>
      </c>
      <c r="E49" s="82" t="s">
        <v>6</v>
      </c>
      <c r="F49" s="208"/>
      <c r="G49" s="208">
        <f t="shared" si="2"/>
        <v>0</v>
      </c>
      <c r="H49" s="208">
        <f t="shared" ref="H49:H59" si="82">G49*F49</f>
        <v>0</v>
      </c>
      <c r="I49" s="208" t="s">
        <v>705</v>
      </c>
      <c r="J49" s="208">
        <f t="shared" si="58"/>
        <v>2.363</v>
      </c>
      <c r="K49" s="213">
        <f t="shared" si="5"/>
        <v>1.67</v>
      </c>
      <c r="L49" s="208">
        <f t="shared" si="59"/>
        <v>0</v>
      </c>
      <c r="M49" s="210">
        <f t="shared" si="7"/>
        <v>1.23</v>
      </c>
      <c r="N49" s="208">
        <f t="shared" si="60"/>
        <v>0</v>
      </c>
      <c r="O49" s="208">
        <f t="shared" si="9"/>
        <v>1.0349999999999999</v>
      </c>
      <c r="P49" s="208">
        <f t="shared" si="61"/>
        <v>0</v>
      </c>
      <c r="Q49" s="11"/>
      <c r="R49" s="59" t="s">
        <v>277</v>
      </c>
      <c r="S49" s="207" t="s">
        <v>525</v>
      </c>
      <c r="T49" s="82" t="s">
        <v>8</v>
      </c>
      <c r="U49" s="151" t="s">
        <v>666</v>
      </c>
      <c r="V49" s="82" t="s">
        <v>9</v>
      </c>
      <c r="W49" s="82"/>
      <c r="X49" s="82">
        <f t="shared" si="11"/>
        <v>0</v>
      </c>
      <c r="Y49" s="82">
        <f t="shared" si="77"/>
        <v>0</v>
      </c>
      <c r="Z49" s="82">
        <v>16.95</v>
      </c>
      <c r="AA49" s="82">
        <f t="shared" si="78"/>
        <v>16.95</v>
      </c>
      <c r="AB49" s="82">
        <f t="shared" si="12"/>
        <v>1.67</v>
      </c>
      <c r="AC49" s="82">
        <f t="shared" si="79"/>
        <v>0</v>
      </c>
      <c r="AD49" s="82">
        <f t="shared" si="14"/>
        <v>1.23</v>
      </c>
      <c r="AE49" s="82">
        <f t="shared" si="80"/>
        <v>0</v>
      </c>
      <c r="AF49" s="82">
        <f t="shared" si="16"/>
        <v>1.0349999999999999</v>
      </c>
      <c r="AG49" s="82">
        <f t="shared" si="81"/>
        <v>0</v>
      </c>
      <c r="AH49" s="74"/>
      <c r="AI49" s="59" t="s">
        <v>258</v>
      </c>
      <c r="AJ49" s="6"/>
      <c r="AK49" s="6"/>
      <c r="AL49" s="146"/>
      <c r="AM49" s="6"/>
      <c r="AN49" s="6"/>
      <c r="AO49" s="6">
        <f t="shared" si="18"/>
        <v>0</v>
      </c>
      <c r="AP49" s="9">
        <f t="shared" si="38"/>
        <v>0</v>
      </c>
      <c r="AQ49" s="6"/>
      <c r="AR49" s="9">
        <f t="shared" si="34"/>
        <v>0</v>
      </c>
      <c r="AS49" s="9">
        <f t="shared" si="19"/>
        <v>1.67</v>
      </c>
      <c r="AT49" s="9">
        <f t="shared" si="20"/>
        <v>0</v>
      </c>
      <c r="AU49" s="6">
        <f t="shared" si="21"/>
        <v>1.23</v>
      </c>
      <c r="AV49" s="9">
        <f t="shared" si="22"/>
        <v>0</v>
      </c>
      <c r="AW49" s="6">
        <f t="shared" si="23"/>
        <v>1.0349999999999999</v>
      </c>
      <c r="AX49" s="9">
        <f t="shared" si="24"/>
        <v>0</v>
      </c>
      <c r="AY49" s="78"/>
      <c r="AZ49" s="59" t="s">
        <v>783</v>
      </c>
      <c r="BA49" s="6"/>
      <c r="BB49" s="6"/>
      <c r="BC49" s="146"/>
      <c r="BD49" s="6"/>
      <c r="BE49" s="6"/>
      <c r="BF49" s="6">
        <f t="shared" si="25"/>
        <v>0</v>
      </c>
      <c r="BG49" s="9">
        <f t="shared" si="26"/>
        <v>0</v>
      </c>
      <c r="BH49" s="6"/>
      <c r="BI49" s="9">
        <f t="shared" si="27"/>
        <v>0</v>
      </c>
      <c r="BJ49" s="9">
        <f t="shared" si="28"/>
        <v>1.67</v>
      </c>
      <c r="BK49" s="9">
        <f t="shared" si="29"/>
        <v>0</v>
      </c>
      <c r="BL49" s="6">
        <f t="shared" si="30"/>
        <v>1.23</v>
      </c>
      <c r="BM49" s="9">
        <f t="shared" si="31"/>
        <v>0</v>
      </c>
      <c r="BN49" s="6">
        <f t="shared" si="32"/>
        <v>1.0349999999999999</v>
      </c>
      <c r="BO49" s="9">
        <f t="shared" si="33"/>
        <v>0</v>
      </c>
      <c r="BP49" s="163"/>
    </row>
    <row r="50" spans="1:68">
      <c r="A50" s="59" t="s">
        <v>143</v>
      </c>
      <c r="B50" s="204" t="s">
        <v>34</v>
      </c>
      <c r="C50" s="205" t="s">
        <v>3</v>
      </c>
      <c r="D50" s="149" t="s">
        <v>614</v>
      </c>
      <c r="E50" s="205" t="s">
        <v>6</v>
      </c>
      <c r="F50" s="206"/>
      <c r="G50" s="206">
        <f t="shared" si="2"/>
        <v>0</v>
      </c>
      <c r="H50" s="206">
        <f t="shared" si="82"/>
        <v>0</v>
      </c>
      <c r="I50" s="206" t="s">
        <v>706</v>
      </c>
      <c r="J50" s="206">
        <f t="shared" si="58"/>
        <v>3.6419999999999999</v>
      </c>
      <c r="K50" s="209">
        <f t="shared" si="5"/>
        <v>1.67</v>
      </c>
      <c r="L50" s="206">
        <f t="shared" si="59"/>
        <v>0</v>
      </c>
      <c r="M50" s="214">
        <f t="shared" si="7"/>
        <v>1.23</v>
      </c>
      <c r="N50" s="206">
        <f t="shared" si="60"/>
        <v>0</v>
      </c>
      <c r="O50" s="206">
        <f t="shared" si="9"/>
        <v>1.0349999999999999</v>
      </c>
      <c r="P50" s="206">
        <f t="shared" si="61"/>
        <v>0</v>
      </c>
      <c r="Q50" s="11"/>
      <c r="R50" s="59" t="s">
        <v>278</v>
      </c>
      <c r="S50" s="204" t="s">
        <v>526</v>
      </c>
      <c r="T50" s="205" t="s">
        <v>8</v>
      </c>
      <c r="U50" s="149" t="s">
        <v>667</v>
      </c>
      <c r="V50" s="205" t="s">
        <v>9</v>
      </c>
      <c r="W50" s="205"/>
      <c r="X50" s="205">
        <f t="shared" si="11"/>
        <v>0</v>
      </c>
      <c r="Y50" s="205">
        <f t="shared" si="77"/>
        <v>0</v>
      </c>
      <c r="Z50" s="205">
        <v>8.0500000000000007</v>
      </c>
      <c r="AA50" s="205">
        <f t="shared" si="78"/>
        <v>8.0500000000000007</v>
      </c>
      <c r="AB50" s="205">
        <f t="shared" si="12"/>
        <v>1.67</v>
      </c>
      <c r="AC50" s="205">
        <f t="shared" si="79"/>
        <v>0</v>
      </c>
      <c r="AD50" s="205">
        <f t="shared" si="14"/>
        <v>1.23</v>
      </c>
      <c r="AE50" s="205">
        <f t="shared" si="80"/>
        <v>0</v>
      </c>
      <c r="AF50" s="205">
        <f t="shared" si="16"/>
        <v>1.0349999999999999</v>
      </c>
      <c r="AG50" s="205">
        <f t="shared" si="81"/>
        <v>0</v>
      </c>
      <c r="AH50" s="74"/>
      <c r="AI50" s="59" t="s">
        <v>259</v>
      </c>
      <c r="AJ50" s="9"/>
      <c r="AK50" s="9"/>
      <c r="AL50" s="147"/>
      <c r="AM50" s="9"/>
      <c r="AN50" s="9"/>
      <c r="AO50" s="9">
        <f t="shared" si="18"/>
        <v>0</v>
      </c>
      <c r="AP50" s="9">
        <f t="shared" si="38"/>
        <v>0</v>
      </c>
      <c r="AQ50" s="9"/>
      <c r="AR50" s="9">
        <f t="shared" si="34"/>
        <v>0</v>
      </c>
      <c r="AS50" s="9">
        <f t="shared" si="19"/>
        <v>1.67</v>
      </c>
      <c r="AT50" s="9">
        <f t="shared" si="20"/>
        <v>0</v>
      </c>
      <c r="AU50" s="9">
        <f t="shared" si="21"/>
        <v>1.23</v>
      </c>
      <c r="AV50" s="9">
        <f t="shared" si="22"/>
        <v>0</v>
      </c>
      <c r="AW50" s="9">
        <f t="shared" si="23"/>
        <v>1.0349999999999999</v>
      </c>
      <c r="AX50" s="9">
        <f t="shared" si="24"/>
        <v>0</v>
      </c>
      <c r="AY50" s="78"/>
      <c r="AZ50" s="59" t="s">
        <v>784</v>
      </c>
      <c r="BA50" s="9"/>
      <c r="BB50" s="9"/>
      <c r="BC50" s="147"/>
      <c r="BD50" s="9"/>
      <c r="BE50" s="9"/>
      <c r="BF50" s="9">
        <f t="shared" si="25"/>
        <v>0</v>
      </c>
      <c r="BG50" s="9">
        <f t="shared" si="26"/>
        <v>0</v>
      </c>
      <c r="BH50" s="9"/>
      <c r="BI50" s="9">
        <f t="shared" si="27"/>
        <v>0</v>
      </c>
      <c r="BJ50" s="9">
        <f t="shared" si="28"/>
        <v>1.67</v>
      </c>
      <c r="BK50" s="9">
        <f t="shared" si="29"/>
        <v>0</v>
      </c>
      <c r="BL50" s="9">
        <f t="shared" si="30"/>
        <v>1.23</v>
      </c>
      <c r="BM50" s="9">
        <f t="shared" si="31"/>
        <v>0</v>
      </c>
      <c r="BN50" s="9">
        <f t="shared" si="32"/>
        <v>1.0349999999999999</v>
      </c>
      <c r="BO50" s="9">
        <f t="shared" si="33"/>
        <v>0</v>
      </c>
      <c r="BP50" s="163"/>
    </row>
    <row r="51" spans="1:68">
      <c r="A51" s="59" t="s">
        <v>144</v>
      </c>
      <c r="B51" s="207" t="s">
        <v>39</v>
      </c>
      <c r="C51" s="82" t="s">
        <v>3</v>
      </c>
      <c r="D51" s="151" t="s">
        <v>618</v>
      </c>
      <c r="E51" s="82" t="s">
        <v>6</v>
      </c>
      <c r="F51" s="208"/>
      <c r="G51" s="208">
        <f t="shared" si="2"/>
        <v>0</v>
      </c>
      <c r="H51" s="208">
        <f t="shared" si="82"/>
        <v>0</v>
      </c>
      <c r="I51" s="208" t="s">
        <v>707</v>
      </c>
      <c r="J51" s="208">
        <f t="shared" si="58"/>
        <v>4.51</v>
      </c>
      <c r="K51" s="213">
        <f t="shared" si="5"/>
        <v>1.67</v>
      </c>
      <c r="L51" s="208">
        <f t="shared" si="59"/>
        <v>0</v>
      </c>
      <c r="M51" s="210">
        <f t="shared" si="7"/>
        <v>1.23</v>
      </c>
      <c r="N51" s="208">
        <f t="shared" si="60"/>
        <v>0</v>
      </c>
      <c r="O51" s="208">
        <f t="shared" si="9"/>
        <v>1.0349999999999999</v>
      </c>
      <c r="P51" s="208">
        <f t="shared" si="61"/>
        <v>0</v>
      </c>
      <c r="Q51" s="11"/>
      <c r="R51" s="59" t="s">
        <v>279</v>
      </c>
      <c r="S51" s="207" t="s">
        <v>527</v>
      </c>
      <c r="T51" s="82" t="s">
        <v>8</v>
      </c>
      <c r="U51" s="151" t="s">
        <v>668</v>
      </c>
      <c r="V51" s="82" t="s">
        <v>9</v>
      </c>
      <c r="W51" s="82"/>
      <c r="X51" s="82">
        <f t="shared" si="11"/>
        <v>0</v>
      </c>
      <c r="Y51" s="82">
        <f t="shared" si="77"/>
        <v>0</v>
      </c>
      <c r="Z51" s="82">
        <v>19.350000000000001</v>
      </c>
      <c r="AA51" s="82">
        <f t="shared" si="78"/>
        <v>19.350000000000001</v>
      </c>
      <c r="AB51" s="82">
        <f t="shared" si="12"/>
        <v>1.67</v>
      </c>
      <c r="AC51" s="82">
        <f t="shared" si="79"/>
        <v>0</v>
      </c>
      <c r="AD51" s="82">
        <f t="shared" si="14"/>
        <v>1.23</v>
      </c>
      <c r="AE51" s="82">
        <f t="shared" si="80"/>
        <v>0</v>
      </c>
      <c r="AF51" s="82">
        <f t="shared" si="16"/>
        <v>1.0349999999999999</v>
      </c>
      <c r="AG51" s="82">
        <f t="shared" si="81"/>
        <v>0</v>
      </c>
      <c r="AH51" s="74"/>
      <c r="AI51" s="59" t="s">
        <v>260</v>
      </c>
      <c r="AJ51" s="6"/>
      <c r="AK51" s="6"/>
      <c r="AL51" s="146"/>
      <c r="AM51" s="6"/>
      <c r="AN51" s="6"/>
      <c r="AO51" s="6">
        <f t="shared" si="18"/>
        <v>0</v>
      </c>
      <c r="AP51" s="9">
        <f t="shared" si="38"/>
        <v>0</v>
      </c>
      <c r="AQ51" s="6"/>
      <c r="AR51" s="9">
        <f t="shared" si="34"/>
        <v>0</v>
      </c>
      <c r="AS51" s="9">
        <f t="shared" si="19"/>
        <v>1.67</v>
      </c>
      <c r="AT51" s="9">
        <f t="shared" si="20"/>
        <v>0</v>
      </c>
      <c r="AU51" s="6">
        <f t="shared" si="21"/>
        <v>1.23</v>
      </c>
      <c r="AV51" s="9">
        <f t="shared" si="22"/>
        <v>0</v>
      </c>
      <c r="AW51" s="6">
        <f t="shared" si="23"/>
        <v>1.0349999999999999</v>
      </c>
      <c r="AX51" s="9">
        <f t="shared" si="24"/>
        <v>0</v>
      </c>
      <c r="AY51" s="78"/>
      <c r="AZ51" s="59" t="s">
        <v>785</v>
      </c>
      <c r="BA51" s="6"/>
      <c r="BB51" s="6"/>
      <c r="BC51" s="146"/>
      <c r="BD51" s="6"/>
      <c r="BE51" s="6"/>
      <c r="BF51" s="6">
        <f t="shared" si="25"/>
        <v>0</v>
      </c>
      <c r="BG51" s="9">
        <f t="shared" si="26"/>
        <v>0</v>
      </c>
      <c r="BH51" s="6"/>
      <c r="BI51" s="9">
        <f t="shared" si="27"/>
        <v>0</v>
      </c>
      <c r="BJ51" s="9">
        <f t="shared" si="28"/>
        <v>1.67</v>
      </c>
      <c r="BK51" s="9">
        <f t="shared" si="29"/>
        <v>0</v>
      </c>
      <c r="BL51" s="6">
        <f t="shared" si="30"/>
        <v>1.23</v>
      </c>
      <c r="BM51" s="9">
        <f t="shared" si="31"/>
        <v>0</v>
      </c>
      <c r="BN51" s="6">
        <f t="shared" si="32"/>
        <v>1.0349999999999999</v>
      </c>
      <c r="BO51" s="9">
        <f t="shared" si="33"/>
        <v>0</v>
      </c>
      <c r="BP51" s="163"/>
    </row>
    <row r="52" spans="1:68">
      <c r="A52" s="59" t="s">
        <v>145</v>
      </c>
      <c r="B52" s="204" t="s">
        <v>40</v>
      </c>
      <c r="C52" s="205" t="s">
        <v>3</v>
      </c>
      <c r="D52" s="149" t="s">
        <v>617</v>
      </c>
      <c r="E52" s="205" t="s">
        <v>6</v>
      </c>
      <c r="F52" s="206"/>
      <c r="G52" s="206">
        <f t="shared" si="2"/>
        <v>0</v>
      </c>
      <c r="H52" s="206">
        <f t="shared" si="82"/>
        <v>0</v>
      </c>
      <c r="I52" s="206" t="s">
        <v>708</v>
      </c>
      <c r="J52" s="206">
        <f t="shared" si="58"/>
        <v>6.593</v>
      </c>
      <c r="K52" s="209">
        <f t="shared" si="5"/>
        <v>1.67</v>
      </c>
      <c r="L52" s="206">
        <f t="shared" si="59"/>
        <v>0</v>
      </c>
      <c r="M52" s="214">
        <f t="shared" si="7"/>
        <v>1.23</v>
      </c>
      <c r="N52" s="206">
        <f t="shared" si="60"/>
        <v>0</v>
      </c>
      <c r="O52" s="206">
        <f t="shared" si="9"/>
        <v>1.0349999999999999</v>
      </c>
      <c r="P52" s="206">
        <f t="shared" si="61"/>
        <v>0</v>
      </c>
      <c r="Q52" s="11"/>
      <c r="R52" s="59" t="s">
        <v>280</v>
      </c>
      <c r="S52" s="204" t="s">
        <v>626</v>
      </c>
      <c r="T52" s="205" t="s">
        <v>8</v>
      </c>
      <c r="U52" s="149" t="s">
        <v>669</v>
      </c>
      <c r="V52" s="205" t="s">
        <v>9</v>
      </c>
      <c r="W52" s="205"/>
      <c r="X52" s="205">
        <f t="shared" si="11"/>
        <v>0</v>
      </c>
      <c r="Y52" s="205">
        <f t="shared" si="77"/>
        <v>0</v>
      </c>
      <c r="Z52" s="205">
        <v>1.34</v>
      </c>
      <c r="AA52" s="205">
        <f t="shared" si="78"/>
        <v>1.34</v>
      </c>
      <c r="AB52" s="205">
        <f t="shared" si="12"/>
        <v>1.67</v>
      </c>
      <c r="AC52" s="205">
        <f t="shared" si="79"/>
        <v>0</v>
      </c>
      <c r="AD52" s="205">
        <f t="shared" si="14"/>
        <v>1.23</v>
      </c>
      <c r="AE52" s="205">
        <f t="shared" si="80"/>
        <v>0</v>
      </c>
      <c r="AF52" s="205">
        <f t="shared" si="16"/>
        <v>1.0349999999999999</v>
      </c>
      <c r="AG52" s="205">
        <f t="shared" si="81"/>
        <v>0</v>
      </c>
      <c r="AH52" s="74"/>
      <c r="AI52" s="59" t="s">
        <v>261</v>
      </c>
      <c r="AJ52" s="9"/>
      <c r="AK52" s="9"/>
      <c r="AL52" s="147"/>
      <c r="AM52" s="9"/>
      <c r="AN52" s="9"/>
      <c r="AO52" s="9">
        <f t="shared" si="18"/>
        <v>0</v>
      </c>
      <c r="AP52" s="9">
        <f t="shared" si="38"/>
        <v>0</v>
      </c>
      <c r="AQ52" s="9"/>
      <c r="AR52" s="9">
        <f t="shared" si="34"/>
        <v>0</v>
      </c>
      <c r="AS52" s="9">
        <f t="shared" si="19"/>
        <v>1.67</v>
      </c>
      <c r="AT52" s="9">
        <f t="shared" si="20"/>
        <v>0</v>
      </c>
      <c r="AU52" s="9">
        <f t="shared" si="21"/>
        <v>1.23</v>
      </c>
      <c r="AV52" s="9">
        <f t="shared" si="22"/>
        <v>0</v>
      </c>
      <c r="AW52" s="9">
        <f t="shared" si="23"/>
        <v>1.0349999999999999</v>
      </c>
      <c r="AX52" s="9">
        <f t="shared" si="24"/>
        <v>0</v>
      </c>
      <c r="AY52" s="78"/>
      <c r="AZ52" s="59" t="s">
        <v>786</v>
      </c>
      <c r="BA52" s="9"/>
      <c r="BB52" s="9"/>
      <c r="BC52" s="147"/>
      <c r="BD52" s="9"/>
      <c r="BE52" s="9"/>
      <c r="BF52" s="9">
        <f t="shared" si="25"/>
        <v>0</v>
      </c>
      <c r="BG52" s="9">
        <f t="shared" si="26"/>
        <v>0</v>
      </c>
      <c r="BH52" s="9"/>
      <c r="BI52" s="9">
        <f t="shared" si="27"/>
        <v>0</v>
      </c>
      <c r="BJ52" s="9">
        <f t="shared" si="28"/>
        <v>1.67</v>
      </c>
      <c r="BK52" s="9">
        <f t="shared" si="29"/>
        <v>0</v>
      </c>
      <c r="BL52" s="9">
        <f t="shared" si="30"/>
        <v>1.23</v>
      </c>
      <c r="BM52" s="9">
        <f t="shared" si="31"/>
        <v>0</v>
      </c>
      <c r="BN52" s="9">
        <f t="shared" si="32"/>
        <v>1.0349999999999999</v>
      </c>
      <c r="BO52" s="9">
        <f t="shared" si="33"/>
        <v>0</v>
      </c>
      <c r="BP52" s="163"/>
    </row>
    <row r="53" spans="1:68">
      <c r="A53" s="59" t="s">
        <v>146</v>
      </c>
      <c r="B53" s="207" t="s">
        <v>42</v>
      </c>
      <c r="C53" s="82" t="s">
        <v>3</v>
      </c>
      <c r="D53" s="151" t="s">
        <v>619</v>
      </c>
      <c r="E53" s="82" t="s">
        <v>6</v>
      </c>
      <c r="F53" s="208"/>
      <c r="G53" s="208">
        <f t="shared" si="2"/>
        <v>0</v>
      </c>
      <c r="H53" s="208">
        <f t="shared" si="82"/>
        <v>0</v>
      </c>
      <c r="I53" s="208" t="s">
        <v>709</v>
      </c>
      <c r="J53" s="208">
        <f t="shared" si="58"/>
        <v>10.337</v>
      </c>
      <c r="K53" s="213">
        <f t="shared" si="5"/>
        <v>1.67</v>
      </c>
      <c r="L53" s="208">
        <f t="shared" si="59"/>
        <v>0</v>
      </c>
      <c r="M53" s="210">
        <f t="shared" si="7"/>
        <v>1.23</v>
      </c>
      <c r="N53" s="208">
        <f t="shared" si="60"/>
        <v>0</v>
      </c>
      <c r="O53" s="208">
        <f t="shared" si="9"/>
        <v>1.0349999999999999</v>
      </c>
      <c r="P53" s="208">
        <f t="shared" si="61"/>
        <v>0</v>
      </c>
      <c r="Q53" s="11"/>
      <c r="R53" s="59" t="s">
        <v>281</v>
      </c>
      <c r="S53" s="207" t="s">
        <v>630</v>
      </c>
      <c r="T53" s="82" t="s">
        <v>8</v>
      </c>
      <c r="U53" s="151" t="s">
        <v>670</v>
      </c>
      <c r="V53" s="82" t="s">
        <v>9</v>
      </c>
      <c r="W53" s="82"/>
      <c r="X53" s="82">
        <f t="shared" si="11"/>
        <v>0</v>
      </c>
      <c r="Y53" s="82">
        <f t="shared" si="77"/>
        <v>0</v>
      </c>
      <c r="Z53" s="82">
        <v>1.37</v>
      </c>
      <c r="AA53" s="82">
        <f t="shared" si="78"/>
        <v>1.37</v>
      </c>
      <c r="AB53" s="82">
        <f t="shared" si="12"/>
        <v>1.67</v>
      </c>
      <c r="AC53" s="82">
        <f t="shared" si="79"/>
        <v>0</v>
      </c>
      <c r="AD53" s="82">
        <f t="shared" si="14"/>
        <v>1.23</v>
      </c>
      <c r="AE53" s="82">
        <f t="shared" si="80"/>
        <v>0</v>
      </c>
      <c r="AF53" s="82">
        <f t="shared" si="16"/>
        <v>1.0349999999999999</v>
      </c>
      <c r="AG53" s="82">
        <f t="shared" si="81"/>
        <v>0</v>
      </c>
      <c r="AH53" s="74"/>
      <c r="AI53" s="59" t="s">
        <v>262</v>
      </c>
      <c r="AJ53" s="83"/>
      <c r="AK53" s="83"/>
      <c r="AL53" s="148"/>
      <c r="AM53" s="83"/>
      <c r="AN53" s="83"/>
      <c r="AO53" s="83">
        <f t="shared" si="18"/>
        <v>0</v>
      </c>
      <c r="AP53" s="9">
        <f t="shared" si="38"/>
        <v>0</v>
      </c>
      <c r="AQ53" s="83"/>
      <c r="AR53" s="9">
        <f t="shared" si="34"/>
        <v>0</v>
      </c>
      <c r="AS53" s="9">
        <f t="shared" si="19"/>
        <v>1.67</v>
      </c>
      <c r="AT53" s="9">
        <f t="shared" si="20"/>
        <v>0</v>
      </c>
      <c r="AU53" s="83">
        <f t="shared" si="21"/>
        <v>1.23</v>
      </c>
      <c r="AV53" s="9">
        <f t="shared" si="22"/>
        <v>0</v>
      </c>
      <c r="AW53" s="83">
        <f t="shared" si="23"/>
        <v>1.0349999999999999</v>
      </c>
      <c r="AX53" s="9">
        <f t="shared" si="24"/>
        <v>0</v>
      </c>
      <c r="AY53" s="78"/>
      <c r="AZ53" s="59" t="s">
        <v>787</v>
      </c>
      <c r="BA53" s="83"/>
      <c r="BB53" s="83"/>
      <c r="BC53" s="148"/>
      <c r="BD53" s="83"/>
      <c r="BE53" s="83"/>
      <c r="BF53" s="83">
        <f t="shared" si="25"/>
        <v>0</v>
      </c>
      <c r="BG53" s="9">
        <f t="shared" si="26"/>
        <v>0</v>
      </c>
      <c r="BH53" s="83"/>
      <c r="BI53" s="9">
        <f t="shared" si="27"/>
        <v>0</v>
      </c>
      <c r="BJ53" s="9">
        <f t="shared" si="28"/>
        <v>1.67</v>
      </c>
      <c r="BK53" s="9">
        <f t="shared" si="29"/>
        <v>0</v>
      </c>
      <c r="BL53" s="83">
        <f t="shared" si="30"/>
        <v>1.23</v>
      </c>
      <c r="BM53" s="9">
        <f t="shared" si="31"/>
        <v>0</v>
      </c>
      <c r="BN53" s="83">
        <f t="shared" si="32"/>
        <v>1.0349999999999999</v>
      </c>
      <c r="BO53" s="9">
        <f t="shared" si="33"/>
        <v>0</v>
      </c>
      <c r="BP53" s="163"/>
    </row>
    <row r="54" spans="1:68">
      <c r="A54" s="59" t="s">
        <v>147</v>
      </c>
      <c r="B54" s="204" t="s">
        <v>84</v>
      </c>
      <c r="C54" s="205" t="s">
        <v>3</v>
      </c>
      <c r="D54" s="149" t="s">
        <v>620</v>
      </c>
      <c r="E54" s="205" t="s">
        <v>6</v>
      </c>
      <c r="F54" s="206"/>
      <c r="G54" s="206">
        <f t="shared" si="2"/>
        <v>0</v>
      </c>
      <c r="H54" s="206">
        <f t="shared" si="82"/>
        <v>0</v>
      </c>
      <c r="I54" s="206"/>
      <c r="J54" s="206">
        <f t="shared" si="58"/>
        <v>0</v>
      </c>
      <c r="K54" s="209">
        <f t="shared" si="5"/>
        <v>1.67</v>
      </c>
      <c r="L54" s="206">
        <f t="shared" si="59"/>
        <v>0</v>
      </c>
      <c r="M54" s="214">
        <f t="shared" si="7"/>
        <v>1.23</v>
      </c>
      <c r="N54" s="206">
        <f t="shared" si="60"/>
        <v>0</v>
      </c>
      <c r="O54" s="206">
        <f t="shared" si="9"/>
        <v>1.0349999999999999</v>
      </c>
      <c r="P54" s="206">
        <f t="shared" si="61"/>
        <v>0</v>
      </c>
      <c r="Q54" s="11"/>
      <c r="R54" s="59" t="s">
        <v>282</v>
      </c>
      <c r="S54" s="204" t="s">
        <v>627</v>
      </c>
      <c r="T54" s="205" t="s">
        <v>8</v>
      </c>
      <c r="U54" s="149" t="s">
        <v>671</v>
      </c>
      <c r="V54" s="205" t="s">
        <v>9</v>
      </c>
      <c r="W54" s="205"/>
      <c r="X54" s="205">
        <f t="shared" si="11"/>
        <v>0</v>
      </c>
      <c r="Y54" s="205">
        <f t="shared" si="77"/>
        <v>0</v>
      </c>
      <c r="Z54" s="205">
        <v>1.4</v>
      </c>
      <c r="AA54" s="205">
        <f t="shared" si="78"/>
        <v>1.4</v>
      </c>
      <c r="AB54" s="205">
        <f t="shared" si="12"/>
        <v>1.67</v>
      </c>
      <c r="AC54" s="205">
        <f t="shared" si="79"/>
        <v>0</v>
      </c>
      <c r="AD54" s="205">
        <f t="shared" si="14"/>
        <v>1.23</v>
      </c>
      <c r="AE54" s="205">
        <f t="shared" si="80"/>
        <v>0</v>
      </c>
      <c r="AF54" s="205">
        <f t="shared" si="16"/>
        <v>1.0349999999999999</v>
      </c>
      <c r="AG54" s="205">
        <f t="shared" si="81"/>
        <v>0</v>
      </c>
      <c r="AH54" s="74"/>
      <c r="AI54" s="59" t="s">
        <v>263</v>
      </c>
      <c r="AJ54" s="9"/>
      <c r="AK54" s="9"/>
      <c r="AL54" s="147"/>
      <c r="AM54" s="9"/>
      <c r="AN54" s="9"/>
      <c r="AO54" s="9">
        <f t="shared" si="18"/>
        <v>0</v>
      </c>
      <c r="AP54" s="9">
        <f t="shared" si="38"/>
        <v>0</v>
      </c>
      <c r="AQ54" s="9"/>
      <c r="AR54" s="9">
        <f t="shared" si="34"/>
        <v>0</v>
      </c>
      <c r="AS54" s="9">
        <f t="shared" si="19"/>
        <v>1.67</v>
      </c>
      <c r="AT54" s="9">
        <f t="shared" si="20"/>
        <v>0</v>
      </c>
      <c r="AU54" s="9">
        <f t="shared" si="21"/>
        <v>1.23</v>
      </c>
      <c r="AV54" s="9">
        <f t="shared" si="22"/>
        <v>0</v>
      </c>
      <c r="AW54" s="9">
        <f t="shared" si="23"/>
        <v>1.0349999999999999</v>
      </c>
      <c r="AX54" s="9">
        <f t="shared" si="24"/>
        <v>0</v>
      </c>
      <c r="AY54" s="78"/>
      <c r="AZ54" s="59" t="s">
        <v>788</v>
      </c>
      <c r="BA54" s="9"/>
      <c r="BB54" s="9"/>
      <c r="BC54" s="147"/>
      <c r="BD54" s="9"/>
      <c r="BE54" s="9"/>
      <c r="BF54" s="9">
        <f t="shared" si="25"/>
        <v>0</v>
      </c>
      <c r="BG54" s="9">
        <f t="shared" si="26"/>
        <v>0</v>
      </c>
      <c r="BH54" s="9"/>
      <c r="BI54" s="9">
        <f t="shared" si="27"/>
        <v>0</v>
      </c>
      <c r="BJ54" s="9">
        <f t="shared" si="28"/>
        <v>1.67</v>
      </c>
      <c r="BK54" s="9">
        <f t="shared" si="29"/>
        <v>0</v>
      </c>
      <c r="BL54" s="9">
        <f t="shared" si="30"/>
        <v>1.23</v>
      </c>
      <c r="BM54" s="9">
        <f t="shared" si="31"/>
        <v>0</v>
      </c>
      <c r="BN54" s="9">
        <f t="shared" si="32"/>
        <v>1.0349999999999999</v>
      </c>
      <c r="BO54" s="9">
        <f t="shared" si="33"/>
        <v>0</v>
      </c>
      <c r="BP54" s="163"/>
    </row>
    <row r="55" spans="1:68">
      <c r="A55" s="59" t="s">
        <v>148</v>
      </c>
      <c r="B55" s="207" t="s">
        <v>83</v>
      </c>
      <c r="C55" s="82" t="s">
        <v>3</v>
      </c>
      <c r="D55" s="150" t="s">
        <v>620</v>
      </c>
      <c r="E55" s="82" t="s">
        <v>6</v>
      </c>
      <c r="F55" s="208"/>
      <c r="G55" s="208">
        <f t="shared" si="2"/>
        <v>0</v>
      </c>
      <c r="H55" s="208">
        <f t="shared" si="82"/>
        <v>0</v>
      </c>
      <c r="I55" s="208"/>
      <c r="J55" s="208">
        <f t="shared" si="58"/>
        <v>0</v>
      </c>
      <c r="K55" s="213">
        <f t="shared" si="5"/>
        <v>1.67</v>
      </c>
      <c r="L55" s="208">
        <f t="shared" si="59"/>
        <v>0</v>
      </c>
      <c r="M55" s="210">
        <f t="shared" si="7"/>
        <v>1.23</v>
      </c>
      <c r="N55" s="208">
        <f t="shared" si="60"/>
        <v>0</v>
      </c>
      <c r="O55" s="208">
        <f t="shared" si="9"/>
        <v>1.0349999999999999</v>
      </c>
      <c r="P55" s="208">
        <f t="shared" si="61"/>
        <v>0</v>
      </c>
      <c r="Q55" s="11"/>
      <c r="R55" s="59" t="s">
        <v>283</v>
      </c>
      <c r="S55" s="207" t="s">
        <v>628</v>
      </c>
      <c r="T55" s="82" t="s">
        <v>8</v>
      </c>
      <c r="U55" s="151" t="s">
        <v>672</v>
      </c>
      <c r="V55" s="82" t="s">
        <v>9</v>
      </c>
      <c r="W55" s="82"/>
      <c r="X55" s="82">
        <f t="shared" si="11"/>
        <v>0</v>
      </c>
      <c r="Y55" s="82">
        <f t="shared" si="77"/>
        <v>0</v>
      </c>
      <c r="Z55" s="82">
        <v>3.7</v>
      </c>
      <c r="AA55" s="82">
        <f t="shared" si="78"/>
        <v>3.7</v>
      </c>
      <c r="AB55" s="82">
        <f t="shared" si="12"/>
        <v>1.67</v>
      </c>
      <c r="AC55" s="82">
        <f t="shared" si="79"/>
        <v>0</v>
      </c>
      <c r="AD55" s="82">
        <f t="shared" si="14"/>
        <v>1.23</v>
      </c>
      <c r="AE55" s="82">
        <f t="shared" si="80"/>
        <v>0</v>
      </c>
      <c r="AF55" s="82">
        <f t="shared" si="16"/>
        <v>1.0349999999999999</v>
      </c>
      <c r="AG55" s="82">
        <f t="shared" si="81"/>
        <v>0</v>
      </c>
      <c r="AH55" s="74"/>
      <c r="AI55" s="59" t="s">
        <v>264</v>
      </c>
      <c r="AJ55" s="6"/>
      <c r="AK55" s="6"/>
      <c r="AL55" s="146"/>
      <c r="AM55" s="6"/>
      <c r="AN55" s="6"/>
      <c r="AO55" s="6">
        <f t="shared" si="18"/>
        <v>0</v>
      </c>
      <c r="AP55" s="6"/>
      <c r="AQ55" s="6"/>
      <c r="AR55" s="9">
        <f t="shared" si="34"/>
        <v>0</v>
      </c>
      <c r="AS55" s="9">
        <f t="shared" si="19"/>
        <v>1.67</v>
      </c>
      <c r="AT55" s="6"/>
      <c r="AU55" s="6">
        <f t="shared" si="21"/>
        <v>1.23</v>
      </c>
      <c r="AV55" s="6"/>
      <c r="AW55" s="6">
        <f t="shared" si="23"/>
        <v>1.0349999999999999</v>
      </c>
      <c r="AX55" s="6"/>
      <c r="AY55" s="78"/>
      <c r="AZ55" s="59" t="s">
        <v>789</v>
      </c>
      <c r="BA55" s="6"/>
      <c r="BB55" s="6"/>
      <c r="BC55" s="146"/>
      <c r="BD55" s="6"/>
      <c r="BE55" s="6"/>
      <c r="BF55" s="6">
        <f t="shared" si="25"/>
        <v>0</v>
      </c>
      <c r="BG55" s="6"/>
      <c r="BH55" s="6"/>
      <c r="BI55" s="6"/>
      <c r="BJ55" s="9">
        <f t="shared" si="28"/>
        <v>1.67</v>
      </c>
      <c r="BK55" s="6"/>
      <c r="BL55" s="6">
        <f t="shared" si="30"/>
        <v>1.23</v>
      </c>
      <c r="BM55" s="6"/>
      <c r="BN55" s="6">
        <f t="shared" si="32"/>
        <v>1.0349999999999999</v>
      </c>
      <c r="BO55" s="6"/>
      <c r="BP55" s="163"/>
    </row>
    <row r="56" spans="1:68">
      <c r="A56" s="59" t="s">
        <v>519</v>
      </c>
      <c r="B56" s="204" t="s">
        <v>82</v>
      </c>
      <c r="C56" s="205" t="s">
        <v>3</v>
      </c>
      <c r="D56" s="149" t="s">
        <v>620</v>
      </c>
      <c r="E56" s="205" t="s">
        <v>6</v>
      </c>
      <c r="F56" s="206"/>
      <c r="G56" s="206">
        <f t="shared" si="2"/>
        <v>0</v>
      </c>
      <c r="H56" s="206">
        <f t="shared" si="82"/>
        <v>0</v>
      </c>
      <c r="I56" s="206"/>
      <c r="J56" s="206">
        <f t="shared" si="58"/>
        <v>0</v>
      </c>
      <c r="K56" s="209">
        <f t="shared" si="5"/>
        <v>1.67</v>
      </c>
      <c r="L56" s="206">
        <f t="shared" si="59"/>
        <v>0</v>
      </c>
      <c r="M56" s="214">
        <f t="shared" si="7"/>
        <v>1.23</v>
      </c>
      <c r="N56" s="206">
        <f t="shared" si="60"/>
        <v>0</v>
      </c>
      <c r="O56" s="206">
        <f t="shared" si="9"/>
        <v>1.0349999999999999</v>
      </c>
      <c r="P56" s="206">
        <f t="shared" si="61"/>
        <v>0</v>
      </c>
      <c r="Q56" s="11"/>
      <c r="R56" s="59" t="s">
        <v>434</v>
      </c>
      <c r="S56" s="204" t="s">
        <v>629</v>
      </c>
      <c r="T56" s="205" t="s">
        <v>8</v>
      </c>
      <c r="U56" s="149" t="s">
        <v>698</v>
      </c>
      <c r="V56" s="205" t="s">
        <v>9</v>
      </c>
      <c r="W56" s="205"/>
      <c r="X56" s="205">
        <f t="shared" si="11"/>
        <v>0</v>
      </c>
      <c r="Y56" s="205">
        <f t="shared" si="77"/>
        <v>0</v>
      </c>
      <c r="Z56" s="205">
        <v>3.59</v>
      </c>
      <c r="AA56" s="205">
        <f t="shared" si="78"/>
        <v>3.59</v>
      </c>
      <c r="AB56" s="205">
        <f t="shared" si="12"/>
        <v>1.67</v>
      </c>
      <c r="AC56" s="205">
        <f t="shared" si="79"/>
        <v>0</v>
      </c>
      <c r="AD56" s="205">
        <f t="shared" si="14"/>
        <v>1.23</v>
      </c>
      <c r="AE56" s="205">
        <f t="shared" si="80"/>
        <v>0</v>
      </c>
      <c r="AF56" s="205">
        <f t="shared" si="16"/>
        <v>1.0349999999999999</v>
      </c>
      <c r="AG56" s="205">
        <f t="shared" si="81"/>
        <v>0</v>
      </c>
      <c r="AL56" s="114"/>
      <c r="AO56">
        <f t="shared" si="18"/>
        <v>0</v>
      </c>
      <c r="AS56" s="9">
        <f t="shared" si="19"/>
        <v>1.67</v>
      </c>
      <c r="AU56">
        <f t="shared" si="21"/>
        <v>1.23</v>
      </c>
      <c r="AW56">
        <f t="shared" si="23"/>
        <v>1.0349999999999999</v>
      </c>
      <c r="AY56" s="6"/>
      <c r="BF56">
        <f t="shared" si="25"/>
        <v>0</v>
      </c>
      <c r="BP56" s="163"/>
    </row>
    <row r="57" spans="1:68">
      <c r="A57" s="59" t="s">
        <v>737</v>
      </c>
      <c r="B57" s="207" t="s">
        <v>81</v>
      </c>
      <c r="C57" s="82" t="s">
        <v>3</v>
      </c>
      <c r="D57" s="150" t="s">
        <v>620</v>
      </c>
      <c r="E57" s="82" t="s">
        <v>6</v>
      </c>
      <c r="F57" s="208"/>
      <c r="G57" s="208">
        <f t="shared" si="2"/>
        <v>0</v>
      </c>
      <c r="H57" s="208">
        <f t="shared" si="82"/>
        <v>0</v>
      </c>
      <c r="I57" s="208"/>
      <c r="J57" s="208">
        <f t="shared" si="58"/>
        <v>0</v>
      </c>
      <c r="K57" s="213">
        <f t="shared" si="5"/>
        <v>1.67</v>
      </c>
      <c r="L57" s="208">
        <f t="shared" si="59"/>
        <v>0</v>
      </c>
      <c r="M57" s="210">
        <f t="shared" si="7"/>
        <v>1.23</v>
      </c>
      <c r="N57" s="208">
        <f t="shared" si="60"/>
        <v>0</v>
      </c>
      <c r="O57" s="208">
        <f t="shared" si="9"/>
        <v>1.0349999999999999</v>
      </c>
      <c r="P57" s="208">
        <f t="shared" si="61"/>
        <v>0</v>
      </c>
      <c r="R57" s="59" t="s">
        <v>435</v>
      </c>
      <c r="S57" s="207" t="s">
        <v>631</v>
      </c>
      <c r="T57" s="82" t="s">
        <v>8</v>
      </c>
      <c r="U57" s="151" t="s">
        <v>673</v>
      </c>
      <c r="V57" s="82" t="s">
        <v>9</v>
      </c>
      <c r="W57" s="82"/>
      <c r="X57" s="82">
        <f t="shared" si="11"/>
        <v>0</v>
      </c>
      <c r="Y57" s="82">
        <f t="shared" si="77"/>
        <v>0</v>
      </c>
      <c r="Z57" s="82">
        <v>12.59</v>
      </c>
      <c r="AA57" s="82">
        <f t="shared" si="78"/>
        <v>12.59</v>
      </c>
      <c r="AB57" s="82">
        <f t="shared" si="12"/>
        <v>1.67</v>
      </c>
      <c r="AC57" s="82">
        <f t="shared" si="79"/>
        <v>0</v>
      </c>
      <c r="AD57" s="82">
        <f t="shared" si="14"/>
        <v>1.23</v>
      </c>
      <c r="AE57" s="82">
        <f t="shared" si="80"/>
        <v>0</v>
      </c>
      <c r="AF57" s="82">
        <f t="shared" si="16"/>
        <v>1.0349999999999999</v>
      </c>
      <c r="AG57" s="82">
        <f t="shared" si="81"/>
        <v>0</v>
      </c>
      <c r="AL57" s="114"/>
      <c r="AO57">
        <f t="shared" si="18"/>
        <v>0</v>
      </c>
      <c r="AS57" s="9">
        <f t="shared" si="19"/>
        <v>1.67</v>
      </c>
      <c r="AU57">
        <f t="shared" si="21"/>
        <v>1.23</v>
      </c>
      <c r="AW57">
        <f t="shared" si="23"/>
        <v>1.0349999999999999</v>
      </c>
      <c r="AY57" s="6"/>
      <c r="BF57">
        <f t="shared" si="25"/>
        <v>0</v>
      </c>
      <c r="BP57" s="163"/>
    </row>
    <row r="58" spans="1:68">
      <c r="A58" s="59" t="s">
        <v>738</v>
      </c>
      <c r="B58" s="204" t="s">
        <v>43</v>
      </c>
      <c r="C58" s="205" t="s">
        <v>3</v>
      </c>
      <c r="D58" s="149" t="s">
        <v>621</v>
      </c>
      <c r="E58" s="205" t="s">
        <v>6</v>
      </c>
      <c r="F58" s="206"/>
      <c r="G58" s="206">
        <f t="shared" si="2"/>
        <v>0</v>
      </c>
      <c r="H58" s="206">
        <f t="shared" si="82"/>
        <v>0</v>
      </c>
      <c r="I58" s="206"/>
      <c r="J58" s="206">
        <f t="shared" si="58"/>
        <v>0</v>
      </c>
      <c r="K58" s="209">
        <f t="shared" si="5"/>
        <v>1.67</v>
      </c>
      <c r="L58" s="206">
        <f t="shared" si="59"/>
        <v>0</v>
      </c>
      <c r="M58" s="214">
        <f t="shared" si="7"/>
        <v>1.23</v>
      </c>
      <c r="N58" s="206">
        <f t="shared" si="60"/>
        <v>0</v>
      </c>
      <c r="O58" s="206">
        <f t="shared" si="9"/>
        <v>1.0349999999999999</v>
      </c>
      <c r="P58" s="206">
        <f t="shared" si="61"/>
        <v>0</v>
      </c>
      <c r="R58" s="59" t="s">
        <v>436</v>
      </c>
      <c r="S58" s="204" t="s">
        <v>632</v>
      </c>
      <c r="T58" s="205" t="s">
        <v>8</v>
      </c>
      <c r="U58" s="149" t="s">
        <v>674</v>
      </c>
      <c r="V58" s="205" t="s">
        <v>9</v>
      </c>
      <c r="W58" s="205"/>
      <c r="X58" s="205">
        <f t="shared" si="11"/>
        <v>0</v>
      </c>
      <c r="Y58" s="205">
        <f t="shared" si="77"/>
        <v>0</v>
      </c>
      <c r="Z58" s="205">
        <v>26.45</v>
      </c>
      <c r="AA58" s="205">
        <f t="shared" si="78"/>
        <v>26.45</v>
      </c>
      <c r="AB58" s="205">
        <f t="shared" si="12"/>
        <v>1.67</v>
      </c>
      <c r="AC58" s="205">
        <f t="shared" si="79"/>
        <v>0</v>
      </c>
      <c r="AD58" s="205">
        <f t="shared" si="14"/>
        <v>1.23</v>
      </c>
      <c r="AE58" s="205">
        <f t="shared" si="80"/>
        <v>0</v>
      </c>
      <c r="AF58" s="205">
        <f t="shared" si="16"/>
        <v>1.0349999999999999</v>
      </c>
      <c r="AG58" s="205">
        <f t="shared" si="81"/>
        <v>0</v>
      </c>
      <c r="AL58" s="114"/>
      <c r="AO58">
        <f t="shared" si="18"/>
        <v>0</v>
      </c>
      <c r="AS58" s="9">
        <f t="shared" si="19"/>
        <v>1.67</v>
      </c>
      <c r="AU58">
        <f t="shared" si="21"/>
        <v>1.23</v>
      </c>
      <c r="AW58">
        <f t="shared" si="23"/>
        <v>1.0349999999999999</v>
      </c>
      <c r="AY58" s="6"/>
      <c r="BF58">
        <f t="shared" si="25"/>
        <v>0</v>
      </c>
      <c r="BP58" s="163"/>
    </row>
    <row r="59" spans="1:68">
      <c r="A59" s="59" t="s">
        <v>739</v>
      </c>
      <c r="B59" s="207" t="s">
        <v>66</v>
      </c>
      <c r="C59" s="82" t="s">
        <v>3</v>
      </c>
      <c r="D59" s="150" t="s">
        <v>732</v>
      </c>
      <c r="E59" s="82" t="s">
        <v>6</v>
      </c>
      <c r="F59" s="208">
        <v>0.3</v>
      </c>
      <c r="G59" s="208">
        <f t="shared" si="2"/>
        <v>0</v>
      </c>
      <c r="H59" s="208">
        <f t="shared" si="82"/>
        <v>0</v>
      </c>
      <c r="I59" s="208">
        <f>BH18+AVERAGE(BH19,BH20,BH21,BH22)</f>
        <v>0.72</v>
      </c>
      <c r="J59" s="208">
        <f t="shared" si="58"/>
        <v>0.72</v>
      </c>
      <c r="K59" s="213">
        <f t="shared" si="5"/>
        <v>1.67</v>
      </c>
      <c r="L59" s="208">
        <f t="shared" si="59"/>
        <v>0</v>
      </c>
      <c r="M59" s="210">
        <f t="shared" si="7"/>
        <v>1.23</v>
      </c>
      <c r="N59" s="208">
        <f t="shared" si="60"/>
        <v>0</v>
      </c>
      <c r="O59" s="208">
        <f t="shared" si="9"/>
        <v>1.0349999999999999</v>
      </c>
      <c r="P59" s="208">
        <f t="shared" si="61"/>
        <v>0</v>
      </c>
      <c r="R59" s="59" t="s">
        <v>437</v>
      </c>
      <c r="S59" s="207" t="s">
        <v>636</v>
      </c>
      <c r="T59" s="82" t="s">
        <v>8</v>
      </c>
      <c r="U59" s="151" t="s">
        <v>675</v>
      </c>
      <c r="V59" s="82" t="s">
        <v>9</v>
      </c>
      <c r="W59" s="82"/>
      <c r="X59" s="82">
        <f t="shared" si="11"/>
        <v>0</v>
      </c>
      <c r="Y59" s="82">
        <f t="shared" si="77"/>
        <v>0</v>
      </c>
      <c r="Z59" s="82">
        <v>2.98</v>
      </c>
      <c r="AA59" s="82">
        <f t="shared" si="78"/>
        <v>2.98</v>
      </c>
      <c r="AB59" s="82">
        <f t="shared" si="12"/>
        <v>1.67</v>
      </c>
      <c r="AC59" s="82">
        <f t="shared" si="79"/>
        <v>0</v>
      </c>
      <c r="AD59" s="82">
        <f t="shared" si="14"/>
        <v>1.23</v>
      </c>
      <c r="AE59" s="82">
        <f t="shared" si="80"/>
        <v>0</v>
      </c>
      <c r="AF59" s="82">
        <f t="shared" si="16"/>
        <v>1.0349999999999999</v>
      </c>
      <c r="AG59" s="82">
        <f t="shared" si="81"/>
        <v>0</v>
      </c>
      <c r="AL59" s="114"/>
      <c r="AO59">
        <f t="shared" si="18"/>
        <v>0</v>
      </c>
      <c r="AS59" s="9">
        <f t="shared" si="19"/>
        <v>1.67</v>
      </c>
      <c r="AU59">
        <f t="shared" si="21"/>
        <v>1.23</v>
      </c>
      <c r="AW59">
        <f t="shared" si="23"/>
        <v>1.0349999999999999</v>
      </c>
      <c r="AY59" s="6"/>
      <c r="BF59">
        <f t="shared" si="25"/>
        <v>0</v>
      </c>
    </row>
    <row r="60" spans="1:68">
      <c r="A60" s="59" t="s">
        <v>799</v>
      </c>
      <c r="B60" s="204" t="s">
        <v>518</v>
      </c>
      <c r="C60" s="205" t="s">
        <v>3</v>
      </c>
      <c r="D60" s="149" t="s">
        <v>622</v>
      </c>
      <c r="E60" s="205" t="s">
        <v>6</v>
      </c>
      <c r="F60" s="206"/>
      <c r="G60" s="206">
        <f t="shared" si="2"/>
        <v>0</v>
      </c>
      <c r="H60" s="206"/>
      <c r="I60" s="206"/>
      <c r="J60" s="206">
        <f t="shared" si="58"/>
        <v>0</v>
      </c>
      <c r="K60" s="211">
        <f t="shared" si="5"/>
        <v>1.67</v>
      </c>
      <c r="L60" s="206">
        <f t="shared" si="59"/>
        <v>0</v>
      </c>
      <c r="M60" s="212">
        <f t="shared" si="7"/>
        <v>1.23</v>
      </c>
      <c r="N60" s="206">
        <f t="shared" si="60"/>
        <v>0</v>
      </c>
      <c r="O60" s="206">
        <f t="shared" si="9"/>
        <v>1.0349999999999999</v>
      </c>
      <c r="P60" s="206">
        <f t="shared" si="61"/>
        <v>0</v>
      </c>
      <c r="R60" s="59" t="s">
        <v>438</v>
      </c>
      <c r="S60" s="204"/>
      <c r="T60" s="205"/>
      <c r="U60" s="232"/>
      <c r="V60" s="205"/>
      <c r="W60" s="205"/>
      <c r="X60" s="205">
        <f t="shared" si="11"/>
        <v>0</v>
      </c>
      <c r="Y60" s="205"/>
      <c r="Z60" s="205"/>
      <c r="AA60" s="205"/>
      <c r="AB60" s="205">
        <f t="shared" si="12"/>
        <v>1.67</v>
      </c>
      <c r="AC60" s="205">
        <f t="shared" si="79"/>
        <v>0</v>
      </c>
      <c r="AD60" s="205">
        <f t="shared" si="14"/>
        <v>1.23</v>
      </c>
      <c r="AE60" s="205">
        <f t="shared" si="80"/>
        <v>0</v>
      </c>
      <c r="AF60" s="205">
        <f t="shared" si="16"/>
        <v>1.0349999999999999</v>
      </c>
      <c r="AG60" s="205">
        <f t="shared" si="81"/>
        <v>0</v>
      </c>
      <c r="AL60" s="114"/>
      <c r="AO60">
        <f t="shared" si="18"/>
        <v>0</v>
      </c>
      <c r="AS60" s="9">
        <f t="shared" si="19"/>
        <v>1.67</v>
      </c>
      <c r="AU60">
        <f t="shared" si="21"/>
        <v>1.23</v>
      </c>
      <c r="AW60">
        <f t="shared" si="23"/>
        <v>1.0349999999999999</v>
      </c>
      <c r="AY60" s="6"/>
      <c r="BF60">
        <f t="shared" si="25"/>
        <v>0</v>
      </c>
    </row>
    <row r="61" spans="1:68">
      <c r="B61" s="215"/>
      <c r="C61" s="215"/>
      <c r="D61" s="216"/>
      <c r="E61" s="215"/>
      <c r="F61" s="217"/>
      <c r="G61" s="217">
        <f t="shared" si="2"/>
        <v>0</v>
      </c>
      <c r="H61" s="217"/>
      <c r="I61" s="217"/>
      <c r="J61" s="217"/>
      <c r="K61" s="209">
        <f t="shared" si="5"/>
        <v>1.67</v>
      </c>
      <c r="L61" s="217"/>
      <c r="M61" s="214">
        <f t="shared" si="7"/>
        <v>1.23</v>
      </c>
      <c r="N61" s="217"/>
      <c r="O61" s="217">
        <f t="shared" si="9"/>
        <v>1.0349999999999999</v>
      </c>
      <c r="P61" s="217"/>
      <c r="R61" s="59" t="s">
        <v>439</v>
      </c>
      <c r="S61" s="207"/>
      <c r="T61" s="82"/>
      <c r="U61" s="233"/>
      <c r="V61" s="82"/>
      <c r="W61" s="82"/>
      <c r="X61" s="82">
        <f t="shared" si="11"/>
        <v>0</v>
      </c>
      <c r="Y61" s="82"/>
      <c r="Z61" s="82"/>
      <c r="AA61" s="82"/>
      <c r="AB61" s="82">
        <f t="shared" si="12"/>
        <v>1.67</v>
      </c>
      <c r="AC61" s="82">
        <f t="shared" si="79"/>
        <v>0</v>
      </c>
      <c r="AD61" s="82">
        <f t="shared" si="14"/>
        <v>1.23</v>
      </c>
      <c r="AE61" s="82">
        <f t="shared" si="80"/>
        <v>0</v>
      </c>
      <c r="AF61" s="82">
        <f t="shared" si="16"/>
        <v>1.0349999999999999</v>
      </c>
      <c r="AG61" s="82">
        <f t="shared" si="81"/>
        <v>0</v>
      </c>
      <c r="AL61" s="114"/>
      <c r="AO61">
        <f t="shared" si="18"/>
        <v>0</v>
      </c>
      <c r="AS61" s="9">
        <f t="shared" si="19"/>
        <v>1.67</v>
      </c>
      <c r="AU61">
        <f t="shared" si="21"/>
        <v>1.23</v>
      </c>
      <c r="AW61">
        <f t="shared" si="23"/>
        <v>1.0349999999999999</v>
      </c>
      <c r="AY61" s="6"/>
      <c r="BF61">
        <f t="shared" si="25"/>
        <v>0</v>
      </c>
    </row>
    <row r="62" spans="1:68">
      <c r="B62" s="215"/>
      <c r="C62" s="215"/>
      <c r="D62" s="216"/>
      <c r="E62" s="215"/>
      <c r="F62" s="217"/>
      <c r="G62" s="217">
        <f t="shared" si="2"/>
        <v>0</v>
      </c>
      <c r="H62" s="217"/>
      <c r="I62" s="217"/>
      <c r="J62" s="217"/>
      <c r="K62" s="209">
        <f t="shared" si="5"/>
        <v>1.67</v>
      </c>
      <c r="L62" s="217"/>
      <c r="M62" s="214">
        <f t="shared" si="7"/>
        <v>1.23</v>
      </c>
      <c r="N62" s="217"/>
      <c r="O62" s="217">
        <f t="shared" si="9"/>
        <v>1.0349999999999999</v>
      </c>
      <c r="P62" s="217"/>
      <c r="R62" s="59" t="s">
        <v>510</v>
      </c>
      <c r="S62" s="234"/>
      <c r="T62" s="215"/>
      <c r="U62" s="216"/>
      <c r="V62" s="215"/>
      <c r="W62" s="215"/>
      <c r="X62" s="215">
        <f t="shared" si="11"/>
        <v>0</v>
      </c>
      <c r="Y62" s="215"/>
      <c r="Z62" s="215"/>
      <c r="AA62" s="215"/>
      <c r="AB62" s="215">
        <f t="shared" si="12"/>
        <v>1.67</v>
      </c>
      <c r="AC62" s="215"/>
      <c r="AD62" s="215">
        <f t="shared" si="14"/>
        <v>1.23</v>
      </c>
      <c r="AE62" s="215"/>
      <c r="AF62" s="215">
        <f t="shared" si="16"/>
        <v>1.0349999999999999</v>
      </c>
      <c r="AG62" s="215"/>
      <c r="AL62" s="114"/>
      <c r="AO62">
        <f t="shared" si="18"/>
        <v>0</v>
      </c>
      <c r="AS62" s="9">
        <f t="shared" si="19"/>
        <v>1.67</v>
      </c>
      <c r="AU62">
        <f t="shared" si="21"/>
        <v>1.23</v>
      </c>
      <c r="AW62">
        <f t="shared" si="23"/>
        <v>1.0349999999999999</v>
      </c>
      <c r="AY62" s="6"/>
      <c r="BF62">
        <f t="shared" si="25"/>
        <v>0</v>
      </c>
    </row>
    <row r="63" spans="1:68">
      <c r="B63" s="215"/>
      <c r="C63" s="215"/>
      <c r="D63" s="216"/>
      <c r="E63" s="215"/>
      <c r="F63" s="217"/>
      <c r="G63" s="217">
        <f t="shared" si="2"/>
        <v>0</v>
      </c>
      <c r="H63" s="217"/>
      <c r="I63" s="217"/>
      <c r="J63" s="217"/>
      <c r="K63" s="209">
        <f t="shared" si="5"/>
        <v>1.67</v>
      </c>
      <c r="L63" s="217"/>
      <c r="M63" s="214">
        <f t="shared" si="7"/>
        <v>1.23</v>
      </c>
      <c r="N63" s="217"/>
      <c r="O63" s="217">
        <f t="shared" si="9"/>
        <v>1.0349999999999999</v>
      </c>
      <c r="P63" s="217"/>
      <c r="R63" s="59" t="s">
        <v>511</v>
      </c>
      <c r="S63" s="234"/>
      <c r="T63" s="215"/>
      <c r="U63" s="216"/>
      <c r="V63" s="215"/>
      <c r="W63" s="215"/>
      <c r="X63" s="215">
        <f t="shared" si="11"/>
        <v>0</v>
      </c>
      <c r="Y63" s="215"/>
      <c r="Z63" s="215"/>
      <c r="AA63" s="215"/>
      <c r="AB63" s="215">
        <f t="shared" si="12"/>
        <v>1.67</v>
      </c>
      <c r="AC63" s="215"/>
      <c r="AD63" s="215">
        <f t="shared" si="14"/>
        <v>1.23</v>
      </c>
      <c r="AE63" s="215"/>
      <c r="AF63" s="215">
        <f t="shared" si="16"/>
        <v>1.0349999999999999</v>
      </c>
      <c r="AG63" s="215"/>
      <c r="AL63" s="114"/>
      <c r="AO63">
        <f t="shared" si="18"/>
        <v>0</v>
      </c>
      <c r="AS63" s="9">
        <f t="shared" si="19"/>
        <v>1.67</v>
      </c>
      <c r="AU63">
        <f t="shared" si="21"/>
        <v>1.23</v>
      </c>
      <c r="AW63">
        <f t="shared" si="23"/>
        <v>1.0349999999999999</v>
      </c>
      <c r="AY63" s="6"/>
      <c r="BF63">
        <f t="shared" si="25"/>
        <v>0</v>
      </c>
    </row>
    <row r="64" spans="1:68">
      <c r="B64" s="215"/>
      <c r="C64" s="215"/>
      <c r="D64" s="216"/>
      <c r="E64" s="215"/>
      <c r="F64" s="217"/>
      <c r="G64" s="217">
        <f t="shared" si="2"/>
        <v>0</v>
      </c>
      <c r="H64" s="217"/>
      <c r="I64" s="217"/>
      <c r="J64" s="217"/>
      <c r="K64" s="209">
        <f t="shared" si="5"/>
        <v>1.67</v>
      </c>
      <c r="L64" s="217"/>
      <c r="M64" s="214">
        <f t="shared" si="7"/>
        <v>1.23</v>
      </c>
      <c r="N64" s="217"/>
      <c r="O64" s="217">
        <f t="shared" si="9"/>
        <v>1.0349999999999999</v>
      </c>
      <c r="P64" s="217"/>
      <c r="R64" s="59" t="s">
        <v>512</v>
      </c>
      <c r="S64" s="234"/>
      <c r="T64" s="215"/>
      <c r="U64" s="216"/>
      <c r="V64" s="215"/>
      <c r="W64" s="215"/>
      <c r="X64" s="215">
        <f t="shared" si="11"/>
        <v>0</v>
      </c>
      <c r="Y64" s="215"/>
      <c r="Z64" s="215"/>
      <c r="AA64" s="215"/>
      <c r="AB64" s="215">
        <f t="shared" si="12"/>
        <v>1.67</v>
      </c>
      <c r="AC64" s="215"/>
      <c r="AD64" s="215">
        <f t="shared" si="14"/>
        <v>1.23</v>
      </c>
      <c r="AE64" s="215"/>
      <c r="AF64" s="215">
        <f t="shared" si="16"/>
        <v>1.0349999999999999</v>
      </c>
      <c r="AG64" s="215"/>
      <c r="AL64" s="114"/>
      <c r="AO64">
        <f t="shared" si="18"/>
        <v>0</v>
      </c>
      <c r="AS64" s="9">
        <f t="shared" si="19"/>
        <v>1.67</v>
      </c>
      <c r="AU64">
        <f t="shared" si="21"/>
        <v>1.23</v>
      </c>
      <c r="AW64">
        <f t="shared" si="23"/>
        <v>1.0349999999999999</v>
      </c>
      <c r="AY64" s="6"/>
      <c r="BF64">
        <f t="shared" si="25"/>
        <v>0</v>
      </c>
    </row>
    <row r="65" spans="2:58">
      <c r="B65" s="215"/>
      <c r="C65" s="215"/>
      <c r="D65" s="216"/>
      <c r="E65" s="215"/>
      <c r="F65" s="217"/>
      <c r="G65" s="217">
        <f t="shared" si="2"/>
        <v>0</v>
      </c>
      <c r="H65" s="217"/>
      <c r="I65" s="217"/>
      <c r="J65" s="217"/>
      <c r="K65" s="209">
        <f t="shared" si="5"/>
        <v>1.67</v>
      </c>
      <c r="L65" s="217"/>
      <c r="M65" s="214">
        <f t="shared" si="7"/>
        <v>1.23</v>
      </c>
      <c r="N65" s="217"/>
      <c r="O65" s="217">
        <f t="shared" si="9"/>
        <v>1.0349999999999999</v>
      </c>
      <c r="P65" s="217"/>
      <c r="R65" s="59" t="s">
        <v>513</v>
      </c>
      <c r="S65" s="234"/>
      <c r="T65" s="215"/>
      <c r="U65" s="216"/>
      <c r="V65" s="215"/>
      <c r="W65" s="215"/>
      <c r="X65" s="215">
        <f t="shared" si="11"/>
        <v>0</v>
      </c>
      <c r="Y65" s="215"/>
      <c r="Z65" s="215"/>
      <c r="AA65" s="215"/>
      <c r="AB65" s="215">
        <f t="shared" si="12"/>
        <v>1.67</v>
      </c>
      <c r="AC65" s="215"/>
      <c r="AD65" s="215">
        <f t="shared" si="14"/>
        <v>1.23</v>
      </c>
      <c r="AE65" s="215"/>
      <c r="AF65" s="215">
        <f t="shared" si="16"/>
        <v>1.0349999999999999</v>
      </c>
      <c r="AG65" s="215"/>
      <c r="AL65" s="114"/>
      <c r="AO65">
        <f t="shared" si="18"/>
        <v>0</v>
      </c>
      <c r="AS65" s="9">
        <f t="shared" si="19"/>
        <v>1.67</v>
      </c>
      <c r="AU65">
        <f t="shared" si="21"/>
        <v>1.23</v>
      </c>
      <c r="AW65">
        <f t="shared" si="23"/>
        <v>1.0349999999999999</v>
      </c>
      <c r="AY65" s="6"/>
      <c r="BF65">
        <f t="shared" si="25"/>
        <v>0</v>
      </c>
    </row>
    <row r="66" spans="2:58">
      <c r="B66" s="215"/>
      <c r="C66" s="215"/>
      <c r="D66" s="216"/>
      <c r="E66" s="215"/>
      <c r="F66" s="217"/>
      <c r="G66" s="217">
        <f t="shared" si="2"/>
        <v>0</v>
      </c>
      <c r="H66" s="217"/>
      <c r="I66" s="217"/>
      <c r="J66" s="217"/>
      <c r="K66" s="209">
        <f t="shared" si="5"/>
        <v>1.67</v>
      </c>
      <c r="L66" s="217"/>
      <c r="M66" s="214">
        <f t="shared" si="7"/>
        <v>1.23</v>
      </c>
      <c r="N66" s="217"/>
      <c r="O66" s="217">
        <f t="shared" si="9"/>
        <v>1.0349999999999999</v>
      </c>
      <c r="P66" s="217"/>
      <c r="R66" s="59" t="s">
        <v>514</v>
      </c>
      <c r="S66" s="234"/>
      <c r="T66" s="215"/>
      <c r="U66" s="216"/>
      <c r="V66" s="215"/>
      <c r="W66" s="215"/>
      <c r="X66" s="215">
        <f t="shared" si="11"/>
        <v>0</v>
      </c>
      <c r="Y66" s="215"/>
      <c r="Z66" s="215"/>
      <c r="AA66" s="215"/>
      <c r="AB66" s="215">
        <f t="shared" si="12"/>
        <v>1.67</v>
      </c>
      <c r="AC66" s="215"/>
      <c r="AD66" s="215">
        <f t="shared" si="14"/>
        <v>1.23</v>
      </c>
      <c r="AE66" s="215"/>
      <c r="AF66" s="215">
        <f t="shared" si="16"/>
        <v>1.0349999999999999</v>
      </c>
      <c r="AG66" s="215"/>
      <c r="AL66" s="114"/>
      <c r="AO66">
        <f t="shared" si="18"/>
        <v>0</v>
      </c>
      <c r="AS66" s="9">
        <f t="shared" si="19"/>
        <v>1.67</v>
      </c>
      <c r="AU66">
        <f t="shared" si="21"/>
        <v>1.23</v>
      </c>
      <c r="AW66">
        <f t="shared" si="23"/>
        <v>1.0349999999999999</v>
      </c>
      <c r="AY66" s="6"/>
      <c r="BF66">
        <f t="shared" si="25"/>
        <v>0</v>
      </c>
    </row>
    <row r="67" spans="2:58">
      <c r="B67" s="215"/>
      <c r="C67" s="215"/>
      <c r="D67" s="216"/>
      <c r="E67" s="215"/>
      <c r="F67" s="217"/>
      <c r="G67" s="217">
        <f t="shared" si="2"/>
        <v>0</v>
      </c>
      <c r="H67" s="217"/>
      <c r="I67" s="217"/>
      <c r="J67" s="217"/>
      <c r="K67" s="209">
        <f t="shared" si="5"/>
        <v>1.67</v>
      </c>
      <c r="L67" s="217"/>
      <c r="M67" s="214">
        <f t="shared" si="7"/>
        <v>1.23</v>
      </c>
      <c r="N67" s="217"/>
      <c r="O67" s="217">
        <f t="shared" si="9"/>
        <v>1.0349999999999999</v>
      </c>
      <c r="P67" s="217"/>
      <c r="R67" s="59" t="s">
        <v>515</v>
      </c>
      <c r="S67" s="234"/>
      <c r="T67" s="215"/>
      <c r="U67" s="216"/>
      <c r="V67" s="215"/>
      <c r="W67" s="215"/>
      <c r="X67" s="215">
        <f t="shared" si="11"/>
        <v>0</v>
      </c>
      <c r="Y67" s="215"/>
      <c r="Z67" s="215"/>
      <c r="AA67" s="215"/>
      <c r="AB67" s="215">
        <f t="shared" si="12"/>
        <v>1.67</v>
      </c>
      <c r="AC67" s="215"/>
      <c r="AD67" s="215">
        <f t="shared" si="14"/>
        <v>1.23</v>
      </c>
      <c r="AE67" s="215"/>
      <c r="AF67" s="215">
        <f t="shared" si="16"/>
        <v>1.0349999999999999</v>
      </c>
      <c r="AG67" s="215"/>
      <c r="AL67" s="114"/>
      <c r="AO67">
        <f t="shared" si="18"/>
        <v>0</v>
      </c>
      <c r="AS67" s="9">
        <f t="shared" si="19"/>
        <v>1.67</v>
      </c>
      <c r="AU67">
        <f t="shared" si="21"/>
        <v>1.23</v>
      </c>
      <c r="AW67">
        <f t="shared" si="23"/>
        <v>1.0349999999999999</v>
      </c>
      <c r="AY67" s="6"/>
      <c r="BF67">
        <f t="shared" si="25"/>
        <v>0</v>
      </c>
    </row>
    <row r="68" spans="2:58">
      <c r="B68" s="215"/>
      <c r="C68" s="215"/>
      <c r="D68" s="216"/>
      <c r="E68" s="215"/>
      <c r="F68" s="217"/>
      <c r="G68" s="217">
        <f t="shared" si="2"/>
        <v>0</v>
      </c>
      <c r="H68" s="217"/>
      <c r="I68" s="217"/>
      <c r="J68" s="217"/>
      <c r="K68" s="209">
        <f t="shared" si="5"/>
        <v>1.67</v>
      </c>
      <c r="L68" s="217"/>
      <c r="M68" s="214">
        <f t="shared" si="7"/>
        <v>1.23</v>
      </c>
      <c r="N68" s="217"/>
      <c r="O68" s="217">
        <f t="shared" si="9"/>
        <v>1.0349999999999999</v>
      </c>
      <c r="P68" s="217"/>
      <c r="R68" s="59" t="s">
        <v>516</v>
      </c>
      <c r="S68" s="234"/>
      <c r="T68" s="215"/>
      <c r="U68" s="216"/>
      <c r="V68" s="215"/>
      <c r="W68" s="215"/>
      <c r="X68" s="215">
        <f t="shared" si="11"/>
        <v>0</v>
      </c>
      <c r="Y68" s="215"/>
      <c r="Z68" s="215"/>
      <c r="AA68" s="215"/>
      <c r="AB68" s="215">
        <f t="shared" si="12"/>
        <v>1.67</v>
      </c>
      <c r="AC68" s="215"/>
      <c r="AD68" s="215">
        <f t="shared" si="14"/>
        <v>1.23</v>
      </c>
      <c r="AE68" s="215"/>
      <c r="AF68" s="215">
        <f t="shared" si="16"/>
        <v>1.0349999999999999</v>
      </c>
      <c r="AG68" s="215"/>
      <c r="AL68" s="114"/>
      <c r="AO68">
        <f t="shared" si="18"/>
        <v>0</v>
      </c>
      <c r="AS68" s="9">
        <f t="shared" si="19"/>
        <v>1.67</v>
      </c>
      <c r="AU68">
        <f t="shared" si="21"/>
        <v>1.23</v>
      </c>
      <c r="AW68">
        <f t="shared" si="23"/>
        <v>1.0349999999999999</v>
      </c>
      <c r="AY68" s="6"/>
      <c r="BF68">
        <f t="shared" si="25"/>
        <v>0</v>
      </c>
    </row>
    <row r="69" spans="2:58">
      <c r="B69" s="215"/>
      <c r="C69" s="215"/>
      <c r="D69" s="216"/>
      <c r="E69" s="215"/>
      <c r="F69" s="217"/>
      <c r="G69" s="217">
        <f t="shared" si="2"/>
        <v>0</v>
      </c>
      <c r="H69" s="217"/>
      <c r="I69" s="217"/>
      <c r="J69" s="217"/>
      <c r="K69" s="209">
        <f t="shared" si="5"/>
        <v>1.67</v>
      </c>
      <c r="L69" s="217"/>
      <c r="M69" s="214">
        <f t="shared" si="7"/>
        <v>1.23</v>
      </c>
      <c r="N69" s="217"/>
      <c r="O69" s="217">
        <f t="shared" si="9"/>
        <v>1.0349999999999999</v>
      </c>
      <c r="P69" s="217"/>
      <c r="S69" s="140"/>
      <c r="U69" s="137"/>
      <c r="X69">
        <f t="shared" si="11"/>
        <v>0</v>
      </c>
      <c r="AB69">
        <f t="shared" si="12"/>
        <v>1.67</v>
      </c>
      <c r="AD69">
        <f t="shared" si="14"/>
        <v>1.23</v>
      </c>
      <c r="AF69">
        <f t="shared" si="16"/>
        <v>1.0349999999999999</v>
      </c>
      <c r="AL69" s="114"/>
      <c r="AO69">
        <f t="shared" si="18"/>
        <v>0</v>
      </c>
      <c r="AS69" s="9">
        <f t="shared" si="19"/>
        <v>1.67</v>
      </c>
      <c r="AU69">
        <f t="shared" si="21"/>
        <v>1.23</v>
      </c>
      <c r="AW69">
        <f t="shared" si="23"/>
        <v>1.0349999999999999</v>
      </c>
      <c r="AY69" s="6"/>
      <c r="BF69">
        <f t="shared" si="25"/>
        <v>0</v>
      </c>
    </row>
    <row r="70" spans="2:58">
      <c r="B70" s="215"/>
      <c r="C70" s="215"/>
      <c r="D70" s="216"/>
      <c r="E70" s="215"/>
      <c r="F70" s="217"/>
      <c r="G70" s="217">
        <f t="shared" si="2"/>
        <v>0</v>
      </c>
      <c r="H70" s="217"/>
      <c r="I70" s="217"/>
      <c r="J70" s="217"/>
      <c r="K70" s="209">
        <f t="shared" si="5"/>
        <v>1.67</v>
      </c>
      <c r="L70" s="217"/>
      <c r="M70" s="214">
        <f t="shared" si="7"/>
        <v>1.23</v>
      </c>
      <c r="N70" s="217"/>
      <c r="O70" s="217">
        <f t="shared" si="9"/>
        <v>1.0349999999999999</v>
      </c>
      <c r="P70" s="217"/>
      <c r="S70" s="140"/>
      <c r="U70" s="137"/>
      <c r="X70">
        <f t="shared" si="11"/>
        <v>0</v>
      </c>
      <c r="AB70">
        <f t="shared" si="12"/>
        <v>1.67</v>
      </c>
      <c r="AD70">
        <f t="shared" si="14"/>
        <v>1.23</v>
      </c>
      <c r="AF70">
        <f t="shared" si="16"/>
        <v>1.0349999999999999</v>
      </c>
      <c r="AL70" s="114"/>
      <c r="AO70">
        <f t="shared" si="18"/>
        <v>0</v>
      </c>
      <c r="AS70" s="9">
        <f t="shared" si="19"/>
        <v>1.67</v>
      </c>
      <c r="AU70">
        <f t="shared" si="21"/>
        <v>1.23</v>
      </c>
      <c r="AW70">
        <f t="shared" si="23"/>
        <v>1.0349999999999999</v>
      </c>
      <c r="AY70" s="6"/>
      <c r="BF70">
        <f t="shared" si="25"/>
        <v>0</v>
      </c>
    </row>
    <row r="71" spans="2:58">
      <c r="B71" s="215"/>
      <c r="C71" s="215"/>
      <c r="D71" s="216"/>
      <c r="E71" s="215"/>
      <c r="F71" s="217"/>
      <c r="G71" s="217">
        <f t="shared" ref="G71:G134" si="83">$G$6</f>
        <v>0</v>
      </c>
      <c r="H71" s="217"/>
      <c r="I71" s="217"/>
      <c r="J71" s="217"/>
      <c r="K71" s="209">
        <f t="shared" ref="K71:K134" si="84">$K$6</f>
        <v>1.67</v>
      </c>
      <c r="L71" s="217"/>
      <c r="M71" s="214">
        <f t="shared" ref="M71:M134" si="85">$M$6</f>
        <v>1.23</v>
      </c>
      <c r="N71" s="217"/>
      <c r="O71" s="217">
        <f t="shared" ref="O71:O134" si="86">$O$6</f>
        <v>1.0349999999999999</v>
      </c>
      <c r="P71" s="217"/>
      <c r="S71" s="140"/>
      <c r="U71" s="137"/>
      <c r="X71">
        <f t="shared" ref="X71:X134" si="87">$X$6</f>
        <v>0</v>
      </c>
      <c r="AB71">
        <f t="shared" ref="AB71:AB134" si="88">$AB$6</f>
        <v>1.67</v>
      </c>
      <c r="AD71">
        <f t="shared" ref="AD71:AD134" si="89">$AD$6</f>
        <v>1.23</v>
      </c>
      <c r="AF71">
        <f t="shared" ref="AF71:AF134" si="90">$AF$6</f>
        <v>1.0349999999999999</v>
      </c>
      <c r="AL71" s="114"/>
      <c r="AO71">
        <f t="shared" ref="AO71:AO134" si="91">$AO$6</f>
        <v>0</v>
      </c>
      <c r="AS71" s="9">
        <f t="shared" ref="AS71:AS134" si="92">$AS$6</f>
        <v>1.67</v>
      </c>
      <c r="AU71">
        <f t="shared" ref="AU71:AU134" si="93">$AU$6</f>
        <v>1.23</v>
      </c>
      <c r="AW71">
        <f t="shared" ref="AW71:AW134" si="94">$AW$6</f>
        <v>1.0349999999999999</v>
      </c>
      <c r="AY71" s="6"/>
      <c r="BF71">
        <f t="shared" ref="BF71:BF134" si="95">$BF$6</f>
        <v>0</v>
      </c>
    </row>
    <row r="72" spans="2:58">
      <c r="B72" s="215"/>
      <c r="C72" s="215"/>
      <c r="D72" s="216"/>
      <c r="E72" s="215"/>
      <c r="F72" s="217"/>
      <c r="G72" s="217">
        <f t="shared" si="83"/>
        <v>0</v>
      </c>
      <c r="H72" s="217"/>
      <c r="I72" s="217"/>
      <c r="J72" s="217"/>
      <c r="K72" s="209">
        <f t="shared" si="84"/>
        <v>1.67</v>
      </c>
      <c r="L72" s="217"/>
      <c r="M72" s="214">
        <f t="shared" si="85"/>
        <v>1.23</v>
      </c>
      <c r="N72" s="217"/>
      <c r="O72" s="217">
        <f t="shared" si="86"/>
        <v>1.0349999999999999</v>
      </c>
      <c r="P72" s="217"/>
      <c r="S72" s="140"/>
      <c r="U72" s="137"/>
      <c r="X72">
        <f t="shared" si="87"/>
        <v>0</v>
      </c>
      <c r="AB72">
        <f t="shared" si="88"/>
        <v>1.67</v>
      </c>
      <c r="AD72">
        <f t="shared" si="89"/>
        <v>1.23</v>
      </c>
      <c r="AF72">
        <f t="shared" si="90"/>
        <v>1.0349999999999999</v>
      </c>
      <c r="AL72" s="114"/>
      <c r="AO72">
        <f t="shared" si="91"/>
        <v>0</v>
      </c>
      <c r="AS72" s="9">
        <f t="shared" si="92"/>
        <v>1.67</v>
      </c>
      <c r="AU72">
        <f t="shared" si="93"/>
        <v>1.23</v>
      </c>
      <c r="AW72">
        <f t="shared" si="94"/>
        <v>1.0349999999999999</v>
      </c>
      <c r="AY72" s="6"/>
      <c r="BF72">
        <f t="shared" si="95"/>
        <v>0</v>
      </c>
    </row>
    <row r="73" spans="2:58">
      <c r="B73" s="215"/>
      <c r="C73" s="215"/>
      <c r="D73" s="216"/>
      <c r="E73" s="215"/>
      <c r="F73" s="217"/>
      <c r="G73" s="217">
        <f t="shared" si="83"/>
        <v>0</v>
      </c>
      <c r="H73" s="217"/>
      <c r="I73" s="217"/>
      <c r="J73" s="217"/>
      <c r="K73" s="209">
        <f t="shared" si="84"/>
        <v>1.67</v>
      </c>
      <c r="L73" s="217"/>
      <c r="M73" s="214">
        <f t="shared" si="85"/>
        <v>1.23</v>
      </c>
      <c r="N73" s="217"/>
      <c r="O73" s="217">
        <f t="shared" si="86"/>
        <v>1.0349999999999999</v>
      </c>
      <c r="P73" s="217"/>
      <c r="S73" s="140"/>
      <c r="U73" s="137"/>
      <c r="X73">
        <f t="shared" si="87"/>
        <v>0</v>
      </c>
      <c r="AB73">
        <f t="shared" si="88"/>
        <v>1.67</v>
      </c>
      <c r="AD73">
        <f t="shared" si="89"/>
        <v>1.23</v>
      </c>
      <c r="AF73">
        <f t="shared" si="90"/>
        <v>1.0349999999999999</v>
      </c>
      <c r="AL73" s="114"/>
      <c r="AO73">
        <f t="shared" si="91"/>
        <v>0</v>
      </c>
      <c r="AS73" s="9">
        <f t="shared" si="92"/>
        <v>1.67</v>
      </c>
      <c r="AU73">
        <f t="shared" si="93"/>
        <v>1.23</v>
      </c>
      <c r="AW73">
        <f t="shared" si="94"/>
        <v>1.0349999999999999</v>
      </c>
      <c r="AY73" s="6"/>
      <c r="BF73">
        <f t="shared" si="95"/>
        <v>0</v>
      </c>
    </row>
    <row r="74" spans="2:58">
      <c r="B74" s="215"/>
      <c r="C74" s="215"/>
      <c r="D74" s="216"/>
      <c r="E74" s="215"/>
      <c r="F74" s="217"/>
      <c r="G74" s="217">
        <f t="shared" si="83"/>
        <v>0</v>
      </c>
      <c r="H74" s="217"/>
      <c r="I74" s="217"/>
      <c r="J74" s="217"/>
      <c r="K74" s="209">
        <f t="shared" si="84"/>
        <v>1.67</v>
      </c>
      <c r="L74" s="217"/>
      <c r="M74" s="214">
        <f t="shared" si="85"/>
        <v>1.23</v>
      </c>
      <c r="N74" s="217"/>
      <c r="O74" s="217">
        <f t="shared" si="86"/>
        <v>1.0349999999999999</v>
      </c>
      <c r="P74" s="217"/>
      <c r="S74" s="140"/>
      <c r="U74" s="137"/>
      <c r="X74">
        <f t="shared" si="87"/>
        <v>0</v>
      </c>
      <c r="AB74">
        <f t="shared" si="88"/>
        <v>1.67</v>
      </c>
      <c r="AD74">
        <f t="shared" si="89"/>
        <v>1.23</v>
      </c>
      <c r="AF74">
        <f t="shared" si="90"/>
        <v>1.0349999999999999</v>
      </c>
      <c r="AL74" s="114"/>
      <c r="AO74">
        <f t="shared" si="91"/>
        <v>0</v>
      </c>
      <c r="AS74" s="9">
        <f t="shared" si="92"/>
        <v>1.67</v>
      </c>
      <c r="AU74">
        <f t="shared" si="93"/>
        <v>1.23</v>
      </c>
      <c r="AW74">
        <f t="shared" si="94"/>
        <v>1.0349999999999999</v>
      </c>
      <c r="AY74" s="6"/>
      <c r="BF74">
        <f t="shared" si="95"/>
        <v>0</v>
      </c>
    </row>
    <row r="75" spans="2:58">
      <c r="B75" s="215"/>
      <c r="C75" s="215"/>
      <c r="D75" s="216"/>
      <c r="E75" s="215"/>
      <c r="F75" s="217"/>
      <c r="G75" s="217">
        <f t="shared" si="83"/>
        <v>0</v>
      </c>
      <c r="H75" s="217"/>
      <c r="I75" s="217"/>
      <c r="J75" s="217"/>
      <c r="K75" s="209">
        <f t="shared" si="84"/>
        <v>1.67</v>
      </c>
      <c r="L75" s="217"/>
      <c r="M75" s="214">
        <f t="shared" si="85"/>
        <v>1.23</v>
      </c>
      <c r="N75" s="217"/>
      <c r="O75" s="217">
        <f t="shared" si="86"/>
        <v>1.0349999999999999</v>
      </c>
      <c r="P75" s="217"/>
      <c r="S75" s="140"/>
      <c r="U75" s="137"/>
      <c r="X75">
        <f t="shared" si="87"/>
        <v>0</v>
      </c>
      <c r="AB75">
        <f t="shared" si="88"/>
        <v>1.67</v>
      </c>
      <c r="AD75">
        <f t="shared" si="89"/>
        <v>1.23</v>
      </c>
      <c r="AF75">
        <f t="shared" si="90"/>
        <v>1.0349999999999999</v>
      </c>
      <c r="AL75" s="114"/>
      <c r="AO75">
        <f t="shared" si="91"/>
        <v>0</v>
      </c>
      <c r="AS75" s="9">
        <f t="shared" si="92"/>
        <v>1.67</v>
      </c>
      <c r="AU75">
        <f t="shared" si="93"/>
        <v>1.23</v>
      </c>
      <c r="AW75">
        <f t="shared" si="94"/>
        <v>1.0349999999999999</v>
      </c>
      <c r="AY75" s="6"/>
      <c r="BF75">
        <f t="shared" si="95"/>
        <v>0</v>
      </c>
    </row>
    <row r="76" spans="2:58">
      <c r="B76" s="215"/>
      <c r="C76" s="215"/>
      <c r="D76" s="216"/>
      <c r="E76" s="215"/>
      <c r="F76" s="217"/>
      <c r="G76" s="217">
        <f t="shared" si="83"/>
        <v>0</v>
      </c>
      <c r="H76" s="217"/>
      <c r="I76" s="217"/>
      <c r="J76" s="217"/>
      <c r="K76" s="209">
        <f t="shared" si="84"/>
        <v>1.67</v>
      </c>
      <c r="L76" s="217"/>
      <c r="M76" s="214">
        <f t="shared" si="85"/>
        <v>1.23</v>
      </c>
      <c r="N76" s="217"/>
      <c r="O76" s="217">
        <f t="shared" si="86"/>
        <v>1.0349999999999999</v>
      </c>
      <c r="P76" s="217"/>
      <c r="S76" s="140"/>
      <c r="U76" s="137"/>
      <c r="X76">
        <f t="shared" si="87"/>
        <v>0</v>
      </c>
      <c r="AB76">
        <f t="shared" si="88"/>
        <v>1.67</v>
      </c>
      <c r="AD76">
        <f t="shared" si="89"/>
        <v>1.23</v>
      </c>
      <c r="AF76">
        <f t="shared" si="90"/>
        <v>1.0349999999999999</v>
      </c>
      <c r="AL76" s="114"/>
      <c r="AO76">
        <f t="shared" si="91"/>
        <v>0</v>
      </c>
      <c r="AS76" s="9">
        <f t="shared" si="92"/>
        <v>1.67</v>
      </c>
      <c r="AU76">
        <f t="shared" si="93"/>
        <v>1.23</v>
      </c>
      <c r="AW76">
        <f t="shared" si="94"/>
        <v>1.0349999999999999</v>
      </c>
      <c r="AY76" s="6"/>
      <c r="BF76">
        <f t="shared" si="95"/>
        <v>0</v>
      </c>
    </row>
    <row r="77" spans="2:58">
      <c r="B77" s="215"/>
      <c r="C77" s="215"/>
      <c r="D77" s="216"/>
      <c r="E77" s="215"/>
      <c r="F77" s="217"/>
      <c r="G77" s="217">
        <f t="shared" si="83"/>
        <v>0</v>
      </c>
      <c r="H77" s="217"/>
      <c r="I77" s="217"/>
      <c r="J77" s="217"/>
      <c r="K77" s="209">
        <f t="shared" si="84"/>
        <v>1.67</v>
      </c>
      <c r="L77" s="217"/>
      <c r="M77" s="214">
        <f t="shared" si="85"/>
        <v>1.23</v>
      </c>
      <c r="N77" s="217"/>
      <c r="O77" s="217">
        <f t="shared" si="86"/>
        <v>1.0349999999999999</v>
      </c>
      <c r="P77" s="217"/>
      <c r="S77" s="140"/>
      <c r="U77" s="137"/>
      <c r="X77">
        <f t="shared" si="87"/>
        <v>0</v>
      </c>
      <c r="AB77">
        <f t="shared" si="88"/>
        <v>1.67</v>
      </c>
      <c r="AD77">
        <f t="shared" si="89"/>
        <v>1.23</v>
      </c>
      <c r="AF77">
        <f t="shared" si="90"/>
        <v>1.0349999999999999</v>
      </c>
      <c r="AL77" s="114"/>
      <c r="AO77">
        <f t="shared" si="91"/>
        <v>0</v>
      </c>
      <c r="AS77" s="9">
        <f t="shared" si="92"/>
        <v>1.67</v>
      </c>
      <c r="AU77">
        <f t="shared" si="93"/>
        <v>1.23</v>
      </c>
      <c r="AW77">
        <f t="shared" si="94"/>
        <v>1.0349999999999999</v>
      </c>
      <c r="AY77" s="6"/>
      <c r="BF77">
        <f t="shared" si="95"/>
        <v>0</v>
      </c>
    </row>
    <row r="78" spans="2:58">
      <c r="B78" s="215"/>
      <c r="C78" s="215"/>
      <c r="D78" s="216"/>
      <c r="E78" s="215"/>
      <c r="F78" s="217"/>
      <c r="G78" s="217">
        <f t="shared" si="83"/>
        <v>0</v>
      </c>
      <c r="H78" s="217"/>
      <c r="I78" s="217"/>
      <c r="J78" s="217"/>
      <c r="K78" s="209">
        <f t="shared" si="84"/>
        <v>1.67</v>
      </c>
      <c r="L78" s="217"/>
      <c r="M78" s="214">
        <f t="shared" si="85"/>
        <v>1.23</v>
      </c>
      <c r="N78" s="217"/>
      <c r="O78" s="217">
        <f t="shared" si="86"/>
        <v>1.0349999999999999</v>
      </c>
      <c r="P78" s="217"/>
      <c r="S78" s="140"/>
      <c r="U78" s="137"/>
      <c r="X78">
        <f t="shared" si="87"/>
        <v>0</v>
      </c>
      <c r="AB78">
        <f t="shared" si="88"/>
        <v>1.67</v>
      </c>
      <c r="AD78">
        <f t="shared" si="89"/>
        <v>1.23</v>
      </c>
      <c r="AF78">
        <f t="shared" si="90"/>
        <v>1.0349999999999999</v>
      </c>
      <c r="AL78" s="114"/>
      <c r="AO78">
        <f t="shared" si="91"/>
        <v>0</v>
      </c>
      <c r="AS78" s="9">
        <f t="shared" si="92"/>
        <v>1.67</v>
      </c>
      <c r="AU78">
        <f t="shared" si="93"/>
        <v>1.23</v>
      </c>
      <c r="AW78">
        <f t="shared" si="94"/>
        <v>1.0349999999999999</v>
      </c>
      <c r="AY78" s="6"/>
      <c r="BF78">
        <f t="shared" si="95"/>
        <v>0</v>
      </c>
    </row>
    <row r="79" spans="2:58">
      <c r="B79" s="215"/>
      <c r="C79" s="215"/>
      <c r="D79" s="216"/>
      <c r="E79" s="215"/>
      <c r="F79" s="217"/>
      <c r="G79" s="217">
        <f t="shared" si="83"/>
        <v>0</v>
      </c>
      <c r="H79" s="217"/>
      <c r="I79" s="217"/>
      <c r="J79" s="217"/>
      <c r="K79" s="209">
        <f t="shared" si="84"/>
        <v>1.67</v>
      </c>
      <c r="L79" s="217"/>
      <c r="M79" s="214">
        <f t="shared" si="85"/>
        <v>1.23</v>
      </c>
      <c r="N79" s="217"/>
      <c r="O79" s="217">
        <f t="shared" si="86"/>
        <v>1.0349999999999999</v>
      </c>
      <c r="P79" s="217"/>
      <c r="S79" s="140"/>
      <c r="U79" s="137"/>
      <c r="X79">
        <f t="shared" si="87"/>
        <v>0</v>
      </c>
      <c r="AB79">
        <f t="shared" si="88"/>
        <v>1.67</v>
      </c>
      <c r="AD79">
        <f t="shared" si="89"/>
        <v>1.23</v>
      </c>
      <c r="AF79">
        <f t="shared" si="90"/>
        <v>1.0349999999999999</v>
      </c>
      <c r="AO79">
        <f t="shared" si="91"/>
        <v>0</v>
      </c>
      <c r="AS79" s="9">
        <f t="shared" si="92"/>
        <v>1.67</v>
      </c>
      <c r="AU79">
        <f t="shared" si="93"/>
        <v>1.23</v>
      </c>
      <c r="AW79">
        <f t="shared" si="94"/>
        <v>1.0349999999999999</v>
      </c>
      <c r="AY79" s="6"/>
      <c r="BF79">
        <f t="shared" si="95"/>
        <v>0</v>
      </c>
    </row>
    <row r="80" spans="2:58">
      <c r="B80" s="215"/>
      <c r="C80" s="215"/>
      <c r="D80" s="215"/>
      <c r="E80" s="215"/>
      <c r="F80" s="217"/>
      <c r="G80" s="217">
        <f t="shared" si="83"/>
        <v>0</v>
      </c>
      <c r="H80" s="217"/>
      <c r="I80" s="217"/>
      <c r="J80" s="217"/>
      <c r="K80" s="209">
        <f t="shared" si="84"/>
        <v>1.67</v>
      </c>
      <c r="L80" s="217"/>
      <c r="M80" s="214">
        <f t="shared" si="85"/>
        <v>1.23</v>
      </c>
      <c r="N80" s="217"/>
      <c r="O80" s="217">
        <f t="shared" si="86"/>
        <v>1.0349999999999999</v>
      </c>
      <c r="P80" s="217"/>
      <c r="S80" s="140"/>
      <c r="U80" s="137"/>
      <c r="X80">
        <f t="shared" si="87"/>
        <v>0</v>
      </c>
      <c r="AB80">
        <f t="shared" si="88"/>
        <v>1.67</v>
      </c>
      <c r="AD80">
        <f t="shared" si="89"/>
        <v>1.23</v>
      </c>
      <c r="AF80">
        <f t="shared" si="90"/>
        <v>1.0349999999999999</v>
      </c>
      <c r="AO80">
        <f t="shared" si="91"/>
        <v>0</v>
      </c>
      <c r="AS80" s="9">
        <f t="shared" si="92"/>
        <v>1.67</v>
      </c>
      <c r="AU80">
        <f t="shared" si="93"/>
        <v>1.23</v>
      </c>
      <c r="AW80">
        <f t="shared" si="94"/>
        <v>1.0349999999999999</v>
      </c>
      <c r="AY80" s="6"/>
      <c r="BF80">
        <f t="shared" si="95"/>
        <v>0</v>
      </c>
    </row>
    <row r="81" spans="1:58">
      <c r="B81" s="215"/>
      <c r="C81" s="215"/>
      <c r="D81" s="215"/>
      <c r="E81" s="215"/>
      <c r="F81" s="217"/>
      <c r="G81" s="217">
        <f t="shared" si="83"/>
        <v>0</v>
      </c>
      <c r="H81" s="217"/>
      <c r="I81" s="217"/>
      <c r="J81" s="217"/>
      <c r="K81" s="209">
        <f t="shared" si="84"/>
        <v>1.67</v>
      </c>
      <c r="L81" s="217"/>
      <c r="M81" s="214">
        <f t="shared" si="85"/>
        <v>1.23</v>
      </c>
      <c r="N81" s="217"/>
      <c r="O81" s="217">
        <f t="shared" si="86"/>
        <v>1.0349999999999999</v>
      </c>
      <c r="P81" s="217"/>
      <c r="S81" s="140"/>
      <c r="U81" s="137"/>
      <c r="X81">
        <f t="shared" si="87"/>
        <v>0</v>
      </c>
      <c r="AB81">
        <f t="shared" si="88"/>
        <v>1.67</v>
      </c>
      <c r="AD81">
        <f t="shared" si="89"/>
        <v>1.23</v>
      </c>
      <c r="AF81">
        <f t="shared" si="90"/>
        <v>1.0349999999999999</v>
      </c>
      <c r="AO81">
        <f t="shared" si="91"/>
        <v>0</v>
      </c>
      <c r="AS81" s="9">
        <f t="shared" si="92"/>
        <v>1.67</v>
      </c>
      <c r="AU81">
        <f t="shared" si="93"/>
        <v>1.23</v>
      </c>
      <c r="AW81">
        <f t="shared" si="94"/>
        <v>1.0349999999999999</v>
      </c>
      <c r="AY81" s="6"/>
      <c r="BF81">
        <f t="shared" si="95"/>
        <v>0</v>
      </c>
    </row>
    <row r="82" spans="1:58">
      <c r="B82" s="215"/>
      <c r="C82" s="215"/>
      <c r="D82" s="215"/>
      <c r="E82" s="215"/>
      <c r="F82" s="217"/>
      <c r="G82" s="217">
        <f t="shared" si="83"/>
        <v>0</v>
      </c>
      <c r="H82" s="217"/>
      <c r="I82" s="217"/>
      <c r="J82" s="217"/>
      <c r="K82" s="209">
        <f t="shared" si="84"/>
        <v>1.67</v>
      </c>
      <c r="L82" s="217"/>
      <c r="M82" s="214">
        <f t="shared" si="85"/>
        <v>1.23</v>
      </c>
      <c r="N82" s="217"/>
      <c r="O82" s="217">
        <f t="shared" si="86"/>
        <v>1.0349999999999999</v>
      </c>
      <c r="P82" s="217"/>
      <c r="S82" s="140"/>
      <c r="U82" s="137"/>
      <c r="X82">
        <f t="shared" si="87"/>
        <v>0</v>
      </c>
      <c r="AB82">
        <f t="shared" si="88"/>
        <v>1.67</v>
      </c>
      <c r="AD82">
        <f t="shared" si="89"/>
        <v>1.23</v>
      </c>
      <c r="AF82">
        <f t="shared" si="90"/>
        <v>1.0349999999999999</v>
      </c>
      <c r="AO82">
        <f t="shared" si="91"/>
        <v>0</v>
      </c>
      <c r="AS82" s="9">
        <f t="shared" si="92"/>
        <v>1.67</v>
      </c>
      <c r="AU82">
        <f t="shared" si="93"/>
        <v>1.23</v>
      </c>
      <c r="AW82">
        <f t="shared" si="94"/>
        <v>1.0349999999999999</v>
      </c>
      <c r="AY82" s="6"/>
      <c r="BF82">
        <f t="shared" si="95"/>
        <v>0</v>
      </c>
    </row>
    <row r="83" spans="1:58">
      <c r="B83" s="215"/>
      <c r="C83" s="215"/>
      <c r="D83" s="215"/>
      <c r="E83" s="215"/>
      <c r="F83" s="217"/>
      <c r="G83" s="217">
        <f t="shared" si="83"/>
        <v>0</v>
      </c>
      <c r="H83" s="217"/>
      <c r="I83" s="217"/>
      <c r="J83" s="217"/>
      <c r="K83" s="209">
        <f t="shared" si="84"/>
        <v>1.67</v>
      </c>
      <c r="L83" s="217"/>
      <c r="M83" s="214">
        <f t="shared" si="85"/>
        <v>1.23</v>
      </c>
      <c r="N83" s="217"/>
      <c r="O83" s="217">
        <f t="shared" si="86"/>
        <v>1.0349999999999999</v>
      </c>
      <c r="P83" s="217"/>
      <c r="S83" s="140"/>
      <c r="U83" s="137"/>
      <c r="X83">
        <f t="shared" si="87"/>
        <v>0</v>
      </c>
      <c r="AB83">
        <f t="shared" si="88"/>
        <v>1.67</v>
      </c>
      <c r="AD83">
        <f t="shared" si="89"/>
        <v>1.23</v>
      </c>
      <c r="AF83">
        <f t="shared" si="90"/>
        <v>1.0349999999999999</v>
      </c>
      <c r="AO83">
        <f t="shared" si="91"/>
        <v>0</v>
      </c>
      <c r="AS83" s="9">
        <f t="shared" si="92"/>
        <v>1.67</v>
      </c>
      <c r="AU83">
        <f t="shared" si="93"/>
        <v>1.23</v>
      </c>
      <c r="AW83">
        <f t="shared" si="94"/>
        <v>1.0349999999999999</v>
      </c>
      <c r="AY83" s="6"/>
      <c r="BF83">
        <f t="shared" si="95"/>
        <v>0</v>
      </c>
    </row>
    <row r="84" spans="1:58">
      <c r="B84" s="215"/>
      <c r="C84" s="215"/>
      <c r="D84" s="215"/>
      <c r="E84" s="215"/>
      <c r="F84" s="217"/>
      <c r="G84" s="218">
        <f t="shared" si="83"/>
        <v>0</v>
      </c>
      <c r="H84" s="218"/>
      <c r="I84" s="218"/>
      <c r="J84" s="218"/>
      <c r="K84" s="209">
        <f t="shared" si="84"/>
        <v>1.67</v>
      </c>
      <c r="L84" s="218"/>
      <c r="M84" s="214">
        <f t="shared" si="85"/>
        <v>1.23</v>
      </c>
      <c r="N84" s="218"/>
      <c r="O84" s="218">
        <f t="shared" si="86"/>
        <v>1.0349999999999999</v>
      </c>
      <c r="P84" s="218"/>
      <c r="Q84" s="25"/>
      <c r="R84" s="25"/>
      <c r="S84" s="140"/>
      <c r="U84" s="137"/>
      <c r="X84">
        <f t="shared" si="87"/>
        <v>0</v>
      </c>
      <c r="AB84">
        <f t="shared" si="88"/>
        <v>1.67</v>
      </c>
      <c r="AD84">
        <f t="shared" si="89"/>
        <v>1.23</v>
      </c>
      <c r="AF84">
        <f t="shared" si="90"/>
        <v>1.0349999999999999</v>
      </c>
      <c r="AO84">
        <f t="shared" si="91"/>
        <v>0</v>
      </c>
      <c r="AS84" s="9">
        <f t="shared" si="92"/>
        <v>1.67</v>
      </c>
      <c r="AU84">
        <f t="shared" si="93"/>
        <v>1.23</v>
      </c>
      <c r="AW84">
        <f t="shared" si="94"/>
        <v>1.0349999999999999</v>
      </c>
      <c r="AY84" s="6"/>
      <c r="BF84">
        <f t="shared" si="95"/>
        <v>0</v>
      </c>
    </row>
    <row r="85" spans="1:58">
      <c r="B85" s="215"/>
      <c r="C85" s="215"/>
      <c r="D85" s="215"/>
      <c r="E85" s="215"/>
      <c r="F85" s="217"/>
      <c r="G85" s="218">
        <f t="shared" si="83"/>
        <v>0</v>
      </c>
      <c r="H85" s="218"/>
      <c r="I85" s="218"/>
      <c r="J85" s="218"/>
      <c r="K85" s="209">
        <f t="shared" si="84"/>
        <v>1.67</v>
      </c>
      <c r="L85" s="218"/>
      <c r="M85" s="214">
        <f t="shared" si="85"/>
        <v>1.23</v>
      </c>
      <c r="N85" s="218"/>
      <c r="O85" s="218">
        <f t="shared" si="86"/>
        <v>1.0349999999999999</v>
      </c>
      <c r="P85" s="218"/>
      <c r="Q85" s="25"/>
      <c r="R85" s="25"/>
      <c r="S85" s="140"/>
      <c r="U85" s="137"/>
      <c r="X85">
        <f t="shared" si="87"/>
        <v>0</v>
      </c>
      <c r="AB85">
        <f t="shared" si="88"/>
        <v>1.67</v>
      </c>
      <c r="AD85">
        <f t="shared" si="89"/>
        <v>1.23</v>
      </c>
      <c r="AF85">
        <f t="shared" si="90"/>
        <v>1.0349999999999999</v>
      </c>
      <c r="AO85">
        <f t="shared" si="91"/>
        <v>0</v>
      </c>
      <c r="AS85" s="9">
        <f t="shared" si="92"/>
        <v>1.67</v>
      </c>
      <c r="AU85">
        <f t="shared" si="93"/>
        <v>1.23</v>
      </c>
      <c r="AW85">
        <f t="shared" si="94"/>
        <v>1.0349999999999999</v>
      </c>
      <c r="AY85" s="6"/>
      <c r="BF85">
        <f t="shared" si="95"/>
        <v>0</v>
      </c>
    </row>
    <row r="86" spans="1:58">
      <c r="B86" s="215"/>
      <c r="C86" s="215"/>
      <c r="D86" s="215"/>
      <c r="E86" s="215"/>
      <c r="F86" s="217"/>
      <c r="G86" s="218">
        <f t="shared" si="83"/>
        <v>0</v>
      </c>
      <c r="H86" s="218"/>
      <c r="I86" s="218"/>
      <c r="J86" s="218"/>
      <c r="K86" s="209">
        <f t="shared" si="84"/>
        <v>1.67</v>
      </c>
      <c r="L86" s="218"/>
      <c r="M86" s="214">
        <f t="shared" si="85"/>
        <v>1.23</v>
      </c>
      <c r="N86" s="218"/>
      <c r="O86" s="218">
        <f t="shared" si="86"/>
        <v>1.0349999999999999</v>
      </c>
      <c r="P86" s="218"/>
      <c r="Q86" s="25"/>
      <c r="R86" s="25"/>
      <c r="S86" s="140"/>
      <c r="U86" s="137"/>
      <c r="X86">
        <f t="shared" si="87"/>
        <v>0</v>
      </c>
      <c r="AB86">
        <f t="shared" si="88"/>
        <v>1.67</v>
      </c>
      <c r="AD86">
        <f t="shared" si="89"/>
        <v>1.23</v>
      </c>
      <c r="AF86">
        <f t="shared" si="90"/>
        <v>1.0349999999999999</v>
      </c>
      <c r="AO86">
        <f t="shared" si="91"/>
        <v>0</v>
      </c>
      <c r="AS86" s="9">
        <f t="shared" si="92"/>
        <v>1.67</v>
      </c>
      <c r="AU86">
        <f t="shared" si="93"/>
        <v>1.23</v>
      </c>
      <c r="AW86">
        <f t="shared" si="94"/>
        <v>1.0349999999999999</v>
      </c>
      <c r="AY86" s="6"/>
      <c r="BF86">
        <f t="shared" si="95"/>
        <v>0</v>
      </c>
    </row>
    <row r="87" spans="1:58">
      <c r="B87" s="219"/>
      <c r="C87" s="219"/>
      <c r="D87" s="219"/>
      <c r="E87" s="215"/>
      <c r="F87" s="217"/>
      <c r="G87" s="218">
        <f t="shared" si="83"/>
        <v>0</v>
      </c>
      <c r="H87" s="218"/>
      <c r="I87" s="218"/>
      <c r="J87" s="218"/>
      <c r="K87" s="209">
        <f t="shared" si="84"/>
        <v>1.67</v>
      </c>
      <c r="L87" s="218"/>
      <c r="M87" s="214">
        <f t="shared" si="85"/>
        <v>1.23</v>
      </c>
      <c r="N87" s="218"/>
      <c r="O87" s="218">
        <f t="shared" si="86"/>
        <v>1.0349999999999999</v>
      </c>
      <c r="P87" s="218"/>
      <c r="Q87" s="25"/>
      <c r="R87" s="25"/>
      <c r="S87" s="140"/>
      <c r="U87" s="137"/>
      <c r="X87">
        <f t="shared" si="87"/>
        <v>0</v>
      </c>
      <c r="AB87">
        <f t="shared" si="88"/>
        <v>1.67</v>
      </c>
      <c r="AD87">
        <f t="shared" si="89"/>
        <v>1.23</v>
      </c>
      <c r="AF87">
        <f t="shared" si="90"/>
        <v>1.0349999999999999</v>
      </c>
      <c r="AO87">
        <f t="shared" si="91"/>
        <v>0</v>
      </c>
      <c r="AS87" s="9">
        <f t="shared" si="92"/>
        <v>1.67</v>
      </c>
      <c r="AU87">
        <f t="shared" si="93"/>
        <v>1.23</v>
      </c>
      <c r="AW87">
        <f t="shared" si="94"/>
        <v>1.0349999999999999</v>
      </c>
      <c r="AY87" s="6"/>
      <c r="BF87">
        <f t="shared" si="95"/>
        <v>0</v>
      </c>
    </row>
    <row r="88" spans="1:58">
      <c r="B88" s="220"/>
      <c r="C88" s="219"/>
      <c r="D88" s="219"/>
      <c r="E88" s="215"/>
      <c r="F88" s="217"/>
      <c r="G88" s="218">
        <f t="shared" si="83"/>
        <v>0</v>
      </c>
      <c r="H88" s="218"/>
      <c r="I88" s="218"/>
      <c r="J88" s="218"/>
      <c r="K88" s="209">
        <f t="shared" si="84"/>
        <v>1.67</v>
      </c>
      <c r="L88" s="218"/>
      <c r="M88" s="214">
        <f t="shared" si="85"/>
        <v>1.23</v>
      </c>
      <c r="N88" s="218"/>
      <c r="O88" s="218">
        <f t="shared" si="86"/>
        <v>1.0349999999999999</v>
      </c>
      <c r="P88" s="218"/>
      <c r="Q88" s="25"/>
      <c r="R88" s="25"/>
      <c r="S88" s="140"/>
      <c r="U88" s="137"/>
      <c r="X88">
        <f t="shared" si="87"/>
        <v>0</v>
      </c>
      <c r="AB88">
        <f t="shared" si="88"/>
        <v>1.67</v>
      </c>
      <c r="AD88">
        <f t="shared" si="89"/>
        <v>1.23</v>
      </c>
      <c r="AF88">
        <f t="shared" si="90"/>
        <v>1.0349999999999999</v>
      </c>
      <c r="AO88">
        <f t="shared" si="91"/>
        <v>0</v>
      </c>
      <c r="AS88" s="9">
        <f t="shared" si="92"/>
        <v>1.67</v>
      </c>
      <c r="AU88">
        <f t="shared" si="93"/>
        <v>1.23</v>
      </c>
      <c r="AW88">
        <f t="shared" si="94"/>
        <v>1.0349999999999999</v>
      </c>
      <c r="AY88" s="6"/>
      <c r="BF88">
        <f t="shared" si="95"/>
        <v>0</v>
      </c>
    </row>
    <row r="89" spans="1:58">
      <c r="A89" s="33"/>
      <c r="B89" s="221"/>
      <c r="C89" s="222"/>
      <c r="D89" s="222"/>
      <c r="E89" s="223"/>
      <c r="F89" s="224"/>
      <c r="G89" s="224">
        <f t="shared" si="83"/>
        <v>0</v>
      </c>
      <c r="H89" s="218"/>
      <c r="I89" s="224"/>
      <c r="J89" s="218"/>
      <c r="K89" s="209">
        <f t="shared" si="84"/>
        <v>1.67</v>
      </c>
      <c r="L89" s="218"/>
      <c r="M89" s="214">
        <f t="shared" si="85"/>
        <v>1.23</v>
      </c>
      <c r="N89" s="218"/>
      <c r="O89" s="218">
        <f t="shared" si="86"/>
        <v>1.0349999999999999</v>
      </c>
      <c r="P89" s="218"/>
      <c r="Q89" s="25"/>
      <c r="R89" s="25"/>
      <c r="S89" s="140"/>
      <c r="U89" s="137"/>
      <c r="X89">
        <f t="shared" si="87"/>
        <v>0</v>
      </c>
      <c r="AB89">
        <f t="shared" si="88"/>
        <v>1.67</v>
      </c>
      <c r="AD89">
        <f t="shared" si="89"/>
        <v>1.23</v>
      </c>
      <c r="AF89">
        <f t="shared" si="90"/>
        <v>1.0349999999999999</v>
      </c>
      <c r="AO89">
        <f t="shared" si="91"/>
        <v>0</v>
      </c>
      <c r="AS89" s="9">
        <f t="shared" si="92"/>
        <v>1.67</v>
      </c>
      <c r="AU89">
        <f t="shared" si="93"/>
        <v>1.23</v>
      </c>
      <c r="AW89">
        <f t="shared" si="94"/>
        <v>1.0349999999999999</v>
      </c>
      <c r="AY89" s="6"/>
      <c r="BF89">
        <f t="shared" si="95"/>
        <v>0</v>
      </c>
    </row>
    <row r="90" spans="1:58">
      <c r="B90" s="23"/>
      <c r="C90" s="8"/>
      <c r="D90" s="8"/>
      <c r="F90" s="104"/>
      <c r="G90" s="202">
        <f t="shared" si="83"/>
        <v>0</v>
      </c>
      <c r="H90" s="202"/>
      <c r="I90" s="202"/>
      <c r="J90" s="203"/>
      <c r="K90" s="201">
        <f t="shared" si="84"/>
        <v>1.67</v>
      </c>
      <c r="L90" s="202"/>
      <c r="M90" s="98">
        <f t="shared" si="85"/>
        <v>1.23</v>
      </c>
      <c r="N90" s="202"/>
      <c r="O90" s="202">
        <f t="shared" si="86"/>
        <v>1.0349999999999999</v>
      </c>
      <c r="P90" s="202"/>
      <c r="Q90" s="25"/>
      <c r="R90" s="25"/>
      <c r="S90" s="140"/>
      <c r="U90" s="137"/>
      <c r="X90">
        <f t="shared" si="87"/>
        <v>0</v>
      </c>
      <c r="AB90">
        <f t="shared" si="88"/>
        <v>1.67</v>
      </c>
      <c r="AD90">
        <f t="shared" si="89"/>
        <v>1.23</v>
      </c>
      <c r="AF90">
        <f t="shared" si="90"/>
        <v>1.0349999999999999</v>
      </c>
      <c r="AO90">
        <f t="shared" si="91"/>
        <v>0</v>
      </c>
      <c r="AS90" s="9">
        <f t="shared" si="92"/>
        <v>1.67</v>
      </c>
      <c r="AU90">
        <f t="shared" si="93"/>
        <v>1.23</v>
      </c>
      <c r="AW90">
        <f t="shared" si="94"/>
        <v>1.0349999999999999</v>
      </c>
      <c r="AY90" s="6"/>
      <c r="BF90">
        <f t="shared" si="95"/>
        <v>0</v>
      </c>
    </row>
    <row r="91" spans="1:58">
      <c r="B91" s="23"/>
      <c r="C91" s="8"/>
      <c r="D91" s="8"/>
      <c r="F91" s="104"/>
      <c r="G91" s="202">
        <f t="shared" si="83"/>
        <v>0</v>
      </c>
      <c r="H91" s="202"/>
      <c r="I91" s="202"/>
      <c r="J91" s="203"/>
      <c r="K91" s="201">
        <f t="shared" si="84"/>
        <v>1.67</v>
      </c>
      <c r="L91" s="202"/>
      <c r="M91" s="98">
        <f t="shared" si="85"/>
        <v>1.23</v>
      </c>
      <c r="N91" s="202"/>
      <c r="O91" s="202">
        <f t="shared" si="86"/>
        <v>1.0349999999999999</v>
      </c>
      <c r="P91" s="202"/>
      <c r="Q91" s="25"/>
      <c r="R91" s="25"/>
      <c r="S91" s="140"/>
      <c r="U91" s="137"/>
      <c r="X91">
        <f t="shared" si="87"/>
        <v>0</v>
      </c>
      <c r="AB91">
        <f t="shared" si="88"/>
        <v>1.67</v>
      </c>
      <c r="AD91">
        <f t="shared" si="89"/>
        <v>1.23</v>
      </c>
      <c r="AF91">
        <f t="shared" si="90"/>
        <v>1.0349999999999999</v>
      </c>
      <c r="AO91">
        <f t="shared" si="91"/>
        <v>0</v>
      </c>
      <c r="AS91" s="9">
        <f t="shared" si="92"/>
        <v>1.67</v>
      </c>
      <c r="AU91">
        <f t="shared" si="93"/>
        <v>1.23</v>
      </c>
      <c r="AW91">
        <f t="shared" si="94"/>
        <v>1.0349999999999999</v>
      </c>
      <c r="AY91" s="6"/>
      <c r="BF91">
        <f t="shared" si="95"/>
        <v>0</v>
      </c>
    </row>
    <row r="92" spans="1:58">
      <c r="B92" s="23"/>
      <c r="C92" s="8"/>
      <c r="D92" s="8"/>
      <c r="F92" s="104"/>
      <c r="G92" s="202">
        <f t="shared" si="83"/>
        <v>0</v>
      </c>
      <c r="H92" s="202"/>
      <c r="I92" s="202"/>
      <c r="J92" s="203"/>
      <c r="K92" s="201">
        <f t="shared" si="84"/>
        <v>1.67</v>
      </c>
      <c r="L92" s="202"/>
      <c r="M92" s="98">
        <f t="shared" si="85"/>
        <v>1.23</v>
      </c>
      <c r="N92" s="202"/>
      <c r="O92" s="202">
        <f t="shared" si="86"/>
        <v>1.0349999999999999</v>
      </c>
      <c r="P92" s="202"/>
      <c r="Q92" s="25"/>
      <c r="R92" s="25"/>
      <c r="S92" s="140"/>
      <c r="U92" s="137"/>
      <c r="X92">
        <f t="shared" si="87"/>
        <v>0</v>
      </c>
      <c r="AB92">
        <f t="shared" si="88"/>
        <v>1.67</v>
      </c>
      <c r="AD92">
        <f t="shared" si="89"/>
        <v>1.23</v>
      </c>
      <c r="AF92">
        <f t="shared" si="90"/>
        <v>1.0349999999999999</v>
      </c>
      <c r="AO92">
        <f t="shared" si="91"/>
        <v>0</v>
      </c>
      <c r="AS92" s="9">
        <f t="shared" si="92"/>
        <v>1.67</v>
      </c>
      <c r="AU92">
        <f t="shared" si="93"/>
        <v>1.23</v>
      </c>
      <c r="AW92">
        <f t="shared" si="94"/>
        <v>1.0349999999999999</v>
      </c>
      <c r="AY92" s="6"/>
      <c r="BF92">
        <f t="shared" si="95"/>
        <v>0</v>
      </c>
    </row>
    <row r="93" spans="1:58">
      <c r="C93" s="8"/>
      <c r="D93" s="8"/>
      <c r="F93" s="104"/>
      <c r="G93" s="202">
        <f t="shared" si="83"/>
        <v>0</v>
      </c>
      <c r="H93" s="202"/>
      <c r="I93" s="202"/>
      <c r="J93" s="203"/>
      <c r="K93" s="201">
        <f t="shared" si="84"/>
        <v>1.67</v>
      </c>
      <c r="L93" s="202"/>
      <c r="M93" s="98">
        <f t="shared" si="85"/>
        <v>1.23</v>
      </c>
      <c r="N93" s="202"/>
      <c r="O93" s="202">
        <f t="shared" si="86"/>
        <v>1.0349999999999999</v>
      </c>
      <c r="P93" s="202"/>
      <c r="Q93" s="25"/>
      <c r="R93" s="25"/>
      <c r="S93" s="140"/>
      <c r="U93" s="137"/>
      <c r="X93">
        <f t="shared" si="87"/>
        <v>0</v>
      </c>
      <c r="AB93">
        <f t="shared" si="88"/>
        <v>1.67</v>
      </c>
      <c r="AD93">
        <f t="shared" si="89"/>
        <v>1.23</v>
      </c>
      <c r="AF93">
        <f t="shared" si="90"/>
        <v>1.0349999999999999</v>
      </c>
      <c r="AO93">
        <f t="shared" si="91"/>
        <v>0</v>
      </c>
      <c r="AS93" s="9">
        <f t="shared" si="92"/>
        <v>1.67</v>
      </c>
      <c r="AU93">
        <f t="shared" si="93"/>
        <v>1.23</v>
      </c>
      <c r="AW93">
        <f t="shared" si="94"/>
        <v>1.0349999999999999</v>
      </c>
      <c r="AY93" s="6"/>
      <c r="BF93">
        <f t="shared" si="95"/>
        <v>0</v>
      </c>
    </row>
    <row r="94" spans="1:58">
      <c r="A94" s="26"/>
      <c r="B94" s="26"/>
      <c r="C94" s="26"/>
      <c r="D94" s="26"/>
      <c r="F94" s="104"/>
      <c r="G94" s="202">
        <f t="shared" si="83"/>
        <v>0</v>
      </c>
      <c r="H94" s="202"/>
      <c r="I94" s="202"/>
      <c r="J94" s="203"/>
      <c r="K94" s="201">
        <f t="shared" si="84"/>
        <v>1.67</v>
      </c>
      <c r="L94" s="202"/>
      <c r="M94" s="98">
        <f t="shared" si="85"/>
        <v>1.23</v>
      </c>
      <c r="N94" s="202"/>
      <c r="O94" s="202">
        <f t="shared" si="86"/>
        <v>1.0349999999999999</v>
      </c>
      <c r="P94" s="202"/>
      <c r="Q94" s="25"/>
      <c r="R94" s="25"/>
      <c r="S94" s="140"/>
      <c r="U94" s="137"/>
      <c r="X94">
        <f t="shared" si="87"/>
        <v>0</v>
      </c>
      <c r="AB94">
        <f t="shared" si="88"/>
        <v>1.67</v>
      </c>
      <c r="AD94">
        <f t="shared" si="89"/>
        <v>1.23</v>
      </c>
      <c r="AF94">
        <f t="shared" si="90"/>
        <v>1.0349999999999999</v>
      </c>
      <c r="AO94">
        <f t="shared" si="91"/>
        <v>0</v>
      </c>
      <c r="AS94" s="9">
        <f t="shared" si="92"/>
        <v>1.67</v>
      </c>
      <c r="AU94">
        <f t="shared" si="93"/>
        <v>1.23</v>
      </c>
      <c r="AW94">
        <f t="shared" si="94"/>
        <v>1.0349999999999999</v>
      </c>
      <c r="AY94" s="6"/>
      <c r="BF94">
        <f t="shared" si="95"/>
        <v>0</v>
      </c>
    </row>
    <row r="95" spans="1:58">
      <c r="A95" s="26"/>
      <c r="B95" s="26"/>
      <c r="C95" s="26"/>
      <c r="D95" s="26"/>
      <c r="F95" s="104"/>
      <c r="G95" s="202">
        <f t="shared" si="83"/>
        <v>0</v>
      </c>
      <c r="H95" s="202"/>
      <c r="I95" s="202"/>
      <c r="J95" s="203"/>
      <c r="K95" s="201">
        <f t="shared" si="84"/>
        <v>1.67</v>
      </c>
      <c r="L95" s="202"/>
      <c r="M95" s="98">
        <f t="shared" si="85"/>
        <v>1.23</v>
      </c>
      <c r="N95" s="202"/>
      <c r="O95" s="202">
        <f t="shared" si="86"/>
        <v>1.0349999999999999</v>
      </c>
      <c r="P95" s="202"/>
      <c r="Q95" s="25"/>
      <c r="R95" s="25"/>
      <c r="S95" s="140"/>
      <c r="U95" s="137"/>
      <c r="X95">
        <f t="shared" si="87"/>
        <v>0</v>
      </c>
      <c r="AB95">
        <f t="shared" si="88"/>
        <v>1.67</v>
      </c>
      <c r="AD95">
        <f t="shared" si="89"/>
        <v>1.23</v>
      </c>
      <c r="AF95">
        <f t="shared" si="90"/>
        <v>1.0349999999999999</v>
      </c>
      <c r="AO95">
        <f t="shared" si="91"/>
        <v>0</v>
      </c>
      <c r="AS95" s="9">
        <f t="shared" si="92"/>
        <v>1.67</v>
      </c>
      <c r="AU95">
        <f t="shared" si="93"/>
        <v>1.23</v>
      </c>
      <c r="AW95">
        <f t="shared" si="94"/>
        <v>1.0349999999999999</v>
      </c>
      <c r="AY95" s="6"/>
      <c r="BF95">
        <f t="shared" si="95"/>
        <v>0</v>
      </c>
    </row>
    <row r="96" spans="1:58">
      <c r="A96" s="26"/>
      <c r="B96" s="26"/>
      <c r="C96" s="26"/>
      <c r="D96" s="26"/>
      <c r="F96" s="104"/>
      <c r="G96" s="202">
        <f t="shared" si="83"/>
        <v>0</v>
      </c>
      <c r="H96" s="202"/>
      <c r="I96" s="202"/>
      <c r="J96" s="203"/>
      <c r="K96" s="201">
        <f t="shared" si="84"/>
        <v>1.67</v>
      </c>
      <c r="L96" s="202"/>
      <c r="M96" s="98">
        <f t="shared" si="85"/>
        <v>1.23</v>
      </c>
      <c r="N96" s="202"/>
      <c r="O96" s="202">
        <f t="shared" si="86"/>
        <v>1.0349999999999999</v>
      </c>
      <c r="P96" s="202"/>
      <c r="Q96" s="25"/>
      <c r="R96" s="25"/>
      <c r="S96" s="140"/>
      <c r="U96" s="137"/>
      <c r="X96">
        <f t="shared" si="87"/>
        <v>0</v>
      </c>
      <c r="AB96">
        <f t="shared" si="88"/>
        <v>1.67</v>
      </c>
      <c r="AD96">
        <f t="shared" si="89"/>
        <v>1.23</v>
      </c>
      <c r="AF96">
        <f t="shared" si="90"/>
        <v>1.0349999999999999</v>
      </c>
      <c r="AO96">
        <f t="shared" si="91"/>
        <v>0</v>
      </c>
      <c r="AS96" s="9">
        <f t="shared" si="92"/>
        <v>1.67</v>
      </c>
      <c r="AU96">
        <f t="shared" si="93"/>
        <v>1.23</v>
      </c>
      <c r="AW96">
        <f t="shared" si="94"/>
        <v>1.0349999999999999</v>
      </c>
      <c r="AY96" s="6"/>
      <c r="BF96">
        <f t="shared" si="95"/>
        <v>0</v>
      </c>
    </row>
    <row r="97" spans="1:58">
      <c r="A97" s="26"/>
      <c r="B97" s="26"/>
      <c r="C97" s="26"/>
      <c r="D97" s="26"/>
      <c r="F97" s="104"/>
      <c r="G97" s="202">
        <f t="shared" si="83"/>
        <v>0</v>
      </c>
      <c r="H97" s="202"/>
      <c r="I97" s="202"/>
      <c r="J97" s="203"/>
      <c r="K97" s="201">
        <f t="shared" si="84"/>
        <v>1.67</v>
      </c>
      <c r="L97" s="202"/>
      <c r="M97" s="98">
        <f t="shared" si="85"/>
        <v>1.23</v>
      </c>
      <c r="N97" s="202"/>
      <c r="O97" s="202">
        <f t="shared" si="86"/>
        <v>1.0349999999999999</v>
      </c>
      <c r="P97" s="202"/>
      <c r="Q97" s="25"/>
      <c r="R97" s="25"/>
      <c r="S97" s="140"/>
      <c r="U97" s="137"/>
      <c r="X97">
        <f t="shared" si="87"/>
        <v>0</v>
      </c>
      <c r="AB97">
        <f t="shared" si="88"/>
        <v>1.67</v>
      </c>
      <c r="AD97">
        <f t="shared" si="89"/>
        <v>1.23</v>
      </c>
      <c r="AF97">
        <f t="shared" si="90"/>
        <v>1.0349999999999999</v>
      </c>
      <c r="AO97">
        <f t="shared" si="91"/>
        <v>0</v>
      </c>
      <c r="AS97" s="9">
        <f t="shared" si="92"/>
        <v>1.67</v>
      </c>
      <c r="AU97">
        <f t="shared" si="93"/>
        <v>1.23</v>
      </c>
      <c r="AW97">
        <f t="shared" si="94"/>
        <v>1.0349999999999999</v>
      </c>
      <c r="AY97" s="6"/>
      <c r="BF97">
        <f t="shared" si="95"/>
        <v>0</v>
      </c>
    </row>
    <row r="98" spans="1:58">
      <c r="A98" s="56"/>
      <c r="B98" s="26"/>
      <c r="C98" s="26"/>
      <c r="D98" s="26"/>
      <c r="F98" s="104"/>
      <c r="G98" s="202">
        <f t="shared" si="83"/>
        <v>0</v>
      </c>
      <c r="H98" s="202"/>
      <c r="I98" s="202"/>
      <c r="J98" s="203"/>
      <c r="K98" s="201">
        <f t="shared" si="84"/>
        <v>1.67</v>
      </c>
      <c r="L98" s="202"/>
      <c r="M98" s="98">
        <f t="shared" si="85"/>
        <v>1.23</v>
      </c>
      <c r="N98" s="202"/>
      <c r="O98" s="202">
        <f t="shared" si="86"/>
        <v>1.0349999999999999</v>
      </c>
      <c r="P98" s="202"/>
      <c r="Q98" s="25"/>
      <c r="R98" s="25"/>
      <c r="S98" s="140"/>
      <c r="U98" s="137"/>
      <c r="X98">
        <f t="shared" si="87"/>
        <v>0</v>
      </c>
      <c r="AB98">
        <f t="shared" si="88"/>
        <v>1.67</v>
      </c>
      <c r="AD98">
        <f t="shared" si="89"/>
        <v>1.23</v>
      </c>
      <c r="AF98">
        <f t="shared" si="90"/>
        <v>1.0349999999999999</v>
      </c>
      <c r="AO98">
        <f t="shared" si="91"/>
        <v>0</v>
      </c>
      <c r="AS98" s="9">
        <f t="shared" si="92"/>
        <v>1.67</v>
      </c>
      <c r="AU98">
        <f t="shared" si="93"/>
        <v>1.23</v>
      </c>
      <c r="AW98">
        <f t="shared" si="94"/>
        <v>1.0349999999999999</v>
      </c>
      <c r="AY98" s="6"/>
      <c r="BF98">
        <f t="shared" si="95"/>
        <v>0</v>
      </c>
    </row>
    <row r="99" spans="1:58">
      <c r="A99" s="26"/>
      <c r="B99" s="26"/>
      <c r="C99" s="26"/>
      <c r="D99" s="26"/>
      <c r="F99" s="104"/>
      <c r="G99" s="202">
        <f t="shared" si="83"/>
        <v>0</v>
      </c>
      <c r="H99" s="202"/>
      <c r="I99" s="202"/>
      <c r="J99" s="203"/>
      <c r="K99" s="201">
        <f t="shared" si="84"/>
        <v>1.67</v>
      </c>
      <c r="L99" s="202"/>
      <c r="M99" s="98">
        <f t="shared" si="85"/>
        <v>1.23</v>
      </c>
      <c r="N99" s="202"/>
      <c r="O99" s="202">
        <f t="shared" si="86"/>
        <v>1.0349999999999999</v>
      </c>
      <c r="P99" s="202"/>
      <c r="Q99" s="25"/>
      <c r="R99" s="25"/>
      <c r="S99" s="140"/>
      <c r="U99" s="137"/>
      <c r="X99">
        <f t="shared" si="87"/>
        <v>0</v>
      </c>
      <c r="AB99">
        <f t="shared" si="88"/>
        <v>1.67</v>
      </c>
      <c r="AD99">
        <f t="shared" si="89"/>
        <v>1.23</v>
      </c>
      <c r="AF99">
        <f t="shared" si="90"/>
        <v>1.0349999999999999</v>
      </c>
      <c r="AO99">
        <f t="shared" si="91"/>
        <v>0</v>
      </c>
      <c r="AS99" s="9">
        <f t="shared" si="92"/>
        <v>1.67</v>
      </c>
      <c r="AU99">
        <f t="shared" si="93"/>
        <v>1.23</v>
      </c>
      <c r="AW99">
        <f t="shared" si="94"/>
        <v>1.0349999999999999</v>
      </c>
      <c r="AY99" s="6"/>
      <c r="BF99">
        <f t="shared" si="95"/>
        <v>0</v>
      </c>
    </row>
    <row r="100" spans="1:58">
      <c r="A100" s="26"/>
      <c r="B100" s="26"/>
      <c r="C100" s="26"/>
      <c r="D100" s="26"/>
      <c r="F100" s="104"/>
      <c r="G100" s="202">
        <f t="shared" si="83"/>
        <v>0</v>
      </c>
      <c r="H100" s="202"/>
      <c r="I100" s="202"/>
      <c r="J100" s="203"/>
      <c r="K100" s="201">
        <f t="shared" si="84"/>
        <v>1.67</v>
      </c>
      <c r="L100" s="202"/>
      <c r="M100" s="98">
        <f t="shared" si="85"/>
        <v>1.23</v>
      </c>
      <c r="N100" s="202"/>
      <c r="O100" s="202">
        <f t="shared" si="86"/>
        <v>1.0349999999999999</v>
      </c>
      <c r="P100" s="202"/>
      <c r="Q100" s="25"/>
      <c r="R100" s="25"/>
      <c r="S100" s="140"/>
      <c r="U100" s="137"/>
      <c r="X100">
        <f t="shared" si="87"/>
        <v>0</v>
      </c>
      <c r="AB100">
        <f t="shared" si="88"/>
        <v>1.67</v>
      </c>
      <c r="AD100">
        <f t="shared" si="89"/>
        <v>1.23</v>
      </c>
      <c r="AF100">
        <f t="shared" si="90"/>
        <v>1.0349999999999999</v>
      </c>
      <c r="AO100">
        <f t="shared" si="91"/>
        <v>0</v>
      </c>
      <c r="AS100" s="9">
        <f t="shared" si="92"/>
        <v>1.67</v>
      </c>
      <c r="AU100">
        <f t="shared" si="93"/>
        <v>1.23</v>
      </c>
      <c r="AW100">
        <f t="shared" si="94"/>
        <v>1.0349999999999999</v>
      </c>
      <c r="AY100" s="6"/>
      <c r="BF100">
        <f t="shared" si="95"/>
        <v>0</v>
      </c>
    </row>
    <row r="101" spans="1:58">
      <c r="A101" s="26"/>
      <c r="B101" s="26"/>
      <c r="C101" s="26"/>
      <c r="D101" s="26"/>
      <c r="F101" s="104"/>
      <c r="G101" s="202">
        <f t="shared" si="83"/>
        <v>0</v>
      </c>
      <c r="H101" s="202"/>
      <c r="I101" s="202"/>
      <c r="J101" s="203"/>
      <c r="K101" s="201">
        <f t="shared" si="84"/>
        <v>1.67</v>
      </c>
      <c r="L101" s="202"/>
      <c r="M101" s="98">
        <f t="shared" si="85"/>
        <v>1.23</v>
      </c>
      <c r="N101" s="202"/>
      <c r="O101" s="202">
        <f t="shared" si="86"/>
        <v>1.0349999999999999</v>
      </c>
      <c r="P101" s="202"/>
      <c r="Q101" s="25"/>
      <c r="R101" s="25"/>
      <c r="S101" s="140"/>
      <c r="X101">
        <f t="shared" si="87"/>
        <v>0</v>
      </c>
      <c r="AB101">
        <f t="shared" si="88"/>
        <v>1.67</v>
      </c>
      <c r="AD101">
        <f t="shared" si="89"/>
        <v>1.23</v>
      </c>
      <c r="AF101">
        <f t="shared" si="90"/>
        <v>1.0349999999999999</v>
      </c>
      <c r="AO101">
        <f t="shared" si="91"/>
        <v>0</v>
      </c>
      <c r="AS101" s="9">
        <f t="shared" si="92"/>
        <v>1.67</v>
      </c>
      <c r="AU101">
        <f t="shared" si="93"/>
        <v>1.23</v>
      </c>
      <c r="AW101">
        <f t="shared" si="94"/>
        <v>1.0349999999999999</v>
      </c>
      <c r="AY101" s="6"/>
      <c r="BF101">
        <f t="shared" si="95"/>
        <v>0</v>
      </c>
    </row>
    <row r="102" spans="1:58">
      <c r="A102" s="26"/>
      <c r="B102" s="57"/>
      <c r="C102" s="26"/>
      <c r="D102" s="26"/>
      <c r="F102" s="104"/>
      <c r="G102" s="202">
        <f t="shared" si="83"/>
        <v>0</v>
      </c>
      <c r="H102" s="202"/>
      <c r="I102" s="202"/>
      <c r="J102" s="203"/>
      <c r="K102" s="201">
        <f t="shared" si="84"/>
        <v>1.67</v>
      </c>
      <c r="L102" s="202"/>
      <c r="M102" s="98">
        <f t="shared" si="85"/>
        <v>1.23</v>
      </c>
      <c r="N102" s="202"/>
      <c r="O102" s="202">
        <f t="shared" si="86"/>
        <v>1.0349999999999999</v>
      </c>
      <c r="P102" s="202"/>
      <c r="Q102" s="25"/>
      <c r="R102" s="25"/>
      <c r="S102" s="140"/>
      <c r="X102">
        <f t="shared" si="87"/>
        <v>0</v>
      </c>
      <c r="AB102">
        <f t="shared" si="88"/>
        <v>1.67</v>
      </c>
      <c r="AD102">
        <f t="shared" si="89"/>
        <v>1.23</v>
      </c>
      <c r="AF102">
        <f t="shared" si="90"/>
        <v>1.0349999999999999</v>
      </c>
      <c r="AO102">
        <f t="shared" si="91"/>
        <v>0</v>
      </c>
      <c r="AS102" s="9">
        <f t="shared" si="92"/>
        <v>1.67</v>
      </c>
      <c r="AU102">
        <f t="shared" si="93"/>
        <v>1.23</v>
      </c>
      <c r="AW102">
        <f t="shared" si="94"/>
        <v>1.0349999999999999</v>
      </c>
      <c r="AY102" s="6"/>
      <c r="BF102">
        <f t="shared" si="95"/>
        <v>0</v>
      </c>
    </row>
    <row r="103" spans="1:58">
      <c r="A103" s="26"/>
      <c r="B103" s="26"/>
      <c r="C103" s="26"/>
      <c r="D103" s="26"/>
      <c r="F103" s="104"/>
      <c r="G103" s="202">
        <f t="shared" si="83"/>
        <v>0</v>
      </c>
      <c r="H103" s="202"/>
      <c r="I103" s="202"/>
      <c r="J103" s="203"/>
      <c r="K103" s="201">
        <f t="shared" si="84"/>
        <v>1.67</v>
      </c>
      <c r="L103" s="202"/>
      <c r="M103" s="98">
        <f t="shared" si="85"/>
        <v>1.23</v>
      </c>
      <c r="N103" s="202"/>
      <c r="O103" s="202">
        <f t="shared" si="86"/>
        <v>1.0349999999999999</v>
      </c>
      <c r="P103" s="202"/>
      <c r="Q103" s="25"/>
      <c r="R103" s="25"/>
      <c r="S103" s="140"/>
      <c r="X103">
        <f t="shared" si="87"/>
        <v>0</v>
      </c>
      <c r="AB103">
        <f t="shared" si="88"/>
        <v>1.67</v>
      </c>
      <c r="AD103">
        <f t="shared" si="89"/>
        <v>1.23</v>
      </c>
      <c r="AF103">
        <f t="shared" si="90"/>
        <v>1.0349999999999999</v>
      </c>
      <c r="AO103">
        <f t="shared" si="91"/>
        <v>0</v>
      </c>
      <c r="AS103" s="9">
        <f t="shared" si="92"/>
        <v>1.67</v>
      </c>
      <c r="AU103">
        <f t="shared" si="93"/>
        <v>1.23</v>
      </c>
      <c r="AW103">
        <f t="shared" si="94"/>
        <v>1.0349999999999999</v>
      </c>
      <c r="AY103" s="6"/>
      <c r="BF103">
        <f t="shared" si="95"/>
        <v>0</v>
      </c>
    </row>
    <row r="104" spans="1:58">
      <c r="A104" s="26"/>
      <c r="B104" s="26"/>
      <c r="C104" s="26"/>
      <c r="D104" s="26"/>
      <c r="F104" s="104"/>
      <c r="G104" s="202">
        <f t="shared" si="83"/>
        <v>0</v>
      </c>
      <c r="H104" s="202"/>
      <c r="I104" s="202"/>
      <c r="J104" s="203"/>
      <c r="K104" s="201">
        <f t="shared" si="84"/>
        <v>1.67</v>
      </c>
      <c r="L104" s="202"/>
      <c r="M104" s="98">
        <f t="shared" si="85"/>
        <v>1.23</v>
      </c>
      <c r="N104" s="202"/>
      <c r="O104" s="202">
        <f t="shared" si="86"/>
        <v>1.0349999999999999</v>
      </c>
      <c r="P104" s="202"/>
      <c r="Q104" s="25"/>
      <c r="R104" s="25"/>
      <c r="S104" s="140"/>
      <c r="X104">
        <f t="shared" si="87"/>
        <v>0</v>
      </c>
      <c r="AB104">
        <f t="shared" si="88"/>
        <v>1.67</v>
      </c>
      <c r="AD104">
        <f t="shared" si="89"/>
        <v>1.23</v>
      </c>
      <c r="AF104">
        <f t="shared" si="90"/>
        <v>1.0349999999999999</v>
      </c>
      <c r="AO104">
        <f t="shared" si="91"/>
        <v>0</v>
      </c>
      <c r="AS104" s="9">
        <f t="shared" si="92"/>
        <v>1.67</v>
      </c>
      <c r="AU104">
        <f t="shared" si="93"/>
        <v>1.23</v>
      </c>
      <c r="AW104">
        <f t="shared" si="94"/>
        <v>1.0349999999999999</v>
      </c>
      <c r="AY104" s="6"/>
      <c r="BF104">
        <f t="shared" si="95"/>
        <v>0</v>
      </c>
    </row>
    <row r="105" spans="1:58">
      <c r="A105" s="26"/>
      <c r="B105" s="26"/>
      <c r="C105" s="26"/>
      <c r="D105" s="26"/>
      <c r="F105" s="104"/>
      <c r="G105" s="202">
        <f t="shared" si="83"/>
        <v>0</v>
      </c>
      <c r="H105" s="202"/>
      <c r="I105" s="202"/>
      <c r="J105" s="203"/>
      <c r="K105" s="201">
        <f t="shared" si="84"/>
        <v>1.67</v>
      </c>
      <c r="L105" s="202"/>
      <c r="M105" s="98">
        <f t="shared" si="85"/>
        <v>1.23</v>
      </c>
      <c r="N105" s="202"/>
      <c r="O105" s="202">
        <f t="shared" si="86"/>
        <v>1.0349999999999999</v>
      </c>
      <c r="P105" s="202"/>
      <c r="Q105" s="25"/>
      <c r="R105" s="25"/>
      <c r="S105" s="140"/>
      <c r="X105">
        <f t="shared" si="87"/>
        <v>0</v>
      </c>
      <c r="AB105">
        <f t="shared" si="88"/>
        <v>1.67</v>
      </c>
      <c r="AD105">
        <f t="shared" si="89"/>
        <v>1.23</v>
      </c>
      <c r="AF105">
        <f t="shared" si="90"/>
        <v>1.0349999999999999</v>
      </c>
      <c r="AO105">
        <f t="shared" si="91"/>
        <v>0</v>
      </c>
      <c r="AS105" s="9">
        <f t="shared" si="92"/>
        <v>1.67</v>
      </c>
      <c r="AU105">
        <f t="shared" si="93"/>
        <v>1.23</v>
      </c>
      <c r="AW105">
        <f t="shared" si="94"/>
        <v>1.0349999999999999</v>
      </c>
      <c r="AY105" s="6"/>
      <c r="BF105">
        <f t="shared" si="95"/>
        <v>0</v>
      </c>
    </row>
    <row r="106" spans="1:58">
      <c r="A106" s="26"/>
      <c r="B106" s="26"/>
      <c r="C106" s="26"/>
      <c r="D106" s="26"/>
      <c r="F106" s="104"/>
      <c r="G106" s="202">
        <f t="shared" si="83"/>
        <v>0</v>
      </c>
      <c r="H106" s="202"/>
      <c r="I106" s="202"/>
      <c r="J106" s="203"/>
      <c r="K106" s="201">
        <f t="shared" si="84"/>
        <v>1.67</v>
      </c>
      <c r="L106" s="202"/>
      <c r="M106" s="98">
        <f t="shared" si="85"/>
        <v>1.23</v>
      </c>
      <c r="N106" s="202"/>
      <c r="O106" s="202">
        <f t="shared" si="86"/>
        <v>1.0349999999999999</v>
      </c>
      <c r="P106" s="202"/>
      <c r="Q106" s="25"/>
      <c r="R106" s="25"/>
      <c r="X106">
        <f t="shared" si="87"/>
        <v>0</v>
      </c>
      <c r="AB106">
        <f t="shared" si="88"/>
        <v>1.67</v>
      </c>
      <c r="AD106">
        <f t="shared" si="89"/>
        <v>1.23</v>
      </c>
      <c r="AF106">
        <f t="shared" si="90"/>
        <v>1.0349999999999999</v>
      </c>
      <c r="AO106">
        <f t="shared" si="91"/>
        <v>0</v>
      </c>
      <c r="AS106" s="9">
        <f t="shared" si="92"/>
        <v>1.67</v>
      </c>
      <c r="AU106">
        <f t="shared" si="93"/>
        <v>1.23</v>
      </c>
      <c r="AW106">
        <f t="shared" si="94"/>
        <v>1.0349999999999999</v>
      </c>
      <c r="AY106" s="6"/>
      <c r="BF106">
        <f t="shared" si="95"/>
        <v>0</v>
      </c>
    </row>
    <row r="107" spans="1:58">
      <c r="A107" s="26"/>
      <c r="B107" s="26"/>
      <c r="C107" s="26"/>
      <c r="D107" s="26"/>
      <c r="F107" s="104"/>
      <c r="G107" s="202">
        <f t="shared" si="83"/>
        <v>0</v>
      </c>
      <c r="H107" s="202"/>
      <c r="I107" s="202"/>
      <c r="J107" s="203"/>
      <c r="K107" s="201">
        <f t="shared" si="84"/>
        <v>1.67</v>
      </c>
      <c r="L107" s="202"/>
      <c r="M107" s="98">
        <f t="shared" si="85"/>
        <v>1.23</v>
      </c>
      <c r="N107" s="202"/>
      <c r="O107" s="202">
        <f t="shared" si="86"/>
        <v>1.0349999999999999</v>
      </c>
      <c r="P107" s="202"/>
      <c r="Q107" s="25"/>
      <c r="R107" s="25"/>
      <c r="X107">
        <f t="shared" si="87"/>
        <v>0</v>
      </c>
      <c r="AB107">
        <f t="shared" si="88"/>
        <v>1.67</v>
      </c>
      <c r="AD107">
        <f t="shared" si="89"/>
        <v>1.23</v>
      </c>
      <c r="AF107">
        <f t="shared" si="90"/>
        <v>1.0349999999999999</v>
      </c>
      <c r="AO107">
        <f t="shared" si="91"/>
        <v>0</v>
      </c>
      <c r="AS107" s="9">
        <f t="shared" si="92"/>
        <v>1.67</v>
      </c>
      <c r="AU107">
        <f t="shared" si="93"/>
        <v>1.23</v>
      </c>
      <c r="AW107">
        <f t="shared" si="94"/>
        <v>1.0349999999999999</v>
      </c>
      <c r="AY107" s="6"/>
      <c r="BF107">
        <f t="shared" si="95"/>
        <v>0</v>
      </c>
    </row>
    <row r="108" spans="1:58">
      <c r="A108" s="26"/>
      <c r="B108" s="26"/>
      <c r="C108" s="26"/>
      <c r="D108" s="26"/>
      <c r="F108" s="104"/>
      <c r="G108" s="202">
        <f t="shared" si="83"/>
        <v>0</v>
      </c>
      <c r="H108" s="202"/>
      <c r="I108" s="202"/>
      <c r="J108" s="203"/>
      <c r="K108" s="201">
        <f t="shared" si="84"/>
        <v>1.67</v>
      </c>
      <c r="L108" s="202"/>
      <c r="M108" s="98">
        <f t="shared" si="85"/>
        <v>1.23</v>
      </c>
      <c r="N108" s="202"/>
      <c r="O108" s="202">
        <f t="shared" si="86"/>
        <v>1.0349999999999999</v>
      </c>
      <c r="P108" s="202"/>
      <c r="Q108" s="25"/>
      <c r="R108" s="25"/>
      <c r="X108">
        <f t="shared" si="87"/>
        <v>0</v>
      </c>
      <c r="AB108">
        <f t="shared" si="88"/>
        <v>1.67</v>
      </c>
      <c r="AD108">
        <f t="shared" si="89"/>
        <v>1.23</v>
      </c>
      <c r="AF108">
        <f t="shared" si="90"/>
        <v>1.0349999999999999</v>
      </c>
      <c r="AO108">
        <f t="shared" si="91"/>
        <v>0</v>
      </c>
      <c r="AS108" s="9">
        <f t="shared" si="92"/>
        <v>1.67</v>
      </c>
      <c r="AU108">
        <f t="shared" si="93"/>
        <v>1.23</v>
      </c>
      <c r="AW108">
        <f t="shared" si="94"/>
        <v>1.0349999999999999</v>
      </c>
      <c r="AY108" s="6"/>
      <c r="BF108">
        <f t="shared" si="95"/>
        <v>0</v>
      </c>
    </row>
    <row r="109" spans="1:58">
      <c r="A109" s="26"/>
      <c r="B109" s="58"/>
      <c r="C109" s="26"/>
      <c r="D109" s="26"/>
      <c r="F109" s="104"/>
      <c r="G109" s="202">
        <f t="shared" si="83"/>
        <v>0</v>
      </c>
      <c r="H109" s="202"/>
      <c r="I109" s="202"/>
      <c r="J109" s="203"/>
      <c r="K109" s="201">
        <f t="shared" si="84"/>
        <v>1.67</v>
      </c>
      <c r="L109" s="202"/>
      <c r="M109" s="98">
        <f t="shared" si="85"/>
        <v>1.23</v>
      </c>
      <c r="N109" s="202"/>
      <c r="O109" s="202">
        <f t="shared" si="86"/>
        <v>1.0349999999999999</v>
      </c>
      <c r="P109" s="202"/>
      <c r="Q109" s="25"/>
      <c r="R109" s="25"/>
      <c r="X109">
        <f t="shared" si="87"/>
        <v>0</v>
      </c>
      <c r="AB109">
        <f t="shared" si="88"/>
        <v>1.67</v>
      </c>
      <c r="AD109">
        <f t="shared" si="89"/>
        <v>1.23</v>
      </c>
      <c r="AF109">
        <f t="shared" si="90"/>
        <v>1.0349999999999999</v>
      </c>
      <c r="AO109">
        <f t="shared" si="91"/>
        <v>0</v>
      </c>
      <c r="AS109" s="9">
        <f t="shared" si="92"/>
        <v>1.67</v>
      </c>
      <c r="AU109">
        <f t="shared" si="93"/>
        <v>1.23</v>
      </c>
      <c r="AW109">
        <f t="shared" si="94"/>
        <v>1.0349999999999999</v>
      </c>
      <c r="AY109" s="6"/>
      <c r="BF109">
        <f t="shared" si="95"/>
        <v>0</v>
      </c>
    </row>
    <row r="110" spans="1:58">
      <c r="A110" s="26"/>
      <c r="B110" s="26"/>
      <c r="C110" s="26"/>
      <c r="D110" s="26"/>
      <c r="F110" s="104"/>
      <c r="G110" s="202">
        <f t="shared" si="83"/>
        <v>0</v>
      </c>
      <c r="H110" s="202"/>
      <c r="I110" s="202"/>
      <c r="J110" s="203"/>
      <c r="K110" s="201">
        <f t="shared" si="84"/>
        <v>1.67</v>
      </c>
      <c r="L110" s="202"/>
      <c r="M110" s="98">
        <f t="shared" si="85"/>
        <v>1.23</v>
      </c>
      <c r="N110" s="202"/>
      <c r="O110" s="202">
        <f t="shared" si="86"/>
        <v>1.0349999999999999</v>
      </c>
      <c r="P110" s="202"/>
      <c r="Q110" s="25"/>
      <c r="R110" s="25"/>
      <c r="X110">
        <f t="shared" si="87"/>
        <v>0</v>
      </c>
      <c r="AB110">
        <f t="shared" si="88"/>
        <v>1.67</v>
      </c>
      <c r="AD110">
        <f t="shared" si="89"/>
        <v>1.23</v>
      </c>
      <c r="AF110">
        <f t="shared" si="90"/>
        <v>1.0349999999999999</v>
      </c>
      <c r="AO110">
        <f t="shared" si="91"/>
        <v>0</v>
      </c>
      <c r="AS110" s="9">
        <f t="shared" si="92"/>
        <v>1.67</v>
      </c>
      <c r="AU110">
        <f t="shared" si="93"/>
        <v>1.23</v>
      </c>
      <c r="AW110">
        <f t="shared" si="94"/>
        <v>1.0349999999999999</v>
      </c>
      <c r="AY110" s="6"/>
      <c r="BF110">
        <f t="shared" si="95"/>
        <v>0</v>
      </c>
    </row>
    <row r="111" spans="1:58">
      <c r="A111" s="26"/>
      <c r="B111" s="26"/>
      <c r="C111" s="26"/>
      <c r="D111" s="26"/>
      <c r="F111" s="104"/>
      <c r="G111" s="202">
        <f t="shared" si="83"/>
        <v>0</v>
      </c>
      <c r="H111" s="202"/>
      <c r="I111" s="202"/>
      <c r="J111" s="203"/>
      <c r="K111" s="201">
        <f t="shared" si="84"/>
        <v>1.67</v>
      </c>
      <c r="L111" s="202"/>
      <c r="M111" s="98">
        <f t="shared" si="85"/>
        <v>1.23</v>
      </c>
      <c r="N111" s="202"/>
      <c r="O111" s="202">
        <f t="shared" si="86"/>
        <v>1.0349999999999999</v>
      </c>
      <c r="P111" s="202"/>
      <c r="Q111" s="25"/>
      <c r="R111" s="25"/>
      <c r="X111">
        <f t="shared" si="87"/>
        <v>0</v>
      </c>
      <c r="AB111">
        <f t="shared" si="88"/>
        <v>1.67</v>
      </c>
      <c r="AD111">
        <f t="shared" si="89"/>
        <v>1.23</v>
      </c>
      <c r="AF111">
        <f t="shared" si="90"/>
        <v>1.0349999999999999</v>
      </c>
      <c r="AO111">
        <f t="shared" si="91"/>
        <v>0</v>
      </c>
      <c r="AS111" s="9">
        <f t="shared" si="92"/>
        <v>1.67</v>
      </c>
      <c r="AU111">
        <f t="shared" si="93"/>
        <v>1.23</v>
      </c>
      <c r="AW111">
        <f t="shared" si="94"/>
        <v>1.0349999999999999</v>
      </c>
      <c r="AY111" s="6"/>
      <c r="BF111">
        <f t="shared" si="95"/>
        <v>0</v>
      </c>
    </row>
    <row r="112" spans="1:58">
      <c r="F112" s="104"/>
      <c r="G112" s="202">
        <f t="shared" si="83"/>
        <v>0</v>
      </c>
      <c r="H112" s="202"/>
      <c r="I112" s="202"/>
      <c r="J112" s="203"/>
      <c r="K112" s="201">
        <f t="shared" si="84"/>
        <v>1.67</v>
      </c>
      <c r="L112" s="202"/>
      <c r="M112" s="98">
        <f t="shared" si="85"/>
        <v>1.23</v>
      </c>
      <c r="N112" s="202"/>
      <c r="O112" s="202">
        <f t="shared" si="86"/>
        <v>1.0349999999999999</v>
      </c>
      <c r="P112" s="202"/>
      <c r="Q112" s="25"/>
      <c r="R112" s="25"/>
      <c r="X112">
        <f t="shared" si="87"/>
        <v>0</v>
      </c>
      <c r="AB112">
        <f t="shared" si="88"/>
        <v>1.67</v>
      </c>
      <c r="AD112">
        <f t="shared" si="89"/>
        <v>1.23</v>
      </c>
      <c r="AF112">
        <f t="shared" si="90"/>
        <v>1.0349999999999999</v>
      </c>
      <c r="AO112">
        <f t="shared" si="91"/>
        <v>0</v>
      </c>
      <c r="AS112" s="9">
        <f t="shared" si="92"/>
        <v>1.67</v>
      </c>
      <c r="AU112">
        <f t="shared" si="93"/>
        <v>1.23</v>
      </c>
      <c r="AW112">
        <f t="shared" si="94"/>
        <v>1.0349999999999999</v>
      </c>
      <c r="AY112" s="6"/>
      <c r="BF112">
        <f t="shared" si="95"/>
        <v>0</v>
      </c>
    </row>
    <row r="113" spans="6:58">
      <c r="F113" s="104"/>
      <c r="G113" s="202">
        <f t="shared" si="83"/>
        <v>0</v>
      </c>
      <c r="H113" s="202"/>
      <c r="I113" s="202"/>
      <c r="J113" s="203"/>
      <c r="K113" s="201">
        <f t="shared" si="84"/>
        <v>1.67</v>
      </c>
      <c r="L113" s="202"/>
      <c r="M113" s="98">
        <f t="shared" si="85"/>
        <v>1.23</v>
      </c>
      <c r="N113" s="202"/>
      <c r="O113" s="202">
        <f t="shared" si="86"/>
        <v>1.0349999999999999</v>
      </c>
      <c r="P113" s="202"/>
      <c r="Q113" s="25"/>
      <c r="R113" s="25"/>
      <c r="X113">
        <f t="shared" si="87"/>
        <v>0</v>
      </c>
      <c r="AB113">
        <f t="shared" si="88"/>
        <v>1.67</v>
      </c>
      <c r="AD113">
        <f t="shared" si="89"/>
        <v>1.23</v>
      </c>
      <c r="AF113">
        <f t="shared" si="90"/>
        <v>1.0349999999999999</v>
      </c>
      <c r="AO113">
        <f t="shared" si="91"/>
        <v>0</v>
      </c>
      <c r="AS113" s="9">
        <f t="shared" si="92"/>
        <v>1.67</v>
      </c>
      <c r="AU113">
        <f t="shared" si="93"/>
        <v>1.23</v>
      </c>
      <c r="AW113">
        <f t="shared" si="94"/>
        <v>1.0349999999999999</v>
      </c>
      <c r="AY113" s="6"/>
      <c r="BF113">
        <f t="shared" si="95"/>
        <v>0</v>
      </c>
    </row>
    <row r="114" spans="6:58">
      <c r="F114" s="104"/>
      <c r="G114" s="202">
        <f t="shared" si="83"/>
        <v>0</v>
      </c>
      <c r="H114" s="202"/>
      <c r="I114" s="202"/>
      <c r="J114" s="203"/>
      <c r="K114" s="201">
        <f t="shared" si="84"/>
        <v>1.67</v>
      </c>
      <c r="L114" s="202"/>
      <c r="M114" s="98">
        <f t="shared" si="85"/>
        <v>1.23</v>
      </c>
      <c r="N114" s="202"/>
      <c r="O114" s="202">
        <f t="shared" si="86"/>
        <v>1.0349999999999999</v>
      </c>
      <c r="P114" s="202"/>
      <c r="Q114" s="25"/>
      <c r="R114" s="25"/>
      <c r="X114">
        <f t="shared" si="87"/>
        <v>0</v>
      </c>
      <c r="AB114">
        <f t="shared" si="88"/>
        <v>1.67</v>
      </c>
      <c r="AD114">
        <f t="shared" si="89"/>
        <v>1.23</v>
      </c>
      <c r="AF114">
        <f t="shared" si="90"/>
        <v>1.0349999999999999</v>
      </c>
      <c r="AO114">
        <f t="shared" si="91"/>
        <v>0</v>
      </c>
      <c r="AS114" s="9">
        <f t="shared" si="92"/>
        <v>1.67</v>
      </c>
      <c r="AU114">
        <f t="shared" si="93"/>
        <v>1.23</v>
      </c>
      <c r="AW114">
        <f t="shared" si="94"/>
        <v>1.0349999999999999</v>
      </c>
      <c r="AY114" s="6"/>
      <c r="BF114">
        <f t="shared" si="95"/>
        <v>0</v>
      </c>
    </row>
    <row r="115" spans="6:58">
      <c r="F115" s="104"/>
      <c r="G115" s="202">
        <f t="shared" si="83"/>
        <v>0</v>
      </c>
      <c r="H115" s="202"/>
      <c r="I115" s="202"/>
      <c r="J115" s="203"/>
      <c r="K115" s="201">
        <f t="shared" si="84"/>
        <v>1.67</v>
      </c>
      <c r="L115" s="202"/>
      <c r="M115" s="98">
        <f t="shared" si="85"/>
        <v>1.23</v>
      </c>
      <c r="N115" s="202"/>
      <c r="O115" s="202">
        <f t="shared" si="86"/>
        <v>1.0349999999999999</v>
      </c>
      <c r="P115" s="202"/>
      <c r="Q115" s="25"/>
      <c r="R115" s="25"/>
      <c r="X115">
        <f t="shared" si="87"/>
        <v>0</v>
      </c>
      <c r="AB115">
        <f t="shared" si="88"/>
        <v>1.67</v>
      </c>
      <c r="AD115">
        <f t="shared" si="89"/>
        <v>1.23</v>
      </c>
      <c r="AF115">
        <f t="shared" si="90"/>
        <v>1.0349999999999999</v>
      </c>
      <c r="AO115">
        <f t="shared" si="91"/>
        <v>0</v>
      </c>
      <c r="AS115" s="9">
        <f t="shared" si="92"/>
        <v>1.67</v>
      </c>
      <c r="AU115">
        <f t="shared" si="93"/>
        <v>1.23</v>
      </c>
      <c r="AW115">
        <f t="shared" si="94"/>
        <v>1.0349999999999999</v>
      </c>
      <c r="AY115" s="6"/>
      <c r="BF115">
        <f t="shared" si="95"/>
        <v>0</v>
      </c>
    </row>
    <row r="116" spans="6:58">
      <c r="F116" s="104"/>
      <c r="G116" s="202">
        <f t="shared" si="83"/>
        <v>0</v>
      </c>
      <c r="H116" s="202"/>
      <c r="I116" s="202"/>
      <c r="J116" s="203"/>
      <c r="K116" s="201">
        <f t="shared" si="84"/>
        <v>1.67</v>
      </c>
      <c r="L116" s="202"/>
      <c r="M116" s="98">
        <f t="shared" si="85"/>
        <v>1.23</v>
      </c>
      <c r="N116" s="202"/>
      <c r="O116" s="202">
        <f t="shared" si="86"/>
        <v>1.0349999999999999</v>
      </c>
      <c r="P116" s="202"/>
      <c r="Q116" s="25"/>
      <c r="R116" s="25"/>
      <c r="X116">
        <f t="shared" si="87"/>
        <v>0</v>
      </c>
      <c r="AB116">
        <f t="shared" si="88"/>
        <v>1.67</v>
      </c>
      <c r="AD116">
        <f t="shared" si="89"/>
        <v>1.23</v>
      </c>
      <c r="AF116">
        <f t="shared" si="90"/>
        <v>1.0349999999999999</v>
      </c>
      <c r="AO116">
        <f t="shared" si="91"/>
        <v>0</v>
      </c>
      <c r="AS116" s="9">
        <f t="shared" si="92"/>
        <v>1.67</v>
      </c>
      <c r="AU116">
        <f t="shared" si="93"/>
        <v>1.23</v>
      </c>
      <c r="AW116">
        <f t="shared" si="94"/>
        <v>1.0349999999999999</v>
      </c>
      <c r="AY116" s="6"/>
      <c r="BF116">
        <f t="shared" si="95"/>
        <v>0</v>
      </c>
    </row>
    <row r="117" spans="6:58">
      <c r="F117" s="104"/>
      <c r="G117" s="202">
        <f t="shared" si="83"/>
        <v>0</v>
      </c>
      <c r="H117" s="202"/>
      <c r="I117" s="202"/>
      <c r="J117" s="203"/>
      <c r="K117" s="201">
        <f t="shared" si="84"/>
        <v>1.67</v>
      </c>
      <c r="L117" s="202"/>
      <c r="M117" s="98">
        <f t="shared" si="85"/>
        <v>1.23</v>
      </c>
      <c r="N117" s="202"/>
      <c r="O117" s="202">
        <f t="shared" si="86"/>
        <v>1.0349999999999999</v>
      </c>
      <c r="P117" s="202"/>
      <c r="Q117" s="25"/>
      <c r="R117" s="25"/>
      <c r="X117">
        <f t="shared" si="87"/>
        <v>0</v>
      </c>
      <c r="AB117">
        <f t="shared" si="88"/>
        <v>1.67</v>
      </c>
      <c r="AD117">
        <f t="shared" si="89"/>
        <v>1.23</v>
      </c>
      <c r="AF117">
        <f t="shared" si="90"/>
        <v>1.0349999999999999</v>
      </c>
      <c r="AO117">
        <f t="shared" si="91"/>
        <v>0</v>
      </c>
      <c r="AS117" s="9">
        <f t="shared" si="92"/>
        <v>1.67</v>
      </c>
      <c r="AU117">
        <f t="shared" si="93"/>
        <v>1.23</v>
      </c>
      <c r="AW117">
        <f t="shared" si="94"/>
        <v>1.0349999999999999</v>
      </c>
      <c r="AY117" s="6"/>
      <c r="BF117">
        <f t="shared" si="95"/>
        <v>0</v>
      </c>
    </row>
    <row r="118" spans="6:58">
      <c r="F118" s="104"/>
      <c r="G118" s="202">
        <f t="shared" si="83"/>
        <v>0</v>
      </c>
      <c r="H118" s="202"/>
      <c r="I118" s="202"/>
      <c r="J118" s="203"/>
      <c r="K118" s="201">
        <f t="shared" si="84"/>
        <v>1.67</v>
      </c>
      <c r="L118" s="202"/>
      <c r="M118" s="98">
        <f t="shared" si="85"/>
        <v>1.23</v>
      </c>
      <c r="N118" s="202"/>
      <c r="O118" s="202">
        <f t="shared" si="86"/>
        <v>1.0349999999999999</v>
      </c>
      <c r="P118" s="202"/>
      <c r="Q118" s="25"/>
      <c r="R118" s="25"/>
      <c r="X118">
        <f t="shared" si="87"/>
        <v>0</v>
      </c>
      <c r="AB118">
        <f t="shared" si="88"/>
        <v>1.67</v>
      </c>
      <c r="AD118">
        <f t="shared" si="89"/>
        <v>1.23</v>
      </c>
      <c r="AF118">
        <f t="shared" si="90"/>
        <v>1.0349999999999999</v>
      </c>
      <c r="AO118">
        <f t="shared" si="91"/>
        <v>0</v>
      </c>
      <c r="AS118" s="9">
        <f t="shared" si="92"/>
        <v>1.67</v>
      </c>
      <c r="AU118">
        <f t="shared" si="93"/>
        <v>1.23</v>
      </c>
      <c r="AW118">
        <f t="shared" si="94"/>
        <v>1.0349999999999999</v>
      </c>
      <c r="AY118" s="6"/>
      <c r="BF118">
        <f t="shared" si="95"/>
        <v>0</v>
      </c>
    </row>
    <row r="119" spans="6:58">
      <c r="F119" s="104"/>
      <c r="G119" s="202">
        <f t="shared" si="83"/>
        <v>0</v>
      </c>
      <c r="H119" s="202"/>
      <c r="I119" s="202"/>
      <c r="J119" s="203"/>
      <c r="K119" s="201">
        <f t="shared" si="84"/>
        <v>1.67</v>
      </c>
      <c r="L119" s="202"/>
      <c r="M119" s="98">
        <f t="shared" si="85"/>
        <v>1.23</v>
      </c>
      <c r="N119" s="202"/>
      <c r="O119" s="202">
        <f t="shared" si="86"/>
        <v>1.0349999999999999</v>
      </c>
      <c r="P119" s="202"/>
      <c r="Q119" s="25"/>
      <c r="R119" s="25"/>
      <c r="X119">
        <f t="shared" si="87"/>
        <v>0</v>
      </c>
      <c r="AB119">
        <f t="shared" si="88"/>
        <v>1.67</v>
      </c>
      <c r="AD119">
        <f t="shared" si="89"/>
        <v>1.23</v>
      </c>
      <c r="AF119">
        <f t="shared" si="90"/>
        <v>1.0349999999999999</v>
      </c>
      <c r="AO119">
        <f t="shared" si="91"/>
        <v>0</v>
      </c>
      <c r="AS119" s="9">
        <f t="shared" si="92"/>
        <v>1.67</v>
      </c>
      <c r="AU119">
        <f t="shared" si="93"/>
        <v>1.23</v>
      </c>
      <c r="AW119">
        <f t="shared" si="94"/>
        <v>1.0349999999999999</v>
      </c>
      <c r="AY119" s="6"/>
      <c r="BF119">
        <f t="shared" si="95"/>
        <v>0</v>
      </c>
    </row>
    <row r="120" spans="6:58">
      <c r="F120" s="104"/>
      <c r="G120" s="202">
        <f t="shared" si="83"/>
        <v>0</v>
      </c>
      <c r="H120" s="202"/>
      <c r="I120" s="202"/>
      <c r="J120" s="203"/>
      <c r="K120" s="201">
        <f t="shared" si="84"/>
        <v>1.67</v>
      </c>
      <c r="L120" s="202"/>
      <c r="M120" s="98">
        <f t="shared" si="85"/>
        <v>1.23</v>
      </c>
      <c r="N120" s="202"/>
      <c r="O120" s="202">
        <f t="shared" si="86"/>
        <v>1.0349999999999999</v>
      </c>
      <c r="P120" s="202"/>
      <c r="Q120" s="25"/>
      <c r="R120" s="25"/>
      <c r="X120">
        <f t="shared" si="87"/>
        <v>0</v>
      </c>
      <c r="AB120">
        <f t="shared" si="88"/>
        <v>1.67</v>
      </c>
      <c r="AD120">
        <f t="shared" si="89"/>
        <v>1.23</v>
      </c>
      <c r="AF120">
        <f t="shared" si="90"/>
        <v>1.0349999999999999</v>
      </c>
      <c r="AO120">
        <f t="shared" si="91"/>
        <v>0</v>
      </c>
      <c r="AS120" s="9">
        <f t="shared" si="92"/>
        <v>1.67</v>
      </c>
      <c r="AU120">
        <f t="shared" si="93"/>
        <v>1.23</v>
      </c>
      <c r="AW120">
        <f t="shared" si="94"/>
        <v>1.0349999999999999</v>
      </c>
      <c r="AY120" s="6"/>
      <c r="BF120">
        <f t="shared" si="95"/>
        <v>0</v>
      </c>
    </row>
    <row r="121" spans="6:58">
      <c r="F121" s="104"/>
      <c r="G121" s="202">
        <f t="shared" si="83"/>
        <v>0</v>
      </c>
      <c r="H121" s="202"/>
      <c r="I121" s="202"/>
      <c r="J121" s="203"/>
      <c r="K121" s="201">
        <f t="shared" si="84"/>
        <v>1.67</v>
      </c>
      <c r="L121" s="202"/>
      <c r="M121" s="98">
        <f t="shared" si="85"/>
        <v>1.23</v>
      </c>
      <c r="N121" s="202"/>
      <c r="O121" s="202">
        <f t="shared" si="86"/>
        <v>1.0349999999999999</v>
      </c>
      <c r="P121" s="202"/>
      <c r="Q121" s="25"/>
      <c r="R121" s="25"/>
      <c r="X121">
        <f t="shared" si="87"/>
        <v>0</v>
      </c>
      <c r="AB121">
        <f t="shared" si="88"/>
        <v>1.67</v>
      </c>
      <c r="AD121">
        <f t="shared" si="89"/>
        <v>1.23</v>
      </c>
      <c r="AF121">
        <f t="shared" si="90"/>
        <v>1.0349999999999999</v>
      </c>
      <c r="AO121">
        <f t="shared" si="91"/>
        <v>0</v>
      </c>
      <c r="AS121" s="9">
        <f t="shared" si="92"/>
        <v>1.67</v>
      </c>
      <c r="AU121">
        <f t="shared" si="93"/>
        <v>1.23</v>
      </c>
      <c r="AW121">
        <f t="shared" si="94"/>
        <v>1.0349999999999999</v>
      </c>
      <c r="BF121">
        <f t="shared" si="95"/>
        <v>0</v>
      </c>
    </row>
    <row r="122" spans="6:58">
      <c r="F122" s="104"/>
      <c r="G122" s="202">
        <f t="shared" si="83"/>
        <v>0</v>
      </c>
      <c r="H122" s="202"/>
      <c r="I122" s="202"/>
      <c r="J122" s="203"/>
      <c r="K122" s="201">
        <f t="shared" si="84"/>
        <v>1.67</v>
      </c>
      <c r="L122" s="202"/>
      <c r="M122" s="98">
        <f t="shared" si="85"/>
        <v>1.23</v>
      </c>
      <c r="N122" s="202"/>
      <c r="O122" s="202">
        <f t="shared" si="86"/>
        <v>1.0349999999999999</v>
      </c>
      <c r="P122" s="202"/>
      <c r="Q122" s="25"/>
      <c r="R122" s="25"/>
      <c r="X122">
        <f t="shared" si="87"/>
        <v>0</v>
      </c>
      <c r="AB122">
        <f t="shared" si="88"/>
        <v>1.67</v>
      </c>
      <c r="AD122">
        <f t="shared" si="89"/>
        <v>1.23</v>
      </c>
      <c r="AF122">
        <f t="shared" si="90"/>
        <v>1.0349999999999999</v>
      </c>
      <c r="AO122">
        <f t="shared" si="91"/>
        <v>0</v>
      </c>
      <c r="AS122" s="9">
        <f t="shared" si="92"/>
        <v>1.67</v>
      </c>
      <c r="AU122">
        <f t="shared" si="93"/>
        <v>1.23</v>
      </c>
      <c r="AW122">
        <f t="shared" si="94"/>
        <v>1.0349999999999999</v>
      </c>
      <c r="BF122">
        <f t="shared" si="95"/>
        <v>0</v>
      </c>
    </row>
    <row r="123" spans="6:58">
      <c r="F123" s="104"/>
      <c r="G123" s="202">
        <f t="shared" si="83"/>
        <v>0</v>
      </c>
      <c r="H123" s="202"/>
      <c r="I123" s="202"/>
      <c r="J123" s="203"/>
      <c r="K123" s="201">
        <f t="shared" si="84"/>
        <v>1.67</v>
      </c>
      <c r="L123" s="202"/>
      <c r="M123" s="98">
        <f t="shared" si="85"/>
        <v>1.23</v>
      </c>
      <c r="N123" s="202"/>
      <c r="O123" s="202">
        <f t="shared" si="86"/>
        <v>1.0349999999999999</v>
      </c>
      <c r="P123" s="202"/>
      <c r="Q123" s="25"/>
      <c r="R123" s="25"/>
      <c r="X123">
        <f t="shared" si="87"/>
        <v>0</v>
      </c>
      <c r="AB123">
        <f t="shared" si="88"/>
        <v>1.67</v>
      </c>
      <c r="AD123">
        <f t="shared" si="89"/>
        <v>1.23</v>
      </c>
      <c r="AF123">
        <f t="shared" si="90"/>
        <v>1.0349999999999999</v>
      </c>
      <c r="AO123">
        <f t="shared" si="91"/>
        <v>0</v>
      </c>
      <c r="AS123" s="9">
        <f t="shared" si="92"/>
        <v>1.67</v>
      </c>
      <c r="AU123">
        <f t="shared" si="93"/>
        <v>1.23</v>
      </c>
      <c r="AW123">
        <f t="shared" si="94"/>
        <v>1.0349999999999999</v>
      </c>
      <c r="BF123">
        <f t="shared" si="95"/>
        <v>0</v>
      </c>
    </row>
    <row r="124" spans="6:58">
      <c r="F124" s="104"/>
      <c r="G124" s="202">
        <f t="shared" si="83"/>
        <v>0</v>
      </c>
      <c r="H124" s="202"/>
      <c r="I124" s="202"/>
      <c r="J124" s="203"/>
      <c r="K124" s="201">
        <f t="shared" si="84"/>
        <v>1.67</v>
      </c>
      <c r="L124" s="202"/>
      <c r="M124" s="98">
        <f t="shared" si="85"/>
        <v>1.23</v>
      </c>
      <c r="N124" s="202"/>
      <c r="O124" s="202">
        <f t="shared" si="86"/>
        <v>1.0349999999999999</v>
      </c>
      <c r="P124" s="202"/>
      <c r="Q124" s="25"/>
      <c r="R124" s="25"/>
      <c r="X124">
        <f t="shared" si="87"/>
        <v>0</v>
      </c>
      <c r="AB124">
        <f t="shared" si="88"/>
        <v>1.67</v>
      </c>
      <c r="AD124">
        <f t="shared" si="89"/>
        <v>1.23</v>
      </c>
      <c r="AF124">
        <f t="shared" si="90"/>
        <v>1.0349999999999999</v>
      </c>
      <c r="AO124">
        <f t="shared" si="91"/>
        <v>0</v>
      </c>
      <c r="AS124" s="9">
        <f t="shared" si="92"/>
        <v>1.67</v>
      </c>
      <c r="AU124">
        <f t="shared" si="93"/>
        <v>1.23</v>
      </c>
      <c r="AW124">
        <f t="shared" si="94"/>
        <v>1.0349999999999999</v>
      </c>
      <c r="BF124">
        <f t="shared" si="95"/>
        <v>0</v>
      </c>
    </row>
    <row r="125" spans="6:58">
      <c r="F125" s="104"/>
      <c r="G125" s="202">
        <f t="shared" si="83"/>
        <v>0</v>
      </c>
      <c r="H125" s="202"/>
      <c r="I125" s="202"/>
      <c r="J125" s="203"/>
      <c r="K125" s="201">
        <f t="shared" si="84"/>
        <v>1.67</v>
      </c>
      <c r="L125" s="202"/>
      <c r="M125" s="98">
        <f t="shared" si="85"/>
        <v>1.23</v>
      </c>
      <c r="N125" s="202"/>
      <c r="O125" s="202">
        <f t="shared" si="86"/>
        <v>1.0349999999999999</v>
      </c>
      <c r="P125" s="202"/>
      <c r="Q125" s="25"/>
      <c r="R125" s="25"/>
      <c r="X125">
        <f t="shared" si="87"/>
        <v>0</v>
      </c>
      <c r="AB125">
        <f t="shared" si="88"/>
        <v>1.67</v>
      </c>
      <c r="AD125">
        <f t="shared" si="89"/>
        <v>1.23</v>
      </c>
      <c r="AF125">
        <f t="shared" si="90"/>
        <v>1.0349999999999999</v>
      </c>
      <c r="AO125">
        <f t="shared" si="91"/>
        <v>0</v>
      </c>
      <c r="AS125" s="9">
        <f t="shared" si="92"/>
        <v>1.67</v>
      </c>
      <c r="AU125">
        <f t="shared" si="93"/>
        <v>1.23</v>
      </c>
      <c r="AW125">
        <f t="shared" si="94"/>
        <v>1.0349999999999999</v>
      </c>
      <c r="BF125">
        <f t="shared" si="95"/>
        <v>0</v>
      </c>
    </row>
    <row r="126" spans="6:58">
      <c r="F126" s="104"/>
      <c r="G126" s="202">
        <f t="shared" si="83"/>
        <v>0</v>
      </c>
      <c r="H126" s="202"/>
      <c r="I126" s="202"/>
      <c r="J126" s="203"/>
      <c r="K126" s="201">
        <f t="shared" si="84"/>
        <v>1.67</v>
      </c>
      <c r="L126" s="202"/>
      <c r="M126" s="98">
        <f t="shared" si="85"/>
        <v>1.23</v>
      </c>
      <c r="N126" s="202"/>
      <c r="O126" s="202">
        <f t="shared" si="86"/>
        <v>1.0349999999999999</v>
      </c>
      <c r="P126" s="202"/>
      <c r="Q126" s="25"/>
      <c r="R126" s="25"/>
      <c r="X126">
        <f t="shared" si="87"/>
        <v>0</v>
      </c>
      <c r="AB126">
        <f t="shared" si="88"/>
        <v>1.67</v>
      </c>
      <c r="AD126">
        <f t="shared" si="89"/>
        <v>1.23</v>
      </c>
      <c r="AF126">
        <f t="shared" si="90"/>
        <v>1.0349999999999999</v>
      </c>
      <c r="AO126">
        <f t="shared" si="91"/>
        <v>0</v>
      </c>
      <c r="AS126" s="9">
        <f t="shared" si="92"/>
        <v>1.67</v>
      </c>
      <c r="AU126">
        <f t="shared" si="93"/>
        <v>1.23</v>
      </c>
      <c r="AW126">
        <f t="shared" si="94"/>
        <v>1.0349999999999999</v>
      </c>
      <c r="BF126">
        <f t="shared" si="95"/>
        <v>0</v>
      </c>
    </row>
    <row r="127" spans="6:58">
      <c r="F127" s="104"/>
      <c r="G127" s="202">
        <f t="shared" si="83"/>
        <v>0</v>
      </c>
      <c r="H127" s="202"/>
      <c r="I127" s="202"/>
      <c r="J127" s="203"/>
      <c r="K127" s="201">
        <f t="shared" si="84"/>
        <v>1.67</v>
      </c>
      <c r="L127" s="202"/>
      <c r="M127" s="98">
        <f t="shared" si="85"/>
        <v>1.23</v>
      </c>
      <c r="N127" s="202"/>
      <c r="O127" s="202">
        <f t="shared" si="86"/>
        <v>1.0349999999999999</v>
      </c>
      <c r="P127" s="202"/>
      <c r="Q127" s="25"/>
      <c r="R127" s="25"/>
      <c r="X127">
        <f t="shared" si="87"/>
        <v>0</v>
      </c>
      <c r="AB127">
        <f t="shared" si="88"/>
        <v>1.67</v>
      </c>
      <c r="AD127">
        <f t="shared" si="89"/>
        <v>1.23</v>
      </c>
      <c r="AF127">
        <f t="shared" si="90"/>
        <v>1.0349999999999999</v>
      </c>
      <c r="AO127">
        <f t="shared" si="91"/>
        <v>0</v>
      </c>
      <c r="AS127" s="9">
        <f t="shared" si="92"/>
        <v>1.67</v>
      </c>
      <c r="AU127">
        <f t="shared" si="93"/>
        <v>1.23</v>
      </c>
      <c r="AW127">
        <f t="shared" si="94"/>
        <v>1.0349999999999999</v>
      </c>
      <c r="BF127">
        <f t="shared" si="95"/>
        <v>0</v>
      </c>
    </row>
    <row r="128" spans="6:58">
      <c r="F128" s="104"/>
      <c r="G128" s="202">
        <f t="shared" si="83"/>
        <v>0</v>
      </c>
      <c r="H128" s="202"/>
      <c r="I128" s="202"/>
      <c r="J128" s="203"/>
      <c r="K128" s="201">
        <f t="shared" si="84"/>
        <v>1.67</v>
      </c>
      <c r="L128" s="202"/>
      <c r="M128" s="98">
        <f t="shared" si="85"/>
        <v>1.23</v>
      </c>
      <c r="N128" s="202"/>
      <c r="O128" s="202">
        <f t="shared" si="86"/>
        <v>1.0349999999999999</v>
      </c>
      <c r="P128" s="202"/>
      <c r="Q128" s="25"/>
      <c r="R128" s="25"/>
      <c r="X128">
        <f t="shared" si="87"/>
        <v>0</v>
      </c>
      <c r="AB128">
        <f t="shared" si="88"/>
        <v>1.67</v>
      </c>
      <c r="AD128">
        <f t="shared" si="89"/>
        <v>1.23</v>
      </c>
      <c r="AF128">
        <f t="shared" si="90"/>
        <v>1.0349999999999999</v>
      </c>
      <c r="AO128">
        <f t="shared" si="91"/>
        <v>0</v>
      </c>
      <c r="AS128" s="9">
        <f t="shared" si="92"/>
        <v>1.67</v>
      </c>
      <c r="AU128">
        <f t="shared" si="93"/>
        <v>1.23</v>
      </c>
      <c r="AW128">
        <f t="shared" si="94"/>
        <v>1.0349999999999999</v>
      </c>
      <c r="BF128">
        <f t="shared" si="95"/>
        <v>0</v>
      </c>
    </row>
    <row r="129" spans="6:58">
      <c r="F129" s="104"/>
      <c r="G129" s="202">
        <f t="shared" si="83"/>
        <v>0</v>
      </c>
      <c r="H129" s="202"/>
      <c r="I129" s="202"/>
      <c r="J129" s="203"/>
      <c r="K129" s="201">
        <f t="shared" si="84"/>
        <v>1.67</v>
      </c>
      <c r="L129" s="202"/>
      <c r="M129" s="98">
        <f t="shared" si="85"/>
        <v>1.23</v>
      </c>
      <c r="N129" s="202"/>
      <c r="O129" s="202">
        <f t="shared" si="86"/>
        <v>1.0349999999999999</v>
      </c>
      <c r="P129" s="202"/>
      <c r="Q129" s="25"/>
      <c r="R129" s="25"/>
      <c r="X129">
        <f t="shared" si="87"/>
        <v>0</v>
      </c>
      <c r="AB129">
        <f t="shared" si="88"/>
        <v>1.67</v>
      </c>
      <c r="AD129">
        <f t="shared" si="89"/>
        <v>1.23</v>
      </c>
      <c r="AF129">
        <f t="shared" si="90"/>
        <v>1.0349999999999999</v>
      </c>
      <c r="AO129">
        <f t="shared" si="91"/>
        <v>0</v>
      </c>
      <c r="AS129" s="9">
        <f t="shared" si="92"/>
        <v>1.67</v>
      </c>
      <c r="AU129">
        <f t="shared" si="93"/>
        <v>1.23</v>
      </c>
      <c r="AW129">
        <f t="shared" si="94"/>
        <v>1.0349999999999999</v>
      </c>
      <c r="BF129">
        <f t="shared" si="95"/>
        <v>0</v>
      </c>
    </row>
    <row r="130" spans="6:58">
      <c r="F130" s="104"/>
      <c r="G130" s="202">
        <f t="shared" si="83"/>
        <v>0</v>
      </c>
      <c r="H130" s="202"/>
      <c r="I130" s="202"/>
      <c r="J130" s="203"/>
      <c r="K130" s="201">
        <f t="shared" si="84"/>
        <v>1.67</v>
      </c>
      <c r="L130" s="202"/>
      <c r="M130" s="98">
        <f t="shared" si="85"/>
        <v>1.23</v>
      </c>
      <c r="N130" s="202"/>
      <c r="O130" s="202">
        <f t="shared" si="86"/>
        <v>1.0349999999999999</v>
      </c>
      <c r="P130" s="202"/>
      <c r="Q130" s="25"/>
      <c r="R130" s="25"/>
      <c r="X130">
        <f t="shared" si="87"/>
        <v>0</v>
      </c>
      <c r="AB130">
        <f t="shared" si="88"/>
        <v>1.67</v>
      </c>
      <c r="AD130">
        <f t="shared" si="89"/>
        <v>1.23</v>
      </c>
      <c r="AF130">
        <f t="shared" si="90"/>
        <v>1.0349999999999999</v>
      </c>
      <c r="AO130">
        <f t="shared" si="91"/>
        <v>0</v>
      </c>
      <c r="AS130" s="9">
        <f t="shared" si="92"/>
        <v>1.67</v>
      </c>
      <c r="AU130">
        <f t="shared" si="93"/>
        <v>1.23</v>
      </c>
      <c r="AW130">
        <f t="shared" si="94"/>
        <v>1.0349999999999999</v>
      </c>
      <c r="BF130">
        <f t="shared" si="95"/>
        <v>0</v>
      </c>
    </row>
    <row r="131" spans="6:58">
      <c r="F131" s="104"/>
      <c r="G131" s="202">
        <f t="shared" si="83"/>
        <v>0</v>
      </c>
      <c r="H131" s="202"/>
      <c r="I131" s="202"/>
      <c r="J131" s="203"/>
      <c r="K131" s="201">
        <f t="shared" si="84"/>
        <v>1.67</v>
      </c>
      <c r="L131" s="202"/>
      <c r="M131" s="98">
        <f t="shared" si="85"/>
        <v>1.23</v>
      </c>
      <c r="N131" s="202"/>
      <c r="O131" s="202">
        <f t="shared" si="86"/>
        <v>1.0349999999999999</v>
      </c>
      <c r="P131" s="202"/>
      <c r="Q131" s="25"/>
      <c r="R131" s="25"/>
      <c r="X131">
        <f t="shared" si="87"/>
        <v>0</v>
      </c>
      <c r="AB131">
        <f t="shared" si="88"/>
        <v>1.67</v>
      </c>
      <c r="AD131">
        <f t="shared" si="89"/>
        <v>1.23</v>
      </c>
      <c r="AF131">
        <f t="shared" si="90"/>
        <v>1.0349999999999999</v>
      </c>
      <c r="AO131">
        <f t="shared" si="91"/>
        <v>0</v>
      </c>
      <c r="AS131" s="9">
        <f t="shared" si="92"/>
        <v>1.67</v>
      </c>
      <c r="AU131">
        <f t="shared" si="93"/>
        <v>1.23</v>
      </c>
      <c r="AW131">
        <f t="shared" si="94"/>
        <v>1.0349999999999999</v>
      </c>
      <c r="BF131">
        <f t="shared" si="95"/>
        <v>0</v>
      </c>
    </row>
    <row r="132" spans="6:58">
      <c r="F132" s="104"/>
      <c r="G132" s="202">
        <f t="shared" si="83"/>
        <v>0</v>
      </c>
      <c r="H132" s="202"/>
      <c r="I132" s="202"/>
      <c r="J132" s="203"/>
      <c r="K132" s="201">
        <f t="shared" si="84"/>
        <v>1.67</v>
      </c>
      <c r="L132" s="202"/>
      <c r="M132" s="98">
        <f t="shared" si="85"/>
        <v>1.23</v>
      </c>
      <c r="N132" s="202"/>
      <c r="O132" s="202">
        <f t="shared" si="86"/>
        <v>1.0349999999999999</v>
      </c>
      <c r="P132" s="202"/>
      <c r="Q132" s="25"/>
      <c r="R132" s="25"/>
      <c r="X132">
        <f t="shared" si="87"/>
        <v>0</v>
      </c>
      <c r="AB132">
        <f t="shared" si="88"/>
        <v>1.67</v>
      </c>
      <c r="AD132">
        <f t="shared" si="89"/>
        <v>1.23</v>
      </c>
      <c r="AF132">
        <f t="shared" si="90"/>
        <v>1.0349999999999999</v>
      </c>
      <c r="AO132">
        <f t="shared" si="91"/>
        <v>0</v>
      </c>
      <c r="AS132" s="9">
        <f t="shared" si="92"/>
        <v>1.67</v>
      </c>
      <c r="AU132">
        <f t="shared" si="93"/>
        <v>1.23</v>
      </c>
      <c r="AW132">
        <f t="shared" si="94"/>
        <v>1.0349999999999999</v>
      </c>
      <c r="BF132">
        <f t="shared" si="95"/>
        <v>0</v>
      </c>
    </row>
    <row r="133" spans="6:58">
      <c r="F133" s="104"/>
      <c r="G133" s="202">
        <f t="shared" si="83"/>
        <v>0</v>
      </c>
      <c r="H133" s="202"/>
      <c r="I133" s="202"/>
      <c r="J133" s="203"/>
      <c r="K133" s="201">
        <f t="shared" si="84"/>
        <v>1.67</v>
      </c>
      <c r="L133" s="202"/>
      <c r="M133" s="98">
        <f t="shared" si="85"/>
        <v>1.23</v>
      </c>
      <c r="N133" s="202"/>
      <c r="O133" s="202">
        <f t="shared" si="86"/>
        <v>1.0349999999999999</v>
      </c>
      <c r="P133" s="202"/>
      <c r="Q133" s="25"/>
      <c r="R133" s="25"/>
      <c r="X133">
        <f t="shared" si="87"/>
        <v>0</v>
      </c>
      <c r="AB133">
        <f t="shared" si="88"/>
        <v>1.67</v>
      </c>
      <c r="AD133">
        <f t="shared" si="89"/>
        <v>1.23</v>
      </c>
      <c r="AF133">
        <f t="shared" si="90"/>
        <v>1.0349999999999999</v>
      </c>
      <c r="AO133">
        <f t="shared" si="91"/>
        <v>0</v>
      </c>
      <c r="AS133" s="9">
        <f t="shared" si="92"/>
        <v>1.67</v>
      </c>
      <c r="AU133">
        <f t="shared" si="93"/>
        <v>1.23</v>
      </c>
      <c r="AW133">
        <f t="shared" si="94"/>
        <v>1.0349999999999999</v>
      </c>
      <c r="BF133">
        <f t="shared" si="95"/>
        <v>0</v>
      </c>
    </row>
    <row r="134" spans="6:58">
      <c r="F134" s="104"/>
      <c r="G134" s="202">
        <f t="shared" si="83"/>
        <v>0</v>
      </c>
      <c r="H134" s="202"/>
      <c r="I134" s="202"/>
      <c r="J134" s="203"/>
      <c r="K134" s="201">
        <f t="shared" si="84"/>
        <v>1.67</v>
      </c>
      <c r="L134" s="202"/>
      <c r="M134" s="98">
        <f t="shared" si="85"/>
        <v>1.23</v>
      </c>
      <c r="N134" s="202"/>
      <c r="O134" s="202">
        <f t="shared" si="86"/>
        <v>1.0349999999999999</v>
      </c>
      <c r="P134" s="202"/>
      <c r="Q134" s="25"/>
      <c r="R134" s="25"/>
      <c r="X134">
        <f t="shared" si="87"/>
        <v>0</v>
      </c>
      <c r="AB134">
        <f t="shared" si="88"/>
        <v>1.67</v>
      </c>
      <c r="AD134">
        <f t="shared" si="89"/>
        <v>1.23</v>
      </c>
      <c r="AF134">
        <f t="shared" si="90"/>
        <v>1.0349999999999999</v>
      </c>
      <c r="AO134">
        <f t="shared" si="91"/>
        <v>0</v>
      </c>
      <c r="AS134" s="9">
        <f t="shared" si="92"/>
        <v>1.67</v>
      </c>
      <c r="AU134">
        <f t="shared" si="93"/>
        <v>1.23</v>
      </c>
      <c r="AW134">
        <f t="shared" si="94"/>
        <v>1.0349999999999999</v>
      </c>
      <c r="BF134">
        <f t="shared" si="95"/>
        <v>0</v>
      </c>
    </row>
    <row r="135" spans="6:58">
      <c r="F135" s="104"/>
      <c r="G135" s="202">
        <f t="shared" ref="G135:G198" si="96">$G$6</f>
        <v>0</v>
      </c>
      <c r="H135" s="202"/>
      <c r="I135" s="202"/>
      <c r="J135" s="203"/>
      <c r="K135" s="201">
        <f t="shared" ref="K135:K198" si="97">$K$6</f>
        <v>1.67</v>
      </c>
      <c r="L135" s="202"/>
      <c r="M135" s="98">
        <f t="shared" ref="M135:M198" si="98">$M$6</f>
        <v>1.23</v>
      </c>
      <c r="N135" s="202"/>
      <c r="O135" s="202">
        <f t="shared" ref="O135:O198" si="99">$O$6</f>
        <v>1.0349999999999999</v>
      </c>
      <c r="P135" s="202"/>
      <c r="Q135" s="25"/>
      <c r="R135" s="25"/>
      <c r="X135">
        <f t="shared" ref="X135:X198" si="100">$X$6</f>
        <v>0</v>
      </c>
      <c r="AB135">
        <f t="shared" ref="AB135:AB198" si="101">$AB$6</f>
        <v>1.67</v>
      </c>
      <c r="AD135">
        <f t="shared" ref="AD135:AD198" si="102">$AD$6</f>
        <v>1.23</v>
      </c>
      <c r="AF135">
        <f t="shared" ref="AF135:AF198" si="103">$AF$6</f>
        <v>1.0349999999999999</v>
      </c>
      <c r="AO135">
        <f t="shared" ref="AO135:AO198" si="104">$AO$6</f>
        <v>0</v>
      </c>
      <c r="AS135" s="9">
        <f t="shared" ref="AS135:AS198" si="105">$AS$6</f>
        <v>1.67</v>
      </c>
      <c r="AU135">
        <f t="shared" ref="AU135:AU198" si="106">$AU$6</f>
        <v>1.23</v>
      </c>
      <c r="AW135">
        <f t="shared" ref="AW135:AW198" si="107">$AW$6</f>
        <v>1.0349999999999999</v>
      </c>
      <c r="BF135">
        <f t="shared" ref="BF135:BF198" si="108">$BF$6</f>
        <v>0</v>
      </c>
    </row>
    <row r="136" spans="6:58">
      <c r="F136" s="104"/>
      <c r="G136" s="202">
        <f t="shared" si="96"/>
        <v>0</v>
      </c>
      <c r="H136" s="202"/>
      <c r="I136" s="202"/>
      <c r="J136" s="203"/>
      <c r="K136" s="201">
        <f t="shared" si="97"/>
        <v>1.67</v>
      </c>
      <c r="L136" s="202"/>
      <c r="M136" s="98">
        <f t="shared" si="98"/>
        <v>1.23</v>
      </c>
      <c r="N136" s="202"/>
      <c r="O136" s="202">
        <f t="shared" si="99"/>
        <v>1.0349999999999999</v>
      </c>
      <c r="P136" s="202"/>
      <c r="Q136" s="25"/>
      <c r="R136" s="25"/>
      <c r="X136">
        <f t="shared" si="100"/>
        <v>0</v>
      </c>
      <c r="AB136">
        <f t="shared" si="101"/>
        <v>1.67</v>
      </c>
      <c r="AD136">
        <f t="shared" si="102"/>
        <v>1.23</v>
      </c>
      <c r="AF136">
        <f t="shared" si="103"/>
        <v>1.0349999999999999</v>
      </c>
      <c r="AO136">
        <f t="shared" si="104"/>
        <v>0</v>
      </c>
      <c r="AS136" s="9">
        <f t="shared" si="105"/>
        <v>1.67</v>
      </c>
      <c r="AU136">
        <f t="shared" si="106"/>
        <v>1.23</v>
      </c>
      <c r="AW136">
        <f t="shared" si="107"/>
        <v>1.0349999999999999</v>
      </c>
      <c r="BF136">
        <f t="shared" si="108"/>
        <v>0</v>
      </c>
    </row>
    <row r="137" spans="6:58">
      <c r="F137" s="104"/>
      <c r="G137" s="202">
        <f t="shared" si="96"/>
        <v>0</v>
      </c>
      <c r="H137" s="202"/>
      <c r="I137" s="202"/>
      <c r="J137" s="203"/>
      <c r="K137" s="201">
        <f t="shared" si="97"/>
        <v>1.67</v>
      </c>
      <c r="L137" s="202"/>
      <c r="M137" s="98">
        <f t="shared" si="98"/>
        <v>1.23</v>
      </c>
      <c r="N137" s="202"/>
      <c r="O137" s="202">
        <f t="shared" si="99"/>
        <v>1.0349999999999999</v>
      </c>
      <c r="P137" s="202"/>
      <c r="Q137" s="25"/>
      <c r="R137" s="25"/>
      <c r="X137">
        <f t="shared" si="100"/>
        <v>0</v>
      </c>
      <c r="AB137">
        <f t="shared" si="101"/>
        <v>1.67</v>
      </c>
      <c r="AD137">
        <f t="shared" si="102"/>
        <v>1.23</v>
      </c>
      <c r="AF137">
        <f t="shared" si="103"/>
        <v>1.0349999999999999</v>
      </c>
      <c r="AO137">
        <f t="shared" si="104"/>
        <v>0</v>
      </c>
      <c r="AS137" s="9">
        <f t="shared" si="105"/>
        <v>1.67</v>
      </c>
      <c r="AU137">
        <f t="shared" si="106"/>
        <v>1.23</v>
      </c>
      <c r="AW137">
        <f t="shared" si="107"/>
        <v>1.0349999999999999</v>
      </c>
      <c r="BF137">
        <f t="shared" si="108"/>
        <v>0</v>
      </c>
    </row>
    <row r="138" spans="6:58">
      <c r="F138" s="104"/>
      <c r="G138" s="202">
        <f t="shared" si="96"/>
        <v>0</v>
      </c>
      <c r="H138" s="202"/>
      <c r="I138" s="202"/>
      <c r="J138" s="203"/>
      <c r="K138" s="201">
        <f t="shared" si="97"/>
        <v>1.67</v>
      </c>
      <c r="L138" s="202"/>
      <c r="M138" s="98">
        <f t="shared" si="98"/>
        <v>1.23</v>
      </c>
      <c r="N138" s="202"/>
      <c r="O138" s="202">
        <f t="shared" si="99"/>
        <v>1.0349999999999999</v>
      </c>
      <c r="P138" s="202"/>
      <c r="Q138" s="25"/>
      <c r="R138" s="25"/>
      <c r="X138">
        <f t="shared" si="100"/>
        <v>0</v>
      </c>
      <c r="AB138">
        <f t="shared" si="101"/>
        <v>1.67</v>
      </c>
      <c r="AD138">
        <f t="shared" si="102"/>
        <v>1.23</v>
      </c>
      <c r="AF138">
        <f t="shared" si="103"/>
        <v>1.0349999999999999</v>
      </c>
      <c r="AO138">
        <f t="shared" si="104"/>
        <v>0</v>
      </c>
      <c r="AS138" s="9">
        <f t="shared" si="105"/>
        <v>1.67</v>
      </c>
      <c r="AU138">
        <f t="shared" si="106"/>
        <v>1.23</v>
      </c>
      <c r="AW138">
        <f t="shared" si="107"/>
        <v>1.0349999999999999</v>
      </c>
      <c r="BF138">
        <f t="shared" si="108"/>
        <v>0</v>
      </c>
    </row>
    <row r="139" spans="6:58">
      <c r="F139" s="104"/>
      <c r="G139" s="202">
        <f t="shared" si="96"/>
        <v>0</v>
      </c>
      <c r="H139" s="202"/>
      <c r="I139" s="202"/>
      <c r="J139" s="203"/>
      <c r="K139" s="201">
        <f t="shared" si="97"/>
        <v>1.67</v>
      </c>
      <c r="L139" s="202"/>
      <c r="M139" s="98">
        <f t="shared" si="98"/>
        <v>1.23</v>
      </c>
      <c r="N139" s="202"/>
      <c r="O139" s="202">
        <f t="shared" si="99"/>
        <v>1.0349999999999999</v>
      </c>
      <c r="P139" s="202"/>
      <c r="Q139" s="25"/>
      <c r="R139" s="25"/>
      <c r="X139">
        <f t="shared" si="100"/>
        <v>0</v>
      </c>
      <c r="AB139">
        <f t="shared" si="101"/>
        <v>1.67</v>
      </c>
      <c r="AD139">
        <f t="shared" si="102"/>
        <v>1.23</v>
      </c>
      <c r="AF139">
        <f t="shared" si="103"/>
        <v>1.0349999999999999</v>
      </c>
      <c r="AO139">
        <f t="shared" si="104"/>
        <v>0</v>
      </c>
      <c r="AS139" s="9">
        <f t="shared" si="105"/>
        <v>1.67</v>
      </c>
      <c r="AU139">
        <f t="shared" si="106"/>
        <v>1.23</v>
      </c>
      <c r="AW139">
        <f t="shared" si="107"/>
        <v>1.0349999999999999</v>
      </c>
      <c r="BF139">
        <f t="shared" si="108"/>
        <v>0</v>
      </c>
    </row>
    <row r="140" spans="6:58">
      <c r="F140" s="104"/>
      <c r="G140" s="202">
        <f t="shared" si="96"/>
        <v>0</v>
      </c>
      <c r="H140" s="202"/>
      <c r="I140" s="202"/>
      <c r="J140" s="203"/>
      <c r="K140" s="201">
        <f t="shared" si="97"/>
        <v>1.67</v>
      </c>
      <c r="L140" s="202"/>
      <c r="M140" s="98">
        <f t="shared" si="98"/>
        <v>1.23</v>
      </c>
      <c r="N140" s="202"/>
      <c r="O140" s="202">
        <f t="shared" si="99"/>
        <v>1.0349999999999999</v>
      </c>
      <c r="P140" s="202"/>
      <c r="Q140" s="25"/>
      <c r="R140" s="25"/>
      <c r="X140">
        <f t="shared" si="100"/>
        <v>0</v>
      </c>
      <c r="AB140">
        <f t="shared" si="101"/>
        <v>1.67</v>
      </c>
      <c r="AD140">
        <f t="shared" si="102"/>
        <v>1.23</v>
      </c>
      <c r="AF140">
        <f t="shared" si="103"/>
        <v>1.0349999999999999</v>
      </c>
      <c r="AO140">
        <f t="shared" si="104"/>
        <v>0</v>
      </c>
      <c r="AS140" s="9">
        <f t="shared" si="105"/>
        <v>1.67</v>
      </c>
      <c r="AU140">
        <f t="shared" si="106"/>
        <v>1.23</v>
      </c>
      <c r="AW140">
        <f t="shared" si="107"/>
        <v>1.0349999999999999</v>
      </c>
      <c r="BF140">
        <f t="shared" si="108"/>
        <v>0</v>
      </c>
    </row>
    <row r="141" spans="6:58">
      <c r="F141" s="104"/>
      <c r="G141" s="202">
        <f t="shared" si="96"/>
        <v>0</v>
      </c>
      <c r="H141" s="202"/>
      <c r="I141" s="202"/>
      <c r="J141" s="203"/>
      <c r="K141" s="201">
        <f t="shared" si="97"/>
        <v>1.67</v>
      </c>
      <c r="L141" s="202"/>
      <c r="M141" s="98">
        <f t="shared" si="98"/>
        <v>1.23</v>
      </c>
      <c r="N141" s="202"/>
      <c r="O141" s="202">
        <f t="shared" si="99"/>
        <v>1.0349999999999999</v>
      </c>
      <c r="P141" s="202"/>
      <c r="Q141" s="25"/>
      <c r="R141" s="25"/>
      <c r="X141">
        <f t="shared" si="100"/>
        <v>0</v>
      </c>
      <c r="AB141">
        <f t="shared" si="101"/>
        <v>1.67</v>
      </c>
      <c r="AD141">
        <f t="shared" si="102"/>
        <v>1.23</v>
      </c>
      <c r="AF141">
        <f t="shared" si="103"/>
        <v>1.0349999999999999</v>
      </c>
      <c r="AO141">
        <f t="shared" si="104"/>
        <v>0</v>
      </c>
      <c r="AS141" s="9">
        <f t="shared" si="105"/>
        <v>1.67</v>
      </c>
      <c r="AU141">
        <f t="shared" si="106"/>
        <v>1.23</v>
      </c>
      <c r="AW141">
        <f t="shared" si="107"/>
        <v>1.0349999999999999</v>
      </c>
      <c r="BF141">
        <f t="shared" si="108"/>
        <v>0</v>
      </c>
    </row>
    <row r="142" spans="6:58">
      <c r="F142" s="104"/>
      <c r="G142" s="202">
        <f t="shared" si="96"/>
        <v>0</v>
      </c>
      <c r="H142" s="202"/>
      <c r="I142" s="202"/>
      <c r="J142" s="203"/>
      <c r="K142" s="201">
        <f t="shared" si="97"/>
        <v>1.67</v>
      </c>
      <c r="L142" s="202"/>
      <c r="M142" s="98">
        <f t="shared" si="98"/>
        <v>1.23</v>
      </c>
      <c r="N142" s="202"/>
      <c r="O142" s="202">
        <f t="shared" si="99"/>
        <v>1.0349999999999999</v>
      </c>
      <c r="P142" s="202"/>
      <c r="Q142" s="25"/>
      <c r="R142" s="25"/>
      <c r="X142">
        <f t="shared" si="100"/>
        <v>0</v>
      </c>
      <c r="AB142">
        <f t="shared" si="101"/>
        <v>1.67</v>
      </c>
      <c r="AD142">
        <f t="shared" si="102"/>
        <v>1.23</v>
      </c>
      <c r="AF142">
        <f t="shared" si="103"/>
        <v>1.0349999999999999</v>
      </c>
      <c r="AO142">
        <f t="shared" si="104"/>
        <v>0</v>
      </c>
      <c r="AS142" s="9">
        <f t="shared" si="105"/>
        <v>1.67</v>
      </c>
      <c r="AU142">
        <f t="shared" si="106"/>
        <v>1.23</v>
      </c>
      <c r="AW142">
        <f t="shared" si="107"/>
        <v>1.0349999999999999</v>
      </c>
      <c r="BF142">
        <f t="shared" si="108"/>
        <v>0</v>
      </c>
    </row>
    <row r="143" spans="6:58">
      <c r="F143" s="104"/>
      <c r="G143" s="202">
        <f t="shared" si="96"/>
        <v>0</v>
      </c>
      <c r="H143" s="202"/>
      <c r="I143" s="202"/>
      <c r="J143" s="203"/>
      <c r="K143" s="201">
        <f t="shared" si="97"/>
        <v>1.67</v>
      </c>
      <c r="L143" s="202"/>
      <c r="M143" s="98">
        <f t="shared" si="98"/>
        <v>1.23</v>
      </c>
      <c r="N143" s="202"/>
      <c r="O143" s="202">
        <f t="shared" si="99"/>
        <v>1.0349999999999999</v>
      </c>
      <c r="P143" s="202"/>
      <c r="Q143" s="25"/>
      <c r="R143" s="25"/>
      <c r="X143">
        <f t="shared" si="100"/>
        <v>0</v>
      </c>
      <c r="AB143">
        <f t="shared" si="101"/>
        <v>1.67</v>
      </c>
      <c r="AD143">
        <f t="shared" si="102"/>
        <v>1.23</v>
      </c>
      <c r="AF143">
        <f t="shared" si="103"/>
        <v>1.0349999999999999</v>
      </c>
      <c r="AO143">
        <f t="shared" si="104"/>
        <v>0</v>
      </c>
      <c r="AS143" s="9">
        <f t="shared" si="105"/>
        <v>1.67</v>
      </c>
      <c r="AU143">
        <f t="shared" si="106"/>
        <v>1.23</v>
      </c>
      <c r="AW143">
        <f t="shared" si="107"/>
        <v>1.0349999999999999</v>
      </c>
      <c r="BF143">
        <f t="shared" si="108"/>
        <v>0</v>
      </c>
    </row>
    <row r="144" spans="6:58">
      <c r="F144" s="104"/>
      <c r="G144" s="202">
        <f t="shared" si="96"/>
        <v>0</v>
      </c>
      <c r="H144" s="202"/>
      <c r="I144" s="202"/>
      <c r="J144" s="203"/>
      <c r="K144" s="201">
        <f t="shared" si="97"/>
        <v>1.67</v>
      </c>
      <c r="L144" s="202"/>
      <c r="M144" s="98">
        <f t="shared" si="98"/>
        <v>1.23</v>
      </c>
      <c r="N144" s="202"/>
      <c r="O144" s="202">
        <f t="shared" si="99"/>
        <v>1.0349999999999999</v>
      </c>
      <c r="P144" s="202"/>
      <c r="Q144" s="25"/>
      <c r="R144" s="25"/>
      <c r="X144">
        <f t="shared" si="100"/>
        <v>0</v>
      </c>
      <c r="AB144">
        <f t="shared" si="101"/>
        <v>1.67</v>
      </c>
      <c r="AD144">
        <f t="shared" si="102"/>
        <v>1.23</v>
      </c>
      <c r="AF144">
        <f t="shared" si="103"/>
        <v>1.0349999999999999</v>
      </c>
      <c r="AO144">
        <f t="shared" si="104"/>
        <v>0</v>
      </c>
      <c r="AS144" s="9">
        <f t="shared" si="105"/>
        <v>1.67</v>
      </c>
      <c r="AU144">
        <f t="shared" si="106"/>
        <v>1.23</v>
      </c>
      <c r="AW144">
        <f t="shared" si="107"/>
        <v>1.0349999999999999</v>
      </c>
      <c r="BF144">
        <f t="shared" si="108"/>
        <v>0</v>
      </c>
    </row>
    <row r="145" spans="6:58">
      <c r="F145" s="104"/>
      <c r="G145" s="202">
        <f t="shared" si="96"/>
        <v>0</v>
      </c>
      <c r="H145" s="202"/>
      <c r="I145" s="202"/>
      <c r="J145" s="203"/>
      <c r="K145" s="201">
        <f t="shared" si="97"/>
        <v>1.67</v>
      </c>
      <c r="L145" s="202"/>
      <c r="M145" s="98">
        <f t="shared" si="98"/>
        <v>1.23</v>
      </c>
      <c r="N145" s="202"/>
      <c r="O145" s="202">
        <f t="shared" si="99"/>
        <v>1.0349999999999999</v>
      </c>
      <c r="P145" s="202"/>
      <c r="Q145" s="25"/>
      <c r="R145" s="25"/>
      <c r="X145">
        <f t="shared" si="100"/>
        <v>0</v>
      </c>
      <c r="AB145">
        <f t="shared" si="101"/>
        <v>1.67</v>
      </c>
      <c r="AD145">
        <f t="shared" si="102"/>
        <v>1.23</v>
      </c>
      <c r="AF145">
        <f t="shared" si="103"/>
        <v>1.0349999999999999</v>
      </c>
      <c r="AO145">
        <f t="shared" si="104"/>
        <v>0</v>
      </c>
      <c r="AS145" s="9">
        <f t="shared" si="105"/>
        <v>1.67</v>
      </c>
      <c r="AU145">
        <f t="shared" si="106"/>
        <v>1.23</v>
      </c>
      <c r="AW145">
        <f t="shared" si="107"/>
        <v>1.0349999999999999</v>
      </c>
      <c r="BF145">
        <f t="shared" si="108"/>
        <v>0</v>
      </c>
    </row>
    <row r="146" spans="6:58">
      <c r="F146" s="104"/>
      <c r="G146" s="202">
        <f t="shared" si="96"/>
        <v>0</v>
      </c>
      <c r="H146" s="202"/>
      <c r="I146" s="202"/>
      <c r="J146" s="203"/>
      <c r="K146" s="201">
        <f t="shared" si="97"/>
        <v>1.67</v>
      </c>
      <c r="L146" s="202"/>
      <c r="M146" s="98">
        <f t="shared" si="98"/>
        <v>1.23</v>
      </c>
      <c r="N146" s="202"/>
      <c r="O146" s="202">
        <f t="shared" si="99"/>
        <v>1.0349999999999999</v>
      </c>
      <c r="P146" s="202"/>
      <c r="Q146" s="25"/>
      <c r="R146" s="25"/>
      <c r="X146">
        <f t="shared" si="100"/>
        <v>0</v>
      </c>
      <c r="AB146">
        <f t="shared" si="101"/>
        <v>1.67</v>
      </c>
      <c r="AD146">
        <f t="shared" si="102"/>
        <v>1.23</v>
      </c>
      <c r="AF146">
        <f t="shared" si="103"/>
        <v>1.0349999999999999</v>
      </c>
      <c r="AO146">
        <f t="shared" si="104"/>
        <v>0</v>
      </c>
      <c r="AS146" s="9">
        <f t="shared" si="105"/>
        <v>1.67</v>
      </c>
      <c r="AU146">
        <f t="shared" si="106"/>
        <v>1.23</v>
      </c>
      <c r="AW146">
        <f t="shared" si="107"/>
        <v>1.0349999999999999</v>
      </c>
      <c r="BF146">
        <f t="shared" si="108"/>
        <v>0</v>
      </c>
    </row>
    <row r="147" spans="6:58">
      <c r="F147" s="104"/>
      <c r="G147" s="202">
        <f t="shared" si="96"/>
        <v>0</v>
      </c>
      <c r="H147" s="202"/>
      <c r="I147" s="202"/>
      <c r="J147" s="203"/>
      <c r="K147" s="201">
        <f t="shared" si="97"/>
        <v>1.67</v>
      </c>
      <c r="L147" s="202"/>
      <c r="M147" s="98">
        <f t="shared" si="98"/>
        <v>1.23</v>
      </c>
      <c r="N147" s="202"/>
      <c r="O147" s="202">
        <f t="shared" si="99"/>
        <v>1.0349999999999999</v>
      </c>
      <c r="P147" s="202"/>
      <c r="Q147" s="25"/>
      <c r="R147" s="25"/>
      <c r="X147">
        <f t="shared" si="100"/>
        <v>0</v>
      </c>
      <c r="AB147">
        <f t="shared" si="101"/>
        <v>1.67</v>
      </c>
      <c r="AD147">
        <f t="shared" si="102"/>
        <v>1.23</v>
      </c>
      <c r="AF147">
        <f t="shared" si="103"/>
        <v>1.0349999999999999</v>
      </c>
      <c r="AO147">
        <f t="shared" si="104"/>
        <v>0</v>
      </c>
      <c r="AS147" s="9">
        <f t="shared" si="105"/>
        <v>1.67</v>
      </c>
      <c r="AU147">
        <f t="shared" si="106"/>
        <v>1.23</v>
      </c>
      <c r="AW147">
        <f t="shared" si="107"/>
        <v>1.0349999999999999</v>
      </c>
      <c r="BF147">
        <f t="shared" si="108"/>
        <v>0</v>
      </c>
    </row>
    <row r="148" spans="6:58">
      <c r="F148" s="104"/>
      <c r="G148" s="202">
        <f t="shared" si="96"/>
        <v>0</v>
      </c>
      <c r="H148" s="202"/>
      <c r="I148" s="202"/>
      <c r="J148" s="203"/>
      <c r="K148" s="201">
        <f t="shared" si="97"/>
        <v>1.67</v>
      </c>
      <c r="L148" s="202"/>
      <c r="M148" s="98">
        <f t="shared" si="98"/>
        <v>1.23</v>
      </c>
      <c r="N148" s="202"/>
      <c r="O148" s="202">
        <f t="shared" si="99"/>
        <v>1.0349999999999999</v>
      </c>
      <c r="P148" s="202"/>
      <c r="Q148" s="25"/>
      <c r="R148" s="25"/>
      <c r="X148">
        <f t="shared" si="100"/>
        <v>0</v>
      </c>
      <c r="AB148">
        <f t="shared" si="101"/>
        <v>1.67</v>
      </c>
      <c r="AD148">
        <f t="shared" si="102"/>
        <v>1.23</v>
      </c>
      <c r="AF148">
        <f t="shared" si="103"/>
        <v>1.0349999999999999</v>
      </c>
      <c r="AO148">
        <f t="shared" si="104"/>
        <v>0</v>
      </c>
      <c r="AS148" s="9">
        <f t="shared" si="105"/>
        <v>1.67</v>
      </c>
      <c r="AU148">
        <f t="shared" si="106"/>
        <v>1.23</v>
      </c>
      <c r="AW148">
        <f t="shared" si="107"/>
        <v>1.0349999999999999</v>
      </c>
      <c r="BF148">
        <f t="shared" si="108"/>
        <v>0</v>
      </c>
    </row>
    <row r="149" spans="6:58">
      <c r="F149" s="104"/>
      <c r="G149" s="202">
        <f t="shared" si="96"/>
        <v>0</v>
      </c>
      <c r="H149" s="202"/>
      <c r="I149" s="202"/>
      <c r="J149" s="203"/>
      <c r="K149" s="201">
        <f t="shared" si="97"/>
        <v>1.67</v>
      </c>
      <c r="L149" s="202"/>
      <c r="M149" s="98">
        <f t="shared" si="98"/>
        <v>1.23</v>
      </c>
      <c r="N149" s="202"/>
      <c r="O149" s="202">
        <f t="shared" si="99"/>
        <v>1.0349999999999999</v>
      </c>
      <c r="P149" s="202"/>
      <c r="Q149" s="25"/>
      <c r="R149" s="25"/>
      <c r="X149">
        <f t="shared" si="100"/>
        <v>0</v>
      </c>
      <c r="AB149">
        <f t="shared" si="101"/>
        <v>1.67</v>
      </c>
      <c r="AD149">
        <f t="shared" si="102"/>
        <v>1.23</v>
      </c>
      <c r="AF149">
        <f t="shared" si="103"/>
        <v>1.0349999999999999</v>
      </c>
      <c r="AO149">
        <f t="shared" si="104"/>
        <v>0</v>
      </c>
      <c r="AS149" s="9">
        <f t="shared" si="105"/>
        <v>1.67</v>
      </c>
      <c r="AU149">
        <f t="shared" si="106"/>
        <v>1.23</v>
      </c>
      <c r="AW149">
        <f t="shared" si="107"/>
        <v>1.0349999999999999</v>
      </c>
      <c r="BF149">
        <f t="shared" si="108"/>
        <v>0</v>
      </c>
    </row>
    <row r="150" spans="6:58">
      <c r="F150" s="104"/>
      <c r="G150" s="202">
        <f t="shared" si="96"/>
        <v>0</v>
      </c>
      <c r="H150" s="202"/>
      <c r="I150" s="202"/>
      <c r="J150" s="203"/>
      <c r="K150" s="201">
        <f t="shared" si="97"/>
        <v>1.67</v>
      </c>
      <c r="L150" s="202"/>
      <c r="M150" s="98">
        <f t="shared" si="98"/>
        <v>1.23</v>
      </c>
      <c r="N150" s="202"/>
      <c r="O150" s="202">
        <f t="shared" si="99"/>
        <v>1.0349999999999999</v>
      </c>
      <c r="P150" s="202"/>
      <c r="Q150" s="25"/>
      <c r="R150" s="25"/>
      <c r="X150">
        <f t="shared" si="100"/>
        <v>0</v>
      </c>
      <c r="AB150">
        <f t="shared" si="101"/>
        <v>1.67</v>
      </c>
      <c r="AD150">
        <f t="shared" si="102"/>
        <v>1.23</v>
      </c>
      <c r="AF150">
        <f t="shared" si="103"/>
        <v>1.0349999999999999</v>
      </c>
      <c r="AO150">
        <f t="shared" si="104"/>
        <v>0</v>
      </c>
      <c r="AS150" s="9">
        <f t="shared" si="105"/>
        <v>1.67</v>
      </c>
      <c r="AU150">
        <f t="shared" si="106"/>
        <v>1.23</v>
      </c>
      <c r="AW150">
        <f t="shared" si="107"/>
        <v>1.0349999999999999</v>
      </c>
      <c r="BF150">
        <f t="shared" si="108"/>
        <v>0</v>
      </c>
    </row>
    <row r="151" spans="6:58">
      <c r="F151" s="104"/>
      <c r="G151" s="202">
        <f t="shared" si="96"/>
        <v>0</v>
      </c>
      <c r="H151" s="202"/>
      <c r="I151" s="202"/>
      <c r="J151" s="203"/>
      <c r="K151" s="201">
        <f t="shared" si="97"/>
        <v>1.67</v>
      </c>
      <c r="L151" s="202"/>
      <c r="M151" s="98">
        <f t="shared" si="98"/>
        <v>1.23</v>
      </c>
      <c r="N151" s="202"/>
      <c r="O151" s="202">
        <f t="shared" si="99"/>
        <v>1.0349999999999999</v>
      </c>
      <c r="P151" s="202"/>
      <c r="Q151" s="25"/>
      <c r="R151" s="25"/>
      <c r="X151">
        <f t="shared" si="100"/>
        <v>0</v>
      </c>
      <c r="AB151">
        <f t="shared" si="101"/>
        <v>1.67</v>
      </c>
      <c r="AD151">
        <f t="shared" si="102"/>
        <v>1.23</v>
      </c>
      <c r="AF151">
        <f t="shared" si="103"/>
        <v>1.0349999999999999</v>
      </c>
      <c r="AO151">
        <f t="shared" si="104"/>
        <v>0</v>
      </c>
      <c r="AS151" s="9">
        <f t="shared" si="105"/>
        <v>1.67</v>
      </c>
      <c r="AU151">
        <f t="shared" si="106"/>
        <v>1.23</v>
      </c>
      <c r="AW151">
        <f t="shared" si="107"/>
        <v>1.0349999999999999</v>
      </c>
      <c r="BF151">
        <f t="shared" si="108"/>
        <v>0</v>
      </c>
    </row>
    <row r="152" spans="6:58">
      <c r="F152" s="104"/>
      <c r="G152" s="202">
        <f t="shared" si="96"/>
        <v>0</v>
      </c>
      <c r="H152" s="202"/>
      <c r="I152" s="202"/>
      <c r="J152" s="203"/>
      <c r="K152" s="201">
        <f t="shared" si="97"/>
        <v>1.67</v>
      </c>
      <c r="L152" s="202"/>
      <c r="M152" s="98">
        <f t="shared" si="98"/>
        <v>1.23</v>
      </c>
      <c r="N152" s="202"/>
      <c r="O152" s="202">
        <f t="shared" si="99"/>
        <v>1.0349999999999999</v>
      </c>
      <c r="P152" s="202"/>
      <c r="Q152" s="25"/>
      <c r="R152" s="25"/>
      <c r="X152">
        <f t="shared" si="100"/>
        <v>0</v>
      </c>
      <c r="AB152">
        <f t="shared" si="101"/>
        <v>1.67</v>
      </c>
      <c r="AD152">
        <f t="shared" si="102"/>
        <v>1.23</v>
      </c>
      <c r="AF152">
        <f t="shared" si="103"/>
        <v>1.0349999999999999</v>
      </c>
      <c r="AO152">
        <f t="shared" si="104"/>
        <v>0</v>
      </c>
      <c r="AS152" s="9">
        <f t="shared" si="105"/>
        <v>1.67</v>
      </c>
      <c r="AU152">
        <f t="shared" si="106"/>
        <v>1.23</v>
      </c>
      <c r="AW152">
        <f t="shared" si="107"/>
        <v>1.0349999999999999</v>
      </c>
      <c r="BF152">
        <f t="shared" si="108"/>
        <v>0</v>
      </c>
    </row>
    <row r="153" spans="6:58">
      <c r="F153" s="104"/>
      <c r="G153" s="202">
        <f t="shared" si="96"/>
        <v>0</v>
      </c>
      <c r="H153" s="202"/>
      <c r="I153" s="202"/>
      <c r="J153" s="203"/>
      <c r="K153" s="201">
        <f t="shared" si="97"/>
        <v>1.67</v>
      </c>
      <c r="L153" s="202"/>
      <c r="M153" s="98">
        <f t="shared" si="98"/>
        <v>1.23</v>
      </c>
      <c r="N153" s="202"/>
      <c r="O153" s="202">
        <f t="shared" si="99"/>
        <v>1.0349999999999999</v>
      </c>
      <c r="P153" s="202"/>
      <c r="Q153" s="25"/>
      <c r="R153" s="25"/>
      <c r="X153">
        <f t="shared" si="100"/>
        <v>0</v>
      </c>
      <c r="AB153">
        <f t="shared" si="101"/>
        <v>1.67</v>
      </c>
      <c r="AD153">
        <f t="shared" si="102"/>
        <v>1.23</v>
      </c>
      <c r="AF153">
        <f t="shared" si="103"/>
        <v>1.0349999999999999</v>
      </c>
      <c r="AO153">
        <f t="shared" si="104"/>
        <v>0</v>
      </c>
      <c r="AS153" s="9">
        <f t="shared" si="105"/>
        <v>1.67</v>
      </c>
      <c r="AU153">
        <f t="shared" si="106"/>
        <v>1.23</v>
      </c>
      <c r="AW153">
        <f t="shared" si="107"/>
        <v>1.0349999999999999</v>
      </c>
      <c r="BF153">
        <f t="shared" si="108"/>
        <v>0</v>
      </c>
    </row>
    <row r="154" spans="6:58">
      <c r="F154" s="104"/>
      <c r="G154" s="202">
        <f t="shared" si="96"/>
        <v>0</v>
      </c>
      <c r="H154" s="202"/>
      <c r="I154" s="202"/>
      <c r="J154" s="203"/>
      <c r="K154" s="201">
        <f t="shared" si="97"/>
        <v>1.67</v>
      </c>
      <c r="L154" s="202"/>
      <c r="M154" s="98">
        <f t="shared" si="98"/>
        <v>1.23</v>
      </c>
      <c r="N154" s="202"/>
      <c r="O154" s="202">
        <f t="shared" si="99"/>
        <v>1.0349999999999999</v>
      </c>
      <c r="P154" s="202"/>
      <c r="Q154" s="25"/>
      <c r="R154" s="25"/>
      <c r="X154">
        <f t="shared" si="100"/>
        <v>0</v>
      </c>
      <c r="AB154">
        <f t="shared" si="101"/>
        <v>1.67</v>
      </c>
      <c r="AD154">
        <f t="shared" si="102"/>
        <v>1.23</v>
      </c>
      <c r="AF154">
        <f t="shared" si="103"/>
        <v>1.0349999999999999</v>
      </c>
      <c r="AO154">
        <f t="shared" si="104"/>
        <v>0</v>
      </c>
      <c r="AS154" s="9">
        <f t="shared" si="105"/>
        <v>1.67</v>
      </c>
      <c r="AU154">
        <f t="shared" si="106"/>
        <v>1.23</v>
      </c>
      <c r="AW154">
        <f t="shared" si="107"/>
        <v>1.0349999999999999</v>
      </c>
      <c r="BF154">
        <f t="shared" si="108"/>
        <v>0</v>
      </c>
    </row>
    <row r="155" spans="6:58">
      <c r="F155" s="104"/>
      <c r="G155" s="202">
        <f t="shared" si="96"/>
        <v>0</v>
      </c>
      <c r="H155" s="202"/>
      <c r="I155" s="202"/>
      <c r="J155" s="203"/>
      <c r="K155" s="201">
        <f t="shared" si="97"/>
        <v>1.67</v>
      </c>
      <c r="L155" s="202"/>
      <c r="M155" s="98">
        <f t="shared" si="98"/>
        <v>1.23</v>
      </c>
      <c r="N155" s="202"/>
      <c r="O155" s="202">
        <f t="shared" si="99"/>
        <v>1.0349999999999999</v>
      </c>
      <c r="P155" s="202"/>
      <c r="Q155" s="25"/>
      <c r="R155" s="25"/>
      <c r="X155">
        <f t="shared" si="100"/>
        <v>0</v>
      </c>
      <c r="AB155">
        <f t="shared" si="101"/>
        <v>1.67</v>
      </c>
      <c r="AD155">
        <f t="shared" si="102"/>
        <v>1.23</v>
      </c>
      <c r="AF155">
        <f t="shared" si="103"/>
        <v>1.0349999999999999</v>
      </c>
      <c r="AO155">
        <f t="shared" si="104"/>
        <v>0</v>
      </c>
      <c r="AS155" s="9">
        <f t="shared" si="105"/>
        <v>1.67</v>
      </c>
      <c r="AU155">
        <f t="shared" si="106"/>
        <v>1.23</v>
      </c>
      <c r="AW155">
        <f t="shared" si="107"/>
        <v>1.0349999999999999</v>
      </c>
      <c r="BF155">
        <f t="shared" si="108"/>
        <v>0</v>
      </c>
    </row>
    <row r="156" spans="6:58">
      <c r="F156" s="104"/>
      <c r="G156" s="202">
        <f t="shared" si="96"/>
        <v>0</v>
      </c>
      <c r="H156" s="202"/>
      <c r="I156" s="202"/>
      <c r="J156" s="203"/>
      <c r="K156" s="201">
        <f t="shared" si="97"/>
        <v>1.67</v>
      </c>
      <c r="L156" s="202"/>
      <c r="M156" s="98">
        <f t="shared" si="98"/>
        <v>1.23</v>
      </c>
      <c r="N156" s="202"/>
      <c r="O156" s="202">
        <f t="shared" si="99"/>
        <v>1.0349999999999999</v>
      </c>
      <c r="P156" s="202"/>
      <c r="Q156" s="25"/>
      <c r="R156" s="25"/>
      <c r="X156">
        <f t="shared" si="100"/>
        <v>0</v>
      </c>
      <c r="AB156">
        <f t="shared" si="101"/>
        <v>1.67</v>
      </c>
      <c r="AD156">
        <f t="shared" si="102"/>
        <v>1.23</v>
      </c>
      <c r="AF156">
        <f t="shared" si="103"/>
        <v>1.0349999999999999</v>
      </c>
      <c r="AO156">
        <f t="shared" si="104"/>
        <v>0</v>
      </c>
      <c r="AS156" s="9">
        <f t="shared" si="105"/>
        <v>1.67</v>
      </c>
      <c r="AU156">
        <f t="shared" si="106"/>
        <v>1.23</v>
      </c>
      <c r="AW156">
        <f t="shared" si="107"/>
        <v>1.0349999999999999</v>
      </c>
      <c r="BF156">
        <f t="shared" si="108"/>
        <v>0</v>
      </c>
    </row>
    <row r="157" spans="6:58">
      <c r="F157" s="104"/>
      <c r="G157" s="202">
        <f t="shared" si="96"/>
        <v>0</v>
      </c>
      <c r="H157" s="202"/>
      <c r="I157" s="202"/>
      <c r="J157" s="203"/>
      <c r="K157" s="201">
        <f t="shared" si="97"/>
        <v>1.67</v>
      </c>
      <c r="L157" s="202"/>
      <c r="M157" s="98">
        <f t="shared" si="98"/>
        <v>1.23</v>
      </c>
      <c r="N157" s="202"/>
      <c r="O157" s="202">
        <f t="shared" si="99"/>
        <v>1.0349999999999999</v>
      </c>
      <c r="P157" s="202"/>
      <c r="Q157" s="25"/>
      <c r="R157" s="25"/>
      <c r="X157">
        <f t="shared" si="100"/>
        <v>0</v>
      </c>
      <c r="AB157">
        <f t="shared" si="101"/>
        <v>1.67</v>
      </c>
      <c r="AD157">
        <f t="shared" si="102"/>
        <v>1.23</v>
      </c>
      <c r="AF157">
        <f t="shared" si="103"/>
        <v>1.0349999999999999</v>
      </c>
      <c r="AO157">
        <f t="shared" si="104"/>
        <v>0</v>
      </c>
      <c r="AS157" s="9">
        <f t="shared" si="105"/>
        <v>1.67</v>
      </c>
      <c r="AU157">
        <f t="shared" si="106"/>
        <v>1.23</v>
      </c>
      <c r="AW157">
        <f t="shared" si="107"/>
        <v>1.0349999999999999</v>
      </c>
      <c r="BF157">
        <f t="shared" si="108"/>
        <v>0</v>
      </c>
    </row>
    <row r="158" spans="6:58">
      <c r="F158" s="104"/>
      <c r="G158" s="202">
        <f t="shared" si="96"/>
        <v>0</v>
      </c>
      <c r="H158" s="202"/>
      <c r="I158" s="202"/>
      <c r="J158" s="203"/>
      <c r="K158" s="201">
        <f t="shared" si="97"/>
        <v>1.67</v>
      </c>
      <c r="L158" s="202"/>
      <c r="M158" s="98">
        <f t="shared" si="98"/>
        <v>1.23</v>
      </c>
      <c r="N158" s="202"/>
      <c r="O158" s="202">
        <f t="shared" si="99"/>
        <v>1.0349999999999999</v>
      </c>
      <c r="P158" s="202"/>
      <c r="Q158" s="25"/>
      <c r="R158" s="25"/>
      <c r="X158">
        <f t="shared" si="100"/>
        <v>0</v>
      </c>
      <c r="AB158">
        <f t="shared" si="101"/>
        <v>1.67</v>
      </c>
      <c r="AD158">
        <f t="shared" si="102"/>
        <v>1.23</v>
      </c>
      <c r="AF158">
        <f t="shared" si="103"/>
        <v>1.0349999999999999</v>
      </c>
      <c r="AO158">
        <f t="shared" si="104"/>
        <v>0</v>
      </c>
      <c r="AS158" s="9">
        <f t="shared" si="105"/>
        <v>1.67</v>
      </c>
      <c r="AU158">
        <f t="shared" si="106"/>
        <v>1.23</v>
      </c>
      <c r="AW158">
        <f t="shared" si="107"/>
        <v>1.0349999999999999</v>
      </c>
      <c r="BF158">
        <f t="shared" si="108"/>
        <v>0</v>
      </c>
    </row>
    <row r="159" spans="6:58">
      <c r="F159" s="104"/>
      <c r="G159" s="202">
        <f t="shared" si="96"/>
        <v>0</v>
      </c>
      <c r="H159" s="202"/>
      <c r="I159" s="202"/>
      <c r="J159" s="203"/>
      <c r="K159" s="201">
        <f t="shared" si="97"/>
        <v>1.67</v>
      </c>
      <c r="L159" s="202"/>
      <c r="M159" s="98">
        <f t="shared" si="98"/>
        <v>1.23</v>
      </c>
      <c r="N159" s="202"/>
      <c r="O159" s="202">
        <f t="shared" si="99"/>
        <v>1.0349999999999999</v>
      </c>
      <c r="P159" s="202"/>
      <c r="Q159" s="25"/>
      <c r="R159" s="25"/>
      <c r="X159">
        <f t="shared" si="100"/>
        <v>0</v>
      </c>
      <c r="AB159">
        <f t="shared" si="101"/>
        <v>1.67</v>
      </c>
      <c r="AD159">
        <f t="shared" si="102"/>
        <v>1.23</v>
      </c>
      <c r="AF159">
        <f t="shared" si="103"/>
        <v>1.0349999999999999</v>
      </c>
      <c r="AO159">
        <f t="shared" si="104"/>
        <v>0</v>
      </c>
      <c r="AS159" s="9">
        <f t="shared" si="105"/>
        <v>1.67</v>
      </c>
      <c r="AU159">
        <f t="shared" si="106"/>
        <v>1.23</v>
      </c>
      <c r="AW159">
        <f t="shared" si="107"/>
        <v>1.0349999999999999</v>
      </c>
      <c r="BF159">
        <f t="shared" si="108"/>
        <v>0</v>
      </c>
    </row>
    <row r="160" spans="6:58">
      <c r="F160" s="104"/>
      <c r="G160" s="202">
        <f t="shared" si="96"/>
        <v>0</v>
      </c>
      <c r="H160" s="202"/>
      <c r="I160" s="202"/>
      <c r="J160" s="203"/>
      <c r="K160" s="201">
        <f t="shared" si="97"/>
        <v>1.67</v>
      </c>
      <c r="L160" s="202"/>
      <c r="M160" s="98">
        <f t="shared" si="98"/>
        <v>1.23</v>
      </c>
      <c r="N160" s="202"/>
      <c r="O160" s="202">
        <f t="shared" si="99"/>
        <v>1.0349999999999999</v>
      </c>
      <c r="P160" s="202"/>
      <c r="Q160" s="25"/>
      <c r="R160" s="25"/>
      <c r="X160">
        <f t="shared" si="100"/>
        <v>0</v>
      </c>
      <c r="AB160">
        <f t="shared" si="101"/>
        <v>1.67</v>
      </c>
      <c r="AD160">
        <f t="shared" si="102"/>
        <v>1.23</v>
      </c>
      <c r="AF160">
        <f t="shared" si="103"/>
        <v>1.0349999999999999</v>
      </c>
      <c r="AO160">
        <f t="shared" si="104"/>
        <v>0</v>
      </c>
      <c r="AS160" s="9">
        <f t="shared" si="105"/>
        <v>1.67</v>
      </c>
      <c r="AU160">
        <f t="shared" si="106"/>
        <v>1.23</v>
      </c>
      <c r="AW160">
        <f t="shared" si="107"/>
        <v>1.0349999999999999</v>
      </c>
      <c r="BF160">
        <f t="shared" si="108"/>
        <v>0</v>
      </c>
    </row>
    <row r="161" spans="6:58">
      <c r="F161" s="104"/>
      <c r="G161" s="202">
        <f t="shared" si="96"/>
        <v>0</v>
      </c>
      <c r="H161" s="202"/>
      <c r="I161" s="202"/>
      <c r="J161" s="203"/>
      <c r="K161" s="201">
        <f t="shared" si="97"/>
        <v>1.67</v>
      </c>
      <c r="L161" s="202"/>
      <c r="M161" s="98">
        <f t="shared" si="98"/>
        <v>1.23</v>
      </c>
      <c r="N161" s="202"/>
      <c r="O161" s="202">
        <f t="shared" si="99"/>
        <v>1.0349999999999999</v>
      </c>
      <c r="P161" s="202"/>
      <c r="Q161" s="25"/>
      <c r="R161" s="25"/>
      <c r="X161">
        <f t="shared" si="100"/>
        <v>0</v>
      </c>
      <c r="AB161">
        <f t="shared" si="101"/>
        <v>1.67</v>
      </c>
      <c r="AD161">
        <f t="shared" si="102"/>
        <v>1.23</v>
      </c>
      <c r="AF161">
        <f t="shared" si="103"/>
        <v>1.0349999999999999</v>
      </c>
      <c r="AO161">
        <f t="shared" si="104"/>
        <v>0</v>
      </c>
      <c r="AS161" s="9">
        <f t="shared" si="105"/>
        <v>1.67</v>
      </c>
      <c r="AU161">
        <f t="shared" si="106"/>
        <v>1.23</v>
      </c>
      <c r="AW161">
        <f t="shared" si="107"/>
        <v>1.0349999999999999</v>
      </c>
      <c r="BF161">
        <f t="shared" si="108"/>
        <v>0</v>
      </c>
    </row>
    <row r="162" spans="6:58">
      <c r="F162" s="104"/>
      <c r="G162" s="202">
        <f t="shared" si="96"/>
        <v>0</v>
      </c>
      <c r="H162" s="202"/>
      <c r="I162" s="202"/>
      <c r="J162" s="203"/>
      <c r="K162" s="201">
        <f t="shared" si="97"/>
        <v>1.67</v>
      </c>
      <c r="L162" s="202"/>
      <c r="M162" s="98">
        <f t="shared" si="98"/>
        <v>1.23</v>
      </c>
      <c r="N162" s="202"/>
      <c r="O162" s="202">
        <f t="shared" si="99"/>
        <v>1.0349999999999999</v>
      </c>
      <c r="P162" s="202"/>
      <c r="Q162" s="25"/>
      <c r="R162" s="25"/>
      <c r="X162">
        <f t="shared" si="100"/>
        <v>0</v>
      </c>
      <c r="AB162">
        <f t="shared" si="101"/>
        <v>1.67</v>
      </c>
      <c r="AD162">
        <f t="shared" si="102"/>
        <v>1.23</v>
      </c>
      <c r="AF162">
        <f t="shared" si="103"/>
        <v>1.0349999999999999</v>
      </c>
      <c r="AO162">
        <f t="shared" si="104"/>
        <v>0</v>
      </c>
      <c r="AS162" s="9">
        <f t="shared" si="105"/>
        <v>1.67</v>
      </c>
      <c r="AU162">
        <f t="shared" si="106"/>
        <v>1.23</v>
      </c>
      <c r="AW162">
        <f t="shared" si="107"/>
        <v>1.0349999999999999</v>
      </c>
      <c r="BF162">
        <f t="shared" si="108"/>
        <v>0</v>
      </c>
    </row>
    <row r="163" spans="6:58">
      <c r="F163" s="104"/>
      <c r="G163" s="202">
        <f t="shared" si="96"/>
        <v>0</v>
      </c>
      <c r="H163" s="202"/>
      <c r="I163" s="202"/>
      <c r="J163" s="203"/>
      <c r="K163" s="201">
        <f t="shared" si="97"/>
        <v>1.67</v>
      </c>
      <c r="L163" s="202"/>
      <c r="M163" s="98">
        <f t="shared" si="98"/>
        <v>1.23</v>
      </c>
      <c r="N163" s="202"/>
      <c r="O163" s="202">
        <f t="shared" si="99"/>
        <v>1.0349999999999999</v>
      </c>
      <c r="P163" s="202"/>
      <c r="Q163" s="25"/>
      <c r="R163" s="25"/>
      <c r="X163">
        <f t="shared" si="100"/>
        <v>0</v>
      </c>
      <c r="AB163">
        <f t="shared" si="101"/>
        <v>1.67</v>
      </c>
      <c r="AD163">
        <f t="shared" si="102"/>
        <v>1.23</v>
      </c>
      <c r="AF163">
        <f t="shared" si="103"/>
        <v>1.0349999999999999</v>
      </c>
      <c r="AO163">
        <f t="shared" si="104"/>
        <v>0</v>
      </c>
      <c r="AS163" s="9">
        <f t="shared" si="105"/>
        <v>1.67</v>
      </c>
      <c r="AU163">
        <f t="shared" si="106"/>
        <v>1.23</v>
      </c>
      <c r="AW163">
        <f t="shared" si="107"/>
        <v>1.0349999999999999</v>
      </c>
      <c r="BF163">
        <f t="shared" si="108"/>
        <v>0</v>
      </c>
    </row>
    <row r="164" spans="6:58">
      <c r="F164" s="104"/>
      <c r="G164" s="202">
        <f t="shared" si="96"/>
        <v>0</v>
      </c>
      <c r="H164" s="202"/>
      <c r="I164" s="202"/>
      <c r="J164" s="203"/>
      <c r="K164" s="201">
        <f t="shared" si="97"/>
        <v>1.67</v>
      </c>
      <c r="L164" s="202"/>
      <c r="M164" s="98">
        <f t="shared" si="98"/>
        <v>1.23</v>
      </c>
      <c r="N164" s="202"/>
      <c r="O164" s="202">
        <f t="shared" si="99"/>
        <v>1.0349999999999999</v>
      </c>
      <c r="P164" s="202"/>
      <c r="Q164" s="25"/>
      <c r="R164" s="25"/>
      <c r="X164">
        <f t="shared" si="100"/>
        <v>0</v>
      </c>
      <c r="AB164">
        <f t="shared" si="101"/>
        <v>1.67</v>
      </c>
      <c r="AD164">
        <f t="shared" si="102"/>
        <v>1.23</v>
      </c>
      <c r="AF164">
        <f t="shared" si="103"/>
        <v>1.0349999999999999</v>
      </c>
      <c r="AO164">
        <f t="shared" si="104"/>
        <v>0</v>
      </c>
      <c r="AS164" s="9">
        <f t="shared" si="105"/>
        <v>1.67</v>
      </c>
      <c r="AU164">
        <f t="shared" si="106"/>
        <v>1.23</v>
      </c>
      <c r="AW164">
        <f t="shared" si="107"/>
        <v>1.0349999999999999</v>
      </c>
      <c r="BF164">
        <f t="shared" si="108"/>
        <v>0</v>
      </c>
    </row>
    <row r="165" spans="6:58">
      <c r="F165" s="104"/>
      <c r="G165" s="202">
        <f t="shared" si="96"/>
        <v>0</v>
      </c>
      <c r="H165" s="202"/>
      <c r="I165" s="202"/>
      <c r="J165" s="203"/>
      <c r="K165" s="201">
        <f t="shared" si="97"/>
        <v>1.67</v>
      </c>
      <c r="L165" s="202"/>
      <c r="M165" s="98">
        <f t="shared" si="98"/>
        <v>1.23</v>
      </c>
      <c r="N165" s="202"/>
      <c r="O165" s="202">
        <f t="shared" si="99"/>
        <v>1.0349999999999999</v>
      </c>
      <c r="P165" s="202"/>
      <c r="Q165" s="25"/>
      <c r="R165" s="25"/>
      <c r="X165">
        <f t="shared" si="100"/>
        <v>0</v>
      </c>
      <c r="AB165">
        <f t="shared" si="101"/>
        <v>1.67</v>
      </c>
      <c r="AD165">
        <f t="shared" si="102"/>
        <v>1.23</v>
      </c>
      <c r="AF165">
        <f t="shared" si="103"/>
        <v>1.0349999999999999</v>
      </c>
      <c r="AO165">
        <f t="shared" si="104"/>
        <v>0</v>
      </c>
      <c r="AS165" s="9">
        <f t="shared" si="105"/>
        <v>1.67</v>
      </c>
      <c r="AU165">
        <f t="shared" si="106"/>
        <v>1.23</v>
      </c>
      <c r="AW165">
        <f t="shared" si="107"/>
        <v>1.0349999999999999</v>
      </c>
      <c r="BF165">
        <f t="shared" si="108"/>
        <v>0</v>
      </c>
    </row>
    <row r="166" spans="6:58">
      <c r="F166" s="104"/>
      <c r="G166" s="202">
        <f t="shared" si="96"/>
        <v>0</v>
      </c>
      <c r="H166" s="202"/>
      <c r="I166" s="202"/>
      <c r="J166" s="203"/>
      <c r="K166" s="201">
        <f t="shared" si="97"/>
        <v>1.67</v>
      </c>
      <c r="L166" s="202"/>
      <c r="M166" s="98">
        <f t="shared" si="98"/>
        <v>1.23</v>
      </c>
      <c r="N166" s="202"/>
      <c r="O166" s="202">
        <f t="shared" si="99"/>
        <v>1.0349999999999999</v>
      </c>
      <c r="P166" s="202"/>
      <c r="Q166" s="25"/>
      <c r="R166" s="25"/>
      <c r="X166">
        <f t="shared" si="100"/>
        <v>0</v>
      </c>
      <c r="AB166">
        <f t="shared" si="101"/>
        <v>1.67</v>
      </c>
      <c r="AD166">
        <f t="shared" si="102"/>
        <v>1.23</v>
      </c>
      <c r="AF166">
        <f t="shared" si="103"/>
        <v>1.0349999999999999</v>
      </c>
      <c r="AO166">
        <f t="shared" si="104"/>
        <v>0</v>
      </c>
      <c r="AS166" s="9">
        <f t="shared" si="105"/>
        <v>1.67</v>
      </c>
      <c r="AU166">
        <f t="shared" si="106"/>
        <v>1.23</v>
      </c>
      <c r="AW166">
        <f t="shared" si="107"/>
        <v>1.0349999999999999</v>
      </c>
      <c r="BF166">
        <f t="shared" si="108"/>
        <v>0</v>
      </c>
    </row>
    <row r="167" spans="6:58">
      <c r="F167" s="104"/>
      <c r="G167" s="202">
        <f t="shared" si="96"/>
        <v>0</v>
      </c>
      <c r="H167" s="202"/>
      <c r="I167" s="202"/>
      <c r="J167" s="203"/>
      <c r="K167" s="201">
        <f t="shared" si="97"/>
        <v>1.67</v>
      </c>
      <c r="L167" s="202"/>
      <c r="M167" s="98">
        <f t="shared" si="98"/>
        <v>1.23</v>
      </c>
      <c r="N167" s="202"/>
      <c r="O167" s="202">
        <f t="shared" si="99"/>
        <v>1.0349999999999999</v>
      </c>
      <c r="P167" s="202"/>
      <c r="Q167" s="25"/>
      <c r="R167" s="25"/>
      <c r="X167">
        <f t="shared" si="100"/>
        <v>0</v>
      </c>
      <c r="AB167">
        <f t="shared" si="101"/>
        <v>1.67</v>
      </c>
      <c r="AD167">
        <f t="shared" si="102"/>
        <v>1.23</v>
      </c>
      <c r="AF167">
        <f t="shared" si="103"/>
        <v>1.0349999999999999</v>
      </c>
      <c r="AO167">
        <f t="shared" si="104"/>
        <v>0</v>
      </c>
      <c r="AS167" s="9">
        <f t="shared" si="105"/>
        <v>1.67</v>
      </c>
      <c r="AU167">
        <f t="shared" si="106"/>
        <v>1.23</v>
      </c>
      <c r="AW167">
        <f t="shared" si="107"/>
        <v>1.0349999999999999</v>
      </c>
      <c r="BF167">
        <f t="shared" si="108"/>
        <v>0</v>
      </c>
    </row>
    <row r="168" spans="6:58">
      <c r="F168" s="104"/>
      <c r="G168" s="202">
        <f t="shared" si="96"/>
        <v>0</v>
      </c>
      <c r="H168" s="202"/>
      <c r="I168" s="202"/>
      <c r="J168" s="203"/>
      <c r="K168" s="201">
        <f t="shared" si="97"/>
        <v>1.67</v>
      </c>
      <c r="L168" s="202"/>
      <c r="M168" s="98">
        <f t="shared" si="98"/>
        <v>1.23</v>
      </c>
      <c r="N168" s="202"/>
      <c r="O168" s="202">
        <f t="shared" si="99"/>
        <v>1.0349999999999999</v>
      </c>
      <c r="P168" s="202"/>
      <c r="Q168" s="25"/>
      <c r="R168" s="25"/>
      <c r="X168">
        <f t="shared" si="100"/>
        <v>0</v>
      </c>
      <c r="AB168">
        <f t="shared" si="101"/>
        <v>1.67</v>
      </c>
      <c r="AD168">
        <f t="shared" si="102"/>
        <v>1.23</v>
      </c>
      <c r="AF168">
        <f t="shared" si="103"/>
        <v>1.0349999999999999</v>
      </c>
      <c r="AO168">
        <f t="shared" si="104"/>
        <v>0</v>
      </c>
      <c r="AS168" s="9">
        <f t="shared" si="105"/>
        <v>1.67</v>
      </c>
      <c r="AU168">
        <f t="shared" si="106"/>
        <v>1.23</v>
      </c>
      <c r="AW168">
        <f t="shared" si="107"/>
        <v>1.0349999999999999</v>
      </c>
      <c r="BF168">
        <f t="shared" si="108"/>
        <v>0</v>
      </c>
    </row>
    <row r="169" spans="6:58">
      <c r="F169" s="104"/>
      <c r="G169" s="202">
        <f t="shared" si="96"/>
        <v>0</v>
      </c>
      <c r="H169" s="202"/>
      <c r="I169" s="202"/>
      <c r="J169" s="203"/>
      <c r="K169" s="201">
        <f t="shared" si="97"/>
        <v>1.67</v>
      </c>
      <c r="L169" s="202"/>
      <c r="M169" s="98">
        <f t="shared" si="98"/>
        <v>1.23</v>
      </c>
      <c r="N169" s="202"/>
      <c r="O169" s="202">
        <f t="shared" si="99"/>
        <v>1.0349999999999999</v>
      </c>
      <c r="P169" s="202"/>
      <c r="Q169" s="25"/>
      <c r="R169" s="25"/>
      <c r="X169">
        <f t="shared" si="100"/>
        <v>0</v>
      </c>
      <c r="AB169">
        <f t="shared" si="101"/>
        <v>1.67</v>
      </c>
      <c r="AD169">
        <f t="shared" si="102"/>
        <v>1.23</v>
      </c>
      <c r="AF169">
        <f t="shared" si="103"/>
        <v>1.0349999999999999</v>
      </c>
      <c r="AO169">
        <f t="shared" si="104"/>
        <v>0</v>
      </c>
      <c r="AS169" s="9">
        <f t="shared" si="105"/>
        <v>1.67</v>
      </c>
      <c r="AU169">
        <f t="shared" si="106"/>
        <v>1.23</v>
      </c>
      <c r="AW169">
        <f t="shared" si="107"/>
        <v>1.0349999999999999</v>
      </c>
      <c r="BF169">
        <f t="shared" si="108"/>
        <v>0</v>
      </c>
    </row>
    <row r="170" spans="6:58">
      <c r="F170" s="104"/>
      <c r="G170" s="202">
        <f t="shared" si="96"/>
        <v>0</v>
      </c>
      <c r="H170" s="202"/>
      <c r="I170" s="202"/>
      <c r="J170" s="203"/>
      <c r="K170" s="201">
        <f t="shared" si="97"/>
        <v>1.67</v>
      </c>
      <c r="L170" s="202"/>
      <c r="M170" s="98">
        <f t="shared" si="98"/>
        <v>1.23</v>
      </c>
      <c r="N170" s="202"/>
      <c r="O170" s="202">
        <f t="shared" si="99"/>
        <v>1.0349999999999999</v>
      </c>
      <c r="P170" s="202"/>
      <c r="Q170" s="25"/>
      <c r="R170" s="25"/>
      <c r="X170">
        <f t="shared" si="100"/>
        <v>0</v>
      </c>
      <c r="AB170">
        <f t="shared" si="101"/>
        <v>1.67</v>
      </c>
      <c r="AD170">
        <f t="shared" si="102"/>
        <v>1.23</v>
      </c>
      <c r="AF170">
        <f t="shared" si="103"/>
        <v>1.0349999999999999</v>
      </c>
      <c r="AO170">
        <f t="shared" si="104"/>
        <v>0</v>
      </c>
      <c r="AS170" s="9">
        <f t="shared" si="105"/>
        <v>1.67</v>
      </c>
      <c r="AU170">
        <f t="shared" si="106"/>
        <v>1.23</v>
      </c>
      <c r="AW170">
        <f t="shared" si="107"/>
        <v>1.0349999999999999</v>
      </c>
      <c r="BF170">
        <f t="shared" si="108"/>
        <v>0</v>
      </c>
    </row>
    <row r="171" spans="6:58">
      <c r="F171" s="104"/>
      <c r="G171" s="202">
        <f t="shared" si="96"/>
        <v>0</v>
      </c>
      <c r="H171" s="202"/>
      <c r="I171" s="202"/>
      <c r="J171" s="203"/>
      <c r="K171" s="201">
        <f t="shared" si="97"/>
        <v>1.67</v>
      </c>
      <c r="L171" s="202"/>
      <c r="M171" s="98">
        <f t="shared" si="98"/>
        <v>1.23</v>
      </c>
      <c r="N171" s="202"/>
      <c r="O171" s="202">
        <f t="shared" si="99"/>
        <v>1.0349999999999999</v>
      </c>
      <c r="P171" s="202"/>
      <c r="Q171" s="25"/>
      <c r="R171" s="25"/>
      <c r="X171">
        <f t="shared" si="100"/>
        <v>0</v>
      </c>
      <c r="AB171">
        <f t="shared" si="101"/>
        <v>1.67</v>
      </c>
      <c r="AD171">
        <f t="shared" si="102"/>
        <v>1.23</v>
      </c>
      <c r="AF171">
        <f t="shared" si="103"/>
        <v>1.0349999999999999</v>
      </c>
      <c r="AO171">
        <f t="shared" si="104"/>
        <v>0</v>
      </c>
      <c r="AS171" s="9">
        <f t="shared" si="105"/>
        <v>1.67</v>
      </c>
      <c r="AU171">
        <f t="shared" si="106"/>
        <v>1.23</v>
      </c>
      <c r="AW171">
        <f t="shared" si="107"/>
        <v>1.0349999999999999</v>
      </c>
      <c r="BF171">
        <f t="shared" si="108"/>
        <v>0</v>
      </c>
    </row>
    <row r="172" spans="6:58">
      <c r="F172" s="104"/>
      <c r="G172" s="202">
        <f t="shared" si="96"/>
        <v>0</v>
      </c>
      <c r="H172" s="202"/>
      <c r="I172" s="202"/>
      <c r="J172" s="203"/>
      <c r="K172" s="201">
        <f t="shared" si="97"/>
        <v>1.67</v>
      </c>
      <c r="L172" s="202"/>
      <c r="M172" s="98">
        <f t="shared" si="98"/>
        <v>1.23</v>
      </c>
      <c r="N172" s="202"/>
      <c r="O172" s="202">
        <f t="shared" si="99"/>
        <v>1.0349999999999999</v>
      </c>
      <c r="P172" s="202"/>
      <c r="Q172" s="25"/>
      <c r="R172" s="25"/>
      <c r="X172">
        <f t="shared" si="100"/>
        <v>0</v>
      </c>
      <c r="AB172">
        <f t="shared" si="101"/>
        <v>1.67</v>
      </c>
      <c r="AD172">
        <f t="shared" si="102"/>
        <v>1.23</v>
      </c>
      <c r="AF172">
        <f t="shared" si="103"/>
        <v>1.0349999999999999</v>
      </c>
      <c r="AO172">
        <f t="shared" si="104"/>
        <v>0</v>
      </c>
      <c r="AS172" s="9">
        <f t="shared" si="105"/>
        <v>1.67</v>
      </c>
      <c r="AU172">
        <f t="shared" si="106"/>
        <v>1.23</v>
      </c>
      <c r="AW172">
        <f t="shared" si="107"/>
        <v>1.0349999999999999</v>
      </c>
      <c r="BF172">
        <f t="shared" si="108"/>
        <v>0</v>
      </c>
    </row>
    <row r="173" spans="6:58">
      <c r="F173" s="104"/>
      <c r="G173" s="202">
        <f t="shared" si="96"/>
        <v>0</v>
      </c>
      <c r="H173" s="202"/>
      <c r="I173" s="202"/>
      <c r="J173" s="203"/>
      <c r="K173" s="201">
        <f t="shared" si="97"/>
        <v>1.67</v>
      </c>
      <c r="L173" s="202"/>
      <c r="M173" s="98">
        <f t="shared" si="98"/>
        <v>1.23</v>
      </c>
      <c r="N173" s="202"/>
      <c r="O173" s="202">
        <f t="shared" si="99"/>
        <v>1.0349999999999999</v>
      </c>
      <c r="P173" s="202"/>
      <c r="Q173" s="25"/>
      <c r="R173" s="25"/>
      <c r="X173">
        <f t="shared" si="100"/>
        <v>0</v>
      </c>
      <c r="AB173">
        <f t="shared" si="101"/>
        <v>1.67</v>
      </c>
      <c r="AD173">
        <f t="shared" si="102"/>
        <v>1.23</v>
      </c>
      <c r="AF173">
        <f t="shared" si="103"/>
        <v>1.0349999999999999</v>
      </c>
      <c r="AO173">
        <f t="shared" si="104"/>
        <v>0</v>
      </c>
      <c r="AS173" s="9">
        <f t="shared" si="105"/>
        <v>1.67</v>
      </c>
      <c r="AU173">
        <f t="shared" si="106"/>
        <v>1.23</v>
      </c>
      <c r="AW173">
        <f t="shared" si="107"/>
        <v>1.0349999999999999</v>
      </c>
      <c r="BF173">
        <f t="shared" si="108"/>
        <v>0</v>
      </c>
    </row>
    <row r="174" spans="6:58">
      <c r="F174" s="104"/>
      <c r="G174" s="202">
        <f t="shared" si="96"/>
        <v>0</v>
      </c>
      <c r="H174" s="202"/>
      <c r="I174" s="202"/>
      <c r="J174" s="203"/>
      <c r="K174" s="201">
        <f t="shared" si="97"/>
        <v>1.67</v>
      </c>
      <c r="L174" s="202"/>
      <c r="M174" s="98">
        <f t="shared" si="98"/>
        <v>1.23</v>
      </c>
      <c r="N174" s="202"/>
      <c r="O174" s="202">
        <f t="shared" si="99"/>
        <v>1.0349999999999999</v>
      </c>
      <c r="P174" s="202"/>
      <c r="Q174" s="25"/>
      <c r="R174" s="25"/>
      <c r="X174">
        <f t="shared" si="100"/>
        <v>0</v>
      </c>
      <c r="AB174">
        <f t="shared" si="101"/>
        <v>1.67</v>
      </c>
      <c r="AD174">
        <f t="shared" si="102"/>
        <v>1.23</v>
      </c>
      <c r="AF174">
        <f t="shared" si="103"/>
        <v>1.0349999999999999</v>
      </c>
      <c r="AO174">
        <f t="shared" si="104"/>
        <v>0</v>
      </c>
      <c r="AS174" s="9">
        <f t="shared" si="105"/>
        <v>1.67</v>
      </c>
      <c r="AU174">
        <f t="shared" si="106"/>
        <v>1.23</v>
      </c>
      <c r="AW174">
        <f t="shared" si="107"/>
        <v>1.0349999999999999</v>
      </c>
      <c r="BF174">
        <f t="shared" si="108"/>
        <v>0</v>
      </c>
    </row>
    <row r="175" spans="6:58">
      <c r="F175" s="104"/>
      <c r="G175" s="202">
        <f t="shared" si="96"/>
        <v>0</v>
      </c>
      <c r="H175" s="202"/>
      <c r="I175" s="202"/>
      <c r="J175" s="203"/>
      <c r="K175" s="201">
        <f t="shared" si="97"/>
        <v>1.67</v>
      </c>
      <c r="L175" s="202"/>
      <c r="M175" s="98">
        <f t="shared" si="98"/>
        <v>1.23</v>
      </c>
      <c r="N175" s="202"/>
      <c r="O175" s="202">
        <f t="shared" si="99"/>
        <v>1.0349999999999999</v>
      </c>
      <c r="P175" s="202"/>
      <c r="Q175" s="25"/>
      <c r="R175" s="25"/>
      <c r="X175">
        <f t="shared" si="100"/>
        <v>0</v>
      </c>
      <c r="AB175">
        <f t="shared" si="101"/>
        <v>1.67</v>
      </c>
      <c r="AD175">
        <f t="shared" si="102"/>
        <v>1.23</v>
      </c>
      <c r="AF175">
        <f t="shared" si="103"/>
        <v>1.0349999999999999</v>
      </c>
      <c r="AO175">
        <f t="shared" si="104"/>
        <v>0</v>
      </c>
      <c r="AS175" s="9">
        <f t="shared" si="105"/>
        <v>1.67</v>
      </c>
      <c r="AU175">
        <f t="shared" si="106"/>
        <v>1.23</v>
      </c>
      <c r="AW175">
        <f t="shared" si="107"/>
        <v>1.0349999999999999</v>
      </c>
      <c r="BF175">
        <f t="shared" si="108"/>
        <v>0</v>
      </c>
    </row>
    <row r="176" spans="6:58">
      <c r="F176" s="104"/>
      <c r="G176" s="202">
        <f t="shared" si="96"/>
        <v>0</v>
      </c>
      <c r="H176" s="202"/>
      <c r="I176" s="202"/>
      <c r="J176" s="203"/>
      <c r="K176" s="201">
        <f t="shared" si="97"/>
        <v>1.67</v>
      </c>
      <c r="L176" s="202"/>
      <c r="M176" s="98">
        <f t="shared" si="98"/>
        <v>1.23</v>
      </c>
      <c r="N176" s="202"/>
      <c r="O176" s="202">
        <f t="shared" si="99"/>
        <v>1.0349999999999999</v>
      </c>
      <c r="P176" s="202"/>
      <c r="Q176" s="25"/>
      <c r="R176" s="25"/>
      <c r="X176">
        <f t="shared" si="100"/>
        <v>0</v>
      </c>
      <c r="AB176">
        <f t="shared" si="101"/>
        <v>1.67</v>
      </c>
      <c r="AD176">
        <f t="shared" si="102"/>
        <v>1.23</v>
      </c>
      <c r="AF176">
        <f t="shared" si="103"/>
        <v>1.0349999999999999</v>
      </c>
      <c r="AO176">
        <f t="shared" si="104"/>
        <v>0</v>
      </c>
      <c r="AS176" s="9">
        <f t="shared" si="105"/>
        <v>1.67</v>
      </c>
      <c r="AU176">
        <f t="shared" si="106"/>
        <v>1.23</v>
      </c>
      <c r="AW176">
        <f t="shared" si="107"/>
        <v>1.0349999999999999</v>
      </c>
      <c r="BF176">
        <f t="shared" si="108"/>
        <v>0</v>
      </c>
    </row>
    <row r="177" spans="6:58">
      <c r="F177" s="104"/>
      <c r="G177" s="202">
        <f t="shared" si="96"/>
        <v>0</v>
      </c>
      <c r="H177" s="202"/>
      <c r="I177" s="202"/>
      <c r="J177" s="203"/>
      <c r="K177" s="201">
        <f t="shared" si="97"/>
        <v>1.67</v>
      </c>
      <c r="L177" s="202"/>
      <c r="M177" s="98">
        <f t="shared" si="98"/>
        <v>1.23</v>
      </c>
      <c r="N177" s="202"/>
      <c r="O177" s="202">
        <f t="shared" si="99"/>
        <v>1.0349999999999999</v>
      </c>
      <c r="P177" s="202"/>
      <c r="Q177" s="25"/>
      <c r="R177" s="25"/>
      <c r="X177">
        <f t="shared" si="100"/>
        <v>0</v>
      </c>
      <c r="AB177">
        <f t="shared" si="101"/>
        <v>1.67</v>
      </c>
      <c r="AD177">
        <f t="shared" si="102"/>
        <v>1.23</v>
      </c>
      <c r="AF177">
        <f t="shared" si="103"/>
        <v>1.0349999999999999</v>
      </c>
      <c r="AO177">
        <f t="shared" si="104"/>
        <v>0</v>
      </c>
      <c r="AS177" s="9">
        <f t="shared" si="105"/>
        <v>1.67</v>
      </c>
      <c r="AU177">
        <f t="shared" si="106"/>
        <v>1.23</v>
      </c>
      <c r="AW177">
        <f t="shared" si="107"/>
        <v>1.0349999999999999</v>
      </c>
      <c r="BF177">
        <f t="shared" si="108"/>
        <v>0</v>
      </c>
    </row>
    <row r="178" spans="6:58">
      <c r="F178" s="104"/>
      <c r="G178" s="202">
        <f t="shared" si="96"/>
        <v>0</v>
      </c>
      <c r="H178" s="202"/>
      <c r="I178" s="202"/>
      <c r="J178" s="203"/>
      <c r="K178" s="201">
        <f t="shared" si="97"/>
        <v>1.67</v>
      </c>
      <c r="L178" s="202"/>
      <c r="M178" s="98">
        <f t="shared" si="98"/>
        <v>1.23</v>
      </c>
      <c r="N178" s="202"/>
      <c r="O178" s="202">
        <f t="shared" si="99"/>
        <v>1.0349999999999999</v>
      </c>
      <c r="P178" s="202"/>
      <c r="Q178" s="25"/>
      <c r="R178" s="25"/>
      <c r="X178">
        <f t="shared" si="100"/>
        <v>0</v>
      </c>
      <c r="AB178">
        <f t="shared" si="101"/>
        <v>1.67</v>
      </c>
      <c r="AD178">
        <f t="shared" si="102"/>
        <v>1.23</v>
      </c>
      <c r="AF178">
        <f t="shared" si="103"/>
        <v>1.0349999999999999</v>
      </c>
      <c r="AO178">
        <f t="shared" si="104"/>
        <v>0</v>
      </c>
      <c r="AS178" s="9">
        <f t="shared" si="105"/>
        <v>1.67</v>
      </c>
      <c r="AU178">
        <f t="shared" si="106"/>
        <v>1.23</v>
      </c>
      <c r="AW178">
        <f t="shared" si="107"/>
        <v>1.0349999999999999</v>
      </c>
      <c r="BF178">
        <f t="shared" si="108"/>
        <v>0</v>
      </c>
    </row>
    <row r="179" spans="6:58">
      <c r="F179" s="104"/>
      <c r="G179" s="202">
        <f t="shared" si="96"/>
        <v>0</v>
      </c>
      <c r="H179" s="202"/>
      <c r="I179" s="202"/>
      <c r="J179" s="203"/>
      <c r="K179" s="201">
        <f t="shared" si="97"/>
        <v>1.67</v>
      </c>
      <c r="L179" s="202"/>
      <c r="M179" s="98">
        <f t="shared" si="98"/>
        <v>1.23</v>
      </c>
      <c r="N179" s="202"/>
      <c r="O179" s="202">
        <f t="shared" si="99"/>
        <v>1.0349999999999999</v>
      </c>
      <c r="P179" s="202"/>
      <c r="Q179" s="25"/>
      <c r="R179" s="25"/>
      <c r="X179">
        <f t="shared" si="100"/>
        <v>0</v>
      </c>
      <c r="AB179">
        <f t="shared" si="101"/>
        <v>1.67</v>
      </c>
      <c r="AD179">
        <f t="shared" si="102"/>
        <v>1.23</v>
      </c>
      <c r="AF179">
        <f t="shared" si="103"/>
        <v>1.0349999999999999</v>
      </c>
      <c r="AO179">
        <f t="shared" si="104"/>
        <v>0</v>
      </c>
      <c r="AS179" s="9">
        <f t="shared" si="105"/>
        <v>1.67</v>
      </c>
      <c r="AU179">
        <f t="shared" si="106"/>
        <v>1.23</v>
      </c>
      <c r="AW179">
        <f t="shared" si="107"/>
        <v>1.0349999999999999</v>
      </c>
      <c r="BF179">
        <f t="shared" si="108"/>
        <v>0</v>
      </c>
    </row>
    <row r="180" spans="6:58">
      <c r="F180" s="104"/>
      <c r="G180" s="202">
        <f t="shared" si="96"/>
        <v>0</v>
      </c>
      <c r="H180" s="202"/>
      <c r="I180" s="202"/>
      <c r="J180" s="203"/>
      <c r="K180" s="201">
        <f t="shared" si="97"/>
        <v>1.67</v>
      </c>
      <c r="L180" s="202"/>
      <c r="M180" s="98">
        <f t="shared" si="98"/>
        <v>1.23</v>
      </c>
      <c r="N180" s="202"/>
      <c r="O180" s="202">
        <f t="shared" si="99"/>
        <v>1.0349999999999999</v>
      </c>
      <c r="P180" s="202"/>
      <c r="Q180" s="25"/>
      <c r="R180" s="25"/>
      <c r="X180">
        <f t="shared" si="100"/>
        <v>0</v>
      </c>
      <c r="AB180">
        <f t="shared" si="101"/>
        <v>1.67</v>
      </c>
      <c r="AD180">
        <f t="shared" si="102"/>
        <v>1.23</v>
      </c>
      <c r="AF180">
        <f t="shared" si="103"/>
        <v>1.0349999999999999</v>
      </c>
      <c r="AO180">
        <f t="shared" si="104"/>
        <v>0</v>
      </c>
      <c r="AS180" s="9">
        <f t="shared" si="105"/>
        <v>1.67</v>
      </c>
      <c r="AU180">
        <f t="shared" si="106"/>
        <v>1.23</v>
      </c>
      <c r="AW180">
        <f t="shared" si="107"/>
        <v>1.0349999999999999</v>
      </c>
      <c r="BF180">
        <f t="shared" si="108"/>
        <v>0</v>
      </c>
    </row>
    <row r="181" spans="6:58">
      <c r="F181" s="104"/>
      <c r="G181" s="202">
        <f t="shared" si="96"/>
        <v>0</v>
      </c>
      <c r="H181" s="202"/>
      <c r="I181" s="202"/>
      <c r="J181" s="203"/>
      <c r="K181" s="201">
        <f t="shared" si="97"/>
        <v>1.67</v>
      </c>
      <c r="L181" s="202"/>
      <c r="M181" s="98">
        <f t="shared" si="98"/>
        <v>1.23</v>
      </c>
      <c r="N181" s="202"/>
      <c r="O181" s="202">
        <f t="shared" si="99"/>
        <v>1.0349999999999999</v>
      </c>
      <c r="P181" s="202"/>
      <c r="Q181" s="25"/>
      <c r="R181" s="25"/>
      <c r="X181">
        <f t="shared" si="100"/>
        <v>0</v>
      </c>
      <c r="AB181">
        <f t="shared" si="101"/>
        <v>1.67</v>
      </c>
      <c r="AD181">
        <f t="shared" si="102"/>
        <v>1.23</v>
      </c>
      <c r="AF181">
        <f t="shared" si="103"/>
        <v>1.0349999999999999</v>
      </c>
      <c r="AO181">
        <f t="shared" si="104"/>
        <v>0</v>
      </c>
      <c r="AS181" s="9">
        <f t="shared" si="105"/>
        <v>1.67</v>
      </c>
      <c r="AU181">
        <f t="shared" si="106"/>
        <v>1.23</v>
      </c>
      <c r="AW181">
        <f t="shared" si="107"/>
        <v>1.0349999999999999</v>
      </c>
      <c r="BF181">
        <f t="shared" si="108"/>
        <v>0</v>
      </c>
    </row>
    <row r="182" spans="6:58">
      <c r="F182" s="104"/>
      <c r="G182" s="202">
        <f t="shared" si="96"/>
        <v>0</v>
      </c>
      <c r="H182" s="202"/>
      <c r="I182" s="202"/>
      <c r="J182" s="203"/>
      <c r="K182" s="201">
        <f t="shared" si="97"/>
        <v>1.67</v>
      </c>
      <c r="L182" s="202"/>
      <c r="M182" s="98">
        <f t="shared" si="98"/>
        <v>1.23</v>
      </c>
      <c r="N182" s="202"/>
      <c r="O182" s="202">
        <f t="shared" si="99"/>
        <v>1.0349999999999999</v>
      </c>
      <c r="P182" s="202"/>
      <c r="Q182" s="25"/>
      <c r="R182" s="25"/>
      <c r="X182">
        <f t="shared" si="100"/>
        <v>0</v>
      </c>
      <c r="AB182">
        <f t="shared" si="101"/>
        <v>1.67</v>
      </c>
      <c r="AD182">
        <f t="shared" si="102"/>
        <v>1.23</v>
      </c>
      <c r="AF182">
        <f t="shared" si="103"/>
        <v>1.0349999999999999</v>
      </c>
      <c r="AO182">
        <f t="shared" si="104"/>
        <v>0</v>
      </c>
      <c r="AS182" s="9">
        <f t="shared" si="105"/>
        <v>1.67</v>
      </c>
      <c r="AU182">
        <f t="shared" si="106"/>
        <v>1.23</v>
      </c>
      <c r="AW182">
        <f t="shared" si="107"/>
        <v>1.0349999999999999</v>
      </c>
      <c r="BF182">
        <f t="shared" si="108"/>
        <v>0</v>
      </c>
    </row>
    <row r="183" spans="6:58">
      <c r="F183" s="104"/>
      <c r="G183" s="202">
        <f t="shared" si="96"/>
        <v>0</v>
      </c>
      <c r="H183" s="202"/>
      <c r="I183" s="202"/>
      <c r="J183" s="203"/>
      <c r="K183" s="201">
        <f t="shared" si="97"/>
        <v>1.67</v>
      </c>
      <c r="L183" s="202"/>
      <c r="M183" s="98">
        <f t="shared" si="98"/>
        <v>1.23</v>
      </c>
      <c r="N183" s="202"/>
      <c r="O183" s="202">
        <f t="shared" si="99"/>
        <v>1.0349999999999999</v>
      </c>
      <c r="P183" s="202"/>
      <c r="Q183" s="25"/>
      <c r="R183" s="25"/>
      <c r="X183">
        <f t="shared" si="100"/>
        <v>0</v>
      </c>
      <c r="AB183">
        <f t="shared" si="101"/>
        <v>1.67</v>
      </c>
      <c r="AD183">
        <f t="shared" si="102"/>
        <v>1.23</v>
      </c>
      <c r="AF183">
        <f t="shared" si="103"/>
        <v>1.0349999999999999</v>
      </c>
      <c r="AO183">
        <f t="shared" si="104"/>
        <v>0</v>
      </c>
      <c r="AS183" s="9">
        <f t="shared" si="105"/>
        <v>1.67</v>
      </c>
      <c r="AU183">
        <f t="shared" si="106"/>
        <v>1.23</v>
      </c>
      <c r="AW183">
        <f t="shared" si="107"/>
        <v>1.0349999999999999</v>
      </c>
      <c r="BF183">
        <f t="shared" si="108"/>
        <v>0</v>
      </c>
    </row>
    <row r="184" spans="6:58">
      <c r="F184" s="104"/>
      <c r="G184" s="202">
        <f t="shared" si="96"/>
        <v>0</v>
      </c>
      <c r="H184" s="202"/>
      <c r="I184" s="202"/>
      <c r="J184" s="203"/>
      <c r="K184" s="201">
        <f t="shared" si="97"/>
        <v>1.67</v>
      </c>
      <c r="L184" s="202"/>
      <c r="M184" s="98">
        <f t="shared" si="98"/>
        <v>1.23</v>
      </c>
      <c r="N184" s="202"/>
      <c r="O184" s="202">
        <f t="shared" si="99"/>
        <v>1.0349999999999999</v>
      </c>
      <c r="P184" s="202"/>
      <c r="Q184" s="25"/>
      <c r="R184" s="25"/>
      <c r="X184">
        <f t="shared" si="100"/>
        <v>0</v>
      </c>
      <c r="AB184">
        <f t="shared" si="101"/>
        <v>1.67</v>
      </c>
      <c r="AD184">
        <f t="shared" si="102"/>
        <v>1.23</v>
      </c>
      <c r="AF184">
        <f t="shared" si="103"/>
        <v>1.0349999999999999</v>
      </c>
      <c r="AO184">
        <f t="shared" si="104"/>
        <v>0</v>
      </c>
      <c r="AS184" s="9">
        <f t="shared" si="105"/>
        <v>1.67</v>
      </c>
      <c r="AU184">
        <f t="shared" si="106"/>
        <v>1.23</v>
      </c>
      <c r="AW184">
        <f t="shared" si="107"/>
        <v>1.0349999999999999</v>
      </c>
      <c r="BF184">
        <f t="shared" si="108"/>
        <v>0</v>
      </c>
    </row>
    <row r="185" spans="6:58">
      <c r="F185" s="104"/>
      <c r="G185" s="202">
        <f t="shared" si="96"/>
        <v>0</v>
      </c>
      <c r="H185" s="202"/>
      <c r="I185" s="202"/>
      <c r="J185" s="203"/>
      <c r="K185" s="201">
        <f t="shared" si="97"/>
        <v>1.67</v>
      </c>
      <c r="L185" s="202"/>
      <c r="M185" s="98">
        <f t="shared" si="98"/>
        <v>1.23</v>
      </c>
      <c r="N185" s="202"/>
      <c r="O185" s="202">
        <f t="shared" si="99"/>
        <v>1.0349999999999999</v>
      </c>
      <c r="P185" s="202"/>
      <c r="Q185" s="25"/>
      <c r="R185" s="25"/>
      <c r="X185">
        <f t="shared" si="100"/>
        <v>0</v>
      </c>
      <c r="AB185">
        <f t="shared" si="101"/>
        <v>1.67</v>
      </c>
      <c r="AD185">
        <f t="shared" si="102"/>
        <v>1.23</v>
      </c>
      <c r="AF185">
        <f t="shared" si="103"/>
        <v>1.0349999999999999</v>
      </c>
      <c r="AO185">
        <f t="shared" si="104"/>
        <v>0</v>
      </c>
      <c r="AS185" s="9">
        <f t="shared" si="105"/>
        <v>1.67</v>
      </c>
      <c r="AU185">
        <f t="shared" si="106"/>
        <v>1.23</v>
      </c>
      <c r="AW185">
        <f t="shared" si="107"/>
        <v>1.0349999999999999</v>
      </c>
      <c r="BF185">
        <f t="shared" si="108"/>
        <v>0</v>
      </c>
    </row>
    <row r="186" spans="6:58">
      <c r="F186" s="104"/>
      <c r="G186" s="202">
        <f t="shared" si="96"/>
        <v>0</v>
      </c>
      <c r="H186" s="202"/>
      <c r="I186" s="202"/>
      <c r="J186" s="203"/>
      <c r="K186" s="201">
        <f t="shared" si="97"/>
        <v>1.67</v>
      </c>
      <c r="L186" s="202"/>
      <c r="M186" s="98">
        <f t="shared" si="98"/>
        <v>1.23</v>
      </c>
      <c r="N186" s="202"/>
      <c r="O186" s="202">
        <f t="shared" si="99"/>
        <v>1.0349999999999999</v>
      </c>
      <c r="P186" s="202"/>
      <c r="Q186" s="25"/>
      <c r="R186" s="25"/>
      <c r="X186">
        <f t="shared" si="100"/>
        <v>0</v>
      </c>
      <c r="AB186">
        <f t="shared" si="101"/>
        <v>1.67</v>
      </c>
      <c r="AD186">
        <f t="shared" si="102"/>
        <v>1.23</v>
      </c>
      <c r="AF186">
        <f t="shared" si="103"/>
        <v>1.0349999999999999</v>
      </c>
      <c r="AO186">
        <f t="shared" si="104"/>
        <v>0</v>
      </c>
      <c r="AS186" s="9">
        <f t="shared" si="105"/>
        <v>1.67</v>
      </c>
      <c r="AU186">
        <f t="shared" si="106"/>
        <v>1.23</v>
      </c>
      <c r="AW186">
        <f t="shared" si="107"/>
        <v>1.0349999999999999</v>
      </c>
      <c r="BF186">
        <f t="shared" si="108"/>
        <v>0</v>
      </c>
    </row>
    <row r="187" spans="6:58">
      <c r="F187" s="104"/>
      <c r="G187" s="202">
        <f t="shared" si="96"/>
        <v>0</v>
      </c>
      <c r="H187" s="202"/>
      <c r="I187" s="202"/>
      <c r="J187" s="203"/>
      <c r="K187" s="201">
        <f t="shared" si="97"/>
        <v>1.67</v>
      </c>
      <c r="L187" s="202"/>
      <c r="M187" s="98">
        <f t="shared" si="98"/>
        <v>1.23</v>
      </c>
      <c r="N187" s="202"/>
      <c r="O187" s="202">
        <f t="shared" si="99"/>
        <v>1.0349999999999999</v>
      </c>
      <c r="P187" s="202"/>
      <c r="Q187" s="25"/>
      <c r="R187" s="25"/>
      <c r="X187">
        <f t="shared" si="100"/>
        <v>0</v>
      </c>
      <c r="AB187">
        <f t="shared" si="101"/>
        <v>1.67</v>
      </c>
      <c r="AD187">
        <f t="shared" si="102"/>
        <v>1.23</v>
      </c>
      <c r="AF187">
        <f t="shared" si="103"/>
        <v>1.0349999999999999</v>
      </c>
      <c r="AO187">
        <f t="shared" si="104"/>
        <v>0</v>
      </c>
      <c r="AS187" s="9">
        <f t="shared" si="105"/>
        <v>1.67</v>
      </c>
      <c r="AU187">
        <f t="shared" si="106"/>
        <v>1.23</v>
      </c>
      <c r="AW187">
        <f t="shared" si="107"/>
        <v>1.0349999999999999</v>
      </c>
      <c r="BF187">
        <f t="shared" si="108"/>
        <v>0</v>
      </c>
    </row>
    <row r="188" spans="6:58">
      <c r="F188" s="104"/>
      <c r="G188" s="202">
        <f t="shared" si="96"/>
        <v>0</v>
      </c>
      <c r="H188" s="202"/>
      <c r="I188" s="202"/>
      <c r="J188" s="203"/>
      <c r="K188" s="201">
        <f t="shared" si="97"/>
        <v>1.67</v>
      </c>
      <c r="L188" s="202"/>
      <c r="M188" s="98">
        <f t="shared" si="98"/>
        <v>1.23</v>
      </c>
      <c r="N188" s="202"/>
      <c r="O188" s="202">
        <f t="shared" si="99"/>
        <v>1.0349999999999999</v>
      </c>
      <c r="P188" s="202"/>
      <c r="Q188" s="25"/>
      <c r="R188" s="25"/>
      <c r="X188">
        <f t="shared" si="100"/>
        <v>0</v>
      </c>
      <c r="AB188">
        <f t="shared" si="101"/>
        <v>1.67</v>
      </c>
      <c r="AD188">
        <f t="shared" si="102"/>
        <v>1.23</v>
      </c>
      <c r="AF188">
        <f t="shared" si="103"/>
        <v>1.0349999999999999</v>
      </c>
      <c r="AO188">
        <f t="shared" si="104"/>
        <v>0</v>
      </c>
      <c r="AS188" s="9">
        <f t="shared" si="105"/>
        <v>1.67</v>
      </c>
      <c r="AU188">
        <f t="shared" si="106"/>
        <v>1.23</v>
      </c>
      <c r="AW188">
        <f t="shared" si="107"/>
        <v>1.0349999999999999</v>
      </c>
      <c r="BF188">
        <f t="shared" si="108"/>
        <v>0</v>
      </c>
    </row>
    <row r="189" spans="6:58">
      <c r="F189" s="104"/>
      <c r="G189" s="202">
        <f t="shared" si="96"/>
        <v>0</v>
      </c>
      <c r="H189" s="202"/>
      <c r="I189" s="202"/>
      <c r="J189" s="203"/>
      <c r="K189" s="201">
        <f t="shared" si="97"/>
        <v>1.67</v>
      </c>
      <c r="L189" s="202"/>
      <c r="M189" s="98">
        <f t="shared" si="98"/>
        <v>1.23</v>
      </c>
      <c r="N189" s="202"/>
      <c r="O189" s="202">
        <f t="shared" si="99"/>
        <v>1.0349999999999999</v>
      </c>
      <c r="P189" s="202"/>
      <c r="Q189" s="25"/>
      <c r="R189" s="25"/>
      <c r="X189">
        <f t="shared" si="100"/>
        <v>0</v>
      </c>
      <c r="AB189">
        <f t="shared" si="101"/>
        <v>1.67</v>
      </c>
      <c r="AD189">
        <f t="shared" si="102"/>
        <v>1.23</v>
      </c>
      <c r="AF189">
        <f t="shared" si="103"/>
        <v>1.0349999999999999</v>
      </c>
      <c r="AO189">
        <f t="shared" si="104"/>
        <v>0</v>
      </c>
      <c r="AS189" s="9">
        <f t="shared" si="105"/>
        <v>1.67</v>
      </c>
      <c r="AU189">
        <f t="shared" si="106"/>
        <v>1.23</v>
      </c>
      <c r="AW189">
        <f t="shared" si="107"/>
        <v>1.0349999999999999</v>
      </c>
      <c r="BF189">
        <f t="shared" si="108"/>
        <v>0</v>
      </c>
    </row>
    <row r="190" spans="6:58">
      <c r="F190" s="104"/>
      <c r="G190" s="202">
        <f t="shared" si="96"/>
        <v>0</v>
      </c>
      <c r="H190" s="202"/>
      <c r="I190" s="202"/>
      <c r="J190" s="203"/>
      <c r="K190" s="201">
        <f t="shared" si="97"/>
        <v>1.67</v>
      </c>
      <c r="L190" s="202"/>
      <c r="M190" s="98">
        <f t="shared" si="98"/>
        <v>1.23</v>
      </c>
      <c r="N190" s="202"/>
      <c r="O190" s="202">
        <f t="shared" si="99"/>
        <v>1.0349999999999999</v>
      </c>
      <c r="P190" s="202"/>
      <c r="Q190" s="25"/>
      <c r="R190" s="25"/>
      <c r="X190">
        <f t="shared" si="100"/>
        <v>0</v>
      </c>
      <c r="AB190">
        <f t="shared" si="101"/>
        <v>1.67</v>
      </c>
      <c r="AD190">
        <f t="shared" si="102"/>
        <v>1.23</v>
      </c>
      <c r="AF190">
        <f t="shared" si="103"/>
        <v>1.0349999999999999</v>
      </c>
      <c r="AO190">
        <f t="shared" si="104"/>
        <v>0</v>
      </c>
      <c r="AS190" s="9">
        <f t="shared" si="105"/>
        <v>1.67</v>
      </c>
      <c r="AU190">
        <f t="shared" si="106"/>
        <v>1.23</v>
      </c>
      <c r="AW190">
        <f t="shared" si="107"/>
        <v>1.0349999999999999</v>
      </c>
      <c r="BF190">
        <f t="shared" si="108"/>
        <v>0</v>
      </c>
    </row>
    <row r="191" spans="6:58">
      <c r="F191" s="104"/>
      <c r="G191" s="202">
        <f t="shared" si="96"/>
        <v>0</v>
      </c>
      <c r="H191" s="202"/>
      <c r="I191" s="202"/>
      <c r="J191" s="203"/>
      <c r="K191" s="201">
        <f t="shared" si="97"/>
        <v>1.67</v>
      </c>
      <c r="L191" s="202"/>
      <c r="M191" s="98">
        <f t="shared" si="98"/>
        <v>1.23</v>
      </c>
      <c r="N191" s="202"/>
      <c r="O191" s="202">
        <f t="shared" si="99"/>
        <v>1.0349999999999999</v>
      </c>
      <c r="P191" s="202"/>
      <c r="Q191" s="25"/>
      <c r="R191" s="25"/>
      <c r="X191">
        <f t="shared" si="100"/>
        <v>0</v>
      </c>
      <c r="AB191">
        <f t="shared" si="101"/>
        <v>1.67</v>
      </c>
      <c r="AD191">
        <f t="shared" si="102"/>
        <v>1.23</v>
      </c>
      <c r="AF191">
        <f t="shared" si="103"/>
        <v>1.0349999999999999</v>
      </c>
      <c r="AO191">
        <f t="shared" si="104"/>
        <v>0</v>
      </c>
      <c r="AS191" s="9">
        <f t="shared" si="105"/>
        <v>1.67</v>
      </c>
      <c r="AU191">
        <f t="shared" si="106"/>
        <v>1.23</v>
      </c>
      <c r="AW191">
        <f t="shared" si="107"/>
        <v>1.0349999999999999</v>
      </c>
      <c r="BF191">
        <f t="shared" si="108"/>
        <v>0</v>
      </c>
    </row>
    <row r="192" spans="6:58">
      <c r="F192" s="104"/>
      <c r="G192" s="202">
        <f t="shared" si="96"/>
        <v>0</v>
      </c>
      <c r="H192" s="202"/>
      <c r="I192" s="202"/>
      <c r="J192" s="203"/>
      <c r="K192" s="201">
        <f t="shared" si="97"/>
        <v>1.67</v>
      </c>
      <c r="L192" s="202"/>
      <c r="M192" s="98">
        <f t="shared" si="98"/>
        <v>1.23</v>
      </c>
      <c r="N192" s="202"/>
      <c r="O192" s="202">
        <f t="shared" si="99"/>
        <v>1.0349999999999999</v>
      </c>
      <c r="P192" s="202"/>
      <c r="Q192" s="25"/>
      <c r="R192" s="25"/>
      <c r="X192">
        <f t="shared" si="100"/>
        <v>0</v>
      </c>
      <c r="AB192">
        <f t="shared" si="101"/>
        <v>1.67</v>
      </c>
      <c r="AD192">
        <f t="shared" si="102"/>
        <v>1.23</v>
      </c>
      <c r="AF192">
        <f t="shared" si="103"/>
        <v>1.0349999999999999</v>
      </c>
      <c r="AO192">
        <f t="shared" si="104"/>
        <v>0</v>
      </c>
      <c r="AS192" s="9">
        <f t="shared" si="105"/>
        <v>1.67</v>
      </c>
      <c r="AU192">
        <f t="shared" si="106"/>
        <v>1.23</v>
      </c>
      <c r="AW192">
        <f t="shared" si="107"/>
        <v>1.0349999999999999</v>
      </c>
      <c r="BF192">
        <f t="shared" si="108"/>
        <v>0</v>
      </c>
    </row>
    <row r="193" spans="6:58">
      <c r="F193" s="104"/>
      <c r="G193" s="202">
        <f t="shared" si="96"/>
        <v>0</v>
      </c>
      <c r="H193" s="202"/>
      <c r="I193" s="202"/>
      <c r="J193" s="203"/>
      <c r="K193" s="201">
        <f t="shared" si="97"/>
        <v>1.67</v>
      </c>
      <c r="L193" s="202"/>
      <c r="M193" s="98">
        <f t="shared" si="98"/>
        <v>1.23</v>
      </c>
      <c r="N193" s="202"/>
      <c r="O193" s="202">
        <f t="shared" si="99"/>
        <v>1.0349999999999999</v>
      </c>
      <c r="P193" s="202"/>
      <c r="Q193" s="25"/>
      <c r="R193" s="25"/>
      <c r="X193">
        <f t="shared" si="100"/>
        <v>0</v>
      </c>
      <c r="AB193">
        <f t="shared" si="101"/>
        <v>1.67</v>
      </c>
      <c r="AD193">
        <f t="shared" si="102"/>
        <v>1.23</v>
      </c>
      <c r="AF193">
        <f t="shared" si="103"/>
        <v>1.0349999999999999</v>
      </c>
      <c r="AO193">
        <f t="shared" si="104"/>
        <v>0</v>
      </c>
      <c r="AS193" s="9">
        <f t="shared" si="105"/>
        <v>1.67</v>
      </c>
      <c r="AU193">
        <f t="shared" si="106"/>
        <v>1.23</v>
      </c>
      <c r="AW193">
        <f t="shared" si="107"/>
        <v>1.0349999999999999</v>
      </c>
      <c r="BF193">
        <f t="shared" si="108"/>
        <v>0</v>
      </c>
    </row>
    <row r="194" spans="6:58">
      <c r="F194" s="104"/>
      <c r="G194" s="202">
        <f t="shared" si="96"/>
        <v>0</v>
      </c>
      <c r="H194" s="202"/>
      <c r="I194" s="202"/>
      <c r="J194" s="203"/>
      <c r="K194" s="201">
        <f t="shared" si="97"/>
        <v>1.67</v>
      </c>
      <c r="L194" s="202"/>
      <c r="M194" s="98">
        <f t="shared" si="98"/>
        <v>1.23</v>
      </c>
      <c r="N194" s="202"/>
      <c r="O194" s="202">
        <f t="shared" si="99"/>
        <v>1.0349999999999999</v>
      </c>
      <c r="P194" s="202"/>
      <c r="Q194" s="25"/>
      <c r="R194" s="25"/>
      <c r="X194">
        <f t="shared" si="100"/>
        <v>0</v>
      </c>
      <c r="AB194">
        <f t="shared" si="101"/>
        <v>1.67</v>
      </c>
      <c r="AD194">
        <f t="shared" si="102"/>
        <v>1.23</v>
      </c>
      <c r="AF194">
        <f t="shared" si="103"/>
        <v>1.0349999999999999</v>
      </c>
      <c r="AO194">
        <f t="shared" si="104"/>
        <v>0</v>
      </c>
      <c r="AS194" s="9">
        <f t="shared" si="105"/>
        <v>1.67</v>
      </c>
      <c r="AU194">
        <f t="shared" si="106"/>
        <v>1.23</v>
      </c>
      <c r="AW194">
        <f t="shared" si="107"/>
        <v>1.0349999999999999</v>
      </c>
      <c r="BF194">
        <f t="shared" si="108"/>
        <v>0</v>
      </c>
    </row>
    <row r="195" spans="6:58">
      <c r="F195" s="104"/>
      <c r="G195" s="202">
        <f t="shared" si="96"/>
        <v>0</v>
      </c>
      <c r="H195" s="202"/>
      <c r="I195" s="202"/>
      <c r="J195" s="203"/>
      <c r="K195" s="201">
        <f t="shared" si="97"/>
        <v>1.67</v>
      </c>
      <c r="L195" s="202"/>
      <c r="M195" s="98">
        <f t="shared" si="98"/>
        <v>1.23</v>
      </c>
      <c r="N195" s="202"/>
      <c r="O195" s="202">
        <f t="shared" si="99"/>
        <v>1.0349999999999999</v>
      </c>
      <c r="P195" s="202"/>
      <c r="Q195" s="25"/>
      <c r="R195" s="25"/>
      <c r="X195">
        <f t="shared" si="100"/>
        <v>0</v>
      </c>
      <c r="AB195">
        <f t="shared" si="101"/>
        <v>1.67</v>
      </c>
      <c r="AD195">
        <f t="shared" si="102"/>
        <v>1.23</v>
      </c>
      <c r="AF195">
        <f t="shared" si="103"/>
        <v>1.0349999999999999</v>
      </c>
      <c r="AO195">
        <f t="shared" si="104"/>
        <v>0</v>
      </c>
      <c r="AS195" s="9">
        <f t="shared" si="105"/>
        <v>1.67</v>
      </c>
      <c r="AU195">
        <f t="shared" si="106"/>
        <v>1.23</v>
      </c>
      <c r="AW195">
        <f t="shared" si="107"/>
        <v>1.0349999999999999</v>
      </c>
      <c r="BF195">
        <f t="shared" si="108"/>
        <v>0</v>
      </c>
    </row>
    <row r="196" spans="6:58">
      <c r="F196" s="104"/>
      <c r="G196" s="202">
        <f t="shared" si="96"/>
        <v>0</v>
      </c>
      <c r="H196" s="202"/>
      <c r="I196" s="202"/>
      <c r="J196" s="203"/>
      <c r="K196" s="201">
        <f t="shared" si="97"/>
        <v>1.67</v>
      </c>
      <c r="L196" s="202"/>
      <c r="M196" s="98">
        <f t="shared" si="98"/>
        <v>1.23</v>
      </c>
      <c r="N196" s="202"/>
      <c r="O196" s="202">
        <f t="shared" si="99"/>
        <v>1.0349999999999999</v>
      </c>
      <c r="P196" s="202"/>
      <c r="Q196" s="25"/>
      <c r="R196" s="25"/>
      <c r="X196">
        <f t="shared" si="100"/>
        <v>0</v>
      </c>
      <c r="AB196">
        <f t="shared" si="101"/>
        <v>1.67</v>
      </c>
      <c r="AD196">
        <f t="shared" si="102"/>
        <v>1.23</v>
      </c>
      <c r="AF196">
        <f t="shared" si="103"/>
        <v>1.0349999999999999</v>
      </c>
      <c r="AO196">
        <f t="shared" si="104"/>
        <v>0</v>
      </c>
      <c r="AS196" s="9">
        <f t="shared" si="105"/>
        <v>1.67</v>
      </c>
      <c r="AU196">
        <f t="shared" si="106"/>
        <v>1.23</v>
      </c>
      <c r="AW196">
        <f t="shared" si="107"/>
        <v>1.0349999999999999</v>
      </c>
      <c r="BF196">
        <f t="shared" si="108"/>
        <v>0</v>
      </c>
    </row>
    <row r="197" spans="6:58">
      <c r="F197" s="104"/>
      <c r="G197" s="202">
        <f t="shared" si="96"/>
        <v>0</v>
      </c>
      <c r="H197" s="202"/>
      <c r="I197" s="202"/>
      <c r="J197" s="203"/>
      <c r="K197" s="201">
        <f t="shared" si="97"/>
        <v>1.67</v>
      </c>
      <c r="L197" s="202"/>
      <c r="M197" s="98">
        <f t="shared" si="98"/>
        <v>1.23</v>
      </c>
      <c r="N197" s="202"/>
      <c r="O197" s="202">
        <f t="shared" si="99"/>
        <v>1.0349999999999999</v>
      </c>
      <c r="P197" s="202"/>
      <c r="Q197" s="25"/>
      <c r="R197" s="25"/>
      <c r="X197">
        <f t="shared" si="100"/>
        <v>0</v>
      </c>
      <c r="AB197">
        <f t="shared" si="101"/>
        <v>1.67</v>
      </c>
      <c r="AD197">
        <f t="shared" si="102"/>
        <v>1.23</v>
      </c>
      <c r="AF197">
        <f t="shared" si="103"/>
        <v>1.0349999999999999</v>
      </c>
      <c r="AO197">
        <f t="shared" si="104"/>
        <v>0</v>
      </c>
      <c r="AS197" s="9">
        <f t="shared" si="105"/>
        <v>1.67</v>
      </c>
      <c r="AU197">
        <f t="shared" si="106"/>
        <v>1.23</v>
      </c>
      <c r="AW197">
        <f t="shared" si="107"/>
        <v>1.0349999999999999</v>
      </c>
      <c r="BF197">
        <f t="shared" si="108"/>
        <v>0</v>
      </c>
    </row>
    <row r="198" spans="6:58">
      <c r="F198" s="104"/>
      <c r="G198" s="202">
        <f t="shared" si="96"/>
        <v>0</v>
      </c>
      <c r="H198" s="202"/>
      <c r="I198" s="202"/>
      <c r="J198" s="203"/>
      <c r="K198" s="201">
        <f t="shared" si="97"/>
        <v>1.67</v>
      </c>
      <c r="L198" s="202"/>
      <c r="M198" s="98">
        <f t="shared" si="98"/>
        <v>1.23</v>
      </c>
      <c r="N198" s="202"/>
      <c r="O198" s="202">
        <f t="shared" si="99"/>
        <v>1.0349999999999999</v>
      </c>
      <c r="P198" s="202"/>
      <c r="Q198" s="25"/>
      <c r="R198" s="25"/>
      <c r="X198">
        <f t="shared" si="100"/>
        <v>0</v>
      </c>
      <c r="AB198">
        <f t="shared" si="101"/>
        <v>1.67</v>
      </c>
      <c r="AD198">
        <f t="shared" si="102"/>
        <v>1.23</v>
      </c>
      <c r="AF198">
        <f t="shared" si="103"/>
        <v>1.0349999999999999</v>
      </c>
      <c r="AO198">
        <f t="shared" si="104"/>
        <v>0</v>
      </c>
      <c r="AS198" s="9">
        <f t="shared" si="105"/>
        <v>1.67</v>
      </c>
      <c r="AU198">
        <f t="shared" si="106"/>
        <v>1.23</v>
      </c>
      <c r="AW198">
        <f t="shared" si="107"/>
        <v>1.0349999999999999</v>
      </c>
      <c r="BF198">
        <f t="shared" si="108"/>
        <v>0</v>
      </c>
    </row>
    <row r="199" spans="6:58">
      <c r="F199" s="104"/>
      <c r="G199" s="202">
        <f t="shared" ref="G199:G262" si="109">$G$6</f>
        <v>0</v>
      </c>
      <c r="H199" s="202"/>
      <c r="I199" s="202"/>
      <c r="J199" s="203"/>
      <c r="K199" s="201">
        <f t="shared" ref="K199:K262" si="110">$K$6</f>
        <v>1.67</v>
      </c>
      <c r="L199" s="202"/>
      <c r="M199" s="98">
        <f t="shared" ref="M199:M262" si="111">$M$6</f>
        <v>1.23</v>
      </c>
      <c r="N199" s="202"/>
      <c r="O199" s="202">
        <f t="shared" ref="O199:O262" si="112">$O$6</f>
        <v>1.0349999999999999</v>
      </c>
      <c r="P199" s="202"/>
      <c r="Q199" s="25"/>
      <c r="R199" s="25"/>
      <c r="X199">
        <f t="shared" ref="X199:X262" si="113">$X$6</f>
        <v>0</v>
      </c>
      <c r="AB199">
        <f t="shared" ref="AB199:AB262" si="114">$AB$6</f>
        <v>1.67</v>
      </c>
      <c r="AD199">
        <f t="shared" ref="AD199:AD262" si="115">$AD$6</f>
        <v>1.23</v>
      </c>
      <c r="AF199">
        <f t="shared" ref="AF199:AF262" si="116">$AF$6</f>
        <v>1.0349999999999999</v>
      </c>
      <c r="AO199">
        <f t="shared" ref="AO199:AO262" si="117">$AO$6</f>
        <v>0</v>
      </c>
      <c r="AS199" s="9">
        <f t="shared" ref="AS199:AS262" si="118">$AS$6</f>
        <v>1.67</v>
      </c>
      <c r="AU199">
        <f t="shared" ref="AU199:AU262" si="119">$AU$6</f>
        <v>1.23</v>
      </c>
      <c r="AW199">
        <f t="shared" ref="AW199:AW262" si="120">$AW$6</f>
        <v>1.0349999999999999</v>
      </c>
      <c r="BF199">
        <f t="shared" ref="BF199:BF262" si="121">$BF$6</f>
        <v>0</v>
      </c>
    </row>
    <row r="200" spans="6:58">
      <c r="F200" s="104"/>
      <c r="G200" s="202">
        <f t="shared" si="109"/>
        <v>0</v>
      </c>
      <c r="H200" s="202"/>
      <c r="I200" s="202"/>
      <c r="J200" s="203"/>
      <c r="K200" s="201">
        <f t="shared" si="110"/>
        <v>1.67</v>
      </c>
      <c r="L200" s="202"/>
      <c r="M200" s="98">
        <f t="shared" si="111"/>
        <v>1.23</v>
      </c>
      <c r="N200" s="202"/>
      <c r="O200" s="202">
        <f t="shared" si="112"/>
        <v>1.0349999999999999</v>
      </c>
      <c r="P200" s="202"/>
      <c r="Q200" s="25"/>
      <c r="R200" s="25"/>
      <c r="X200">
        <f t="shared" si="113"/>
        <v>0</v>
      </c>
      <c r="AB200">
        <f t="shared" si="114"/>
        <v>1.67</v>
      </c>
      <c r="AD200">
        <f t="shared" si="115"/>
        <v>1.23</v>
      </c>
      <c r="AF200">
        <f t="shared" si="116"/>
        <v>1.0349999999999999</v>
      </c>
      <c r="AO200">
        <f t="shared" si="117"/>
        <v>0</v>
      </c>
      <c r="AS200" s="9">
        <f t="shared" si="118"/>
        <v>1.67</v>
      </c>
      <c r="AU200">
        <f t="shared" si="119"/>
        <v>1.23</v>
      </c>
      <c r="AW200">
        <f t="shared" si="120"/>
        <v>1.0349999999999999</v>
      </c>
      <c r="BF200">
        <f t="shared" si="121"/>
        <v>0</v>
      </c>
    </row>
    <row r="201" spans="6:58">
      <c r="F201" s="104"/>
      <c r="G201" s="202">
        <f t="shared" si="109"/>
        <v>0</v>
      </c>
      <c r="H201" s="202"/>
      <c r="I201" s="202"/>
      <c r="J201" s="203"/>
      <c r="K201" s="201">
        <f t="shared" si="110"/>
        <v>1.67</v>
      </c>
      <c r="L201" s="202"/>
      <c r="M201" s="98">
        <f t="shared" si="111"/>
        <v>1.23</v>
      </c>
      <c r="N201" s="202"/>
      <c r="O201" s="202">
        <f t="shared" si="112"/>
        <v>1.0349999999999999</v>
      </c>
      <c r="P201" s="202"/>
      <c r="Q201" s="25"/>
      <c r="R201" s="25"/>
      <c r="X201">
        <f t="shared" si="113"/>
        <v>0</v>
      </c>
      <c r="AB201">
        <f t="shared" si="114"/>
        <v>1.67</v>
      </c>
      <c r="AD201">
        <f t="shared" si="115"/>
        <v>1.23</v>
      </c>
      <c r="AF201">
        <f t="shared" si="116"/>
        <v>1.0349999999999999</v>
      </c>
      <c r="AO201">
        <f t="shared" si="117"/>
        <v>0</v>
      </c>
      <c r="AS201" s="9">
        <f t="shared" si="118"/>
        <v>1.67</v>
      </c>
      <c r="AU201">
        <f t="shared" si="119"/>
        <v>1.23</v>
      </c>
      <c r="AW201">
        <f t="shared" si="120"/>
        <v>1.0349999999999999</v>
      </c>
      <c r="BF201">
        <f t="shared" si="121"/>
        <v>0</v>
      </c>
    </row>
    <row r="202" spans="6:58">
      <c r="F202" s="104"/>
      <c r="G202" s="202">
        <f t="shared" si="109"/>
        <v>0</v>
      </c>
      <c r="H202" s="202"/>
      <c r="I202" s="202"/>
      <c r="J202" s="203"/>
      <c r="K202" s="201">
        <f t="shared" si="110"/>
        <v>1.67</v>
      </c>
      <c r="L202" s="202"/>
      <c r="M202" s="98">
        <f t="shared" si="111"/>
        <v>1.23</v>
      </c>
      <c r="N202" s="202"/>
      <c r="O202" s="202">
        <f t="shared" si="112"/>
        <v>1.0349999999999999</v>
      </c>
      <c r="P202" s="202"/>
      <c r="Q202" s="25"/>
      <c r="R202" s="25"/>
      <c r="X202">
        <f t="shared" si="113"/>
        <v>0</v>
      </c>
      <c r="AB202">
        <f t="shared" si="114"/>
        <v>1.67</v>
      </c>
      <c r="AD202">
        <f t="shared" si="115"/>
        <v>1.23</v>
      </c>
      <c r="AF202">
        <f t="shared" si="116"/>
        <v>1.0349999999999999</v>
      </c>
      <c r="AO202">
        <f t="shared" si="117"/>
        <v>0</v>
      </c>
      <c r="AS202" s="9">
        <f t="shared" si="118"/>
        <v>1.67</v>
      </c>
      <c r="AU202">
        <f t="shared" si="119"/>
        <v>1.23</v>
      </c>
      <c r="AW202">
        <f t="shared" si="120"/>
        <v>1.0349999999999999</v>
      </c>
      <c r="BF202">
        <f t="shared" si="121"/>
        <v>0</v>
      </c>
    </row>
    <row r="203" spans="6:58">
      <c r="F203" s="104"/>
      <c r="G203" s="202">
        <f t="shared" si="109"/>
        <v>0</v>
      </c>
      <c r="H203" s="202"/>
      <c r="I203" s="202"/>
      <c r="J203" s="203"/>
      <c r="K203" s="201">
        <f t="shared" si="110"/>
        <v>1.67</v>
      </c>
      <c r="L203" s="202"/>
      <c r="M203" s="98">
        <f t="shared" si="111"/>
        <v>1.23</v>
      </c>
      <c r="N203" s="202"/>
      <c r="O203" s="202">
        <f t="shared" si="112"/>
        <v>1.0349999999999999</v>
      </c>
      <c r="P203" s="202"/>
      <c r="Q203" s="25"/>
      <c r="R203" s="25"/>
      <c r="X203">
        <f t="shared" si="113"/>
        <v>0</v>
      </c>
      <c r="AB203">
        <f t="shared" si="114"/>
        <v>1.67</v>
      </c>
      <c r="AD203">
        <f t="shared" si="115"/>
        <v>1.23</v>
      </c>
      <c r="AF203">
        <f t="shared" si="116"/>
        <v>1.0349999999999999</v>
      </c>
      <c r="AO203">
        <f t="shared" si="117"/>
        <v>0</v>
      </c>
      <c r="AS203" s="9">
        <f t="shared" si="118"/>
        <v>1.67</v>
      </c>
      <c r="AU203">
        <f t="shared" si="119"/>
        <v>1.23</v>
      </c>
      <c r="AW203">
        <f t="shared" si="120"/>
        <v>1.0349999999999999</v>
      </c>
      <c r="BF203">
        <f t="shared" si="121"/>
        <v>0</v>
      </c>
    </row>
    <row r="204" spans="6:58">
      <c r="F204" s="104"/>
      <c r="G204" s="202">
        <f t="shared" si="109"/>
        <v>0</v>
      </c>
      <c r="H204" s="202"/>
      <c r="I204" s="202"/>
      <c r="J204" s="203"/>
      <c r="K204" s="201">
        <f t="shared" si="110"/>
        <v>1.67</v>
      </c>
      <c r="L204" s="202"/>
      <c r="M204" s="98">
        <f t="shared" si="111"/>
        <v>1.23</v>
      </c>
      <c r="N204" s="202"/>
      <c r="O204" s="202">
        <f t="shared" si="112"/>
        <v>1.0349999999999999</v>
      </c>
      <c r="P204" s="202"/>
      <c r="Q204" s="25"/>
      <c r="R204" s="25"/>
      <c r="X204">
        <f t="shared" si="113"/>
        <v>0</v>
      </c>
      <c r="AB204">
        <f t="shared" si="114"/>
        <v>1.67</v>
      </c>
      <c r="AD204">
        <f t="shared" si="115"/>
        <v>1.23</v>
      </c>
      <c r="AF204">
        <f t="shared" si="116"/>
        <v>1.0349999999999999</v>
      </c>
      <c r="AO204">
        <f t="shared" si="117"/>
        <v>0</v>
      </c>
      <c r="AS204" s="9">
        <f t="shared" si="118"/>
        <v>1.67</v>
      </c>
      <c r="AU204">
        <f t="shared" si="119"/>
        <v>1.23</v>
      </c>
      <c r="AW204">
        <f t="shared" si="120"/>
        <v>1.0349999999999999</v>
      </c>
      <c r="BF204">
        <f t="shared" si="121"/>
        <v>0</v>
      </c>
    </row>
    <row r="205" spans="6:58">
      <c r="F205" s="104"/>
      <c r="G205" s="202">
        <f t="shared" si="109"/>
        <v>0</v>
      </c>
      <c r="H205" s="202"/>
      <c r="I205" s="202"/>
      <c r="J205" s="203"/>
      <c r="K205" s="201">
        <f t="shared" si="110"/>
        <v>1.67</v>
      </c>
      <c r="L205" s="202"/>
      <c r="M205" s="98">
        <f t="shared" si="111"/>
        <v>1.23</v>
      </c>
      <c r="N205" s="202"/>
      <c r="O205" s="202">
        <f t="shared" si="112"/>
        <v>1.0349999999999999</v>
      </c>
      <c r="P205" s="202"/>
      <c r="Q205" s="25"/>
      <c r="R205" s="25"/>
      <c r="X205">
        <f t="shared" si="113"/>
        <v>0</v>
      </c>
      <c r="AB205">
        <f t="shared" si="114"/>
        <v>1.67</v>
      </c>
      <c r="AD205">
        <f t="shared" si="115"/>
        <v>1.23</v>
      </c>
      <c r="AF205">
        <f t="shared" si="116"/>
        <v>1.0349999999999999</v>
      </c>
      <c r="AO205">
        <f t="shared" si="117"/>
        <v>0</v>
      </c>
      <c r="AS205" s="9">
        <f t="shared" si="118"/>
        <v>1.67</v>
      </c>
      <c r="AU205">
        <f t="shared" si="119"/>
        <v>1.23</v>
      </c>
      <c r="AW205">
        <f t="shared" si="120"/>
        <v>1.0349999999999999</v>
      </c>
      <c r="BF205">
        <f t="shared" si="121"/>
        <v>0</v>
      </c>
    </row>
    <row r="206" spans="6:58">
      <c r="F206" s="104"/>
      <c r="G206" s="202">
        <f t="shared" si="109"/>
        <v>0</v>
      </c>
      <c r="H206" s="202"/>
      <c r="I206" s="202"/>
      <c r="J206" s="203"/>
      <c r="K206" s="201">
        <f t="shared" si="110"/>
        <v>1.67</v>
      </c>
      <c r="L206" s="202"/>
      <c r="M206" s="98">
        <f t="shared" si="111"/>
        <v>1.23</v>
      </c>
      <c r="N206" s="202"/>
      <c r="O206" s="202">
        <f t="shared" si="112"/>
        <v>1.0349999999999999</v>
      </c>
      <c r="P206" s="202"/>
      <c r="Q206" s="25"/>
      <c r="R206" s="25"/>
      <c r="X206">
        <f t="shared" si="113"/>
        <v>0</v>
      </c>
      <c r="AB206">
        <f t="shared" si="114"/>
        <v>1.67</v>
      </c>
      <c r="AD206">
        <f t="shared" si="115"/>
        <v>1.23</v>
      </c>
      <c r="AF206">
        <f t="shared" si="116"/>
        <v>1.0349999999999999</v>
      </c>
      <c r="AO206">
        <f t="shared" si="117"/>
        <v>0</v>
      </c>
      <c r="AS206" s="9">
        <f t="shared" si="118"/>
        <v>1.67</v>
      </c>
      <c r="AU206">
        <f t="shared" si="119"/>
        <v>1.23</v>
      </c>
      <c r="AW206">
        <f t="shared" si="120"/>
        <v>1.0349999999999999</v>
      </c>
      <c r="BF206">
        <f t="shared" si="121"/>
        <v>0</v>
      </c>
    </row>
    <row r="207" spans="6:58">
      <c r="F207" s="104"/>
      <c r="G207" s="202">
        <f t="shared" si="109"/>
        <v>0</v>
      </c>
      <c r="H207" s="202"/>
      <c r="I207" s="202"/>
      <c r="J207" s="203"/>
      <c r="K207" s="201">
        <f t="shared" si="110"/>
        <v>1.67</v>
      </c>
      <c r="L207" s="202"/>
      <c r="M207" s="98">
        <f t="shared" si="111"/>
        <v>1.23</v>
      </c>
      <c r="N207" s="202"/>
      <c r="O207" s="202">
        <f t="shared" si="112"/>
        <v>1.0349999999999999</v>
      </c>
      <c r="P207" s="202"/>
      <c r="Q207" s="25"/>
      <c r="R207" s="25"/>
      <c r="X207">
        <f t="shared" si="113"/>
        <v>0</v>
      </c>
      <c r="AB207">
        <f t="shared" si="114"/>
        <v>1.67</v>
      </c>
      <c r="AD207">
        <f t="shared" si="115"/>
        <v>1.23</v>
      </c>
      <c r="AF207">
        <f t="shared" si="116"/>
        <v>1.0349999999999999</v>
      </c>
      <c r="AO207">
        <f t="shared" si="117"/>
        <v>0</v>
      </c>
      <c r="AS207" s="9">
        <f t="shared" si="118"/>
        <v>1.67</v>
      </c>
      <c r="AU207">
        <f t="shared" si="119"/>
        <v>1.23</v>
      </c>
      <c r="AW207">
        <f t="shared" si="120"/>
        <v>1.0349999999999999</v>
      </c>
      <c r="BF207">
        <f t="shared" si="121"/>
        <v>0</v>
      </c>
    </row>
    <row r="208" spans="6:58">
      <c r="F208" s="114"/>
      <c r="G208" s="158">
        <f t="shared" si="109"/>
        <v>0</v>
      </c>
      <c r="H208" s="158"/>
      <c r="I208" s="158"/>
      <c r="J208" s="159"/>
      <c r="K208" s="156">
        <f t="shared" si="110"/>
        <v>1.67</v>
      </c>
      <c r="L208" s="158"/>
      <c r="M208" s="157">
        <f t="shared" si="111"/>
        <v>1.23</v>
      </c>
      <c r="N208" s="158"/>
      <c r="O208" s="158">
        <f t="shared" si="112"/>
        <v>1.0349999999999999</v>
      </c>
      <c r="P208" s="158"/>
      <c r="Q208" s="25"/>
      <c r="R208" s="25"/>
      <c r="X208">
        <f t="shared" si="113"/>
        <v>0</v>
      </c>
      <c r="AB208">
        <f t="shared" si="114"/>
        <v>1.67</v>
      </c>
      <c r="AD208">
        <f t="shared" si="115"/>
        <v>1.23</v>
      </c>
      <c r="AF208">
        <f t="shared" si="116"/>
        <v>1.0349999999999999</v>
      </c>
      <c r="AO208">
        <f t="shared" si="117"/>
        <v>0</v>
      </c>
      <c r="AS208" s="9">
        <f t="shared" si="118"/>
        <v>1.67</v>
      </c>
      <c r="AU208">
        <f t="shared" si="119"/>
        <v>1.23</v>
      </c>
      <c r="AW208">
        <f t="shared" si="120"/>
        <v>1.0349999999999999</v>
      </c>
      <c r="BF208">
        <f t="shared" si="121"/>
        <v>0</v>
      </c>
    </row>
    <row r="209" spans="6:58">
      <c r="F209" s="114"/>
      <c r="G209" s="158">
        <f t="shared" si="109"/>
        <v>0</v>
      </c>
      <c r="H209" s="158"/>
      <c r="I209" s="158"/>
      <c r="J209" s="159"/>
      <c r="K209" s="156">
        <f t="shared" si="110"/>
        <v>1.67</v>
      </c>
      <c r="L209" s="158"/>
      <c r="M209" s="157">
        <f t="shared" si="111"/>
        <v>1.23</v>
      </c>
      <c r="N209" s="158"/>
      <c r="O209" s="158">
        <f t="shared" si="112"/>
        <v>1.0349999999999999</v>
      </c>
      <c r="P209" s="158"/>
      <c r="Q209" s="25"/>
      <c r="R209" s="25"/>
      <c r="X209">
        <f t="shared" si="113"/>
        <v>0</v>
      </c>
      <c r="AB209">
        <f t="shared" si="114"/>
        <v>1.67</v>
      </c>
      <c r="AD209">
        <f t="shared" si="115"/>
        <v>1.23</v>
      </c>
      <c r="AF209">
        <f t="shared" si="116"/>
        <v>1.0349999999999999</v>
      </c>
      <c r="AO209">
        <f t="shared" si="117"/>
        <v>0</v>
      </c>
      <c r="AS209" s="9">
        <f t="shared" si="118"/>
        <v>1.67</v>
      </c>
      <c r="AU209">
        <f t="shared" si="119"/>
        <v>1.23</v>
      </c>
      <c r="AW209">
        <f t="shared" si="120"/>
        <v>1.0349999999999999</v>
      </c>
      <c r="BF209">
        <f t="shared" si="121"/>
        <v>0</v>
      </c>
    </row>
    <row r="210" spans="6:58">
      <c r="F210" s="114"/>
      <c r="G210" s="158">
        <f t="shared" si="109"/>
        <v>0</v>
      </c>
      <c r="H210" s="158"/>
      <c r="I210" s="158"/>
      <c r="J210" s="159"/>
      <c r="K210" s="156">
        <f t="shared" si="110"/>
        <v>1.67</v>
      </c>
      <c r="L210" s="158"/>
      <c r="M210" s="157">
        <f t="shared" si="111"/>
        <v>1.23</v>
      </c>
      <c r="N210" s="158"/>
      <c r="O210" s="158">
        <f t="shared" si="112"/>
        <v>1.0349999999999999</v>
      </c>
      <c r="P210" s="158"/>
      <c r="Q210" s="25"/>
      <c r="R210" s="25"/>
      <c r="X210">
        <f t="shared" si="113"/>
        <v>0</v>
      </c>
      <c r="AB210">
        <f t="shared" si="114"/>
        <v>1.67</v>
      </c>
      <c r="AD210">
        <f t="shared" si="115"/>
        <v>1.23</v>
      </c>
      <c r="AF210">
        <f t="shared" si="116"/>
        <v>1.0349999999999999</v>
      </c>
      <c r="AO210">
        <f t="shared" si="117"/>
        <v>0</v>
      </c>
      <c r="AS210" s="9">
        <f t="shared" si="118"/>
        <v>1.67</v>
      </c>
      <c r="AU210">
        <f t="shared" si="119"/>
        <v>1.23</v>
      </c>
      <c r="AW210">
        <f t="shared" si="120"/>
        <v>1.0349999999999999</v>
      </c>
      <c r="BF210">
        <f t="shared" si="121"/>
        <v>0</v>
      </c>
    </row>
    <row r="211" spans="6:58">
      <c r="F211" s="114"/>
      <c r="G211" s="158">
        <f t="shared" si="109"/>
        <v>0</v>
      </c>
      <c r="H211" s="158"/>
      <c r="I211" s="158"/>
      <c r="J211" s="159"/>
      <c r="K211" s="156">
        <f t="shared" si="110"/>
        <v>1.67</v>
      </c>
      <c r="L211" s="158"/>
      <c r="M211" s="157">
        <f t="shared" si="111"/>
        <v>1.23</v>
      </c>
      <c r="N211" s="158"/>
      <c r="O211" s="158">
        <f t="shared" si="112"/>
        <v>1.0349999999999999</v>
      </c>
      <c r="P211" s="158"/>
      <c r="Q211" s="25"/>
      <c r="R211" s="25"/>
      <c r="X211">
        <f t="shared" si="113"/>
        <v>0</v>
      </c>
      <c r="AB211">
        <f t="shared" si="114"/>
        <v>1.67</v>
      </c>
      <c r="AD211">
        <f t="shared" si="115"/>
        <v>1.23</v>
      </c>
      <c r="AF211">
        <f t="shared" si="116"/>
        <v>1.0349999999999999</v>
      </c>
      <c r="AO211">
        <f t="shared" si="117"/>
        <v>0</v>
      </c>
      <c r="AS211" s="9">
        <f t="shared" si="118"/>
        <v>1.67</v>
      </c>
      <c r="AU211">
        <f t="shared" si="119"/>
        <v>1.23</v>
      </c>
      <c r="AW211">
        <f t="shared" si="120"/>
        <v>1.0349999999999999</v>
      </c>
      <c r="BF211">
        <f t="shared" si="121"/>
        <v>0</v>
      </c>
    </row>
    <row r="212" spans="6:58">
      <c r="F212" s="114"/>
      <c r="G212" s="158">
        <f t="shared" si="109"/>
        <v>0</v>
      </c>
      <c r="H212" s="158"/>
      <c r="I212" s="158"/>
      <c r="J212" s="159"/>
      <c r="K212" s="156">
        <f t="shared" si="110"/>
        <v>1.67</v>
      </c>
      <c r="L212" s="158"/>
      <c r="M212" s="157">
        <f t="shared" si="111"/>
        <v>1.23</v>
      </c>
      <c r="N212" s="158"/>
      <c r="O212" s="158">
        <f t="shared" si="112"/>
        <v>1.0349999999999999</v>
      </c>
      <c r="P212" s="158"/>
      <c r="Q212" s="25"/>
      <c r="R212" s="25"/>
      <c r="X212">
        <f t="shared" si="113"/>
        <v>0</v>
      </c>
      <c r="AB212">
        <f t="shared" si="114"/>
        <v>1.67</v>
      </c>
      <c r="AD212">
        <f t="shared" si="115"/>
        <v>1.23</v>
      </c>
      <c r="AF212">
        <f t="shared" si="116"/>
        <v>1.0349999999999999</v>
      </c>
      <c r="AO212">
        <f t="shared" si="117"/>
        <v>0</v>
      </c>
      <c r="AS212" s="9">
        <f t="shared" si="118"/>
        <v>1.67</v>
      </c>
      <c r="AU212">
        <f t="shared" si="119"/>
        <v>1.23</v>
      </c>
      <c r="AW212">
        <f t="shared" si="120"/>
        <v>1.0349999999999999</v>
      </c>
      <c r="BF212">
        <f t="shared" si="121"/>
        <v>0</v>
      </c>
    </row>
    <row r="213" spans="6:58">
      <c r="F213" s="114"/>
      <c r="G213" s="158">
        <f t="shared" si="109"/>
        <v>0</v>
      </c>
      <c r="H213" s="158"/>
      <c r="I213" s="158"/>
      <c r="J213" s="159"/>
      <c r="K213" s="156">
        <f t="shared" si="110"/>
        <v>1.67</v>
      </c>
      <c r="L213" s="158"/>
      <c r="M213" s="157">
        <f t="shared" si="111"/>
        <v>1.23</v>
      </c>
      <c r="N213" s="158"/>
      <c r="O213" s="158">
        <f t="shared" si="112"/>
        <v>1.0349999999999999</v>
      </c>
      <c r="P213" s="158"/>
      <c r="Q213" s="25"/>
      <c r="R213" s="25"/>
      <c r="X213">
        <f t="shared" si="113"/>
        <v>0</v>
      </c>
      <c r="AB213">
        <f t="shared" si="114"/>
        <v>1.67</v>
      </c>
      <c r="AD213">
        <f t="shared" si="115"/>
        <v>1.23</v>
      </c>
      <c r="AF213">
        <f t="shared" si="116"/>
        <v>1.0349999999999999</v>
      </c>
      <c r="AO213">
        <f t="shared" si="117"/>
        <v>0</v>
      </c>
      <c r="AS213" s="9">
        <f t="shared" si="118"/>
        <v>1.67</v>
      </c>
      <c r="AU213">
        <f t="shared" si="119"/>
        <v>1.23</v>
      </c>
      <c r="AW213">
        <f t="shared" si="120"/>
        <v>1.0349999999999999</v>
      </c>
      <c r="BF213">
        <f t="shared" si="121"/>
        <v>0</v>
      </c>
    </row>
    <row r="214" spans="6:58">
      <c r="F214" s="114"/>
      <c r="G214" s="158">
        <f t="shared" si="109"/>
        <v>0</v>
      </c>
      <c r="H214" s="158"/>
      <c r="I214" s="158"/>
      <c r="J214" s="159"/>
      <c r="K214" s="156">
        <f t="shared" si="110"/>
        <v>1.67</v>
      </c>
      <c r="L214" s="158"/>
      <c r="M214" s="157">
        <f t="shared" si="111"/>
        <v>1.23</v>
      </c>
      <c r="N214" s="158"/>
      <c r="O214" s="158">
        <f t="shared" si="112"/>
        <v>1.0349999999999999</v>
      </c>
      <c r="P214" s="158"/>
      <c r="Q214" s="25"/>
      <c r="R214" s="25"/>
      <c r="X214">
        <f t="shared" si="113"/>
        <v>0</v>
      </c>
      <c r="AB214">
        <f t="shared" si="114"/>
        <v>1.67</v>
      </c>
      <c r="AD214">
        <f t="shared" si="115"/>
        <v>1.23</v>
      </c>
      <c r="AF214">
        <f t="shared" si="116"/>
        <v>1.0349999999999999</v>
      </c>
      <c r="AO214">
        <f t="shared" si="117"/>
        <v>0</v>
      </c>
      <c r="AS214" s="9">
        <f t="shared" si="118"/>
        <v>1.67</v>
      </c>
      <c r="AU214">
        <f t="shared" si="119"/>
        <v>1.23</v>
      </c>
      <c r="AW214">
        <f t="shared" si="120"/>
        <v>1.0349999999999999</v>
      </c>
      <c r="BF214">
        <f t="shared" si="121"/>
        <v>0</v>
      </c>
    </row>
    <row r="215" spans="6:58">
      <c r="F215" s="114"/>
      <c r="G215" s="158">
        <f t="shared" si="109"/>
        <v>0</v>
      </c>
      <c r="H215" s="158"/>
      <c r="I215" s="158"/>
      <c r="J215" s="159"/>
      <c r="K215" s="156">
        <f t="shared" si="110"/>
        <v>1.67</v>
      </c>
      <c r="L215" s="158"/>
      <c r="M215" s="157">
        <f t="shared" si="111"/>
        <v>1.23</v>
      </c>
      <c r="N215" s="158"/>
      <c r="O215" s="158">
        <f t="shared" si="112"/>
        <v>1.0349999999999999</v>
      </c>
      <c r="P215" s="158"/>
      <c r="Q215" s="25"/>
      <c r="R215" s="25"/>
      <c r="X215">
        <f t="shared" si="113"/>
        <v>0</v>
      </c>
      <c r="AB215">
        <f t="shared" si="114"/>
        <v>1.67</v>
      </c>
      <c r="AD215">
        <f t="shared" si="115"/>
        <v>1.23</v>
      </c>
      <c r="AF215">
        <f t="shared" si="116"/>
        <v>1.0349999999999999</v>
      </c>
      <c r="AO215">
        <f t="shared" si="117"/>
        <v>0</v>
      </c>
      <c r="AS215" s="9">
        <f t="shared" si="118"/>
        <v>1.67</v>
      </c>
      <c r="AU215">
        <f t="shared" si="119"/>
        <v>1.23</v>
      </c>
      <c r="AW215">
        <f t="shared" si="120"/>
        <v>1.0349999999999999</v>
      </c>
      <c r="BF215">
        <f t="shared" si="121"/>
        <v>0</v>
      </c>
    </row>
    <row r="216" spans="6:58">
      <c r="F216" s="114"/>
      <c r="G216" s="158">
        <f t="shared" si="109"/>
        <v>0</v>
      </c>
      <c r="H216" s="158"/>
      <c r="I216" s="158"/>
      <c r="J216" s="159"/>
      <c r="K216" s="156">
        <f t="shared" si="110"/>
        <v>1.67</v>
      </c>
      <c r="L216" s="158"/>
      <c r="M216" s="157">
        <f t="shared" si="111"/>
        <v>1.23</v>
      </c>
      <c r="N216" s="158"/>
      <c r="O216" s="158">
        <f t="shared" si="112"/>
        <v>1.0349999999999999</v>
      </c>
      <c r="P216" s="158"/>
      <c r="Q216" s="25"/>
      <c r="R216" s="25"/>
      <c r="X216">
        <f t="shared" si="113"/>
        <v>0</v>
      </c>
      <c r="AB216">
        <f t="shared" si="114"/>
        <v>1.67</v>
      </c>
      <c r="AD216">
        <f t="shared" si="115"/>
        <v>1.23</v>
      </c>
      <c r="AF216">
        <f t="shared" si="116"/>
        <v>1.0349999999999999</v>
      </c>
      <c r="AO216">
        <f t="shared" si="117"/>
        <v>0</v>
      </c>
      <c r="AS216" s="9">
        <f t="shared" si="118"/>
        <v>1.67</v>
      </c>
      <c r="AU216">
        <f t="shared" si="119"/>
        <v>1.23</v>
      </c>
      <c r="AW216">
        <f t="shared" si="120"/>
        <v>1.0349999999999999</v>
      </c>
      <c r="BF216">
        <f t="shared" si="121"/>
        <v>0</v>
      </c>
    </row>
    <row r="217" spans="6:58">
      <c r="F217" s="114"/>
      <c r="G217" s="158">
        <f t="shared" si="109"/>
        <v>0</v>
      </c>
      <c r="H217" s="158"/>
      <c r="I217" s="158"/>
      <c r="J217" s="159"/>
      <c r="K217" s="156">
        <f t="shared" si="110"/>
        <v>1.67</v>
      </c>
      <c r="L217" s="158"/>
      <c r="M217" s="157">
        <f t="shared" si="111"/>
        <v>1.23</v>
      </c>
      <c r="N217" s="158"/>
      <c r="O217" s="158">
        <f t="shared" si="112"/>
        <v>1.0349999999999999</v>
      </c>
      <c r="P217" s="158"/>
      <c r="Q217" s="25"/>
      <c r="R217" s="25"/>
      <c r="X217">
        <f t="shared" si="113"/>
        <v>0</v>
      </c>
      <c r="AB217">
        <f t="shared" si="114"/>
        <v>1.67</v>
      </c>
      <c r="AD217">
        <f t="shared" si="115"/>
        <v>1.23</v>
      </c>
      <c r="AF217">
        <f t="shared" si="116"/>
        <v>1.0349999999999999</v>
      </c>
      <c r="AO217">
        <f t="shared" si="117"/>
        <v>0</v>
      </c>
      <c r="AS217" s="9">
        <f t="shared" si="118"/>
        <v>1.67</v>
      </c>
      <c r="AU217">
        <f t="shared" si="119"/>
        <v>1.23</v>
      </c>
      <c r="AW217">
        <f t="shared" si="120"/>
        <v>1.0349999999999999</v>
      </c>
      <c r="BF217">
        <f t="shared" si="121"/>
        <v>0</v>
      </c>
    </row>
    <row r="218" spans="6:58">
      <c r="F218" s="114"/>
      <c r="G218" s="158">
        <f t="shared" si="109"/>
        <v>0</v>
      </c>
      <c r="H218" s="158"/>
      <c r="I218" s="158"/>
      <c r="J218" s="159"/>
      <c r="K218" s="156">
        <f t="shared" si="110"/>
        <v>1.67</v>
      </c>
      <c r="L218" s="158"/>
      <c r="M218" s="157">
        <f t="shared" si="111"/>
        <v>1.23</v>
      </c>
      <c r="N218" s="158"/>
      <c r="O218" s="158">
        <f t="shared" si="112"/>
        <v>1.0349999999999999</v>
      </c>
      <c r="P218" s="158"/>
      <c r="Q218" s="25"/>
      <c r="R218" s="25"/>
      <c r="X218">
        <f t="shared" si="113"/>
        <v>0</v>
      </c>
      <c r="AB218">
        <f t="shared" si="114"/>
        <v>1.67</v>
      </c>
      <c r="AD218">
        <f t="shared" si="115"/>
        <v>1.23</v>
      </c>
      <c r="AF218">
        <f t="shared" si="116"/>
        <v>1.0349999999999999</v>
      </c>
      <c r="AO218">
        <f t="shared" si="117"/>
        <v>0</v>
      </c>
      <c r="AS218" s="9">
        <f t="shared" si="118"/>
        <v>1.67</v>
      </c>
      <c r="AU218">
        <f t="shared" si="119"/>
        <v>1.23</v>
      </c>
      <c r="AW218">
        <f t="shared" si="120"/>
        <v>1.0349999999999999</v>
      </c>
      <c r="BF218">
        <f t="shared" si="121"/>
        <v>0</v>
      </c>
    </row>
    <row r="219" spans="6:58">
      <c r="F219" s="114"/>
      <c r="G219" s="158">
        <f t="shared" si="109"/>
        <v>0</v>
      </c>
      <c r="H219" s="158"/>
      <c r="I219" s="158"/>
      <c r="J219" s="159"/>
      <c r="K219" s="156">
        <f t="shared" si="110"/>
        <v>1.67</v>
      </c>
      <c r="L219" s="158"/>
      <c r="M219" s="157">
        <f t="shared" si="111"/>
        <v>1.23</v>
      </c>
      <c r="N219" s="158"/>
      <c r="O219" s="158">
        <f t="shared" si="112"/>
        <v>1.0349999999999999</v>
      </c>
      <c r="P219" s="158"/>
      <c r="Q219" s="25"/>
      <c r="R219" s="25"/>
      <c r="X219">
        <f t="shared" si="113"/>
        <v>0</v>
      </c>
      <c r="AB219">
        <f t="shared" si="114"/>
        <v>1.67</v>
      </c>
      <c r="AD219">
        <f t="shared" si="115"/>
        <v>1.23</v>
      </c>
      <c r="AF219">
        <f t="shared" si="116"/>
        <v>1.0349999999999999</v>
      </c>
      <c r="AO219">
        <f t="shared" si="117"/>
        <v>0</v>
      </c>
      <c r="AS219" s="9">
        <f t="shared" si="118"/>
        <v>1.67</v>
      </c>
      <c r="AU219">
        <f t="shared" si="119"/>
        <v>1.23</v>
      </c>
      <c r="AW219">
        <f t="shared" si="120"/>
        <v>1.0349999999999999</v>
      </c>
      <c r="BF219">
        <f t="shared" si="121"/>
        <v>0</v>
      </c>
    </row>
    <row r="220" spans="6:58">
      <c r="F220" s="114"/>
      <c r="G220" s="158">
        <f t="shared" si="109"/>
        <v>0</v>
      </c>
      <c r="H220" s="158"/>
      <c r="I220" s="158"/>
      <c r="J220" s="159"/>
      <c r="K220" s="156">
        <f t="shared" si="110"/>
        <v>1.67</v>
      </c>
      <c r="L220" s="158"/>
      <c r="M220" s="157">
        <f t="shared" si="111"/>
        <v>1.23</v>
      </c>
      <c r="N220" s="158"/>
      <c r="O220" s="158">
        <f t="shared" si="112"/>
        <v>1.0349999999999999</v>
      </c>
      <c r="P220" s="158"/>
      <c r="Q220" s="25"/>
      <c r="R220" s="25"/>
      <c r="X220">
        <f t="shared" si="113"/>
        <v>0</v>
      </c>
      <c r="AB220">
        <f t="shared" si="114"/>
        <v>1.67</v>
      </c>
      <c r="AD220">
        <f t="shared" si="115"/>
        <v>1.23</v>
      </c>
      <c r="AF220">
        <f t="shared" si="116"/>
        <v>1.0349999999999999</v>
      </c>
      <c r="AO220">
        <f t="shared" si="117"/>
        <v>0</v>
      </c>
      <c r="AS220" s="9">
        <f t="shared" si="118"/>
        <v>1.67</v>
      </c>
      <c r="AU220">
        <f t="shared" si="119"/>
        <v>1.23</v>
      </c>
      <c r="AW220">
        <f t="shared" si="120"/>
        <v>1.0349999999999999</v>
      </c>
      <c r="BF220">
        <f t="shared" si="121"/>
        <v>0</v>
      </c>
    </row>
    <row r="221" spans="6:58">
      <c r="F221" s="114"/>
      <c r="G221" s="158">
        <f t="shared" si="109"/>
        <v>0</v>
      </c>
      <c r="H221" s="158"/>
      <c r="I221" s="158"/>
      <c r="J221" s="159"/>
      <c r="K221" s="156">
        <f t="shared" si="110"/>
        <v>1.67</v>
      </c>
      <c r="L221" s="158"/>
      <c r="M221" s="157">
        <f t="shared" si="111"/>
        <v>1.23</v>
      </c>
      <c r="N221" s="158"/>
      <c r="O221" s="158">
        <f t="shared" si="112"/>
        <v>1.0349999999999999</v>
      </c>
      <c r="P221" s="158"/>
      <c r="Q221" s="25"/>
      <c r="R221" s="25"/>
      <c r="X221">
        <f t="shared" si="113"/>
        <v>0</v>
      </c>
      <c r="AB221">
        <f t="shared" si="114"/>
        <v>1.67</v>
      </c>
      <c r="AD221">
        <f t="shared" si="115"/>
        <v>1.23</v>
      </c>
      <c r="AF221">
        <f t="shared" si="116"/>
        <v>1.0349999999999999</v>
      </c>
      <c r="AO221">
        <f t="shared" si="117"/>
        <v>0</v>
      </c>
      <c r="AS221" s="9">
        <f t="shared" si="118"/>
        <v>1.67</v>
      </c>
      <c r="AU221">
        <f t="shared" si="119"/>
        <v>1.23</v>
      </c>
      <c r="AW221">
        <f t="shared" si="120"/>
        <v>1.0349999999999999</v>
      </c>
      <c r="BF221">
        <f t="shared" si="121"/>
        <v>0</v>
      </c>
    </row>
    <row r="222" spans="6:58">
      <c r="F222" s="114"/>
      <c r="G222" s="158">
        <f t="shared" si="109"/>
        <v>0</v>
      </c>
      <c r="H222" s="158"/>
      <c r="I222" s="158"/>
      <c r="J222" s="159"/>
      <c r="K222" s="156">
        <f t="shared" si="110"/>
        <v>1.67</v>
      </c>
      <c r="L222" s="158"/>
      <c r="M222" s="157">
        <f t="shared" si="111"/>
        <v>1.23</v>
      </c>
      <c r="N222" s="158"/>
      <c r="O222" s="158">
        <f t="shared" si="112"/>
        <v>1.0349999999999999</v>
      </c>
      <c r="P222" s="158"/>
      <c r="Q222" s="25"/>
      <c r="R222" s="25"/>
      <c r="X222">
        <f t="shared" si="113"/>
        <v>0</v>
      </c>
      <c r="AB222">
        <f t="shared" si="114"/>
        <v>1.67</v>
      </c>
      <c r="AD222">
        <f t="shared" si="115"/>
        <v>1.23</v>
      </c>
      <c r="AF222">
        <f t="shared" si="116"/>
        <v>1.0349999999999999</v>
      </c>
      <c r="AO222">
        <f t="shared" si="117"/>
        <v>0</v>
      </c>
      <c r="AS222" s="9">
        <f t="shared" si="118"/>
        <v>1.67</v>
      </c>
      <c r="AU222">
        <f t="shared" si="119"/>
        <v>1.23</v>
      </c>
      <c r="AW222">
        <f t="shared" si="120"/>
        <v>1.0349999999999999</v>
      </c>
      <c r="BF222">
        <f t="shared" si="121"/>
        <v>0</v>
      </c>
    </row>
    <row r="223" spans="6:58">
      <c r="F223" s="114"/>
      <c r="G223" s="158">
        <f t="shared" si="109"/>
        <v>0</v>
      </c>
      <c r="H223" s="158"/>
      <c r="I223" s="158"/>
      <c r="J223" s="159"/>
      <c r="K223" s="156">
        <f t="shared" si="110"/>
        <v>1.67</v>
      </c>
      <c r="L223" s="158"/>
      <c r="M223" s="157">
        <f t="shared" si="111"/>
        <v>1.23</v>
      </c>
      <c r="N223" s="158"/>
      <c r="O223" s="158">
        <f t="shared" si="112"/>
        <v>1.0349999999999999</v>
      </c>
      <c r="P223" s="158"/>
      <c r="Q223" s="25"/>
      <c r="R223" s="25"/>
      <c r="X223">
        <f t="shared" si="113"/>
        <v>0</v>
      </c>
      <c r="AB223">
        <f t="shared" si="114"/>
        <v>1.67</v>
      </c>
      <c r="AD223">
        <f t="shared" si="115"/>
        <v>1.23</v>
      </c>
      <c r="AF223">
        <f t="shared" si="116"/>
        <v>1.0349999999999999</v>
      </c>
      <c r="AO223">
        <f t="shared" si="117"/>
        <v>0</v>
      </c>
      <c r="AS223" s="9">
        <f t="shared" si="118"/>
        <v>1.67</v>
      </c>
      <c r="AU223">
        <f t="shared" si="119"/>
        <v>1.23</v>
      </c>
      <c r="AW223">
        <f t="shared" si="120"/>
        <v>1.0349999999999999</v>
      </c>
      <c r="BF223">
        <f t="shared" si="121"/>
        <v>0</v>
      </c>
    </row>
    <row r="224" spans="6:58">
      <c r="F224" s="114"/>
      <c r="G224" s="158">
        <f t="shared" si="109"/>
        <v>0</v>
      </c>
      <c r="H224" s="158"/>
      <c r="I224" s="158"/>
      <c r="J224" s="159"/>
      <c r="K224" s="156">
        <f t="shared" si="110"/>
        <v>1.67</v>
      </c>
      <c r="L224" s="158"/>
      <c r="M224" s="157">
        <f t="shared" si="111"/>
        <v>1.23</v>
      </c>
      <c r="N224" s="158"/>
      <c r="O224" s="158">
        <f t="shared" si="112"/>
        <v>1.0349999999999999</v>
      </c>
      <c r="P224" s="158"/>
      <c r="Q224" s="25"/>
      <c r="R224" s="25"/>
      <c r="X224">
        <f t="shared" si="113"/>
        <v>0</v>
      </c>
      <c r="AB224">
        <f t="shared" si="114"/>
        <v>1.67</v>
      </c>
      <c r="AD224">
        <f t="shared" si="115"/>
        <v>1.23</v>
      </c>
      <c r="AF224">
        <f t="shared" si="116"/>
        <v>1.0349999999999999</v>
      </c>
      <c r="AO224">
        <f t="shared" si="117"/>
        <v>0</v>
      </c>
      <c r="AS224" s="9">
        <f t="shared" si="118"/>
        <v>1.67</v>
      </c>
      <c r="AU224">
        <f t="shared" si="119"/>
        <v>1.23</v>
      </c>
      <c r="AW224">
        <f t="shared" si="120"/>
        <v>1.0349999999999999</v>
      </c>
      <c r="BF224">
        <f t="shared" si="121"/>
        <v>0</v>
      </c>
    </row>
    <row r="225" spans="6:58">
      <c r="F225" s="114"/>
      <c r="G225" s="158">
        <f t="shared" si="109"/>
        <v>0</v>
      </c>
      <c r="H225" s="158"/>
      <c r="I225" s="158"/>
      <c r="J225" s="159"/>
      <c r="K225" s="156">
        <f t="shared" si="110"/>
        <v>1.67</v>
      </c>
      <c r="L225" s="158"/>
      <c r="M225" s="157">
        <f t="shared" si="111"/>
        <v>1.23</v>
      </c>
      <c r="N225" s="158"/>
      <c r="O225" s="158">
        <f t="shared" si="112"/>
        <v>1.0349999999999999</v>
      </c>
      <c r="P225" s="158"/>
      <c r="Q225" s="25"/>
      <c r="R225" s="25"/>
      <c r="X225">
        <f t="shared" si="113"/>
        <v>0</v>
      </c>
      <c r="AB225">
        <f t="shared" si="114"/>
        <v>1.67</v>
      </c>
      <c r="AD225">
        <f t="shared" si="115"/>
        <v>1.23</v>
      </c>
      <c r="AF225">
        <f t="shared" si="116"/>
        <v>1.0349999999999999</v>
      </c>
      <c r="AO225">
        <f t="shared" si="117"/>
        <v>0</v>
      </c>
      <c r="AS225" s="9">
        <f t="shared" si="118"/>
        <v>1.67</v>
      </c>
      <c r="AU225">
        <f t="shared" si="119"/>
        <v>1.23</v>
      </c>
      <c r="AW225">
        <f t="shared" si="120"/>
        <v>1.0349999999999999</v>
      </c>
      <c r="BF225">
        <f t="shared" si="121"/>
        <v>0</v>
      </c>
    </row>
    <row r="226" spans="6:58">
      <c r="F226" s="114"/>
      <c r="G226" s="158">
        <f t="shared" si="109"/>
        <v>0</v>
      </c>
      <c r="H226" s="158"/>
      <c r="I226" s="158"/>
      <c r="J226" s="159"/>
      <c r="K226" s="156">
        <f t="shared" si="110"/>
        <v>1.67</v>
      </c>
      <c r="L226" s="158"/>
      <c r="M226" s="157">
        <f t="shared" si="111"/>
        <v>1.23</v>
      </c>
      <c r="N226" s="158"/>
      <c r="O226" s="158">
        <f t="shared" si="112"/>
        <v>1.0349999999999999</v>
      </c>
      <c r="P226" s="158"/>
      <c r="Q226" s="25"/>
      <c r="R226" s="25"/>
      <c r="X226">
        <f t="shared" si="113"/>
        <v>0</v>
      </c>
      <c r="AB226">
        <f t="shared" si="114"/>
        <v>1.67</v>
      </c>
      <c r="AD226">
        <f t="shared" si="115"/>
        <v>1.23</v>
      </c>
      <c r="AF226">
        <f t="shared" si="116"/>
        <v>1.0349999999999999</v>
      </c>
      <c r="AO226">
        <f t="shared" si="117"/>
        <v>0</v>
      </c>
      <c r="AS226" s="9">
        <f t="shared" si="118"/>
        <v>1.67</v>
      </c>
      <c r="AU226">
        <f t="shared" si="119"/>
        <v>1.23</v>
      </c>
      <c r="AW226">
        <f t="shared" si="120"/>
        <v>1.0349999999999999</v>
      </c>
      <c r="BF226">
        <f t="shared" si="121"/>
        <v>0</v>
      </c>
    </row>
    <row r="227" spans="6:58">
      <c r="F227" s="114"/>
      <c r="G227" s="158">
        <f t="shared" si="109"/>
        <v>0</v>
      </c>
      <c r="H227" s="158"/>
      <c r="I227" s="158"/>
      <c r="J227" s="159"/>
      <c r="K227" s="156">
        <f t="shared" si="110"/>
        <v>1.67</v>
      </c>
      <c r="L227" s="158"/>
      <c r="M227" s="157">
        <f t="shared" si="111"/>
        <v>1.23</v>
      </c>
      <c r="N227" s="158"/>
      <c r="O227" s="158">
        <f t="shared" si="112"/>
        <v>1.0349999999999999</v>
      </c>
      <c r="P227" s="158"/>
      <c r="Q227" s="25"/>
      <c r="R227" s="25"/>
      <c r="X227">
        <f t="shared" si="113"/>
        <v>0</v>
      </c>
      <c r="AB227">
        <f t="shared" si="114"/>
        <v>1.67</v>
      </c>
      <c r="AD227">
        <f t="shared" si="115"/>
        <v>1.23</v>
      </c>
      <c r="AF227">
        <f t="shared" si="116"/>
        <v>1.0349999999999999</v>
      </c>
      <c r="AO227">
        <f t="shared" si="117"/>
        <v>0</v>
      </c>
      <c r="AS227" s="9">
        <f t="shared" si="118"/>
        <v>1.67</v>
      </c>
      <c r="AU227">
        <f t="shared" si="119"/>
        <v>1.23</v>
      </c>
      <c r="AW227">
        <f t="shared" si="120"/>
        <v>1.0349999999999999</v>
      </c>
      <c r="BF227">
        <f t="shared" si="121"/>
        <v>0</v>
      </c>
    </row>
    <row r="228" spans="6:58">
      <c r="F228" s="114"/>
      <c r="G228" s="158">
        <f t="shared" si="109"/>
        <v>0</v>
      </c>
      <c r="H228" s="158"/>
      <c r="I228" s="158"/>
      <c r="J228" s="159"/>
      <c r="K228" s="156">
        <f t="shared" si="110"/>
        <v>1.67</v>
      </c>
      <c r="L228" s="158"/>
      <c r="M228" s="157">
        <f t="shared" si="111"/>
        <v>1.23</v>
      </c>
      <c r="N228" s="158"/>
      <c r="O228" s="158">
        <f t="shared" si="112"/>
        <v>1.0349999999999999</v>
      </c>
      <c r="P228" s="158"/>
      <c r="Q228" s="25"/>
      <c r="R228" s="25"/>
      <c r="X228">
        <f t="shared" si="113"/>
        <v>0</v>
      </c>
      <c r="AB228">
        <f t="shared" si="114"/>
        <v>1.67</v>
      </c>
      <c r="AD228">
        <f t="shared" si="115"/>
        <v>1.23</v>
      </c>
      <c r="AF228">
        <f t="shared" si="116"/>
        <v>1.0349999999999999</v>
      </c>
      <c r="AO228">
        <f t="shared" si="117"/>
        <v>0</v>
      </c>
      <c r="AS228" s="9">
        <f t="shared" si="118"/>
        <v>1.67</v>
      </c>
      <c r="AU228">
        <f t="shared" si="119"/>
        <v>1.23</v>
      </c>
      <c r="AW228">
        <f t="shared" si="120"/>
        <v>1.0349999999999999</v>
      </c>
      <c r="BF228">
        <f t="shared" si="121"/>
        <v>0</v>
      </c>
    </row>
    <row r="229" spans="6:58">
      <c r="F229" s="114"/>
      <c r="G229" s="158">
        <f t="shared" si="109"/>
        <v>0</v>
      </c>
      <c r="H229" s="158"/>
      <c r="I229" s="158"/>
      <c r="J229" s="159"/>
      <c r="K229" s="156">
        <f t="shared" si="110"/>
        <v>1.67</v>
      </c>
      <c r="L229" s="158"/>
      <c r="M229" s="157">
        <f t="shared" si="111"/>
        <v>1.23</v>
      </c>
      <c r="N229" s="158"/>
      <c r="O229" s="158">
        <f t="shared" si="112"/>
        <v>1.0349999999999999</v>
      </c>
      <c r="P229" s="158"/>
      <c r="Q229" s="25"/>
      <c r="R229" s="25"/>
      <c r="X229">
        <f t="shared" si="113"/>
        <v>0</v>
      </c>
      <c r="AB229">
        <f t="shared" si="114"/>
        <v>1.67</v>
      </c>
      <c r="AD229">
        <f t="shared" si="115"/>
        <v>1.23</v>
      </c>
      <c r="AF229">
        <f t="shared" si="116"/>
        <v>1.0349999999999999</v>
      </c>
      <c r="AO229">
        <f t="shared" si="117"/>
        <v>0</v>
      </c>
      <c r="AS229" s="9">
        <f t="shared" si="118"/>
        <v>1.67</v>
      </c>
      <c r="AU229">
        <f t="shared" si="119"/>
        <v>1.23</v>
      </c>
      <c r="AW229">
        <f t="shared" si="120"/>
        <v>1.0349999999999999</v>
      </c>
      <c r="BF229">
        <f t="shared" si="121"/>
        <v>0</v>
      </c>
    </row>
    <row r="230" spans="6:58">
      <c r="F230" s="114"/>
      <c r="G230" s="158">
        <f t="shared" si="109"/>
        <v>0</v>
      </c>
      <c r="H230" s="158"/>
      <c r="I230" s="158"/>
      <c r="J230" s="159"/>
      <c r="K230" s="156">
        <f t="shared" si="110"/>
        <v>1.67</v>
      </c>
      <c r="L230" s="158"/>
      <c r="M230" s="157">
        <f t="shared" si="111"/>
        <v>1.23</v>
      </c>
      <c r="N230" s="158"/>
      <c r="O230" s="158">
        <f t="shared" si="112"/>
        <v>1.0349999999999999</v>
      </c>
      <c r="P230" s="158"/>
      <c r="Q230" s="25"/>
      <c r="R230" s="25"/>
      <c r="X230">
        <f t="shared" si="113"/>
        <v>0</v>
      </c>
      <c r="AB230">
        <f t="shared" si="114"/>
        <v>1.67</v>
      </c>
      <c r="AD230">
        <f t="shared" si="115"/>
        <v>1.23</v>
      </c>
      <c r="AF230">
        <f t="shared" si="116"/>
        <v>1.0349999999999999</v>
      </c>
      <c r="AO230">
        <f t="shared" si="117"/>
        <v>0</v>
      </c>
      <c r="AS230" s="9">
        <f t="shared" si="118"/>
        <v>1.67</v>
      </c>
      <c r="AU230">
        <f t="shared" si="119"/>
        <v>1.23</v>
      </c>
      <c r="AW230">
        <f t="shared" si="120"/>
        <v>1.0349999999999999</v>
      </c>
      <c r="BF230">
        <f t="shared" si="121"/>
        <v>0</v>
      </c>
    </row>
    <row r="231" spans="6:58">
      <c r="F231" s="114"/>
      <c r="G231" s="158">
        <f t="shared" si="109"/>
        <v>0</v>
      </c>
      <c r="H231" s="158"/>
      <c r="I231" s="158"/>
      <c r="J231" s="159"/>
      <c r="K231" s="156">
        <f t="shared" si="110"/>
        <v>1.67</v>
      </c>
      <c r="L231" s="158"/>
      <c r="M231" s="157">
        <f t="shared" si="111"/>
        <v>1.23</v>
      </c>
      <c r="N231" s="158"/>
      <c r="O231" s="158">
        <f t="shared" si="112"/>
        <v>1.0349999999999999</v>
      </c>
      <c r="P231" s="158"/>
      <c r="Q231" s="25"/>
      <c r="R231" s="25"/>
      <c r="X231">
        <f t="shared" si="113"/>
        <v>0</v>
      </c>
      <c r="AB231">
        <f t="shared" si="114"/>
        <v>1.67</v>
      </c>
      <c r="AD231">
        <f t="shared" si="115"/>
        <v>1.23</v>
      </c>
      <c r="AF231">
        <f t="shared" si="116"/>
        <v>1.0349999999999999</v>
      </c>
      <c r="AO231">
        <f t="shared" si="117"/>
        <v>0</v>
      </c>
      <c r="AS231" s="9">
        <f t="shared" si="118"/>
        <v>1.67</v>
      </c>
      <c r="AU231">
        <f t="shared" si="119"/>
        <v>1.23</v>
      </c>
      <c r="AW231">
        <f t="shared" si="120"/>
        <v>1.0349999999999999</v>
      </c>
      <c r="BF231">
        <f t="shared" si="121"/>
        <v>0</v>
      </c>
    </row>
    <row r="232" spans="6:58">
      <c r="F232" s="114"/>
      <c r="G232" s="158">
        <f t="shared" si="109"/>
        <v>0</v>
      </c>
      <c r="H232" s="158"/>
      <c r="I232" s="158"/>
      <c r="J232" s="159"/>
      <c r="K232" s="156">
        <f t="shared" si="110"/>
        <v>1.67</v>
      </c>
      <c r="L232" s="158"/>
      <c r="M232" s="157">
        <f t="shared" si="111"/>
        <v>1.23</v>
      </c>
      <c r="N232" s="158"/>
      <c r="O232" s="158">
        <f t="shared" si="112"/>
        <v>1.0349999999999999</v>
      </c>
      <c r="P232" s="158"/>
      <c r="Q232" s="25"/>
      <c r="R232" s="25"/>
      <c r="X232">
        <f t="shared" si="113"/>
        <v>0</v>
      </c>
      <c r="AB232">
        <f t="shared" si="114"/>
        <v>1.67</v>
      </c>
      <c r="AD232">
        <f t="shared" si="115"/>
        <v>1.23</v>
      </c>
      <c r="AF232">
        <f t="shared" si="116"/>
        <v>1.0349999999999999</v>
      </c>
      <c r="AO232">
        <f t="shared" si="117"/>
        <v>0</v>
      </c>
      <c r="AS232" s="9">
        <f t="shared" si="118"/>
        <v>1.67</v>
      </c>
      <c r="AU232">
        <f t="shared" si="119"/>
        <v>1.23</v>
      </c>
      <c r="AW232">
        <f t="shared" si="120"/>
        <v>1.0349999999999999</v>
      </c>
      <c r="BF232">
        <f t="shared" si="121"/>
        <v>0</v>
      </c>
    </row>
    <row r="233" spans="6:58">
      <c r="F233" s="114"/>
      <c r="G233" s="158">
        <f t="shared" si="109"/>
        <v>0</v>
      </c>
      <c r="H233" s="158"/>
      <c r="I233" s="158"/>
      <c r="J233" s="159"/>
      <c r="K233" s="156">
        <f t="shared" si="110"/>
        <v>1.67</v>
      </c>
      <c r="L233" s="158"/>
      <c r="M233" s="157">
        <f t="shared" si="111"/>
        <v>1.23</v>
      </c>
      <c r="N233" s="158"/>
      <c r="O233" s="158">
        <f t="shared" si="112"/>
        <v>1.0349999999999999</v>
      </c>
      <c r="P233" s="158"/>
      <c r="Q233" s="25"/>
      <c r="R233" s="25"/>
      <c r="X233">
        <f t="shared" si="113"/>
        <v>0</v>
      </c>
      <c r="AB233">
        <f t="shared" si="114"/>
        <v>1.67</v>
      </c>
      <c r="AD233">
        <f t="shared" si="115"/>
        <v>1.23</v>
      </c>
      <c r="AF233">
        <f t="shared" si="116"/>
        <v>1.0349999999999999</v>
      </c>
      <c r="AO233">
        <f t="shared" si="117"/>
        <v>0</v>
      </c>
      <c r="AS233" s="9">
        <f t="shared" si="118"/>
        <v>1.67</v>
      </c>
      <c r="AU233">
        <f t="shared" si="119"/>
        <v>1.23</v>
      </c>
      <c r="AW233">
        <f t="shared" si="120"/>
        <v>1.0349999999999999</v>
      </c>
      <c r="BF233">
        <f t="shared" si="121"/>
        <v>0</v>
      </c>
    </row>
    <row r="234" spans="6:58">
      <c r="F234" s="114"/>
      <c r="G234" s="158">
        <f t="shared" si="109"/>
        <v>0</v>
      </c>
      <c r="H234" s="158"/>
      <c r="I234" s="158"/>
      <c r="J234" s="159"/>
      <c r="K234" s="156">
        <f t="shared" si="110"/>
        <v>1.67</v>
      </c>
      <c r="L234" s="158"/>
      <c r="M234" s="157">
        <f t="shared" si="111"/>
        <v>1.23</v>
      </c>
      <c r="N234" s="158"/>
      <c r="O234" s="158">
        <f t="shared" si="112"/>
        <v>1.0349999999999999</v>
      </c>
      <c r="P234" s="158"/>
      <c r="Q234" s="25"/>
      <c r="R234" s="25"/>
      <c r="X234">
        <f t="shared" si="113"/>
        <v>0</v>
      </c>
      <c r="AB234">
        <f t="shared" si="114"/>
        <v>1.67</v>
      </c>
      <c r="AD234">
        <f t="shared" si="115"/>
        <v>1.23</v>
      </c>
      <c r="AF234">
        <f t="shared" si="116"/>
        <v>1.0349999999999999</v>
      </c>
      <c r="AO234">
        <f t="shared" si="117"/>
        <v>0</v>
      </c>
      <c r="AS234" s="9">
        <f t="shared" si="118"/>
        <v>1.67</v>
      </c>
      <c r="AU234">
        <f t="shared" si="119"/>
        <v>1.23</v>
      </c>
      <c r="AW234">
        <f t="shared" si="120"/>
        <v>1.0349999999999999</v>
      </c>
      <c r="BF234">
        <f t="shared" si="121"/>
        <v>0</v>
      </c>
    </row>
    <row r="235" spans="6:58">
      <c r="F235" s="114"/>
      <c r="G235" s="158">
        <f t="shared" si="109"/>
        <v>0</v>
      </c>
      <c r="H235" s="158"/>
      <c r="I235" s="158"/>
      <c r="J235" s="159"/>
      <c r="K235" s="156">
        <f t="shared" si="110"/>
        <v>1.67</v>
      </c>
      <c r="L235" s="158"/>
      <c r="M235" s="157">
        <f t="shared" si="111"/>
        <v>1.23</v>
      </c>
      <c r="N235" s="158"/>
      <c r="O235" s="158">
        <f t="shared" si="112"/>
        <v>1.0349999999999999</v>
      </c>
      <c r="P235" s="158"/>
      <c r="Q235" s="25"/>
      <c r="R235" s="25"/>
      <c r="X235">
        <f t="shared" si="113"/>
        <v>0</v>
      </c>
      <c r="AB235">
        <f t="shared" si="114"/>
        <v>1.67</v>
      </c>
      <c r="AD235">
        <f t="shared" si="115"/>
        <v>1.23</v>
      </c>
      <c r="AF235">
        <f t="shared" si="116"/>
        <v>1.0349999999999999</v>
      </c>
      <c r="AO235">
        <f t="shared" si="117"/>
        <v>0</v>
      </c>
      <c r="AS235" s="9">
        <f t="shared" si="118"/>
        <v>1.67</v>
      </c>
      <c r="AU235">
        <f t="shared" si="119"/>
        <v>1.23</v>
      </c>
      <c r="AW235">
        <f t="shared" si="120"/>
        <v>1.0349999999999999</v>
      </c>
      <c r="BF235">
        <f t="shared" si="121"/>
        <v>0</v>
      </c>
    </row>
    <row r="236" spans="6:58">
      <c r="F236" s="114"/>
      <c r="G236" s="158">
        <f t="shared" si="109"/>
        <v>0</v>
      </c>
      <c r="H236" s="158"/>
      <c r="I236" s="158"/>
      <c r="J236" s="159"/>
      <c r="K236" s="156">
        <f t="shared" si="110"/>
        <v>1.67</v>
      </c>
      <c r="L236" s="158"/>
      <c r="M236" s="157">
        <f t="shared" si="111"/>
        <v>1.23</v>
      </c>
      <c r="N236" s="158"/>
      <c r="O236" s="158">
        <f t="shared" si="112"/>
        <v>1.0349999999999999</v>
      </c>
      <c r="P236" s="158"/>
      <c r="Q236" s="25"/>
      <c r="R236" s="25"/>
      <c r="X236">
        <f t="shared" si="113"/>
        <v>0</v>
      </c>
      <c r="AB236">
        <f t="shared" si="114"/>
        <v>1.67</v>
      </c>
      <c r="AD236">
        <f t="shared" si="115"/>
        <v>1.23</v>
      </c>
      <c r="AF236">
        <f t="shared" si="116"/>
        <v>1.0349999999999999</v>
      </c>
      <c r="AO236">
        <f t="shared" si="117"/>
        <v>0</v>
      </c>
      <c r="AS236" s="9">
        <f t="shared" si="118"/>
        <v>1.67</v>
      </c>
      <c r="AU236">
        <f t="shared" si="119"/>
        <v>1.23</v>
      </c>
      <c r="AW236">
        <f t="shared" si="120"/>
        <v>1.0349999999999999</v>
      </c>
      <c r="BF236">
        <f t="shared" si="121"/>
        <v>0</v>
      </c>
    </row>
    <row r="237" spans="6:58">
      <c r="F237" s="114"/>
      <c r="G237" s="158">
        <f t="shared" si="109"/>
        <v>0</v>
      </c>
      <c r="H237" s="158"/>
      <c r="I237" s="158"/>
      <c r="J237" s="159"/>
      <c r="K237" s="156">
        <f t="shared" si="110"/>
        <v>1.67</v>
      </c>
      <c r="L237" s="158"/>
      <c r="M237" s="157">
        <f t="shared" si="111"/>
        <v>1.23</v>
      </c>
      <c r="N237" s="158"/>
      <c r="O237" s="158">
        <f t="shared" si="112"/>
        <v>1.0349999999999999</v>
      </c>
      <c r="P237" s="158"/>
      <c r="Q237" s="25"/>
      <c r="R237" s="25"/>
      <c r="X237">
        <f t="shared" si="113"/>
        <v>0</v>
      </c>
      <c r="AB237">
        <f t="shared" si="114"/>
        <v>1.67</v>
      </c>
      <c r="AD237">
        <f t="shared" si="115"/>
        <v>1.23</v>
      </c>
      <c r="AF237">
        <f t="shared" si="116"/>
        <v>1.0349999999999999</v>
      </c>
      <c r="AO237">
        <f t="shared" si="117"/>
        <v>0</v>
      </c>
      <c r="AS237" s="9">
        <f t="shared" si="118"/>
        <v>1.67</v>
      </c>
      <c r="AU237">
        <f t="shared" si="119"/>
        <v>1.23</v>
      </c>
      <c r="AW237">
        <f t="shared" si="120"/>
        <v>1.0349999999999999</v>
      </c>
      <c r="BF237">
        <f t="shared" si="121"/>
        <v>0</v>
      </c>
    </row>
    <row r="238" spans="6:58">
      <c r="F238" s="114"/>
      <c r="G238" s="158">
        <f t="shared" si="109"/>
        <v>0</v>
      </c>
      <c r="H238" s="158"/>
      <c r="I238" s="158"/>
      <c r="J238" s="159"/>
      <c r="K238" s="156">
        <f t="shared" si="110"/>
        <v>1.67</v>
      </c>
      <c r="L238" s="158"/>
      <c r="M238" s="157">
        <f t="shared" si="111"/>
        <v>1.23</v>
      </c>
      <c r="N238" s="158"/>
      <c r="O238" s="158">
        <f t="shared" si="112"/>
        <v>1.0349999999999999</v>
      </c>
      <c r="P238" s="158"/>
      <c r="Q238" s="25"/>
      <c r="R238" s="25"/>
      <c r="X238">
        <f t="shared" si="113"/>
        <v>0</v>
      </c>
      <c r="AB238">
        <f t="shared" si="114"/>
        <v>1.67</v>
      </c>
      <c r="AD238">
        <f t="shared" si="115"/>
        <v>1.23</v>
      </c>
      <c r="AF238">
        <f t="shared" si="116"/>
        <v>1.0349999999999999</v>
      </c>
      <c r="AO238">
        <f t="shared" si="117"/>
        <v>0</v>
      </c>
      <c r="AS238" s="9">
        <f t="shared" si="118"/>
        <v>1.67</v>
      </c>
      <c r="AU238">
        <f t="shared" si="119"/>
        <v>1.23</v>
      </c>
      <c r="AW238">
        <f t="shared" si="120"/>
        <v>1.0349999999999999</v>
      </c>
      <c r="BF238">
        <f t="shared" si="121"/>
        <v>0</v>
      </c>
    </row>
    <row r="239" spans="6:58">
      <c r="F239" s="114"/>
      <c r="G239" s="158">
        <f t="shared" si="109"/>
        <v>0</v>
      </c>
      <c r="H239" s="158"/>
      <c r="I239" s="158"/>
      <c r="J239" s="159"/>
      <c r="K239" s="156">
        <f t="shared" si="110"/>
        <v>1.67</v>
      </c>
      <c r="L239" s="158"/>
      <c r="M239" s="157">
        <f t="shared" si="111"/>
        <v>1.23</v>
      </c>
      <c r="N239" s="158"/>
      <c r="O239" s="158">
        <f t="shared" si="112"/>
        <v>1.0349999999999999</v>
      </c>
      <c r="P239" s="158"/>
      <c r="Q239" s="25"/>
      <c r="R239" s="25"/>
      <c r="X239">
        <f t="shared" si="113"/>
        <v>0</v>
      </c>
      <c r="AB239">
        <f t="shared" si="114"/>
        <v>1.67</v>
      </c>
      <c r="AD239">
        <f t="shared" si="115"/>
        <v>1.23</v>
      </c>
      <c r="AF239">
        <f t="shared" si="116"/>
        <v>1.0349999999999999</v>
      </c>
      <c r="AO239">
        <f t="shared" si="117"/>
        <v>0</v>
      </c>
      <c r="AS239" s="9">
        <f t="shared" si="118"/>
        <v>1.67</v>
      </c>
      <c r="AU239">
        <f t="shared" si="119"/>
        <v>1.23</v>
      </c>
      <c r="AW239">
        <f t="shared" si="120"/>
        <v>1.0349999999999999</v>
      </c>
      <c r="BF239">
        <f t="shared" si="121"/>
        <v>0</v>
      </c>
    </row>
    <row r="240" spans="6:58">
      <c r="F240" s="114"/>
      <c r="G240" s="158">
        <f t="shared" si="109"/>
        <v>0</v>
      </c>
      <c r="H240" s="158"/>
      <c r="I240" s="158"/>
      <c r="J240" s="159"/>
      <c r="K240" s="156">
        <f t="shared" si="110"/>
        <v>1.67</v>
      </c>
      <c r="L240" s="158"/>
      <c r="M240" s="157">
        <f t="shared" si="111"/>
        <v>1.23</v>
      </c>
      <c r="N240" s="158"/>
      <c r="O240" s="158">
        <f t="shared" si="112"/>
        <v>1.0349999999999999</v>
      </c>
      <c r="P240" s="158"/>
      <c r="Q240" s="25"/>
      <c r="R240" s="25"/>
      <c r="X240">
        <f t="shared" si="113"/>
        <v>0</v>
      </c>
      <c r="AB240">
        <f t="shared" si="114"/>
        <v>1.67</v>
      </c>
      <c r="AD240">
        <f t="shared" si="115"/>
        <v>1.23</v>
      </c>
      <c r="AF240">
        <f t="shared" si="116"/>
        <v>1.0349999999999999</v>
      </c>
      <c r="AO240">
        <f t="shared" si="117"/>
        <v>0</v>
      </c>
      <c r="AS240" s="9">
        <f t="shared" si="118"/>
        <v>1.67</v>
      </c>
      <c r="AU240">
        <f t="shared" si="119"/>
        <v>1.23</v>
      </c>
      <c r="AW240">
        <f t="shared" si="120"/>
        <v>1.0349999999999999</v>
      </c>
      <c r="BF240">
        <f t="shared" si="121"/>
        <v>0</v>
      </c>
    </row>
    <row r="241" spans="6:58">
      <c r="F241" s="114"/>
      <c r="G241" s="158">
        <f t="shared" si="109"/>
        <v>0</v>
      </c>
      <c r="H241" s="158"/>
      <c r="I241" s="158"/>
      <c r="J241" s="159"/>
      <c r="K241" s="156">
        <f t="shared" si="110"/>
        <v>1.67</v>
      </c>
      <c r="L241" s="158"/>
      <c r="M241" s="157">
        <f t="shared" si="111"/>
        <v>1.23</v>
      </c>
      <c r="N241" s="158"/>
      <c r="O241" s="158">
        <f t="shared" si="112"/>
        <v>1.0349999999999999</v>
      </c>
      <c r="P241" s="158"/>
      <c r="Q241" s="25"/>
      <c r="R241" s="25"/>
      <c r="X241">
        <f t="shared" si="113"/>
        <v>0</v>
      </c>
      <c r="AB241">
        <f t="shared" si="114"/>
        <v>1.67</v>
      </c>
      <c r="AD241">
        <f t="shared" si="115"/>
        <v>1.23</v>
      </c>
      <c r="AF241">
        <f t="shared" si="116"/>
        <v>1.0349999999999999</v>
      </c>
      <c r="AO241">
        <f t="shared" si="117"/>
        <v>0</v>
      </c>
      <c r="AS241" s="9">
        <f t="shared" si="118"/>
        <v>1.67</v>
      </c>
      <c r="AU241">
        <f t="shared" si="119"/>
        <v>1.23</v>
      </c>
      <c r="AW241">
        <f t="shared" si="120"/>
        <v>1.0349999999999999</v>
      </c>
      <c r="BF241">
        <f t="shared" si="121"/>
        <v>0</v>
      </c>
    </row>
    <row r="242" spans="6:58">
      <c r="F242" s="114"/>
      <c r="G242" s="158">
        <f t="shared" si="109"/>
        <v>0</v>
      </c>
      <c r="H242" s="158"/>
      <c r="I242" s="158"/>
      <c r="J242" s="159"/>
      <c r="K242" s="156">
        <f t="shared" si="110"/>
        <v>1.67</v>
      </c>
      <c r="L242" s="158"/>
      <c r="M242" s="157">
        <f t="shared" si="111"/>
        <v>1.23</v>
      </c>
      <c r="N242" s="158"/>
      <c r="O242" s="158">
        <f t="shared" si="112"/>
        <v>1.0349999999999999</v>
      </c>
      <c r="P242" s="158"/>
      <c r="Q242" s="25"/>
      <c r="R242" s="25"/>
      <c r="X242">
        <f t="shared" si="113"/>
        <v>0</v>
      </c>
      <c r="AB242">
        <f t="shared" si="114"/>
        <v>1.67</v>
      </c>
      <c r="AD242">
        <f t="shared" si="115"/>
        <v>1.23</v>
      </c>
      <c r="AF242">
        <f t="shared" si="116"/>
        <v>1.0349999999999999</v>
      </c>
      <c r="AO242">
        <f t="shared" si="117"/>
        <v>0</v>
      </c>
      <c r="AS242" s="9">
        <f t="shared" si="118"/>
        <v>1.67</v>
      </c>
      <c r="AU242">
        <f t="shared" si="119"/>
        <v>1.23</v>
      </c>
      <c r="AW242">
        <f t="shared" si="120"/>
        <v>1.0349999999999999</v>
      </c>
      <c r="BF242">
        <f t="shared" si="121"/>
        <v>0</v>
      </c>
    </row>
    <row r="243" spans="6:58">
      <c r="F243" s="114"/>
      <c r="G243" s="158">
        <f t="shared" si="109"/>
        <v>0</v>
      </c>
      <c r="H243" s="158"/>
      <c r="I243" s="158"/>
      <c r="J243" s="159"/>
      <c r="K243" s="156">
        <f t="shared" si="110"/>
        <v>1.67</v>
      </c>
      <c r="L243" s="158"/>
      <c r="M243" s="157">
        <f t="shared" si="111"/>
        <v>1.23</v>
      </c>
      <c r="N243" s="158"/>
      <c r="O243" s="158">
        <f t="shared" si="112"/>
        <v>1.0349999999999999</v>
      </c>
      <c r="P243" s="158"/>
      <c r="Q243" s="25"/>
      <c r="R243" s="25"/>
      <c r="X243">
        <f t="shared" si="113"/>
        <v>0</v>
      </c>
      <c r="AB243">
        <f t="shared" si="114"/>
        <v>1.67</v>
      </c>
      <c r="AD243">
        <f t="shared" si="115"/>
        <v>1.23</v>
      </c>
      <c r="AF243">
        <f t="shared" si="116"/>
        <v>1.0349999999999999</v>
      </c>
      <c r="AO243">
        <f t="shared" si="117"/>
        <v>0</v>
      </c>
      <c r="AS243" s="9">
        <f t="shared" si="118"/>
        <v>1.67</v>
      </c>
      <c r="AU243">
        <f t="shared" si="119"/>
        <v>1.23</v>
      </c>
      <c r="AW243">
        <f t="shared" si="120"/>
        <v>1.0349999999999999</v>
      </c>
      <c r="BF243">
        <f t="shared" si="121"/>
        <v>0</v>
      </c>
    </row>
    <row r="244" spans="6:58">
      <c r="F244" s="114"/>
      <c r="G244" s="158">
        <f t="shared" si="109"/>
        <v>0</v>
      </c>
      <c r="H244" s="158"/>
      <c r="I244" s="158"/>
      <c r="J244" s="159"/>
      <c r="K244" s="156">
        <f t="shared" si="110"/>
        <v>1.67</v>
      </c>
      <c r="L244" s="158"/>
      <c r="M244" s="157">
        <f t="shared" si="111"/>
        <v>1.23</v>
      </c>
      <c r="N244" s="158"/>
      <c r="O244" s="158">
        <f t="shared" si="112"/>
        <v>1.0349999999999999</v>
      </c>
      <c r="P244" s="158"/>
      <c r="Q244" s="25"/>
      <c r="R244" s="25"/>
      <c r="X244">
        <f t="shared" si="113"/>
        <v>0</v>
      </c>
      <c r="AB244">
        <f t="shared" si="114"/>
        <v>1.67</v>
      </c>
      <c r="AD244">
        <f t="shared" si="115"/>
        <v>1.23</v>
      </c>
      <c r="AF244">
        <f t="shared" si="116"/>
        <v>1.0349999999999999</v>
      </c>
      <c r="AO244">
        <f t="shared" si="117"/>
        <v>0</v>
      </c>
      <c r="AS244" s="9">
        <f t="shared" si="118"/>
        <v>1.67</v>
      </c>
      <c r="AU244">
        <f t="shared" si="119"/>
        <v>1.23</v>
      </c>
      <c r="AW244">
        <f t="shared" si="120"/>
        <v>1.0349999999999999</v>
      </c>
      <c r="BF244">
        <f t="shared" si="121"/>
        <v>0</v>
      </c>
    </row>
    <row r="245" spans="6:58">
      <c r="F245" s="114"/>
      <c r="G245" s="158">
        <f t="shared" si="109"/>
        <v>0</v>
      </c>
      <c r="H245" s="158"/>
      <c r="I245" s="158"/>
      <c r="J245" s="159"/>
      <c r="K245" s="156">
        <f t="shared" si="110"/>
        <v>1.67</v>
      </c>
      <c r="L245" s="158"/>
      <c r="M245" s="157">
        <f t="shared" si="111"/>
        <v>1.23</v>
      </c>
      <c r="N245" s="158"/>
      <c r="O245" s="158">
        <f t="shared" si="112"/>
        <v>1.0349999999999999</v>
      </c>
      <c r="P245" s="158"/>
      <c r="Q245" s="25"/>
      <c r="R245" s="25"/>
      <c r="X245">
        <f t="shared" si="113"/>
        <v>0</v>
      </c>
      <c r="AB245">
        <f t="shared" si="114"/>
        <v>1.67</v>
      </c>
      <c r="AD245">
        <f t="shared" si="115"/>
        <v>1.23</v>
      </c>
      <c r="AF245">
        <f t="shared" si="116"/>
        <v>1.0349999999999999</v>
      </c>
      <c r="AO245">
        <f t="shared" si="117"/>
        <v>0</v>
      </c>
      <c r="AS245" s="9">
        <f t="shared" si="118"/>
        <v>1.67</v>
      </c>
      <c r="AU245">
        <f t="shared" si="119"/>
        <v>1.23</v>
      </c>
      <c r="AW245">
        <f t="shared" si="120"/>
        <v>1.0349999999999999</v>
      </c>
      <c r="BF245">
        <f t="shared" si="121"/>
        <v>0</v>
      </c>
    </row>
    <row r="246" spans="6:58">
      <c r="F246" s="114"/>
      <c r="G246" s="158">
        <f t="shared" si="109"/>
        <v>0</v>
      </c>
      <c r="H246" s="158"/>
      <c r="I246" s="158"/>
      <c r="J246" s="159"/>
      <c r="K246" s="156">
        <f t="shared" si="110"/>
        <v>1.67</v>
      </c>
      <c r="L246" s="158"/>
      <c r="M246" s="157">
        <f t="shared" si="111"/>
        <v>1.23</v>
      </c>
      <c r="N246" s="158"/>
      <c r="O246" s="158">
        <f t="shared" si="112"/>
        <v>1.0349999999999999</v>
      </c>
      <c r="P246" s="158"/>
      <c r="Q246" s="25"/>
      <c r="R246" s="25"/>
      <c r="X246">
        <f t="shared" si="113"/>
        <v>0</v>
      </c>
      <c r="AB246">
        <f t="shared" si="114"/>
        <v>1.67</v>
      </c>
      <c r="AD246">
        <f t="shared" si="115"/>
        <v>1.23</v>
      </c>
      <c r="AF246">
        <f t="shared" si="116"/>
        <v>1.0349999999999999</v>
      </c>
      <c r="AO246">
        <f t="shared" si="117"/>
        <v>0</v>
      </c>
      <c r="AS246" s="9">
        <f t="shared" si="118"/>
        <v>1.67</v>
      </c>
      <c r="AU246">
        <f t="shared" si="119"/>
        <v>1.23</v>
      </c>
      <c r="AW246">
        <f t="shared" si="120"/>
        <v>1.0349999999999999</v>
      </c>
      <c r="BF246">
        <f t="shared" si="121"/>
        <v>0</v>
      </c>
    </row>
    <row r="247" spans="6:58">
      <c r="F247" s="114"/>
      <c r="G247" s="158">
        <f t="shared" si="109"/>
        <v>0</v>
      </c>
      <c r="H247" s="158"/>
      <c r="I247" s="158"/>
      <c r="J247" s="159"/>
      <c r="K247" s="156">
        <f t="shared" si="110"/>
        <v>1.67</v>
      </c>
      <c r="L247" s="158"/>
      <c r="M247" s="157">
        <f t="shared" si="111"/>
        <v>1.23</v>
      </c>
      <c r="N247" s="158"/>
      <c r="O247" s="158">
        <f t="shared" si="112"/>
        <v>1.0349999999999999</v>
      </c>
      <c r="P247" s="158"/>
      <c r="Q247" s="25"/>
      <c r="R247" s="25"/>
      <c r="X247">
        <f t="shared" si="113"/>
        <v>0</v>
      </c>
      <c r="AB247">
        <f t="shared" si="114"/>
        <v>1.67</v>
      </c>
      <c r="AD247">
        <f t="shared" si="115"/>
        <v>1.23</v>
      </c>
      <c r="AF247">
        <f t="shared" si="116"/>
        <v>1.0349999999999999</v>
      </c>
      <c r="AO247">
        <f t="shared" si="117"/>
        <v>0</v>
      </c>
      <c r="AS247" s="9">
        <f t="shared" si="118"/>
        <v>1.67</v>
      </c>
      <c r="AU247">
        <f t="shared" si="119"/>
        <v>1.23</v>
      </c>
      <c r="AW247">
        <f t="shared" si="120"/>
        <v>1.0349999999999999</v>
      </c>
      <c r="BF247">
        <f t="shared" si="121"/>
        <v>0</v>
      </c>
    </row>
    <row r="248" spans="6:58">
      <c r="F248" s="114"/>
      <c r="G248" s="158">
        <f t="shared" si="109"/>
        <v>0</v>
      </c>
      <c r="H248" s="158"/>
      <c r="I248" s="158"/>
      <c r="J248" s="159"/>
      <c r="K248" s="156">
        <f t="shared" si="110"/>
        <v>1.67</v>
      </c>
      <c r="L248" s="158"/>
      <c r="M248" s="157">
        <f t="shared" si="111"/>
        <v>1.23</v>
      </c>
      <c r="N248" s="158"/>
      <c r="O248" s="158">
        <f t="shared" si="112"/>
        <v>1.0349999999999999</v>
      </c>
      <c r="P248" s="158"/>
      <c r="Q248" s="25"/>
      <c r="R248" s="25"/>
      <c r="X248">
        <f t="shared" si="113"/>
        <v>0</v>
      </c>
      <c r="AB248">
        <f t="shared" si="114"/>
        <v>1.67</v>
      </c>
      <c r="AD248">
        <f t="shared" si="115"/>
        <v>1.23</v>
      </c>
      <c r="AF248">
        <f t="shared" si="116"/>
        <v>1.0349999999999999</v>
      </c>
      <c r="AO248">
        <f t="shared" si="117"/>
        <v>0</v>
      </c>
      <c r="AS248" s="9">
        <f t="shared" si="118"/>
        <v>1.67</v>
      </c>
      <c r="AU248">
        <f t="shared" si="119"/>
        <v>1.23</v>
      </c>
      <c r="AW248">
        <f t="shared" si="120"/>
        <v>1.0349999999999999</v>
      </c>
      <c r="BF248">
        <f t="shared" si="121"/>
        <v>0</v>
      </c>
    </row>
    <row r="249" spans="6:58">
      <c r="F249" s="114"/>
      <c r="G249" s="158">
        <f t="shared" si="109"/>
        <v>0</v>
      </c>
      <c r="H249" s="158"/>
      <c r="I249" s="158"/>
      <c r="J249" s="159"/>
      <c r="K249" s="156">
        <f t="shared" si="110"/>
        <v>1.67</v>
      </c>
      <c r="L249" s="158"/>
      <c r="M249" s="157">
        <f t="shared" si="111"/>
        <v>1.23</v>
      </c>
      <c r="N249" s="158"/>
      <c r="O249" s="158">
        <f t="shared" si="112"/>
        <v>1.0349999999999999</v>
      </c>
      <c r="P249" s="158"/>
      <c r="Q249" s="25"/>
      <c r="R249" s="25"/>
      <c r="X249">
        <f t="shared" si="113"/>
        <v>0</v>
      </c>
      <c r="AB249">
        <f t="shared" si="114"/>
        <v>1.67</v>
      </c>
      <c r="AD249">
        <f t="shared" si="115"/>
        <v>1.23</v>
      </c>
      <c r="AF249">
        <f t="shared" si="116"/>
        <v>1.0349999999999999</v>
      </c>
      <c r="AO249">
        <f t="shared" si="117"/>
        <v>0</v>
      </c>
      <c r="AS249" s="9">
        <f t="shared" si="118"/>
        <v>1.67</v>
      </c>
      <c r="AU249">
        <f t="shared" si="119"/>
        <v>1.23</v>
      </c>
      <c r="AW249">
        <f t="shared" si="120"/>
        <v>1.0349999999999999</v>
      </c>
      <c r="BF249">
        <f t="shared" si="121"/>
        <v>0</v>
      </c>
    </row>
    <row r="250" spans="6:58">
      <c r="F250" s="114"/>
      <c r="G250" s="158">
        <f t="shared" si="109"/>
        <v>0</v>
      </c>
      <c r="H250" s="158"/>
      <c r="I250" s="158"/>
      <c r="J250" s="159"/>
      <c r="K250" s="156">
        <f t="shared" si="110"/>
        <v>1.67</v>
      </c>
      <c r="L250" s="158"/>
      <c r="M250" s="157">
        <f t="shared" si="111"/>
        <v>1.23</v>
      </c>
      <c r="N250" s="158"/>
      <c r="O250" s="158">
        <f t="shared" si="112"/>
        <v>1.0349999999999999</v>
      </c>
      <c r="P250" s="158"/>
      <c r="Q250" s="25"/>
      <c r="R250" s="25"/>
      <c r="X250">
        <f t="shared" si="113"/>
        <v>0</v>
      </c>
      <c r="AB250">
        <f t="shared" si="114"/>
        <v>1.67</v>
      </c>
      <c r="AD250">
        <f t="shared" si="115"/>
        <v>1.23</v>
      </c>
      <c r="AF250">
        <f t="shared" si="116"/>
        <v>1.0349999999999999</v>
      </c>
      <c r="AO250">
        <f t="shared" si="117"/>
        <v>0</v>
      </c>
      <c r="AS250" s="9">
        <f t="shared" si="118"/>
        <v>1.67</v>
      </c>
      <c r="AU250">
        <f t="shared" si="119"/>
        <v>1.23</v>
      </c>
      <c r="AW250">
        <f t="shared" si="120"/>
        <v>1.0349999999999999</v>
      </c>
      <c r="BF250">
        <f t="shared" si="121"/>
        <v>0</v>
      </c>
    </row>
    <row r="251" spans="6:58">
      <c r="F251" s="114"/>
      <c r="G251" s="158">
        <f t="shared" si="109"/>
        <v>0</v>
      </c>
      <c r="H251" s="158"/>
      <c r="I251" s="158"/>
      <c r="J251" s="159"/>
      <c r="K251" s="156">
        <f t="shared" si="110"/>
        <v>1.67</v>
      </c>
      <c r="L251" s="158"/>
      <c r="M251" s="157">
        <f t="shared" si="111"/>
        <v>1.23</v>
      </c>
      <c r="N251" s="158"/>
      <c r="O251" s="158">
        <f t="shared" si="112"/>
        <v>1.0349999999999999</v>
      </c>
      <c r="P251" s="158"/>
      <c r="Q251" s="25"/>
      <c r="R251" s="25"/>
      <c r="X251">
        <f t="shared" si="113"/>
        <v>0</v>
      </c>
      <c r="AB251">
        <f t="shared" si="114"/>
        <v>1.67</v>
      </c>
      <c r="AD251">
        <f t="shared" si="115"/>
        <v>1.23</v>
      </c>
      <c r="AF251">
        <f t="shared" si="116"/>
        <v>1.0349999999999999</v>
      </c>
      <c r="AO251">
        <f t="shared" si="117"/>
        <v>0</v>
      </c>
      <c r="AS251" s="9">
        <f t="shared" si="118"/>
        <v>1.67</v>
      </c>
      <c r="AU251">
        <f t="shared" si="119"/>
        <v>1.23</v>
      </c>
      <c r="AW251">
        <f t="shared" si="120"/>
        <v>1.0349999999999999</v>
      </c>
      <c r="BF251">
        <f t="shared" si="121"/>
        <v>0</v>
      </c>
    </row>
    <row r="252" spans="6:58">
      <c r="F252" s="114"/>
      <c r="G252" s="158">
        <f t="shared" si="109"/>
        <v>0</v>
      </c>
      <c r="H252" s="158"/>
      <c r="I252" s="158"/>
      <c r="J252" s="159"/>
      <c r="K252" s="156">
        <f t="shared" si="110"/>
        <v>1.67</v>
      </c>
      <c r="L252" s="158"/>
      <c r="M252" s="157">
        <f t="shared" si="111"/>
        <v>1.23</v>
      </c>
      <c r="N252" s="158"/>
      <c r="O252" s="158">
        <f t="shared" si="112"/>
        <v>1.0349999999999999</v>
      </c>
      <c r="P252" s="158"/>
      <c r="Q252" s="25"/>
      <c r="R252" s="25"/>
      <c r="X252">
        <f t="shared" si="113"/>
        <v>0</v>
      </c>
      <c r="AB252">
        <f t="shared" si="114"/>
        <v>1.67</v>
      </c>
      <c r="AD252">
        <f t="shared" si="115"/>
        <v>1.23</v>
      </c>
      <c r="AF252">
        <f t="shared" si="116"/>
        <v>1.0349999999999999</v>
      </c>
      <c r="AO252">
        <f t="shared" si="117"/>
        <v>0</v>
      </c>
      <c r="AS252" s="9">
        <f t="shared" si="118"/>
        <v>1.67</v>
      </c>
      <c r="AU252">
        <f t="shared" si="119"/>
        <v>1.23</v>
      </c>
      <c r="AW252">
        <f t="shared" si="120"/>
        <v>1.0349999999999999</v>
      </c>
      <c r="BF252">
        <f t="shared" si="121"/>
        <v>0</v>
      </c>
    </row>
    <row r="253" spans="6:58">
      <c r="F253" s="114"/>
      <c r="G253" s="158">
        <f t="shared" si="109"/>
        <v>0</v>
      </c>
      <c r="H253" s="158"/>
      <c r="I253" s="158"/>
      <c r="J253" s="159"/>
      <c r="K253" s="156">
        <f t="shared" si="110"/>
        <v>1.67</v>
      </c>
      <c r="L253" s="158"/>
      <c r="M253" s="157">
        <f t="shared" si="111"/>
        <v>1.23</v>
      </c>
      <c r="N253" s="158"/>
      <c r="O253" s="158">
        <f t="shared" si="112"/>
        <v>1.0349999999999999</v>
      </c>
      <c r="P253" s="158"/>
      <c r="Q253" s="25"/>
      <c r="R253" s="25"/>
      <c r="X253">
        <f t="shared" si="113"/>
        <v>0</v>
      </c>
      <c r="AB253">
        <f t="shared" si="114"/>
        <v>1.67</v>
      </c>
      <c r="AD253">
        <f t="shared" si="115"/>
        <v>1.23</v>
      </c>
      <c r="AF253">
        <f t="shared" si="116"/>
        <v>1.0349999999999999</v>
      </c>
      <c r="AO253">
        <f t="shared" si="117"/>
        <v>0</v>
      </c>
      <c r="AS253" s="9">
        <f t="shared" si="118"/>
        <v>1.67</v>
      </c>
      <c r="AU253">
        <f t="shared" si="119"/>
        <v>1.23</v>
      </c>
      <c r="AW253">
        <f t="shared" si="120"/>
        <v>1.0349999999999999</v>
      </c>
      <c r="BF253">
        <f t="shared" si="121"/>
        <v>0</v>
      </c>
    </row>
    <row r="254" spans="6:58">
      <c r="F254" s="114"/>
      <c r="G254" s="158">
        <f t="shared" si="109"/>
        <v>0</v>
      </c>
      <c r="H254" s="158"/>
      <c r="I254" s="158"/>
      <c r="J254" s="159"/>
      <c r="K254" s="156">
        <f t="shared" si="110"/>
        <v>1.67</v>
      </c>
      <c r="L254" s="158"/>
      <c r="M254" s="157">
        <f t="shared" si="111"/>
        <v>1.23</v>
      </c>
      <c r="N254" s="158"/>
      <c r="O254" s="158">
        <f t="shared" si="112"/>
        <v>1.0349999999999999</v>
      </c>
      <c r="P254" s="158"/>
      <c r="Q254" s="25"/>
      <c r="R254" s="25"/>
      <c r="X254">
        <f t="shared" si="113"/>
        <v>0</v>
      </c>
      <c r="AB254">
        <f t="shared" si="114"/>
        <v>1.67</v>
      </c>
      <c r="AD254">
        <f t="shared" si="115"/>
        <v>1.23</v>
      </c>
      <c r="AF254">
        <f t="shared" si="116"/>
        <v>1.0349999999999999</v>
      </c>
      <c r="AO254">
        <f t="shared" si="117"/>
        <v>0</v>
      </c>
      <c r="AS254" s="9">
        <f t="shared" si="118"/>
        <v>1.67</v>
      </c>
      <c r="AU254">
        <f t="shared" si="119"/>
        <v>1.23</v>
      </c>
      <c r="AW254">
        <f t="shared" si="120"/>
        <v>1.0349999999999999</v>
      </c>
      <c r="BF254">
        <f t="shared" si="121"/>
        <v>0</v>
      </c>
    </row>
    <row r="255" spans="6:58">
      <c r="F255" s="114"/>
      <c r="G255" s="158">
        <f t="shared" si="109"/>
        <v>0</v>
      </c>
      <c r="H255" s="158"/>
      <c r="I255" s="158"/>
      <c r="J255" s="159"/>
      <c r="K255" s="156">
        <f t="shared" si="110"/>
        <v>1.67</v>
      </c>
      <c r="L255" s="158"/>
      <c r="M255" s="157">
        <f t="shared" si="111"/>
        <v>1.23</v>
      </c>
      <c r="N255" s="158"/>
      <c r="O255" s="158">
        <f t="shared" si="112"/>
        <v>1.0349999999999999</v>
      </c>
      <c r="P255" s="158"/>
      <c r="Q255" s="25"/>
      <c r="R255" s="25"/>
      <c r="X255">
        <f t="shared" si="113"/>
        <v>0</v>
      </c>
      <c r="AB255">
        <f t="shared" si="114"/>
        <v>1.67</v>
      </c>
      <c r="AD255">
        <f t="shared" si="115"/>
        <v>1.23</v>
      </c>
      <c r="AF255">
        <f t="shared" si="116"/>
        <v>1.0349999999999999</v>
      </c>
      <c r="AO255">
        <f t="shared" si="117"/>
        <v>0</v>
      </c>
      <c r="AS255" s="9">
        <f t="shared" si="118"/>
        <v>1.67</v>
      </c>
      <c r="AU255">
        <f t="shared" si="119"/>
        <v>1.23</v>
      </c>
      <c r="AW255">
        <f t="shared" si="120"/>
        <v>1.0349999999999999</v>
      </c>
      <c r="BF255">
        <f t="shared" si="121"/>
        <v>0</v>
      </c>
    </row>
    <row r="256" spans="6:58">
      <c r="F256" s="114"/>
      <c r="G256" s="158">
        <f t="shared" si="109"/>
        <v>0</v>
      </c>
      <c r="H256" s="158"/>
      <c r="I256" s="158"/>
      <c r="J256" s="159"/>
      <c r="K256" s="156">
        <f t="shared" si="110"/>
        <v>1.67</v>
      </c>
      <c r="L256" s="158"/>
      <c r="M256" s="157">
        <f t="shared" si="111"/>
        <v>1.23</v>
      </c>
      <c r="N256" s="158"/>
      <c r="O256" s="158">
        <f t="shared" si="112"/>
        <v>1.0349999999999999</v>
      </c>
      <c r="P256" s="158"/>
      <c r="Q256" s="25"/>
      <c r="R256" s="25"/>
      <c r="X256">
        <f t="shared" si="113"/>
        <v>0</v>
      </c>
      <c r="AB256">
        <f t="shared" si="114"/>
        <v>1.67</v>
      </c>
      <c r="AD256">
        <f t="shared" si="115"/>
        <v>1.23</v>
      </c>
      <c r="AF256">
        <f t="shared" si="116"/>
        <v>1.0349999999999999</v>
      </c>
      <c r="AO256">
        <f t="shared" si="117"/>
        <v>0</v>
      </c>
      <c r="AS256" s="9">
        <f t="shared" si="118"/>
        <v>1.67</v>
      </c>
      <c r="AU256">
        <f t="shared" si="119"/>
        <v>1.23</v>
      </c>
      <c r="AW256">
        <f t="shared" si="120"/>
        <v>1.0349999999999999</v>
      </c>
      <c r="BF256">
        <f t="shared" si="121"/>
        <v>0</v>
      </c>
    </row>
    <row r="257" spans="6:58">
      <c r="F257" s="114"/>
      <c r="G257" s="158">
        <f t="shared" si="109"/>
        <v>0</v>
      </c>
      <c r="H257" s="158"/>
      <c r="I257" s="158"/>
      <c r="J257" s="159"/>
      <c r="K257" s="156">
        <f t="shared" si="110"/>
        <v>1.67</v>
      </c>
      <c r="L257" s="158"/>
      <c r="M257" s="157">
        <f t="shared" si="111"/>
        <v>1.23</v>
      </c>
      <c r="N257" s="158"/>
      <c r="O257" s="158">
        <f t="shared" si="112"/>
        <v>1.0349999999999999</v>
      </c>
      <c r="P257" s="158"/>
      <c r="Q257" s="25"/>
      <c r="R257" s="25"/>
      <c r="X257">
        <f t="shared" si="113"/>
        <v>0</v>
      </c>
      <c r="AB257">
        <f t="shared" si="114"/>
        <v>1.67</v>
      </c>
      <c r="AD257">
        <f t="shared" si="115"/>
        <v>1.23</v>
      </c>
      <c r="AF257">
        <f t="shared" si="116"/>
        <v>1.0349999999999999</v>
      </c>
      <c r="AO257">
        <f t="shared" si="117"/>
        <v>0</v>
      </c>
      <c r="AS257" s="9">
        <f t="shared" si="118"/>
        <v>1.67</v>
      </c>
      <c r="AU257">
        <f t="shared" si="119"/>
        <v>1.23</v>
      </c>
      <c r="AW257">
        <f t="shared" si="120"/>
        <v>1.0349999999999999</v>
      </c>
      <c r="BF257">
        <f t="shared" si="121"/>
        <v>0</v>
      </c>
    </row>
    <row r="258" spans="6:58">
      <c r="F258" s="114"/>
      <c r="G258" s="158">
        <f t="shared" si="109"/>
        <v>0</v>
      </c>
      <c r="H258" s="158"/>
      <c r="I258" s="158"/>
      <c r="J258" s="159"/>
      <c r="K258" s="156">
        <f t="shared" si="110"/>
        <v>1.67</v>
      </c>
      <c r="L258" s="158"/>
      <c r="M258" s="157">
        <f t="shared" si="111"/>
        <v>1.23</v>
      </c>
      <c r="N258" s="158"/>
      <c r="O258" s="158">
        <f t="shared" si="112"/>
        <v>1.0349999999999999</v>
      </c>
      <c r="P258" s="158"/>
      <c r="Q258" s="25"/>
      <c r="R258" s="25"/>
      <c r="X258">
        <f t="shared" si="113"/>
        <v>0</v>
      </c>
      <c r="AB258">
        <f t="shared" si="114"/>
        <v>1.67</v>
      </c>
      <c r="AD258">
        <f t="shared" si="115"/>
        <v>1.23</v>
      </c>
      <c r="AF258">
        <f t="shared" si="116"/>
        <v>1.0349999999999999</v>
      </c>
      <c r="AO258">
        <f t="shared" si="117"/>
        <v>0</v>
      </c>
      <c r="AS258" s="9">
        <f t="shared" si="118"/>
        <v>1.67</v>
      </c>
      <c r="AU258">
        <f t="shared" si="119"/>
        <v>1.23</v>
      </c>
      <c r="AW258">
        <f t="shared" si="120"/>
        <v>1.0349999999999999</v>
      </c>
      <c r="BF258">
        <f t="shared" si="121"/>
        <v>0</v>
      </c>
    </row>
    <row r="259" spans="6:58">
      <c r="F259" s="114"/>
      <c r="G259" s="158">
        <f t="shared" si="109"/>
        <v>0</v>
      </c>
      <c r="H259" s="158"/>
      <c r="I259" s="158"/>
      <c r="J259" s="159"/>
      <c r="K259" s="156">
        <f t="shared" si="110"/>
        <v>1.67</v>
      </c>
      <c r="L259" s="158"/>
      <c r="M259" s="157">
        <f t="shared" si="111"/>
        <v>1.23</v>
      </c>
      <c r="N259" s="158"/>
      <c r="O259" s="158">
        <f t="shared" si="112"/>
        <v>1.0349999999999999</v>
      </c>
      <c r="P259" s="158"/>
      <c r="Q259" s="25"/>
      <c r="R259" s="25"/>
      <c r="X259">
        <f t="shared" si="113"/>
        <v>0</v>
      </c>
      <c r="AB259">
        <f t="shared" si="114"/>
        <v>1.67</v>
      </c>
      <c r="AD259">
        <f t="shared" si="115"/>
        <v>1.23</v>
      </c>
      <c r="AF259">
        <f t="shared" si="116"/>
        <v>1.0349999999999999</v>
      </c>
      <c r="AO259">
        <f t="shared" si="117"/>
        <v>0</v>
      </c>
      <c r="AS259" s="9">
        <f t="shared" si="118"/>
        <v>1.67</v>
      </c>
      <c r="AU259">
        <f t="shared" si="119"/>
        <v>1.23</v>
      </c>
      <c r="AW259">
        <f t="shared" si="120"/>
        <v>1.0349999999999999</v>
      </c>
      <c r="BF259">
        <f t="shared" si="121"/>
        <v>0</v>
      </c>
    </row>
    <row r="260" spans="6:58">
      <c r="F260" s="114"/>
      <c r="G260" s="158">
        <f t="shared" si="109"/>
        <v>0</v>
      </c>
      <c r="H260" s="158"/>
      <c r="I260" s="158"/>
      <c r="J260" s="159"/>
      <c r="K260" s="156">
        <f t="shared" si="110"/>
        <v>1.67</v>
      </c>
      <c r="L260" s="158"/>
      <c r="M260" s="157">
        <f t="shared" si="111"/>
        <v>1.23</v>
      </c>
      <c r="N260" s="158"/>
      <c r="O260" s="158">
        <f t="shared" si="112"/>
        <v>1.0349999999999999</v>
      </c>
      <c r="P260" s="158"/>
      <c r="Q260" s="25"/>
      <c r="R260" s="25"/>
      <c r="X260">
        <f t="shared" si="113"/>
        <v>0</v>
      </c>
      <c r="AB260">
        <f t="shared" si="114"/>
        <v>1.67</v>
      </c>
      <c r="AD260">
        <f t="shared" si="115"/>
        <v>1.23</v>
      </c>
      <c r="AF260">
        <f t="shared" si="116"/>
        <v>1.0349999999999999</v>
      </c>
      <c r="AO260">
        <f t="shared" si="117"/>
        <v>0</v>
      </c>
      <c r="AS260" s="9">
        <f t="shared" si="118"/>
        <v>1.67</v>
      </c>
      <c r="AU260">
        <f t="shared" si="119"/>
        <v>1.23</v>
      </c>
      <c r="AW260">
        <f t="shared" si="120"/>
        <v>1.0349999999999999</v>
      </c>
      <c r="BF260">
        <f t="shared" si="121"/>
        <v>0</v>
      </c>
    </row>
    <row r="261" spans="6:58">
      <c r="F261" s="114"/>
      <c r="G261" s="158">
        <f t="shared" si="109"/>
        <v>0</v>
      </c>
      <c r="H261" s="158"/>
      <c r="I261" s="158"/>
      <c r="J261" s="159"/>
      <c r="K261" s="156">
        <f t="shared" si="110"/>
        <v>1.67</v>
      </c>
      <c r="L261" s="158"/>
      <c r="M261" s="157">
        <f t="shared" si="111"/>
        <v>1.23</v>
      </c>
      <c r="N261" s="158"/>
      <c r="O261" s="158">
        <f t="shared" si="112"/>
        <v>1.0349999999999999</v>
      </c>
      <c r="P261" s="158"/>
      <c r="Q261" s="25"/>
      <c r="R261" s="25"/>
      <c r="X261">
        <f t="shared" si="113"/>
        <v>0</v>
      </c>
      <c r="AB261">
        <f t="shared" si="114"/>
        <v>1.67</v>
      </c>
      <c r="AD261">
        <f t="shared" si="115"/>
        <v>1.23</v>
      </c>
      <c r="AF261">
        <f t="shared" si="116"/>
        <v>1.0349999999999999</v>
      </c>
      <c r="AO261">
        <f t="shared" si="117"/>
        <v>0</v>
      </c>
      <c r="AS261" s="9">
        <f t="shared" si="118"/>
        <v>1.67</v>
      </c>
      <c r="AU261">
        <f t="shared" si="119"/>
        <v>1.23</v>
      </c>
      <c r="AW261">
        <f t="shared" si="120"/>
        <v>1.0349999999999999</v>
      </c>
      <c r="BF261">
        <f t="shared" si="121"/>
        <v>0</v>
      </c>
    </row>
    <row r="262" spans="6:58">
      <c r="F262" s="114"/>
      <c r="G262" s="158">
        <f t="shared" si="109"/>
        <v>0</v>
      </c>
      <c r="H262" s="158"/>
      <c r="I262" s="158"/>
      <c r="J262" s="159"/>
      <c r="K262" s="156">
        <f t="shared" si="110"/>
        <v>1.67</v>
      </c>
      <c r="L262" s="158"/>
      <c r="M262" s="157">
        <f t="shared" si="111"/>
        <v>1.23</v>
      </c>
      <c r="N262" s="158"/>
      <c r="O262" s="158">
        <f t="shared" si="112"/>
        <v>1.0349999999999999</v>
      </c>
      <c r="P262" s="158"/>
      <c r="Q262" s="25"/>
      <c r="R262" s="25"/>
      <c r="X262">
        <f t="shared" si="113"/>
        <v>0</v>
      </c>
      <c r="AB262">
        <f t="shared" si="114"/>
        <v>1.67</v>
      </c>
      <c r="AD262">
        <f t="shared" si="115"/>
        <v>1.23</v>
      </c>
      <c r="AF262">
        <f t="shared" si="116"/>
        <v>1.0349999999999999</v>
      </c>
      <c r="AO262">
        <f t="shared" si="117"/>
        <v>0</v>
      </c>
      <c r="AS262" s="9">
        <f t="shared" si="118"/>
        <v>1.67</v>
      </c>
      <c r="AU262">
        <f t="shared" si="119"/>
        <v>1.23</v>
      </c>
      <c r="AW262">
        <f t="shared" si="120"/>
        <v>1.0349999999999999</v>
      </c>
      <c r="BF262">
        <f t="shared" si="121"/>
        <v>0</v>
      </c>
    </row>
    <row r="263" spans="6:58">
      <c r="F263" s="114"/>
      <c r="G263" s="158">
        <f t="shared" ref="G263:G326" si="122">$G$6</f>
        <v>0</v>
      </c>
      <c r="H263" s="158"/>
      <c r="I263" s="158"/>
      <c r="J263" s="159"/>
      <c r="K263" s="156">
        <f t="shared" ref="K263:K326" si="123">$K$6</f>
        <v>1.67</v>
      </c>
      <c r="L263" s="158"/>
      <c r="M263" s="157">
        <f t="shared" ref="M263:M326" si="124">$M$6</f>
        <v>1.23</v>
      </c>
      <c r="N263" s="158"/>
      <c r="O263" s="158">
        <f t="shared" ref="O263:O326" si="125">$O$6</f>
        <v>1.0349999999999999</v>
      </c>
      <c r="P263" s="158"/>
      <c r="Q263" s="25"/>
      <c r="R263" s="25"/>
      <c r="X263">
        <f t="shared" ref="X263:X326" si="126">$X$6</f>
        <v>0</v>
      </c>
      <c r="AB263">
        <f t="shared" ref="AB263:AB326" si="127">$AB$6</f>
        <v>1.67</v>
      </c>
      <c r="AD263">
        <f t="shared" ref="AD263:AD326" si="128">$AD$6</f>
        <v>1.23</v>
      </c>
      <c r="AF263">
        <f t="shared" ref="AF263:AF326" si="129">$AF$6</f>
        <v>1.0349999999999999</v>
      </c>
      <c r="AO263">
        <f t="shared" ref="AO263:AO326" si="130">$AO$6</f>
        <v>0</v>
      </c>
      <c r="AS263" s="9">
        <f t="shared" ref="AS263:AS326" si="131">$AS$6</f>
        <v>1.67</v>
      </c>
      <c r="AU263">
        <f t="shared" ref="AU263:AU326" si="132">$AU$6</f>
        <v>1.23</v>
      </c>
      <c r="AW263">
        <f t="shared" ref="AW263:AW326" si="133">$AW$6</f>
        <v>1.0349999999999999</v>
      </c>
      <c r="BF263">
        <f t="shared" ref="BF263:BF326" si="134">$BF$6</f>
        <v>0</v>
      </c>
    </row>
    <row r="264" spans="6:58">
      <c r="F264" s="114"/>
      <c r="G264" s="158">
        <f t="shared" si="122"/>
        <v>0</v>
      </c>
      <c r="H264" s="158"/>
      <c r="I264" s="158"/>
      <c r="J264" s="159"/>
      <c r="K264" s="156">
        <f t="shared" si="123"/>
        <v>1.67</v>
      </c>
      <c r="L264" s="158"/>
      <c r="M264" s="157">
        <f t="shared" si="124"/>
        <v>1.23</v>
      </c>
      <c r="N264" s="158"/>
      <c r="O264" s="158">
        <f t="shared" si="125"/>
        <v>1.0349999999999999</v>
      </c>
      <c r="P264" s="158"/>
      <c r="Q264" s="25"/>
      <c r="R264" s="25"/>
      <c r="X264">
        <f t="shared" si="126"/>
        <v>0</v>
      </c>
      <c r="AB264">
        <f t="shared" si="127"/>
        <v>1.67</v>
      </c>
      <c r="AD264">
        <f t="shared" si="128"/>
        <v>1.23</v>
      </c>
      <c r="AF264">
        <f t="shared" si="129"/>
        <v>1.0349999999999999</v>
      </c>
      <c r="AO264">
        <f t="shared" si="130"/>
        <v>0</v>
      </c>
      <c r="AS264" s="9">
        <f t="shared" si="131"/>
        <v>1.67</v>
      </c>
      <c r="AU264">
        <f t="shared" si="132"/>
        <v>1.23</v>
      </c>
      <c r="AW264">
        <f t="shared" si="133"/>
        <v>1.0349999999999999</v>
      </c>
      <c r="BF264">
        <f t="shared" si="134"/>
        <v>0</v>
      </c>
    </row>
    <row r="265" spans="6:58">
      <c r="F265" s="114"/>
      <c r="G265" s="158">
        <f t="shared" si="122"/>
        <v>0</v>
      </c>
      <c r="H265" s="158"/>
      <c r="I265" s="158"/>
      <c r="J265" s="159"/>
      <c r="K265" s="156">
        <f t="shared" si="123"/>
        <v>1.67</v>
      </c>
      <c r="L265" s="158"/>
      <c r="M265" s="157">
        <f t="shared" si="124"/>
        <v>1.23</v>
      </c>
      <c r="N265" s="158"/>
      <c r="O265" s="158">
        <f t="shared" si="125"/>
        <v>1.0349999999999999</v>
      </c>
      <c r="P265" s="158"/>
      <c r="Q265" s="25"/>
      <c r="R265" s="25"/>
      <c r="X265">
        <f t="shared" si="126"/>
        <v>0</v>
      </c>
      <c r="AB265">
        <f t="shared" si="127"/>
        <v>1.67</v>
      </c>
      <c r="AD265">
        <f t="shared" si="128"/>
        <v>1.23</v>
      </c>
      <c r="AF265">
        <f t="shared" si="129"/>
        <v>1.0349999999999999</v>
      </c>
      <c r="AO265">
        <f t="shared" si="130"/>
        <v>0</v>
      </c>
      <c r="AS265" s="9">
        <f t="shared" si="131"/>
        <v>1.67</v>
      </c>
      <c r="AU265">
        <f t="shared" si="132"/>
        <v>1.23</v>
      </c>
      <c r="AW265">
        <f t="shared" si="133"/>
        <v>1.0349999999999999</v>
      </c>
      <c r="BF265">
        <f t="shared" si="134"/>
        <v>0</v>
      </c>
    </row>
    <row r="266" spans="6:58">
      <c r="F266" s="114"/>
      <c r="G266" s="158">
        <f t="shared" si="122"/>
        <v>0</v>
      </c>
      <c r="H266" s="158"/>
      <c r="I266" s="158"/>
      <c r="J266" s="159"/>
      <c r="K266" s="156">
        <f t="shared" si="123"/>
        <v>1.67</v>
      </c>
      <c r="L266" s="158"/>
      <c r="M266" s="157">
        <f t="shared" si="124"/>
        <v>1.23</v>
      </c>
      <c r="N266" s="158"/>
      <c r="O266" s="158">
        <f t="shared" si="125"/>
        <v>1.0349999999999999</v>
      </c>
      <c r="P266" s="158"/>
      <c r="Q266" s="25"/>
      <c r="R266" s="25"/>
      <c r="X266">
        <f t="shared" si="126"/>
        <v>0</v>
      </c>
      <c r="AB266">
        <f t="shared" si="127"/>
        <v>1.67</v>
      </c>
      <c r="AD266">
        <f t="shared" si="128"/>
        <v>1.23</v>
      </c>
      <c r="AF266">
        <f t="shared" si="129"/>
        <v>1.0349999999999999</v>
      </c>
      <c r="AO266">
        <f t="shared" si="130"/>
        <v>0</v>
      </c>
      <c r="AS266" s="9">
        <f t="shared" si="131"/>
        <v>1.67</v>
      </c>
      <c r="AU266">
        <f t="shared" si="132"/>
        <v>1.23</v>
      </c>
      <c r="AW266">
        <f t="shared" si="133"/>
        <v>1.0349999999999999</v>
      </c>
      <c r="BF266">
        <f t="shared" si="134"/>
        <v>0</v>
      </c>
    </row>
    <row r="267" spans="6:58">
      <c r="F267" s="114"/>
      <c r="G267" s="158">
        <f t="shared" si="122"/>
        <v>0</v>
      </c>
      <c r="H267" s="158"/>
      <c r="I267" s="158"/>
      <c r="J267" s="159"/>
      <c r="K267" s="156">
        <f t="shared" si="123"/>
        <v>1.67</v>
      </c>
      <c r="L267" s="158"/>
      <c r="M267" s="157">
        <f t="shared" si="124"/>
        <v>1.23</v>
      </c>
      <c r="N267" s="158"/>
      <c r="O267" s="158">
        <f t="shared" si="125"/>
        <v>1.0349999999999999</v>
      </c>
      <c r="P267" s="158"/>
      <c r="Q267" s="25"/>
      <c r="R267" s="25"/>
      <c r="X267">
        <f t="shared" si="126"/>
        <v>0</v>
      </c>
      <c r="AB267">
        <f t="shared" si="127"/>
        <v>1.67</v>
      </c>
      <c r="AD267">
        <f t="shared" si="128"/>
        <v>1.23</v>
      </c>
      <c r="AF267">
        <f t="shared" si="129"/>
        <v>1.0349999999999999</v>
      </c>
      <c r="AO267">
        <f t="shared" si="130"/>
        <v>0</v>
      </c>
      <c r="AS267" s="9">
        <f t="shared" si="131"/>
        <v>1.67</v>
      </c>
      <c r="AU267">
        <f t="shared" si="132"/>
        <v>1.23</v>
      </c>
      <c r="AW267">
        <f t="shared" si="133"/>
        <v>1.0349999999999999</v>
      </c>
      <c r="BF267">
        <f t="shared" si="134"/>
        <v>0</v>
      </c>
    </row>
    <row r="268" spans="6:58">
      <c r="F268" s="114"/>
      <c r="G268" s="158">
        <f t="shared" si="122"/>
        <v>0</v>
      </c>
      <c r="H268" s="158"/>
      <c r="I268" s="158"/>
      <c r="J268" s="159"/>
      <c r="K268" s="156">
        <f t="shared" si="123"/>
        <v>1.67</v>
      </c>
      <c r="L268" s="158"/>
      <c r="M268" s="157">
        <f t="shared" si="124"/>
        <v>1.23</v>
      </c>
      <c r="N268" s="158"/>
      <c r="O268" s="158">
        <f t="shared" si="125"/>
        <v>1.0349999999999999</v>
      </c>
      <c r="P268" s="158"/>
      <c r="Q268" s="25"/>
      <c r="R268" s="25"/>
      <c r="X268">
        <f t="shared" si="126"/>
        <v>0</v>
      </c>
      <c r="AB268">
        <f t="shared" si="127"/>
        <v>1.67</v>
      </c>
      <c r="AD268">
        <f t="shared" si="128"/>
        <v>1.23</v>
      </c>
      <c r="AF268">
        <f t="shared" si="129"/>
        <v>1.0349999999999999</v>
      </c>
      <c r="AO268">
        <f t="shared" si="130"/>
        <v>0</v>
      </c>
      <c r="AS268" s="9">
        <f t="shared" si="131"/>
        <v>1.67</v>
      </c>
      <c r="AU268">
        <f t="shared" si="132"/>
        <v>1.23</v>
      </c>
      <c r="AW268">
        <f t="shared" si="133"/>
        <v>1.0349999999999999</v>
      </c>
      <c r="BF268">
        <f t="shared" si="134"/>
        <v>0</v>
      </c>
    </row>
    <row r="269" spans="6:58">
      <c r="F269" s="114"/>
      <c r="G269" s="158">
        <f t="shared" si="122"/>
        <v>0</v>
      </c>
      <c r="H269" s="158"/>
      <c r="I269" s="158"/>
      <c r="J269" s="159"/>
      <c r="K269" s="156">
        <f t="shared" si="123"/>
        <v>1.67</v>
      </c>
      <c r="L269" s="158"/>
      <c r="M269" s="157">
        <f t="shared" si="124"/>
        <v>1.23</v>
      </c>
      <c r="N269" s="158"/>
      <c r="O269" s="158">
        <f t="shared" si="125"/>
        <v>1.0349999999999999</v>
      </c>
      <c r="P269" s="158"/>
      <c r="Q269" s="25"/>
      <c r="R269" s="25"/>
      <c r="X269">
        <f t="shared" si="126"/>
        <v>0</v>
      </c>
      <c r="AB269">
        <f t="shared" si="127"/>
        <v>1.67</v>
      </c>
      <c r="AD269">
        <f t="shared" si="128"/>
        <v>1.23</v>
      </c>
      <c r="AF269">
        <f t="shared" si="129"/>
        <v>1.0349999999999999</v>
      </c>
      <c r="AO269">
        <f t="shared" si="130"/>
        <v>0</v>
      </c>
      <c r="AS269" s="9">
        <f t="shared" si="131"/>
        <v>1.67</v>
      </c>
      <c r="AU269">
        <f t="shared" si="132"/>
        <v>1.23</v>
      </c>
      <c r="AW269">
        <f t="shared" si="133"/>
        <v>1.0349999999999999</v>
      </c>
      <c r="BF269">
        <f t="shared" si="134"/>
        <v>0</v>
      </c>
    </row>
    <row r="270" spans="6:58">
      <c r="F270" s="114"/>
      <c r="G270" s="158">
        <f t="shared" si="122"/>
        <v>0</v>
      </c>
      <c r="H270" s="158"/>
      <c r="I270" s="158"/>
      <c r="J270" s="159"/>
      <c r="K270" s="156">
        <f t="shared" si="123"/>
        <v>1.67</v>
      </c>
      <c r="L270" s="158"/>
      <c r="M270" s="157">
        <f t="shared" si="124"/>
        <v>1.23</v>
      </c>
      <c r="N270" s="158"/>
      <c r="O270" s="158">
        <f t="shared" si="125"/>
        <v>1.0349999999999999</v>
      </c>
      <c r="P270" s="158"/>
      <c r="Q270" s="25"/>
      <c r="R270" s="25"/>
      <c r="X270">
        <f t="shared" si="126"/>
        <v>0</v>
      </c>
      <c r="AB270">
        <f t="shared" si="127"/>
        <v>1.67</v>
      </c>
      <c r="AD270">
        <f t="shared" si="128"/>
        <v>1.23</v>
      </c>
      <c r="AF270">
        <f t="shared" si="129"/>
        <v>1.0349999999999999</v>
      </c>
      <c r="AO270">
        <f t="shared" si="130"/>
        <v>0</v>
      </c>
      <c r="AS270" s="9">
        <f t="shared" si="131"/>
        <v>1.67</v>
      </c>
      <c r="AU270">
        <f t="shared" si="132"/>
        <v>1.23</v>
      </c>
      <c r="AW270">
        <f t="shared" si="133"/>
        <v>1.0349999999999999</v>
      </c>
      <c r="BF270">
        <f t="shared" si="134"/>
        <v>0</v>
      </c>
    </row>
    <row r="271" spans="6:58">
      <c r="F271" s="114"/>
      <c r="G271" s="158">
        <f t="shared" si="122"/>
        <v>0</v>
      </c>
      <c r="H271" s="158"/>
      <c r="I271" s="158"/>
      <c r="J271" s="159"/>
      <c r="K271" s="156">
        <f t="shared" si="123"/>
        <v>1.67</v>
      </c>
      <c r="L271" s="158"/>
      <c r="M271" s="157">
        <f t="shared" si="124"/>
        <v>1.23</v>
      </c>
      <c r="N271" s="158"/>
      <c r="O271" s="158">
        <f t="shared" si="125"/>
        <v>1.0349999999999999</v>
      </c>
      <c r="P271" s="158"/>
      <c r="Q271" s="25"/>
      <c r="R271" s="25"/>
      <c r="X271">
        <f t="shared" si="126"/>
        <v>0</v>
      </c>
      <c r="AB271">
        <f t="shared" si="127"/>
        <v>1.67</v>
      </c>
      <c r="AD271">
        <f t="shared" si="128"/>
        <v>1.23</v>
      </c>
      <c r="AF271">
        <f t="shared" si="129"/>
        <v>1.0349999999999999</v>
      </c>
      <c r="AO271">
        <f t="shared" si="130"/>
        <v>0</v>
      </c>
      <c r="AS271" s="9">
        <f t="shared" si="131"/>
        <v>1.67</v>
      </c>
      <c r="AU271">
        <f t="shared" si="132"/>
        <v>1.23</v>
      </c>
      <c r="AW271">
        <f t="shared" si="133"/>
        <v>1.0349999999999999</v>
      </c>
      <c r="BF271">
        <f t="shared" si="134"/>
        <v>0</v>
      </c>
    </row>
    <row r="272" spans="6:58">
      <c r="F272" s="114"/>
      <c r="G272" s="158">
        <f t="shared" si="122"/>
        <v>0</v>
      </c>
      <c r="H272" s="158"/>
      <c r="I272" s="158"/>
      <c r="J272" s="159"/>
      <c r="K272" s="156">
        <f t="shared" si="123"/>
        <v>1.67</v>
      </c>
      <c r="L272" s="158"/>
      <c r="M272" s="157">
        <f t="shared" si="124"/>
        <v>1.23</v>
      </c>
      <c r="N272" s="158"/>
      <c r="O272" s="158">
        <f t="shared" si="125"/>
        <v>1.0349999999999999</v>
      </c>
      <c r="P272" s="158"/>
      <c r="Q272" s="25"/>
      <c r="R272" s="25"/>
      <c r="X272">
        <f t="shared" si="126"/>
        <v>0</v>
      </c>
      <c r="AB272">
        <f t="shared" si="127"/>
        <v>1.67</v>
      </c>
      <c r="AD272">
        <f t="shared" si="128"/>
        <v>1.23</v>
      </c>
      <c r="AF272">
        <f t="shared" si="129"/>
        <v>1.0349999999999999</v>
      </c>
      <c r="AO272">
        <f t="shared" si="130"/>
        <v>0</v>
      </c>
      <c r="AS272" s="9">
        <f t="shared" si="131"/>
        <v>1.67</v>
      </c>
      <c r="AU272">
        <f t="shared" si="132"/>
        <v>1.23</v>
      </c>
      <c r="AW272">
        <f t="shared" si="133"/>
        <v>1.0349999999999999</v>
      </c>
      <c r="BF272">
        <f t="shared" si="134"/>
        <v>0</v>
      </c>
    </row>
    <row r="273" spans="6:58">
      <c r="F273" s="114"/>
      <c r="G273" s="158">
        <f t="shared" si="122"/>
        <v>0</v>
      </c>
      <c r="H273" s="158"/>
      <c r="I273" s="158"/>
      <c r="J273" s="159"/>
      <c r="K273" s="156">
        <f t="shared" si="123"/>
        <v>1.67</v>
      </c>
      <c r="L273" s="158"/>
      <c r="M273" s="157">
        <f t="shared" si="124"/>
        <v>1.23</v>
      </c>
      <c r="N273" s="158"/>
      <c r="O273" s="158">
        <f t="shared" si="125"/>
        <v>1.0349999999999999</v>
      </c>
      <c r="P273" s="158"/>
      <c r="Q273" s="25"/>
      <c r="R273" s="25"/>
      <c r="X273">
        <f t="shared" si="126"/>
        <v>0</v>
      </c>
      <c r="AB273">
        <f t="shared" si="127"/>
        <v>1.67</v>
      </c>
      <c r="AD273">
        <f t="shared" si="128"/>
        <v>1.23</v>
      </c>
      <c r="AF273">
        <f t="shared" si="129"/>
        <v>1.0349999999999999</v>
      </c>
      <c r="AO273">
        <f t="shared" si="130"/>
        <v>0</v>
      </c>
      <c r="AS273" s="9">
        <f t="shared" si="131"/>
        <v>1.67</v>
      </c>
      <c r="AU273">
        <f t="shared" si="132"/>
        <v>1.23</v>
      </c>
      <c r="AW273">
        <f t="shared" si="133"/>
        <v>1.0349999999999999</v>
      </c>
      <c r="BF273">
        <f t="shared" si="134"/>
        <v>0</v>
      </c>
    </row>
    <row r="274" spans="6:58">
      <c r="F274" s="114"/>
      <c r="G274" s="158">
        <f t="shared" si="122"/>
        <v>0</v>
      </c>
      <c r="H274" s="158"/>
      <c r="I274" s="158"/>
      <c r="J274" s="159"/>
      <c r="K274" s="156">
        <f t="shared" si="123"/>
        <v>1.67</v>
      </c>
      <c r="L274" s="158"/>
      <c r="M274" s="157">
        <f t="shared" si="124"/>
        <v>1.23</v>
      </c>
      <c r="N274" s="158"/>
      <c r="O274" s="158">
        <f t="shared" si="125"/>
        <v>1.0349999999999999</v>
      </c>
      <c r="P274" s="158"/>
      <c r="Q274" s="25"/>
      <c r="R274" s="25"/>
      <c r="X274">
        <f t="shared" si="126"/>
        <v>0</v>
      </c>
      <c r="AB274">
        <f t="shared" si="127"/>
        <v>1.67</v>
      </c>
      <c r="AD274">
        <f t="shared" si="128"/>
        <v>1.23</v>
      </c>
      <c r="AF274">
        <f t="shared" si="129"/>
        <v>1.0349999999999999</v>
      </c>
      <c r="AO274">
        <f t="shared" si="130"/>
        <v>0</v>
      </c>
      <c r="AS274" s="9">
        <f t="shared" si="131"/>
        <v>1.67</v>
      </c>
      <c r="AU274">
        <f t="shared" si="132"/>
        <v>1.23</v>
      </c>
      <c r="AW274">
        <f t="shared" si="133"/>
        <v>1.0349999999999999</v>
      </c>
      <c r="BF274">
        <f t="shared" si="134"/>
        <v>0</v>
      </c>
    </row>
    <row r="275" spans="6:58">
      <c r="F275" s="114"/>
      <c r="G275" s="158">
        <f t="shared" si="122"/>
        <v>0</v>
      </c>
      <c r="H275" s="158"/>
      <c r="I275" s="158"/>
      <c r="J275" s="159"/>
      <c r="K275" s="156">
        <f t="shared" si="123"/>
        <v>1.67</v>
      </c>
      <c r="L275" s="158"/>
      <c r="M275" s="157">
        <f t="shared" si="124"/>
        <v>1.23</v>
      </c>
      <c r="N275" s="158"/>
      <c r="O275" s="158">
        <f t="shared" si="125"/>
        <v>1.0349999999999999</v>
      </c>
      <c r="P275" s="158"/>
      <c r="Q275" s="25"/>
      <c r="R275" s="25"/>
      <c r="X275">
        <f t="shared" si="126"/>
        <v>0</v>
      </c>
      <c r="AB275">
        <f t="shared" si="127"/>
        <v>1.67</v>
      </c>
      <c r="AD275">
        <f t="shared" si="128"/>
        <v>1.23</v>
      </c>
      <c r="AF275">
        <f t="shared" si="129"/>
        <v>1.0349999999999999</v>
      </c>
      <c r="AO275">
        <f t="shared" si="130"/>
        <v>0</v>
      </c>
      <c r="AS275" s="9">
        <f t="shared" si="131"/>
        <v>1.67</v>
      </c>
      <c r="AU275">
        <f t="shared" si="132"/>
        <v>1.23</v>
      </c>
      <c r="AW275">
        <f t="shared" si="133"/>
        <v>1.0349999999999999</v>
      </c>
      <c r="BF275">
        <f t="shared" si="134"/>
        <v>0</v>
      </c>
    </row>
    <row r="276" spans="6:58">
      <c r="F276" s="114"/>
      <c r="G276" s="158">
        <f t="shared" si="122"/>
        <v>0</v>
      </c>
      <c r="H276" s="158"/>
      <c r="I276" s="158"/>
      <c r="J276" s="159"/>
      <c r="K276" s="156">
        <f t="shared" si="123"/>
        <v>1.67</v>
      </c>
      <c r="L276" s="158"/>
      <c r="M276" s="157">
        <f t="shared" si="124"/>
        <v>1.23</v>
      </c>
      <c r="N276" s="158"/>
      <c r="O276" s="158">
        <f t="shared" si="125"/>
        <v>1.0349999999999999</v>
      </c>
      <c r="P276" s="158"/>
      <c r="Q276" s="25"/>
      <c r="R276" s="25"/>
      <c r="X276">
        <f t="shared" si="126"/>
        <v>0</v>
      </c>
      <c r="AB276">
        <f t="shared" si="127"/>
        <v>1.67</v>
      </c>
      <c r="AD276">
        <f t="shared" si="128"/>
        <v>1.23</v>
      </c>
      <c r="AF276">
        <f t="shared" si="129"/>
        <v>1.0349999999999999</v>
      </c>
      <c r="AO276">
        <f t="shared" si="130"/>
        <v>0</v>
      </c>
      <c r="AS276" s="9">
        <f t="shared" si="131"/>
        <v>1.67</v>
      </c>
      <c r="AU276">
        <f t="shared" si="132"/>
        <v>1.23</v>
      </c>
      <c r="AW276">
        <f t="shared" si="133"/>
        <v>1.0349999999999999</v>
      </c>
      <c r="BF276">
        <f t="shared" si="134"/>
        <v>0</v>
      </c>
    </row>
    <row r="277" spans="6:58">
      <c r="F277" s="114"/>
      <c r="G277" s="158">
        <f t="shared" si="122"/>
        <v>0</v>
      </c>
      <c r="H277" s="158"/>
      <c r="I277" s="158"/>
      <c r="J277" s="159"/>
      <c r="K277" s="156">
        <f t="shared" si="123"/>
        <v>1.67</v>
      </c>
      <c r="L277" s="158"/>
      <c r="M277" s="157">
        <f t="shared" si="124"/>
        <v>1.23</v>
      </c>
      <c r="N277" s="158"/>
      <c r="O277" s="158">
        <f t="shared" si="125"/>
        <v>1.0349999999999999</v>
      </c>
      <c r="P277" s="158"/>
      <c r="Q277" s="25"/>
      <c r="R277" s="25"/>
      <c r="X277">
        <f t="shared" si="126"/>
        <v>0</v>
      </c>
      <c r="AB277">
        <f t="shared" si="127"/>
        <v>1.67</v>
      </c>
      <c r="AD277">
        <f t="shared" si="128"/>
        <v>1.23</v>
      </c>
      <c r="AF277">
        <f t="shared" si="129"/>
        <v>1.0349999999999999</v>
      </c>
      <c r="AO277">
        <f t="shared" si="130"/>
        <v>0</v>
      </c>
      <c r="AS277" s="9">
        <f t="shared" si="131"/>
        <v>1.67</v>
      </c>
      <c r="AU277">
        <f t="shared" si="132"/>
        <v>1.23</v>
      </c>
      <c r="AW277">
        <f t="shared" si="133"/>
        <v>1.0349999999999999</v>
      </c>
      <c r="BF277">
        <f t="shared" si="134"/>
        <v>0</v>
      </c>
    </row>
    <row r="278" spans="6:58">
      <c r="F278" s="114"/>
      <c r="G278" s="158">
        <f t="shared" si="122"/>
        <v>0</v>
      </c>
      <c r="H278" s="158"/>
      <c r="I278" s="158"/>
      <c r="J278" s="159"/>
      <c r="K278" s="156">
        <f t="shared" si="123"/>
        <v>1.67</v>
      </c>
      <c r="L278" s="158"/>
      <c r="M278" s="157">
        <f t="shared" si="124"/>
        <v>1.23</v>
      </c>
      <c r="N278" s="158"/>
      <c r="O278" s="158">
        <f t="shared" si="125"/>
        <v>1.0349999999999999</v>
      </c>
      <c r="P278" s="158"/>
      <c r="Q278" s="25"/>
      <c r="R278" s="25"/>
      <c r="X278">
        <f t="shared" si="126"/>
        <v>0</v>
      </c>
      <c r="AB278">
        <f t="shared" si="127"/>
        <v>1.67</v>
      </c>
      <c r="AD278">
        <f t="shared" si="128"/>
        <v>1.23</v>
      </c>
      <c r="AF278">
        <f t="shared" si="129"/>
        <v>1.0349999999999999</v>
      </c>
      <c r="AO278">
        <f t="shared" si="130"/>
        <v>0</v>
      </c>
      <c r="AS278" s="9">
        <f t="shared" si="131"/>
        <v>1.67</v>
      </c>
      <c r="AU278">
        <f t="shared" si="132"/>
        <v>1.23</v>
      </c>
      <c r="AW278">
        <f t="shared" si="133"/>
        <v>1.0349999999999999</v>
      </c>
      <c r="BF278">
        <f t="shared" si="134"/>
        <v>0</v>
      </c>
    </row>
    <row r="279" spans="6:58">
      <c r="F279" s="114"/>
      <c r="G279" s="158">
        <f t="shared" si="122"/>
        <v>0</v>
      </c>
      <c r="H279" s="158"/>
      <c r="I279" s="158"/>
      <c r="J279" s="159"/>
      <c r="K279" s="156">
        <f t="shared" si="123"/>
        <v>1.67</v>
      </c>
      <c r="L279" s="158"/>
      <c r="M279" s="157">
        <f t="shared" si="124"/>
        <v>1.23</v>
      </c>
      <c r="N279" s="158"/>
      <c r="O279" s="158">
        <f t="shared" si="125"/>
        <v>1.0349999999999999</v>
      </c>
      <c r="P279" s="158"/>
      <c r="Q279" s="25"/>
      <c r="R279" s="25"/>
      <c r="X279">
        <f t="shared" si="126"/>
        <v>0</v>
      </c>
      <c r="AB279">
        <f t="shared" si="127"/>
        <v>1.67</v>
      </c>
      <c r="AD279">
        <f t="shared" si="128"/>
        <v>1.23</v>
      </c>
      <c r="AF279">
        <f t="shared" si="129"/>
        <v>1.0349999999999999</v>
      </c>
      <c r="AO279">
        <f t="shared" si="130"/>
        <v>0</v>
      </c>
      <c r="AS279" s="9">
        <f t="shared" si="131"/>
        <v>1.67</v>
      </c>
      <c r="AU279">
        <f t="shared" si="132"/>
        <v>1.23</v>
      </c>
      <c r="AW279">
        <f t="shared" si="133"/>
        <v>1.0349999999999999</v>
      </c>
      <c r="BF279">
        <f t="shared" si="134"/>
        <v>0</v>
      </c>
    </row>
    <row r="280" spans="6:58">
      <c r="F280" s="114"/>
      <c r="G280" s="158">
        <f t="shared" si="122"/>
        <v>0</v>
      </c>
      <c r="H280" s="158"/>
      <c r="I280" s="158"/>
      <c r="J280" s="159"/>
      <c r="K280" s="156">
        <f t="shared" si="123"/>
        <v>1.67</v>
      </c>
      <c r="L280" s="158"/>
      <c r="M280" s="157">
        <f t="shared" si="124"/>
        <v>1.23</v>
      </c>
      <c r="N280" s="158"/>
      <c r="O280" s="158">
        <f t="shared" si="125"/>
        <v>1.0349999999999999</v>
      </c>
      <c r="P280" s="158"/>
      <c r="Q280" s="25"/>
      <c r="R280" s="25"/>
      <c r="X280">
        <f t="shared" si="126"/>
        <v>0</v>
      </c>
      <c r="AB280">
        <f t="shared" si="127"/>
        <v>1.67</v>
      </c>
      <c r="AD280">
        <f t="shared" si="128"/>
        <v>1.23</v>
      </c>
      <c r="AF280">
        <f t="shared" si="129"/>
        <v>1.0349999999999999</v>
      </c>
      <c r="AO280">
        <f t="shared" si="130"/>
        <v>0</v>
      </c>
      <c r="AS280" s="9">
        <f t="shared" si="131"/>
        <v>1.67</v>
      </c>
      <c r="AU280">
        <f t="shared" si="132"/>
        <v>1.23</v>
      </c>
      <c r="AW280">
        <f t="shared" si="133"/>
        <v>1.0349999999999999</v>
      </c>
      <c r="BF280">
        <f t="shared" si="134"/>
        <v>0</v>
      </c>
    </row>
    <row r="281" spans="6:58">
      <c r="F281" s="114"/>
      <c r="G281" s="158">
        <f t="shared" si="122"/>
        <v>0</v>
      </c>
      <c r="H281" s="158"/>
      <c r="I281" s="158"/>
      <c r="J281" s="159"/>
      <c r="K281" s="156">
        <f t="shared" si="123"/>
        <v>1.67</v>
      </c>
      <c r="L281" s="158"/>
      <c r="M281" s="157">
        <f t="shared" si="124"/>
        <v>1.23</v>
      </c>
      <c r="N281" s="158"/>
      <c r="O281" s="158">
        <f t="shared" si="125"/>
        <v>1.0349999999999999</v>
      </c>
      <c r="P281" s="158"/>
      <c r="Q281" s="25"/>
      <c r="R281" s="25"/>
      <c r="X281">
        <f t="shared" si="126"/>
        <v>0</v>
      </c>
      <c r="AB281">
        <f t="shared" si="127"/>
        <v>1.67</v>
      </c>
      <c r="AD281">
        <f t="shared" si="128"/>
        <v>1.23</v>
      </c>
      <c r="AF281">
        <f t="shared" si="129"/>
        <v>1.0349999999999999</v>
      </c>
      <c r="AO281">
        <f t="shared" si="130"/>
        <v>0</v>
      </c>
      <c r="AS281" s="9">
        <f t="shared" si="131"/>
        <v>1.67</v>
      </c>
      <c r="AU281">
        <f t="shared" si="132"/>
        <v>1.23</v>
      </c>
      <c r="AW281">
        <f t="shared" si="133"/>
        <v>1.0349999999999999</v>
      </c>
      <c r="BF281">
        <f t="shared" si="134"/>
        <v>0</v>
      </c>
    </row>
    <row r="282" spans="6:58">
      <c r="F282" s="114"/>
      <c r="G282" s="158">
        <f t="shared" si="122"/>
        <v>0</v>
      </c>
      <c r="H282" s="158"/>
      <c r="I282" s="158"/>
      <c r="J282" s="159"/>
      <c r="K282" s="156">
        <f t="shared" si="123"/>
        <v>1.67</v>
      </c>
      <c r="L282" s="158"/>
      <c r="M282" s="157">
        <f t="shared" si="124"/>
        <v>1.23</v>
      </c>
      <c r="N282" s="158"/>
      <c r="O282" s="158">
        <f t="shared" si="125"/>
        <v>1.0349999999999999</v>
      </c>
      <c r="P282" s="158"/>
      <c r="Q282" s="25"/>
      <c r="R282" s="25"/>
      <c r="X282">
        <f t="shared" si="126"/>
        <v>0</v>
      </c>
      <c r="AB282">
        <f t="shared" si="127"/>
        <v>1.67</v>
      </c>
      <c r="AD282">
        <f t="shared" si="128"/>
        <v>1.23</v>
      </c>
      <c r="AF282">
        <f t="shared" si="129"/>
        <v>1.0349999999999999</v>
      </c>
      <c r="AO282">
        <f t="shared" si="130"/>
        <v>0</v>
      </c>
      <c r="AS282" s="9">
        <f t="shared" si="131"/>
        <v>1.67</v>
      </c>
      <c r="AU282">
        <f t="shared" si="132"/>
        <v>1.23</v>
      </c>
      <c r="AW282">
        <f t="shared" si="133"/>
        <v>1.0349999999999999</v>
      </c>
      <c r="BF282">
        <f t="shared" si="134"/>
        <v>0</v>
      </c>
    </row>
    <row r="283" spans="6:58">
      <c r="F283" s="114"/>
      <c r="G283" s="158">
        <f t="shared" si="122"/>
        <v>0</v>
      </c>
      <c r="H283" s="158"/>
      <c r="I283" s="158"/>
      <c r="J283" s="159"/>
      <c r="K283" s="156">
        <f t="shared" si="123"/>
        <v>1.67</v>
      </c>
      <c r="L283" s="158"/>
      <c r="M283" s="157">
        <f t="shared" si="124"/>
        <v>1.23</v>
      </c>
      <c r="N283" s="158"/>
      <c r="O283" s="158">
        <f t="shared" si="125"/>
        <v>1.0349999999999999</v>
      </c>
      <c r="P283" s="158"/>
      <c r="Q283" s="25"/>
      <c r="R283" s="25"/>
      <c r="X283">
        <f t="shared" si="126"/>
        <v>0</v>
      </c>
      <c r="AB283">
        <f t="shared" si="127"/>
        <v>1.67</v>
      </c>
      <c r="AD283">
        <f t="shared" si="128"/>
        <v>1.23</v>
      </c>
      <c r="AF283">
        <f t="shared" si="129"/>
        <v>1.0349999999999999</v>
      </c>
      <c r="AO283">
        <f t="shared" si="130"/>
        <v>0</v>
      </c>
      <c r="AS283" s="9">
        <f t="shared" si="131"/>
        <v>1.67</v>
      </c>
      <c r="AU283">
        <f t="shared" si="132"/>
        <v>1.23</v>
      </c>
      <c r="AW283">
        <f t="shared" si="133"/>
        <v>1.0349999999999999</v>
      </c>
      <c r="BF283">
        <f t="shared" si="134"/>
        <v>0</v>
      </c>
    </row>
    <row r="284" spans="6:58">
      <c r="F284" s="114"/>
      <c r="G284" s="158">
        <f t="shared" si="122"/>
        <v>0</v>
      </c>
      <c r="H284" s="158"/>
      <c r="I284" s="158"/>
      <c r="J284" s="159"/>
      <c r="K284" s="156">
        <f t="shared" si="123"/>
        <v>1.67</v>
      </c>
      <c r="L284" s="158"/>
      <c r="M284" s="157">
        <f t="shared" si="124"/>
        <v>1.23</v>
      </c>
      <c r="N284" s="158"/>
      <c r="O284" s="158">
        <f t="shared" si="125"/>
        <v>1.0349999999999999</v>
      </c>
      <c r="P284" s="158"/>
      <c r="Q284" s="25"/>
      <c r="R284" s="25"/>
      <c r="X284">
        <f t="shared" si="126"/>
        <v>0</v>
      </c>
      <c r="AB284">
        <f t="shared" si="127"/>
        <v>1.67</v>
      </c>
      <c r="AD284">
        <f t="shared" si="128"/>
        <v>1.23</v>
      </c>
      <c r="AF284">
        <f t="shared" si="129"/>
        <v>1.0349999999999999</v>
      </c>
      <c r="AO284">
        <f t="shared" si="130"/>
        <v>0</v>
      </c>
      <c r="AS284" s="9">
        <f t="shared" si="131"/>
        <v>1.67</v>
      </c>
      <c r="AU284">
        <f t="shared" si="132"/>
        <v>1.23</v>
      </c>
      <c r="AW284">
        <f t="shared" si="133"/>
        <v>1.0349999999999999</v>
      </c>
      <c r="BF284">
        <f t="shared" si="134"/>
        <v>0</v>
      </c>
    </row>
    <row r="285" spans="6:58">
      <c r="F285" s="114"/>
      <c r="G285" s="158">
        <f t="shared" si="122"/>
        <v>0</v>
      </c>
      <c r="H285" s="158"/>
      <c r="I285" s="158"/>
      <c r="J285" s="159"/>
      <c r="K285" s="156">
        <f t="shared" si="123"/>
        <v>1.67</v>
      </c>
      <c r="L285" s="158"/>
      <c r="M285" s="157">
        <f t="shared" si="124"/>
        <v>1.23</v>
      </c>
      <c r="N285" s="158"/>
      <c r="O285" s="158">
        <f t="shared" si="125"/>
        <v>1.0349999999999999</v>
      </c>
      <c r="P285" s="158"/>
      <c r="Q285" s="25"/>
      <c r="R285" s="25"/>
      <c r="X285">
        <f t="shared" si="126"/>
        <v>0</v>
      </c>
      <c r="AB285">
        <f t="shared" si="127"/>
        <v>1.67</v>
      </c>
      <c r="AD285">
        <f t="shared" si="128"/>
        <v>1.23</v>
      </c>
      <c r="AF285">
        <f t="shared" si="129"/>
        <v>1.0349999999999999</v>
      </c>
      <c r="AO285">
        <f t="shared" si="130"/>
        <v>0</v>
      </c>
      <c r="AS285" s="9">
        <f t="shared" si="131"/>
        <v>1.67</v>
      </c>
      <c r="AU285">
        <f t="shared" si="132"/>
        <v>1.23</v>
      </c>
      <c r="AW285">
        <f t="shared" si="133"/>
        <v>1.0349999999999999</v>
      </c>
      <c r="BF285">
        <f t="shared" si="134"/>
        <v>0</v>
      </c>
    </row>
    <row r="286" spans="6:58">
      <c r="F286" s="114"/>
      <c r="G286" s="158">
        <f t="shared" si="122"/>
        <v>0</v>
      </c>
      <c r="H286" s="158"/>
      <c r="I286" s="158"/>
      <c r="J286" s="159"/>
      <c r="K286" s="156">
        <f t="shared" si="123"/>
        <v>1.67</v>
      </c>
      <c r="L286" s="158"/>
      <c r="M286" s="157">
        <f t="shared" si="124"/>
        <v>1.23</v>
      </c>
      <c r="N286" s="158"/>
      <c r="O286" s="158">
        <f t="shared" si="125"/>
        <v>1.0349999999999999</v>
      </c>
      <c r="P286" s="158"/>
      <c r="Q286" s="25"/>
      <c r="R286" s="25"/>
      <c r="X286">
        <f t="shared" si="126"/>
        <v>0</v>
      </c>
      <c r="AB286">
        <f t="shared" si="127"/>
        <v>1.67</v>
      </c>
      <c r="AD286">
        <f t="shared" si="128"/>
        <v>1.23</v>
      </c>
      <c r="AF286">
        <f t="shared" si="129"/>
        <v>1.0349999999999999</v>
      </c>
      <c r="AO286">
        <f t="shared" si="130"/>
        <v>0</v>
      </c>
      <c r="AS286" s="9">
        <f t="shared" si="131"/>
        <v>1.67</v>
      </c>
      <c r="AU286">
        <f t="shared" si="132"/>
        <v>1.23</v>
      </c>
      <c r="AW286">
        <f t="shared" si="133"/>
        <v>1.0349999999999999</v>
      </c>
      <c r="BF286">
        <f t="shared" si="134"/>
        <v>0</v>
      </c>
    </row>
    <row r="287" spans="6:58">
      <c r="F287" s="114"/>
      <c r="G287" s="158">
        <f t="shared" si="122"/>
        <v>0</v>
      </c>
      <c r="H287" s="158"/>
      <c r="I287" s="158"/>
      <c r="J287" s="159"/>
      <c r="K287" s="156">
        <f t="shared" si="123"/>
        <v>1.67</v>
      </c>
      <c r="L287" s="158"/>
      <c r="M287" s="157">
        <f t="shared" si="124"/>
        <v>1.23</v>
      </c>
      <c r="N287" s="158"/>
      <c r="O287" s="158">
        <f t="shared" si="125"/>
        <v>1.0349999999999999</v>
      </c>
      <c r="P287" s="158"/>
      <c r="Q287" s="25"/>
      <c r="R287" s="25"/>
      <c r="X287">
        <f t="shared" si="126"/>
        <v>0</v>
      </c>
      <c r="AB287">
        <f t="shared" si="127"/>
        <v>1.67</v>
      </c>
      <c r="AD287">
        <f t="shared" si="128"/>
        <v>1.23</v>
      </c>
      <c r="AF287">
        <f t="shared" si="129"/>
        <v>1.0349999999999999</v>
      </c>
      <c r="AO287">
        <f t="shared" si="130"/>
        <v>0</v>
      </c>
      <c r="AS287" s="9">
        <f t="shared" si="131"/>
        <v>1.67</v>
      </c>
      <c r="AU287">
        <f t="shared" si="132"/>
        <v>1.23</v>
      </c>
      <c r="AW287">
        <f t="shared" si="133"/>
        <v>1.0349999999999999</v>
      </c>
      <c r="BF287">
        <f t="shared" si="134"/>
        <v>0</v>
      </c>
    </row>
    <row r="288" spans="6:58">
      <c r="F288" s="114"/>
      <c r="G288" s="158">
        <f t="shared" si="122"/>
        <v>0</v>
      </c>
      <c r="H288" s="158"/>
      <c r="I288" s="158"/>
      <c r="J288" s="159"/>
      <c r="K288" s="156">
        <f t="shared" si="123"/>
        <v>1.67</v>
      </c>
      <c r="L288" s="158"/>
      <c r="M288" s="157">
        <f t="shared" si="124"/>
        <v>1.23</v>
      </c>
      <c r="N288" s="158"/>
      <c r="O288" s="158">
        <f t="shared" si="125"/>
        <v>1.0349999999999999</v>
      </c>
      <c r="P288" s="158"/>
      <c r="Q288" s="25"/>
      <c r="R288" s="25"/>
      <c r="X288">
        <f t="shared" si="126"/>
        <v>0</v>
      </c>
      <c r="AB288">
        <f t="shared" si="127"/>
        <v>1.67</v>
      </c>
      <c r="AD288">
        <f t="shared" si="128"/>
        <v>1.23</v>
      </c>
      <c r="AF288">
        <f t="shared" si="129"/>
        <v>1.0349999999999999</v>
      </c>
      <c r="AO288">
        <f t="shared" si="130"/>
        <v>0</v>
      </c>
      <c r="AS288" s="9">
        <f t="shared" si="131"/>
        <v>1.67</v>
      </c>
      <c r="AU288">
        <f t="shared" si="132"/>
        <v>1.23</v>
      </c>
      <c r="AW288">
        <f t="shared" si="133"/>
        <v>1.0349999999999999</v>
      </c>
      <c r="BF288">
        <f t="shared" si="134"/>
        <v>0</v>
      </c>
    </row>
    <row r="289" spans="6:58">
      <c r="F289" s="114"/>
      <c r="G289" s="158">
        <f t="shared" si="122"/>
        <v>0</v>
      </c>
      <c r="H289" s="158"/>
      <c r="I289" s="158"/>
      <c r="J289" s="159"/>
      <c r="K289" s="156">
        <f t="shared" si="123"/>
        <v>1.67</v>
      </c>
      <c r="L289" s="158"/>
      <c r="M289" s="157">
        <f t="shared" si="124"/>
        <v>1.23</v>
      </c>
      <c r="N289" s="158"/>
      <c r="O289" s="158">
        <f t="shared" si="125"/>
        <v>1.0349999999999999</v>
      </c>
      <c r="P289" s="158"/>
      <c r="Q289" s="25"/>
      <c r="R289" s="25"/>
      <c r="X289">
        <f t="shared" si="126"/>
        <v>0</v>
      </c>
      <c r="AB289">
        <f t="shared" si="127"/>
        <v>1.67</v>
      </c>
      <c r="AD289">
        <f t="shared" si="128"/>
        <v>1.23</v>
      </c>
      <c r="AF289">
        <f t="shared" si="129"/>
        <v>1.0349999999999999</v>
      </c>
      <c r="AO289">
        <f t="shared" si="130"/>
        <v>0</v>
      </c>
      <c r="AS289" s="9">
        <f t="shared" si="131"/>
        <v>1.67</v>
      </c>
      <c r="AU289">
        <f t="shared" si="132"/>
        <v>1.23</v>
      </c>
      <c r="AW289">
        <f t="shared" si="133"/>
        <v>1.0349999999999999</v>
      </c>
      <c r="BF289">
        <f t="shared" si="134"/>
        <v>0</v>
      </c>
    </row>
    <row r="290" spans="6:58">
      <c r="F290" s="114"/>
      <c r="G290" s="158">
        <f t="shared" si="122"/>
        <v>0</v>
      </c>
      <c r="H290" s="158"/>
      <c r="I290" s="158"/>
      <c r="J290" s="159"/>
      <c r="K290" s="156">
        <f t="shared" si="123"/>
        <v>1.67</v>
      </c>
      <c r="L290" s="158"/>
      <c r="M290" s="157">
        <f t="shared" si="124"/>
        <v>1.23</v>
      </c>
      <c r="N290" s="158"/>
      <c r="O290" s="158">
        <f t="shared" si="125"/>
        <v>1.0349999999999999</v>
      </c>
      <c r="P290" s="158"/>
      <c r="Q290" s="25"/>
      <c r="R290" s="25"/>
      <c r="X290">
        <f t="shared" si="126"/>
        <v>0</v>
      </c>
      <c r="AB290">
        <f t="shared" si="127"/>
        <v>1.67</v>
      </c>
      <c r="AD290">
        <f t="shared" si="128"/>
        <v>1.23</v>
      </c>
      <c r="AF290">
        <f t="shared" si="129"/>
        <v>1.0349999999999999</v>
      </c>
      <c r="AO290">
        <f t="shared" si="130"/>
        <v>0</v>
      </c>
      <c r="AS290" s="9">
        <f t="shared" si="131"/>
        <v>1.67</v>
      </c>
      <c r="AU290">
        <f t="shared" si="132"/>
        <v>1.23</v>
      </c>
      <c r="AW290">
        <f t="shared" si="133"/>
        <v>1.0349999999999999</v>
      </c>
      <c r="BF290">
        <f t="shared" si="134"/>
        <v>0</v>
      </c>
    </row>
    <row r="291" spans="6:58">
      <c r="F291" s="114"/>
      <c r="G291" s="158">
        <f t="shared" si="122"/>
        <v>0</v>
      </c>
      <c r="H291" s="158"/>
      <c r="I291" s="158"/>
      <c r="J291" s="159"/>
      <c r="K291" s="156">
        <f t="shared" si="123"/>
        <v>1.67</v>
      </c>
      <c r="L291" s="158"/>
      <c r="M291" s="157">
        <f t="shared" si="124"/>
        <v>1.23</v>
      </c>
      <c r="N291" s="158"/>
      <c r="O291" s="158">
        <f t="shared" si="125"/>
        <v>1.0349999999999999</v>
      </c>
      <c r="P291" s="158"/>
      <c r="Q291" s="25"/>
      <c r="R291" s="25"/>
      <c r="X291">
        <f t="shared" si="126"/>
        <v>0</v>
      </c>
      <c r="AB291">
        <f t="shared" si="127"/>
        <v>1.67</v>
      </c>
      <c r="AD291">
        <f t="shared" si="128"/>
        <v>1.23</v>
      </c>
      <c r="AF291">
        <f t="shared" si="129"/>
        <v>1.0349999999999999</v>
      </c>
      <c r="AO291">
        <f t="shared" si="130"/>
        <v>0</v>
      </c>
      <c r="AS291" s="9">
        <f t="shared" si="131"/>
        <v>1.67</v>
      </c>
      <c r="AU291">
        <f t="shared" si="132"/>
        <v>1.23</v>
      </c>
      <c r="AW291">
        <f t="shared" si="133"/>
        <v>1.0349999999999999</v>
      </c>
      <c r="BF291">
        <f t="shared" si="134"/>
        <v>0</v>
      </c>
    </row>
    <row r="292" spans="6:58">
      <c r="F292" s="114"/>
      <c r="G292" s="158">
        <f t="shared" si="122"/>
        <v>0</v>
      </c>
      <c r="H292" s="158"/>
      <c r="I292" s="158"/>
      <c r="J292" s="159"/>
      <c r="K292" s="156">
        <f t="shared" si="123"/>
        <v>1.67</v>
      </c>
      <c r="L292" s="158"/>
      <c r="M292" s="157">
        <f t="shared" si="124"/>
        <v>1.23</v>
      </c>
      <c r="N292" s="158"/>
      <c r="O292" s="158">
        <f t="shared" si="125"/>
        <v>1.0349999999999999</v>
      </c>
      <c r="P292" s="158"/>
      <c r="Q292" s="25"/>
      <c r="R292" s="25"/>
      <c r="X292">
        <f t="shared" si="126"/>
        <v>0</v>
      </c>
      <c r="AB292">
        <f t="shared" si="127"/>
        <v>1.67</v>
      </c>
      <c r="AD292">
        <f t="shared" si="128"/>
        <v>1.23</v>
      </c>
      <c r="AF292">
        <f t="shared" si="129"/>
        <v>1.0349999999999999</v>
      </c>
      <c r="AO292">
        <f t="shared" si="130"/>
        <v>0</v>
      </c>
      <c r="AS292" s="9">
        <f t="shared" si="131"/>
        <v>1.67</v>
      </c>
      <c r="AU292">
        <f t="shared" si="132"/>
        <v>1.23</v>
      </c>
      <c r="AW292">
        <f t="shared" si="133"/>
        <v>1.0349999999999999</v>
      </c>
      <c r="BF292">
        <f t="shared" si="134"/>
        <v>0</v>
      </c>
    </row>
    <row r="293" spans="6:58">
      <c r="F293" s="114"/>
      <c r="G293" s="158">
        <f t="shared" si="122"/>
        <v>0</v>
      </c>
      <c r="H293" s="158"/>
      <c r="I293" s="158"/>
      <c r="J293" s="159"/>
      <c r="K293" s="156">
        <f t="shared" si="123"/>
        <v>1.67</v>
      </c>
      <c r="L293" s="158"/>
      <c r="M293" s="157">
        <f t="shared" si="124"/>
        <v>1.23</v>
      </c>
      <c r="N293" s="158"/>
      <c r="O293" s="158">
        <f t="shared" si="125"/>
        <v>1.0349999999999999</v>
      </c>
      <c r="P293" s="158"/>
      <c r="Q293" s="25"/>
      <c r="R293" s="25"/>
      <c r="X293">
        <f t="shared" si="126"/>
        <v>0</v>
      </c>
      <c r="AB293">
        <f t="shared" si="127"/>
        <v>1.67</v>
      </c>
      <c r="AD293">
        <f t="shared" si="128"/>
        <v>1.23</v>
      </c>
      <c r="AF293">
        <f t="shared" si="129"/>
        <v>1.0349999999999999</v>
      </c>
      <c r="AO293">
        <f t="shared" si="130"/>
        <v>0</v>
      </c>
      <c r="AS293" s="9">
        <f t="shared" si="131"/>
        <v>1.67</v>
      </c>
      <c r="AU293">
        <f t="shared" si="132"/>
        <v>1.23</v>
      </c>
      <c r="AW293">
        <f t="shared" si="133"/>
        <v>1.0349999999999999</v>
      </c>
      <c r="BF293">
        <f t="shared" si="134"/>
        <v>0</v>
      </c>
    </row>
    <row r="294" spans="6:58">
      <c r="F294" s="114"/>
      <c r="G294" s="158">
        <f t="shared" si="122"/>
        <v>0</v>
      </c>
      <c r="H294" s="158"/>
      <c r="I294" s="158"/>
      <c r="J294" s="159"/>
      <c r="K294" s="156">
        <f t="shared" si="123"/>
        <v>1.67</v>
      </c>
      <c r="L294" s="158"/>
      <c r="M294" s="157">
        <f t="shared" si="124"/>
        <v>1.23</v>
      </c>
      <c r="N294" s="158"/>
      <c r="O294" s="158">
        <f t="shared" si="125"/>
        <v>1.0349999999999999</v>
      </c>
      <c r="P294" s="158"/>
      <c r="Q294" s="25"/>
      <c r="R294" s="25"/>
      <c r="X294">
        <f t="shared" si="126"/>
        <v>0</v>
      </c>
      <c r="AB294">
        <f t="shared" si="127"/>
        <v>1.67</v>
      </c>
      <c r="AD294">
        <f t="shared" si="128"/>
        <v>1.23</v>
      </c>
      <c r="AF294">
        <f t="shared" si="129"/>
        <v>1.0349999999999999</v>
      </c>
      <c r="AO294">
        <f t="shared" si="130"/>
        <v>0</v>
      </c>
      <c r="AS294" s="9">
        <f t="shared" si="131"/>
        <v>1.67</v>
      </c>
      <c r="AU294">
        <f t="shared" si="132"/>
        <v>1.23</v>
      </c>
      <c r="AW294">
        <f t="shared" si="133"/>
        <v>1.0349999999999999</v>
      </c>
      <c r="BF294">
        <f t="shared" si="134"/>
        <v>0</v>
      </c>
    </row>
    <row r="295" spans="6:58">
      <c r="F295" s="114"/>
      <c r="G295" s="158">
        <f t="shared" si="122"/>
        <v>0</v>
      </c>
      <c r="H295" s="158"/>
      <c r="I295" s="158"/>
      <c r="J295" s="159"/>
      <c r="K295" s="156">
        <f t="shared" si="123"/>
        <v>1.67</v>
      </c>
      <c r="L295" s="158"/>
      <c r="M295" s="157">
        <f t="shared" si="124"/>
        <v>1.23</v>
      </c>
      <c r="N295" s="158"/>
      <c r="O295" s="158">
        <f t="shared" si="125"/>
        <v>1.0349999999999999</v>
      </c>
      <c r="P295" s="158"/>
      <c r="Q295" s="25"/>
      <c r="R295" s="25"/>
      <c r="X295">
        <f t="shared" si="126"/>
        <v>0</v>
      </c>
      <c r="AB295">
        <f t="shared" si="127"/>
        <v>1.67</v>
      </c>
      <c r="AD295">
        <f t="shared" si="128"/>
        <v>1.23</v>
      </c>
      <c r="AF295">
        <f t="shared" si="129"/>
        <v>1.0349999999999999</v>
      </c>
      <c r="AO295">
        <f t="shared" si="130"/>
        <v>0</v>
      </c>
      <c r="AS295" s="9">
        <f t="shared" si="131"/>
        <v>1.67</v>
      </c>
      <c r="AU295">
        <f t="shared" si="132"/>
        <v>1.23</v>
      </c>
      <c r="AW295">
        <f t="shared" si="133"/>
        <v>1.0349999999999999</v>
      </c>
      <c r="BF295">
        <f t="shared" si="134"/>
        <v>0</v>
      </c>
    </row>
    <row r="296" spans="6:58">
      <c r="F296" s="114"/>
      <c r="G296" s="158">
        <f t="shared" si="122"/>
        <v>0</v>
      </c>
      <c r="H296" s="158"/>
      <c r="I296" s="158"/>
      <c r="J296" s="159"/>
      <c r="K296" s="156">
        <f t="shared" si="123"/>
        <v>1.67</v>
      </c>
      <c r="L296" s="158"/>
      <c r="M296" s="157">
        <f t="shared" si="124"/>
        <v>1.23</v>
      </c>
      <c r="N296" s="158"/>
      <c r="O296" s="158">
        <f t="shared" si="125"/>
        <v>1.0349999999999999</v>
      </c>
      <c r="P296" s="158"/>
      <c r="Q296" s="25"/>
      <c r="R296" s="25"/>
      <c r="X296">
        <f t="shared" si="126"/>
        <v>0</v>
      </c>
      <c r="AB296">
        <f t="shared" si="127"/>
        <v>1.67</v>
      </c>
      <c r="AD296">
        <f t="shared" si="128"/>
        <v>1.23</v>
      </c>
      <c r="AF296">
        <f t="shared" si="129"/>
        <v>1.0349999999999999</v>
      </c>
      <c r="AO296">
        <f t="shared" si="130"/>
        <v>0</v>
      </c>
      <c r="AS296" s="9">
        <f t="shared" si="131"/>
        <v>1.67</v>
      </c>
      <c r="AU296">
        <f t="shared" si="132"/>
        <v>1.23</v>
      </c>
      <c r="AW296">
        <f t="shared" si="133"/>
        <v>1.0349999999999999</v>
      </c>
      <c r="BF296">
        <f t="shared" si="134"/>
        <v>0</v>
      </c>
    </row>
    <row r="297" spans="6:58">
      <c r="F297" s="114"/>
      <c r="G297" s="158">
        <f t="shared" si="122"/>
        <v>0</v>
      </c>
      <c r="H297" s="158"/>
      <c r="I297" s="158"/>
      <c r="J297" s="159"/>
      <c r="K297" s="156">
        <f t="shared" si="123"/>
        <v>1.67</v>
      </c>
      <c r="L297" s="158"/>
      <c r="M297" s="157">
        <f t="shared" si="124"/>
        <v>1.23</v>
      </c>
      <c r="N297" s="158"/>
      <c r="O297" s="158">
        <f t="shared" si="125"/>
        <v>1.0349999999999999</v>
      </c>
      <c r="P297" s="158"/>
      <c r="Q297" s="25"/>
      <c r="R297" s="25"/>
      <c r="X297">
        <f t="shared" si="126"/>
        <v>0</v>
      </c>
      <c r="AB297">
        <f t="shared" si="127"/>
        <v>1.67</v>
      </c>
      <c r="AD297">
        <f t="shared" si="128"/>
        <v>1.23</v>
      </c>
      <c r="AF297">
        <f t="shared" si="129"/>
        <v>1.0349999999999999</v>
      </c>
      <c r="AO297">
        <f t="shared" si="130"/>
        <v>0</v>
      </c>
      <c r="AS297" s="9">
        <f t="shared" si="131"/>
        <v>1.67</v>
      </c>
      <c r="AU297">
        <f t="shared" si="132"/>
        <v>1.23</v>
      </c>
      <c r="AW297">
        <f t="shared" si="133"/>
        <v>1.0349999999999999</v>
      </c>
      <c r="BF297">
        <f t="shared" si="134"/>
        <v>0</v>
      </c>
    </row>
    <row r="298" spans="6:58">
      <c r="F298" s="114"/>
      <c r="G298" s="158">
        <f t="shared" si="122"/>
        <v>0</v>
      </c>
      <c r="H298" s="158"/>
      <c r="I298" s="158"/>
      <c r="J298" s="159"/>
      <c r="K298" s="156">
        <f t="shared" si="123"/>
        <v>1.67</v>
      </c>
      <c r="L298" s="158"/>
      <c r="M298" s="157">
        <f t="shared" si="124"/>
        <v>1.23</v>
      </c>
      <c r="N298" s="158"/>
      <c r="O298" s="158">
        <f t="shared" si="125"/>
        <v>1.0349999999999999</v>
      </c>
      <c r="P298" s="158"/>
      <c r="Q298" s="25"/>
      <c r="R298" s="25"/>
      <c r="X298">
        <f t="shared" si="126"/>
        <v>0</v>
      </c>
      <c r="AB298">
        <f t="shared" si="127"/>
        <v>1.67</v>
      </c>
      <c r="AD298">
        <f t="shared" si="128"/>
        <v>1.23</v>
      </c>
      <c r="AF298">
        <f t="shared" si="129"/>
        <v>1.0349999999999999</v>
      </c>
      <c r="AO298">
        <f t="shared" si="130"/>
        <v>0</v>
      </c>
      <c r="AS298" s="9">
        <f t="shared" si="131"/>
        <v>1.67</v>
      </c>
      <c r="AU298">
        <f t="shared" si="132"/>
        <v>1.23</v>
      </c>
      <c r="AW298">
        <f t="shared" si="133"/>
        <v>1.0349999999999999</v>
      </c>
      <c r="BF298">
        <f t="shared" si="134"/>
        <v>0</v>
      </c>
    </row>
    <row r="299" spans="6:58">
      <c r="F299" s="114"/>
      <c r="G299" s="158">
        <f t="shared" si="122"/>
        <v>0</v>
      </c>
      <c r="H299" s="158"/>
      <c r="I299" s="158"/>
      <c r="J299" s="159"/>
      <c r="K299" s="156">
        <f t="shared" si="123"/>
        <v>1.67</v>
      </c>
      <c r="L299" s="158"/>
      <c r="M299" s="157">
        <f t="shared" si="124"/>
        <v>1.23</v>
      </c>
      <c r="N299" s="158"/>
      <c r="O299" s="158">
        <f t="shared" si="125"/>
        <v>1.0349999999999999</v>
      </c>
      <c r="P299" s="158"/>
      <c r="Q299" s="25"/>
      <c r="R299" s="25"/>
      <c r="X299">
        <f t="shared" si="126"/>
        <v>0</v>
      </c>
      <c r="AB299">
        <f t="shared" si="127"/>
        <v>1.67</v>
      </c>
      <c r="AD299">
        <f t="shared" si="128"/>
        <v>1.23</v>
      </c>
      <c r="AF299">
        <f t="shared" si="129"/>
        <v>1.0349999999999999</v>
      </c>
      <c r="AO299">
        <f t="shared" si="130"/>
        <v>0</v>
      </c>
      <c r="AS299" s="9">
        <f t="shared" si="131"/>
        <v>1.67</v>
      </c>
      <c r="AU299">
        <f t="shared" si="132"/>
        <v>1.23</v>
      </c>
      <c r="AW299">
        <f t="shared" si="133"/>
        <v>1.0349999999999999</v>
      </c>
      <c r="BF299">
        <f t="shared" si="134"/>
        <v>0</v>
      </c>
    </row>
    <row r="300" spans="6:58">
      <c r="F300" s="114"/>
      <c r="G300" s="158">
        <f t="shared" si="122"/>
        <v>0</v>
      </c>
      <c r="H300" s="158"/>
      <c r="I300" s="158"/>
      <c r="J300" s="159"/>
      <c r="K300" s="156">
        <f t="shared" si="123"/>
        <v>1.67</v>
      </c>
      <c r="L300" s="158"/>
      <c r="M300" s="157">
        <f t="shared" si="124"/>
        <v>1.23</v>
      </c>
      <c r="N300" s="158"/>
      <c r="O300" s="158">
        <f t="shared" si="125"/>
        <v>1.0349999999999999</v>
      </c>
      <c r="P300" s="158"/>
      <c r="Q300" s="25"/>
      <c r="R300" s="25"/>
      <c r="X300">
        <f t="shared" si="126"/>
        <v>0</v>
      </c>
      <c r="AB300">
        <f t="shared" si="127"/>
        <v>1.67</v>
      </c>
      <c r="AD300">
        <f t="shared" si="128"/>
        <v>1.23</v>
      </c>
      <c r="AF300">
        <f t="shared" si="129"/>
        <v>1.0349999999999999</v>
      </c>
      <c r="AO300">
        <f t="shared" si="130"/>
        <v>0</v>
      </c>
      <c r="AS300" s="9">
        <f t="shared" si="131"/>
        <v>1.67</v>
      </c>
      <c r="AU300">
        <f t="shared" si="132"/>
        <v>1.23</v>
      </c>
      <c r="AW300">
        <f t="shared" si="133"/>
        <v>1.0349999999999999</v>
      </c>
      <c r="BF300">
        <f t="shared" si="134"/>
        <v>0</v>
      </c>
    </row>
    <row r="301" spans="6:58">
      <c r="F301" s="114"/>
      <c r="G301" s="158">
        <f t="shared" si="122"/>
        <v>0</v>
      </c>
      <c r="H301" s="158"/>
      <c r="I301" s="158"/>
      <c r="J301" s="159"/>
      <c r="K301" s="156">
        <f t="shared" si="123"/>
        <v>1.67</v>
      </c>
      <c r="L301" s="158"/>
      <c r="M301" s="157">
        <f t="shared" si="124"/>
        <v>1.23</v>
      </c>
      <c r="N301" s="158"/>
      <c r="O301" s="158">
        <f t="shared" si="125"/>
        <v>1.0349999999999999</v>
      </c>
      <c r="P301" s="158"/>
      <c r="Q301" s="25"/>
      <c r="R301" s="25"/>
      <c r="X301">
        <f t="shared" si="126"/>
        <v>0</v>
      </c>
      <c r="AB301">
        <f t="shared" si="127"/>
        <v>1.67</v>
      </c>
      <c r="AD301">
        <f t="shared" si="128"/>
        <v>1.23</v>
      </c>
      <c r="AF301">
        <f t="shared" si="129"/>
        <v>1.0349999999999999</v>
      </c>
      <c r="AO301">
        <f t="shared" si="130"/>
        <v>0</v>
      </c>
      <c r="AS301" s="9">
        <f t="shared" si="131"/>
        <v>1.67</v>
      </c>
      <c r="AU301">
        <f t="shared" si="132"/>
        <v>1.23</v>
      </c>
      <c r="AW301">
        <f t="shared" si="133"/>
        <v>1.0349999999999999</v>
      </c>
      <c r="BF301">
        <f t="shared" si="134"/>
        <v>0</v>
      </c>
    </row>
    <row r="302" spans="6:58">
      <c r="F302" s="114"/>
      <c r="G302" s="158">
        <f t="shared" si="122"/>
        <v>0</v>
      </c>
      <c r="H302" s="158"/>
      <c r="I302" s="158"/>
      <c r="J302" s="159"/>
      <c r="K302" s="156">
        <f t="shared" si="123"/>
        <v>1.67</v>
      </c>
      <c r="L302" s="158"/>
      <c r="M302" s="157">
        <f t="shared" si="124"/>
        <v>1.23</v>
      </c>
      <c r="N302" s="158"/>
      <c r="O302" s="158">
        <f t="shared" si="125"/>
        <v>1.0349999999999999</v>
      </c>
      <c r="P302" s="158"/>
      <c r="Q302" s="25"/>
      <c r="R302" s="25"/>
      <c r="X302">
        <f t="shared" si="126"/>
        <v>0</v>
      </c>
      <c r="AB302">
        <f t="shared" si="127"/>
        <v>1.67</v>
      </c>
      <c r="AD302">
        <f t="shared" si="128"/>
        <v>1.23</v>
      </c>
      <c r="AF302">
        <f t="shared" si="129"/>
        <v>1.0349999999999999</v>
      </c>
      <c r="AO302">
        <f t="shared" si="130"/>
        <v>0</v>
      </c>
      <c r="AS302" s="9">
        <f t="shared" si="131"/>
        <v>1.67</v>
      </c>
      <c r="AU302">
        <f t="shared" si="132"/>
        <v>1.23</v>
      </c>
      <c r="AW302">
        <f t="shared" si="133"/>
        <v>1.0349999999999999</v>
      </c>
      <c r="BF302">
        <f t="shared" si="134"/>
        <v>0</v>
      </c>
    </row>
    <row r="303" spans="6:58">
      <c r="F303" s="114"/>
      <c r="G303" s="158">
        <f t="shared" si="122"/>
        <v>0</v>
      </c>
      <c r="H303" s="158"/>
      <c r="I303" s="158"/>
      <c r="J303" s="159"/>
      <c r="K303" s="156">
        <f t="shared" si="123"/>
        <v>1.67</v>
      </c>
      <c r="L303" s="158"/>
      <c r="M303" s="157">
        <f t="shared" si="124"/>
        <v>1.23</v>
      </c>
      <c r="N303" s="158"/>
      <c r="O303" s="158">
        <f t="shared" si="125"/>
        <v>1.0349999999999999</v>
      </c>
      <c r="P303" s="158"/>
      <c r="Q303" s="25"/>
      <c r="R303" s="25"/>
      <c r="X303">
        <f t="shared" si="126"/>
        <v>0</v>
      </c>
      <c r="AB303">
        <f t="shared" si="127"/>
        <v>1.67</v>
      </c>
      <c r="AD303">
        <f t="shared" si="128"/>
        <v>1.23</v>
      </c>
      <c r="AF303">
        <f t="shared" si="129"/>
        <v>1.0349999999999999</v>
      </c>
      <c r="AO303">
        <f t="shared" si="130"/>
        <v>0</v>
      </c>
      <c r="AS303" s="9">
        <f t="shared" si="131"/>
        <v>1.67</v>
      </c>
      <c r="AU303">
        <f t="shared" si="132"/>
        <v>1.23</v>
      </c>
      <c r="AW303">
        <f t="shared" si="133"/>
        <v>1.0349999999999999</v>
      </c>
      <c r="BF303">
        <f t="shared" si="134"/>
        <v>0</v>
      </c>
    </row>
    <row r="304" spans="6:58">
      <c r="F304" s="114"/>
      <c r="G304" s="158">
        <f t="shared" si="122"/>
        <v>0</v>
      </c>
      <c r="H304" s="158"/>
      <c r="I304" s="158"/>
      <c r="J304" s="159"/>
      <c r="K304" s="156">
        <f t="shared" si="123"/>
        <v>1.67</v>
      </c>
      <c r="L304" s="158"/>
      <c r="M304" s="157">
        <f t="shared" si="124"/>
        <v>1.23</v>
      </c>
      <c r="N304" s="158"/>
      <c r="O304" s="158">
        <f t="shared" si="125"/>
        <v>1.0349999999999999</v>
      </c>
      <c r="P304" s="158"/>
      <c r="Q304" s="25"/>
      <c r="R304" s="25"/>
      <c r="X304">
        <f t="shared" si="126"/>
        <v>0</v>
      </c>
      <c r="AB304">
        <f t="shared" si="127"/>
        <v>1.67</v>
      </c>
      <c r="AD304">
        <f t="shared" si="128"/>
        <v>1.23</v>
      </c>
      <c r="AF304">
        <f t="shared" si="129"/>
        <v>1.0349999999999999</v>
      </c>
      <c r="AO304">
        <f t="shared" si="130"/>
        <v>0</v>
      </c>
      <c r="AS304" s="9">
        <f t="shared" si="131"/>
        <v>1.67</v>
      </c>
      <c r="AU304">
        <f t="shared" si="132"/>
        <v>1.23</v>
      </c>
      <c r="AW304">
        <f t="shared" si="133"/>
        <v>1.0349999999999999</v>
      </c>
      <c r="BF304">
        <f t="shared" si="134"/>
        <v>0</v>
      </c>
    </row>
    <row r="305" spans="6:58">
      <c r="F305" s="114"/>
      <c r="G305" s="158">
        <f t="shared" si="122"/>
        <v>0</v>
      </c>
      <c r="H305" s="158"/>
      <c r="I305" s="158"/>
      <c r="J305" s="159"/>
      <c r="K305" s="156">
        <f t="shared" si="123"/>
        <v>1.67</v>
      </c>
      <c r="L305" s="158"/>
      <c r="M305" s="157">
        <f t="shared" si="124"/>
        <v>1.23</v>
      </c>
      <c r="N305" s="158"/>
      <c r="O305" s="158">
        <f t="shared" si="125"/>
        <v>1.0349999999999999</v>
      </c>
      <c r="P305" s="158"/>
      <c r="Q305" s="25"/>
      <c r="R305" s="25"/>
      <c r="X305">
        <f t="shared" si="126"/>
        <v>0</v>
      </c>
      <c r="AB305">
        <f t="shared" si="127"/>
        <v>1.67</v>
      </c>
      <c r="AD305">
        <f t="shared" si="128"/>
        <v>1.23</v>
      </c>
      <c r="AF305">
        <f t="shared" si="129"/>
        <v>1.0349999999999999</v>
      </c>
      <c r="AO305">
        <f t="shared" si="130"/>
        <v>0</v>
      </c>
      <c r="AS305" s="9">
        <f t="shared" si="131"/>
        <v>1.67</v>
      </c>
      <c r="AU305">
        <f t="shared" si="132"/>
        <v>1.23</v>
      </c>
      <c r="AW305">
        <f t="shared" si="133"/>
        <v>1.0349999999999999</v>
      </c>
      <c r="BF305">
        <f t="shared" si="134"/>
        <v>0</v>
      </c>
    </row>
    <row r="306" spans="6:58">
      <c r="F306" s="114"/>
      <c r="G306" s="158">
        <f t="shared" si="122"/>
        <v>0</v>
      </c>
      <c r="H306" s="158"/>
      <c r="I306" s="158"/>
      <c r="J306" s="159"/>
      <c r="K306" s="156">
        <f t="shared" si="123"/>
        <v>1.67</v>
      </c>
      <c r="L306" s="158"/>
      <c r="M306" s="157">
        <f t="shared" si="124"/>
        <v>1.23</v>
      </c>
      <c r="N306" s="158"/>
      <c r="O306" s="158">
        <f t="shared" si="125"/>
        <v>1.0349999999999999</v>
      </c>
      <c r="P306" s="158"/>
      <c r="Q306" s="25"/>
      <c r="R306" s="25"/>
      <c r="X306">
        <f t="shared" si="126"/>
        <v>0</v>
      </c>
      <c r="AB306">
        <f t="shared" si="127"/>
        <v>1.67</v>
      </c>
      <c r="AD306">
        <f t="shared" si="128"/>
        <v>1.23</v>
      </c>
      <c r="AF306">
        <f t="shared" si="129"/>
        <v>1.0349999999999999</v>
      </c>
      <c r="AO306">
        <f t="shared" si="130"/>
        <v>0</v>
      </c>
      <c r="AS306" s="9">
        <f t="shared" si="131"/>
        <v>1.67</v>
      </c>
      <c r="AU306">
        <f t="shared" si="132"/>
        <v>1.23</v>
      </c>
      <c r="AW306">
        <f t="shared" si="133"/>
        <v>1.0349999999999999</v>
      </c>
      <c r="BF306">
        <f t="shared" si="134"/>
        <v>0</v>
      </c>
    </row>
    <row r="307" spans="6:58">
      <c r="F307" s="114"/>
      <c r="G307" s="158">
        <f t="shared" si="122"/>
        <v>0</v>
      </c>
      <c r="H307" s="158"/>
      <c r="I307" s="158"/>
      <c r="J307" s="159"/>
      <c r="K307" s="156">
        <f t="shared" si="123"/>
        <v>1.67</v>
      </c>
      <c r="L307" s="158"/>
      <c r="M307" s="157">
        <f t="shared" si="124"/>
        <v>1.23</v>
      </c>
      <c r="N307" s="158"/>
      <c r="O307" s="158">
        <f t="shared" si="125"/>
        <v>1.0349999999999999</v>
      </c>
      <c r="P307" s="158"/>
      <c r="Q307" s="25"/>
      <c r="R307" s="25"/>
      <c r="X307">
        <f t="shared" si="126"/>
        <v>0</v>
      </c>
      <c r="AB307">
        <f t="shared" si="127"/>
        <v>1.67</v>
      </c>
      <c r="AD307">
        <f t="shared" si="128"/>
        <v>1.23</v>
      </c>
      <c r="AF307">
        <f t="shared" si="129"/>
        <v>1.0349999999999999</v>
      </c>
      <c r="AO307">
        <f t="shared" si="130"/>
        <v>0</v>
      </c>
      <c r="AS307" s="9">
        <f t="shared" si="131"/>
        <v>1.67</v>
      </c>
      <c r="AU307">
        <f t="shared" si="132"/>
        <v>1.23</v>
      </c>
      <c r="AW307">
        <f t="shared" si="133"/>
        <v>1.0349999999999999</v>
      </c>
      <c r="BF307">
        <f t="shared" si="134"/>
        <v>0</v>
      </c>
    </row>
    <row r="308" spans="6:58">
      <c r="F308" s="114"/>
      <c r="G308" s="158">
        <f t="shared" si="122"/>
        <v>0</v>
      </c>
      <c r="H308" s="158"/>
      <c r="I308" s="158"/>
      <c r="J308" s="159"/>
      <c r="K308" s="156">
        <f t="shared" si="123"/>
        <v>1.67</v>
      </c>
      <c r="L308" s="158"/>
      <c r="M308" s="157">
        <f t="shared" si="124"/>
        <v>1.23</v>
      </c>
      <c r="N308" s="158"/>
      <c r="O308" s="158">
        <f t="shared" si="125"/>
        <v>1.0349999999999999</v>
      </c>
      <c r="P308" s="158"/>
      <c r="Q308" s="25"/>
      <c r="R308" s="25"/>
      <c r="X308">
        <f t="shared" si="126"/>
        <v>0</v>
      </c>
      <c r="AB308">
        <f t="shared" si="127"/>
        <v>1.67</v>
      </c>
      <c r="AD308">
        <f t="shared" si="128"/>
        <v>1.23</v>
      </c>
      <c r="AF308">
        <f t="shared" si="129"/>
        <v>1.0349999999999999</v>
      </c>
      <c r="AO308">
        <f t="shared" si="130"/>
        <v>0</v>
      </c>
      <c r="AS308" s="9">
        <f t="shared" si="131"/>
        <v>1.67</v>
      </c>
      <c r="AU308">
        <f t="shared" si="132"/>
        <v>1.23</v>
      </c>
      <c r="AW308">
        <f t="shared" si="133"/>
        <v>1.0349999999999999</v>
      </c>
      <c r="BF308">
        <f t="shared" si="134"/>
        <v>0</v>
      </c>
    </row>
    <row r="309" spans="6:58">
      <c r="F309" s="114"/>
      <c r="G309" s="158">
        <f t="shared" si="122"/>
        <v>0</v>
      </c>
      <c r="H309" s="158"/>
      <c r="I309" s="158"/>
      <c r="J309" s="159"/>
      <c r="K309" s="156">
        <f t="shared" si="123"/>
        <v>1.67</v>
      </c>
      <c r="L309" s="158"/>
      <c r="M309" s="157">
        <f t="shared" si="124"/>
        <v>1.23</v>
      </c>
      <c r="N309" s="158"/>
      <c r="O309" s="158">
        <f t="shared" si="125"/>
        <v>1.0349999999999999</v>
      </c>
      <c r="P309" s="158"/>
      <c r="Q309" s="25"/>
      <c r="R309" s="25"/>
      <c r="X309">
        <f t="shared" si="126"/>
        <v>0</v>
      </c>
      <c r="AB309">
        <f t="shared" si="127"/>
        <v>1.67</v>
      </c>
      <c r="AD309">
        <f t="shared" si="128"/>
        <v>1.23</v>
      </c>
      <c r="AF309">
        <f t="shared" si="129"/>
        <v>1.0349999999999999</v>
      </c>
      <c r="AO309">
        <f t="shared" si="130"/>
        <v>0</v>
      </c>
      <c r="AS309" s="9">
        <f t="shared" si="131"/>
        <v>1.67</v>
      </c>
      <c r="AU309">
        <f t="shared" si="132"/>
        <v>1.23</v>
      </c>
      <c r="AW309">
        <f t="shared" si="133"/>
        <v>1.0349999999999999</v>
      </c>
      <c r="BF309">
        <f t="shared" si="134"/>
        <v>0</v>
      </c>
    </row>
    <row r="310" spans="6:58">
      <c r="F310" s="114"/>
      <c r="G310" s="158">
        <f t="shared" si="122"/>
        <v>0</v>
      </c>
      <c r="H310" s="158"/>
      <c r="I310" s="158"/>
      <c r="J310" s="159"/>
      <c r="K310" s="156">
        <f t="shared" si="123"/>
        <v>1.67</v>
      </c>
      <c r="L310" s="158"/>
      <c r="M310" s="157">
        <f t="shared" si="124"/>
        <v>1.23</v>
      </c>
      <c r="N310" s="158"/>
      <c r="O310" s="158">
        <f t="shared" si="125"/>
        <v>1.0349999999999999</v>
      </c>
      <c r="P310" s="158"/>
      <c r="Q310" s="25"/>
      <c r="R310" s="25"/>
      <c r="X310">
        <f t="shared" si="126"/>
        <v>0</v>
      </c>
      <c r="AB310">
        <f t="shared" si="127"/>
        <v>1.67</v>
      </c>
      <c r="AD310">
        <f t="shared" si="128"/>
        <v>1.23</v>
      </c>
      <c r="AF310">
        <f t="shared" si="129"/>
        <v>1.0349999999999999</v>
      </c>
      <c r="AO310">
        <f t="shared" si="130"/>
        <v>0</v>
      </c>
      <c r="AS310" s="9">
        <f t="shared" si="131"/>
        <v>1.67</v>
      </c>
      <c r="AU310">
        <f t="shared" si="132"/>
        <v>1.23</v>
      </c>
      <c r="AW310">
        <f t="shared" si="133"/>
        <v>1.0349999999999999</v>
      </c>
      <c r="BF310">
        <f t="shared" si="134"/>
        <v>0</v>
      </c>
    </row>
    <row r="311" spans="6:58">
      <c r="F311" s="114"/>
      <c r="G311" s="158">
        <f t="shared" si="122"/>
        <v>0</v>
      </c>
      <c r="H311" s="158"/>
      <c r="I311" s="158"/>
      <c r="J311" s="159"/>
      <c r="K311" s="156">
        <f t="shared" si="123"/>
        <v>1.67</v>
      </c>
      <c r="L311" s="158"/>
      <c r="M311" s="157">
        <f t="shared" si="124"/>
        <v>1.23</v>
      </c>
      <c r="N311" s="158"/>
      <c r="O311" s="158">
        <f t="shared" si="125"/>
        <v>1.0349999999999999</v>
      </c>
      <c r="P311" s="158"/>
      <c r="Q311" s="25"/>
      <c r="R311" s="25"/>
      <c r="X311">
        <f t="shared" si="126"/>
        <v>0</v>
      </c>
      <c r="AB311">
        <f t="shared" si="127"/>
        <v>1.67</v>
      </c>
      <c r="AD311">
        <f t="shared" si="128"/>
        <v>1.23</v>
      </c>
      <c r="AF311">
        <f t="shared" si="129"/>
        <v>1.0349999999999999</v>
      </c>
      <c r="AO311">
        <f t="shared" si="130"/>
        <v>0</v>
      </c>
      <c r="AS311" s="9">
        <f t="shared" si="131"/>
        <v>1.67</v>
      </c>
      <c r="AU311">
        <f t="shared" si="132"/>
        <v>1.23</v>
      </c>
      <c r="AW311">
        <f t="shared" si="133"/>
        <v>1.0349999999999999</v>
      </c>
      <c r="BF311">
        <f t="shared" si="134"/>
        <v>0</v>
      </c>
    </row>
    <row r="312" spans="6:58">
      <c r="F312" s="114"/>
      <c r="G312" s="158">
        <f t="shared" si="122"/>
        <v>0</v>
      </c>
      <c r="H312" s="158"/>
      <c r="I312" s="158"/>
      <c r="J312" s="159"/>
      <c r="K312" s="156">
        <f t="shared" si="123"/>
        <v>1.67</v>
      </c>
      <c r="L312" s="158"/>
      <c r="M312" s="157">
        <f t="shared" si="124"/>
        <v>1.23</v>
      </c>
      <c r="N312" s="158"/>
      <c r="O312" s="158">
        <f t="shared" si="125"/>
        <v>1.0349999999999999</v>
      </c>
      <c r="P312" s="158"/>
      <c r="Q312" s="25"/>
      <c r="R312" s="25"/>
      <c r="X312">
        <f t="shared" si="126"/>
        <v>0</v>
      </c>
      <c r="AB312">
        <f t="shared" si="127"/>
        <v>1.67</v>
      </c>
      <c r="AD312">
        <f t="shared" si="128"/>
        <v>1.23</v>
      </c>
      <c r="AF312">
        <f t="shared" si="129"/>
        <v>1.0349999999999999</v>
      </c>
      <c r="AO312">
        <f t="shared" si="130"/>
        <v>0</v>
      </c>
      <c r="AS312" s="9">
        <f t="shared" si="131"/>
        <v>1.67</v>
      </c>
      <c r="AU312">
        <f t="shared" si="132"/>
        <v>1.23</v>
      </c>
      <c r="AW312">
        <f t="shared" si="133"/>
        <v>1.0349999999999999</v>
      </c>
      <c r="BF312">
        <f t="shared" si="134"/>
        <v>0</v>
      </c>
    </row>
    <row r="313" spans="6:58">
      <c r="F313" s="114"/>
      <c r="G313" s="158">
        <f t="shared" si="122"/>
        <v>0</v>
      </c>
      <c r="H313" s="158"/>
      <c r="I313" s="158"/>
      <c r="J313" s="159"/>
      <c r="K313" s="156">
        <f t="shared" si="123"/>
        <v>1.67</v>
      </c>
      <c r="L313" s="158"/>
      <c r="M313" s="157">
        <f t="shared" si="124"/>
        <v>1.23</v>
      </c>
      <c r="N313" s="158"/>
      <c r="O313" s="158">
        <f t="shared" si="125"/>
        <v>1.0349999999999999</v>
      </c>
      <c r="P313" s="158"/>
      <c r="Q313" s="25"/>
      <c r="R313" s="25"/>
      <c r="X313">
        <f t="shared" si="126"/>
        <v>0</v>
      </c>
      <c r="AB313">
        <f t="shared" si="127"/>
        <v>1.67</v>
      </c>
      <c r="AD313">
        <f t="shared" si="128"/>
        <v>1.23</v>
      </c>
      <c r="AF313">
        <f t="shared" si="129"/>
        <v>1.0349999999999999</v>
      </c>
      <c r="AO313">
        <f t="shared" si="130"/>
        <v>0</v>
      </c>
      <c r="AS313" s="9">
        <f t="shared" si="131"/>
        <v>1.67</v>
      </c>
      <c r="AU313">
        <f t="shared" si="132"/>
        <v>1.23</v>
      </c>
      <c r="AW313">
        <f t="shared" si="133"/>
        <v>1.0349999999999999</v>
      </c>
      <c r="BF313">
        <f t="shared" si="134"/>
        <v>0</v>
      </c>
    </row>
    <row r="314" spans="6:58">
      <c r="F314" s="114"/>
      <c r="G314" s="158">
        <f t="shared" si="122"/>
        <v>0</v>
      </c>
      <c r="H314" s="158"/>
      <c r="I314" s="158"/>
      <c r="J314" s="159"/>
      <c r="K314" s="156">
        <f t="shared" si="123"/>
        <v>1.67</v>
      </c>
      <c r="L314" s="158"/>
      <c r="M314" s="157">
        <f t="shared" si="124"/>
        <v>1.23</v>
      </c>
      <c r="N314" s="158"/>
      <c r="O314" s="158">
        <f t="shared" si="125"/>
        <v>1.0349999999999999</v>
      </c>
      <c r="P314" s="158"/>
      <c r="Q314" s="25"/>
      <c r="R314" s="25"/>
      <c r="X314">
        <f t="shared" si="126"/>
        <v>0</v>
      </c>
      <c r="AB314">
        <f t="shared" si="127"/>
        <v>1.67</v>
      </c>
      <c r="AD314">
        <f t="shared" si="128"/>
        <v>1.23</v>
      </c>
      <c r="AF314">
        <f t="shared" si="129"/>
        <v>1.0349999999999999</v>
      </c>
      <c r="AO314">
        <f t="shared" si="130"/>
        <v>0</v>
      </c>
      <c r="AS314" s="9">
        <f t="shared" si="131"/>
        <v>1.67</v>
      </c>
      <c r="AU314">
        <f t="shared" si="132"/>
        <v>1.23</v>
      </c>
      <c r="AW314">
        <f t="shared" si="133"/>
        <v>1.0349999999999999</v>
      </c>
      <c r="BF314">
        <f t="shared" si="134"/>
        <v>0</v>
      </c>
    </row>
    <row r="315" spans="6:58">
      <c r="F315" s="114"/>
      <c r="G315" s="158">
        <f t="shared" si="122"/>
        <v>0</v>
      </c>
      <c r="H315" s="158"/>
      <c r="I315" s="158"/>
      <c r="J315" s="159"/>
      <c r="K315" s="156">
        <f t="shared" si="123"/>
        <v>1.67</v>
      </c>
      <c r="L315" s="158"/>
      <c r="M315" s="157">
        <f t="shared" si="124"/>
        <v>1.23</v>
      </c>
      <c r="N315" s="158"/>
      <c r="O315" s="158">
        <f t="shared" si="125"/>
        <v>1.0349999999999999</v>
      </c>
      <c r="P315" s="158"/>
      <c r="Q315" s="25"/>
      <c r="R315" s="25"/>
      <c r="X315">
        <f t="shared" si="126"/>
        <v>0</v>
      </c>
      <c r="AB315">
        <f t="shared" si="127"/>
        <v>1.67</v>
      </c>
      <c r="AD315">
        <f t="shared" si="128"/>
        <v>1.23</v>
      </c>
      <c r="AF315">
        <f t="shared" si="129"/>
        <v>1.0349999999999999</v>
      </c>
      <c r="AO315">
        <f t="shared" si="130"/>
        <v>0</v>
      </c>
      <c r="AS315" s="9">
        <f t="shared" si="131"/>
        <v>1.67</v>
      </c>
      <c r="AU315">
        <f t="shared" si="132"/>
        <v>1.23</v>
      </c>
      <c r="AW315">
        <f t="shared" si="133"/>
        <v>1.0349999999999999</v>
      </c>
      <c r="BF315">
        <f t="shared" si="134"/>
        <v>0</v>
      </c>
    </row>
    <row r="316" spans="6:58">
      <c r="F316" s="114"/>
      <c r="G316" s="158">
        <f t="shared" si="122"/>
        <v>0</v>
      </c>
      <c r="H316" s="158"/>
      <c r="I316" s="158"/>
      <c r="J316" s="159"/>
      <c r="K316" s="156">
        <f t="shared" si="123"/>
        <v>1.67</v>
      </c>
      <c r="L316" s="158"/>
      <c r="M316" s="157">
        <f t="shared" si="124"/>
        <v>1.23</v>
      </c>
      <c r="N316" s="158"/>
      <c r="O316" s="158">
        <f t="shared" si="125"/>
        <v>1.0349999999999999</v>
      </c>
      <c r="P316" s="158"/>
      <c r="Q316" s="25"/>
      <c r="R316" s="25"/>
      <c r="X316">
        <f t="shared" si="126"/>
        <v>0</v>
      </c>
      <c r="AB316">
        <f t="shared" si="127"/>
        <v>1.67</v>
      </c>
      <c r="AD316">
        <f t="shared" si="128"/>
        <v>1.23</v>
      </c>
      <c r="AF316">
        <f t="shared" si="129"/>
        <v>1.0349999999999999</v>
      </c>
      <c r="AO316">
        <f t="shared" si="130"/>
        <v>0</v>
      </c>
      <c r="AS316" s="9">
        <f t="shared" si="131"/>
        <v>1.67</v>
      </c>
      <c r="AU316">
        <f t="shared" si="132"/>
        <v>1.23</v>
      </c>
      <c r="AW316">
        <f t="shared" si="133"/>
        <v>1.0349999999999999</v>
      </c>
      <c r="BF316">
        <f t="shared" si="134"/>
        <v>0</v>
      </c>
    </row>
    <row r="317" spans="6:58">
      <c r="F317" s="114"/>
      <c r="G317" s="158">
        <f t="shared" si="122"/>
        <v>0</v>
      </c>
      <c r="H317" s="158"/>
      <c r="I317" s="158"/>
      <c r="J317" s="159"/>
      <c r="K317" s="156">
        <f t="shared" si="123"/>
        <v>1.67</v>
      </c>
      <c r="L317" s="158"/>
      <c r="M317" s="157">
        <f t="shared" si="124"/>
        <v>1.23</v>
      </c>
      <c r="N317" s="158"/>
      <c r="O317" s="158">
        <f t="shared" si="125"/>
        <v>1.0349999999999999</v>
      </c>
      <c r="P317" s="158"/>
      <c r="Q317" s="25"/>
      <c r="R317" s="25"/>
      <c r="X317">
        <f t="shared" si="126"/>
        <v>0</v>
      </c>
      <c r="AB317">
        <f t="shared" si="127"/>
        <v>1.67</v>
      </c>
      <c r="AD317">
        <f t="shared" si="128"/>
        <v>1.23</v>
      </c>
      <c r="AF317">
        <f t="shared" si="129"/>
        <v>1.0349999999999999</v>
      </c>
      <c r="AO317">
        <f t="shared" si="130"/>
        <v>0</v>
      </c>
      <c r="AS317" s="9">
        <f t="shared" si="131"/>
        <v>1.67</v>
      </c>
      <c r="AU317">
        <f t="shared" si="132"/>
        <v>1.23</v>
      </c>
      <c r="AW317">
        <f t="shared" si="133"/>
        <v>1.0349999999999999</v>
      </c>
      <c r="BF317">
        <f t="shared" si="134"/>
        <v>0</v>
      </c>
    </row>
    <row r="318" spans="6:58">
      <c r="F318" s="114"/>
      <c r="G318" s="158">
        <f t="shared" si="122"/>
        <v>0</v>
      </c>
      <c r="H318" s="158"/>
      <c r="I318" s="158"/>
      <c r="J318" s="159"/>
      <c r="K318" s="156">
        <f t="shared" si="123"/>
        <v>1.67</v>
      </c>
      <c r="L318" s="158"/>
      <c r="M318" s="157">
        <f t="shared" si="124"/>
        <v>1.23</v>
      </c>
      <c r="N318" s="158"/>
      <c r="O318" s="158">
        <f t="shared" si="125"/>
        <v>1.0349999999999999</v>
      </c>
      <c r="P318" s="158"/>
      <c r="Q318" s="25"/>
      <c r="R318" s="25"/>
      <c r="X318">
        <f t="shared" si="126"/>
        <v>0</v>
      </c>
      <c r="AB318">
        <f t="shared" si="127"/>
        <v>1.67</v>
      </c>
      <c r="AD318">
        <f t="shared" si="128"/>
        <v>1.23</v>
      </c>
      <c r="AF318">
        <f t="shared" si="129"/>
        <v>1.0349999999999999</v>
      </c>
      <c r="AO318">
        <f t="shared" si="130"/>
        <v>0</v>
      </c>
      <c r="AS318" s="9">
        <f t="shared" si="131"/>
        <v>1.67</v>
      </c>
      <c r="AU318">
        <f t="shared" si="132"/>
        <v>1.23</v>
      </c>
      <c r="AW318">
        <f t="shared" si="133"/>
        <v>1.0349999999999999</v>
      </c>
      <c r="BF318">
        <f t="shared" si="134"/>
        <v>0</v>
      </c>
    </row>
    <row r="319" spans="6:58">
      <c r="F319" s="114"/>
      <c r="G319" s="158">
        <f t="shared" si="122"/>
        <v>0</v>
      </c>
      <c r="H319" s="158"/>
      <c r="I319" s="158"/>
      <c r="J319" s="159"/>
      <c r="K319" s="156">
        <f t="shared" si="123"/>
        <v>1.67</v>
      </c>
      <c r="L319" s="158"/>
      <c r="M319" s="157">
        <f t="shared" si="124"/>
        <v>1.23</v>
      </c>
      <c r="N319" s="158"/>
      <c r="O319" s="158">
        <f t="shared" si="125"/>
        <v>1.0349999999999999</v>
      </c>
      <c r="P319" s="158"/>
      <c r="Q319" s="25"/>
      <c r="R319" s="25"/>
      <c r="X319">
        <f t="shared" si="126"/>
        <v>0</v>
      </c>
      <c r="AB319">
        <f t="shared" si="127"/>
        <v>1.67</v>
      </c>
      <c r="AD319">
        <f t="shared" si="128"/>
        <v>1.23</v>
      </c>
      <c r="AF319">
        <f t="shared" si="129"/>
        <v>1.0349999999999999</v>
      </c>
      <c r="AO319">
        <f t="shared" si="130"/>
        <v>0</v>
      </c>
      <c r="AS319" s="9">
        <f t="shared" si="131"/>
        <v>1.67</v>
      </c>
      <c r="AU319">
        <f t="shared" si="132"/>
        <v>1.23</v>
      </c>
      <c r="AW319">
        <f t="shared" si="133"/>
        <v>1.0349999999999999</v>
      </c>
      <c r="BF319">
        <f t="shared" si="134"/>
        <v>0</v>
      </c>
    </row>
    <row r="320" spans="6:58">
      <c r="F320" s="114"/>
      <c r="G320" s="158">
        <f t="shared" si="122"/>
        <v>0</v>
      </c>
      <c r="H320" s="158"/>
      <c r="I320" s="158"/>
      <c r="J320" s="159"/>
      <c r="K320" s="156">
        <f t="shared" si="123"/>
        <v>1.67</v>
      </c>
      <c r="L320" s="158"/>
      <c r="M320" s="157">
        <f t="shared" si="124"/>
        <v>1.23</v>
      </c>
      <c r="N320" s="158"/>
      <c r="O320" s="158">
        <f t="shared" si="125"/>
        <v>1.0349999999999999</v>
      </c>
      <c r="P320" s="158"/>
      <c r="Q320" s="25"/>
      <c r="R320" s="25"/>
      <c r="X320">
        <f t="shared" si="126"/>
        <v>0</v>
      </c>
      <c r="AB320">
        <f t="shared" si="127"/>
        <v>1.67</v>
      </c>
      <c r="AD320">
        <f t="shared" si="128"/>
        <v>1.23</v>
      </c>
      <c r="AF320">
        <f t="shared" si="129"/>
        <v>1.0349999999999999</v>
      </c>
      <c r="AO320">
        <f t="shared" si="130"/>
        <v>0</v>
      </c>
      <c r="AS320" s="9">
        <f t="shared" si="131"/>
        <v>1.67</v>
      </c>
      <c r="AU320">
        <f t="shared" si="132"/>
        <v>1.23</v>
      </c>
      <c r="AW320">
        <f t="shared" si="133"/>
        <v>1.0349999999999999</v>
      </c>
      <c r="BF320">
        <f t="shared" si="134"/>
        <v>0</v>
      </c>
    </row>
    <row r="321" spans="6:58">
      <c r="F321" s="114"/>
      <c r="G321" s="158">
        <f t="shared" si="122"/>
        <v>0</v>
      </c>
      <c r="H321" s="158"/>
      <c r="I321" s="158"/>
      <c r="J321" s="159"/>
      <c r="K321" s="156">
        <f t="shared" si="123"/>
        <v>1.67</v>
      </c>
      <c r="L321" s="158"/>
      <c r="M321" s="157">
        <f t="shared" si="124"/>
        <v>1.23</v>
      </c>
      <c r="N321" s="158"/>
      <c r="O321" s="158">
        <f t="shared" si="125"/>
        <v>1.0349999999999999</v>
      </c>
      <c r="P321" s="158"/>
      <c r="Q321" s="25"/>
      <c r="R321" s="25"/>
      <c r="X321">
        <f t="shared" si="126"/>
        <v>0</v>
      </c>
      <c r="AB321">
        <f t="shared" si="127"/>
        <v>1.67</v>
      </c>
      <c r="AD321">
        <f t="shared" si="128"/>
        <v>1.23</v>
      </c>
      <c r="AF321">
        <f t="shared" si="129"/>
        <v>1.0349999999999999</v>
      </c>
      <c r="AO321">
        <f t="shared" si="130"/>
        <v>0</v>
      </c>
      <c r="AS321" s="9">
        <f t="shared" si="131"/>
        <v>1.67</v>
      </c>
      <c r="AU321">
        <f t="shared" si="132"/>
        <v>1.23</v>
      </c>
      <c r="AW321">
        <f t="shared" si="133"/>
        <v>1.0349999999999999</v>
      </c>
      <c r="BF321">
        <f t="shared" si="134"/>
        <v>0</v>
      </c>
    </row>
    <row r="322" spans="6:58">
      <c r="F322" s="114"/>
      <c r="G322" s="158">
        <f t="shared" si="122"/>
        <v>0</v>
      </c>
      <c r="H322" s="158"/>
      <c r="I322" s="158"/>
      <c r="J322" s="159"/>
      <c r="K322" s="156">
        <f t="shared" si="123"/>
        <v>1.67</v>
      </c>
      <c r="L322" s="158"/>
      <c r="M322" s="157">
        <f t="shared" si="124"/>
        <v>1.23</v>
      </c>
      <c r="N322" s="158"/>
      <c r="O322" s="158">
        <f t="shared" si="125"/>
        <v>1.0349999999999999</v>
      </c>
      <c r="P322" s="158"/>
      <c r="Q322" s="25"/>
      <c r="R322" s="25"/>
      <c r="X322">
        <f t="shared" si="126"/>
        <v>0</v>
      </c>
      <c r="AB322">
        <f t="shared" si="127"/>
        <v>1.67</v>
      </c>
      <c r="AD322">
        <f t="shared" si="128"/>
        <v>1.23</v>
      </c>
      <c r="AF322">
        <f t="shared" si="129"/>
        <v>1.0349999999999999</v>
      </c>
      <c r="AO322">
        <f t="shared" si="130"/>
        <v>0</v>
      </c>
      <c r="AS322" s="9">
        <f t="shared" si="131"/>
        <v>1.67</v>
      </c>
      <c r="AU322">
        <f t="shared" si="132"/>
        <v>1.23</v>
      </c>
      <c r="AW322">
        <f t="shared" si="133"/>
        <v>1.0349999999999999</v>
      </c>
      <c r="BF322">
        <f t="shared" si="134"/>
        <v>0</v>
      </c>
    </row>
    <row r="323" spans="6:58">
      <c r="F323" s="114"/>
      <c r="G323" s="158">
        <f t="shared" si="122"/>
        <v>0</v>
      </c>
      <c r="H323" s="158"/>
      <c r="I323" s="158"/>
      <c r="J323" s="159"/>
      <c r="K323" s="156">
        <f t="shared" si="123"/>
        <v>1.67</v>
      </c>
      <c r="L323" s="158"/>
      <c r="M323" s="157">
        <f t="shared" si="124"/>
        <v>1.23</v>
      </c>
      <c r="N323" s="158"/>
      <c r="O323" s="158">
        <f t="shared" si="125"/>
        <v>1.0349999999999999</v>
      </c>
      <c r="P323" s="158"/>
      <c r="Q323" s="25"/>
      <c r="R323" s="25"/>
      <c r="X323">
        <f t="shared" si="126"/>
        <v>0</v>
      </c>
      <c r="AB323">
        <f t="shared" si="127"/>
        <v>1.67</v>
      </c>
      <c r="AD323">
        <f t="shared" si="128"/>
        <v>1.23</v>
      </c>
      <c r="AF323">
        <f t="shared" si="129"/>
        <v>1.0349999999999999</v>
      </c>
      <c r="AO323">
        <f t="shared" si="130"/>
        <v>0</v>
      </c>
      <c r="AS323" s="9">
        <f t="shared" si="131"/>
        <v>1.67</v>
      </c>
      <c r="AU323">
        <f t="shared" si="132"/>
        <v>1.23</v>
      </c>
      <c r="AW323">
        <f t="shared" si="133"/>
        <v>1.0349999999999999</v>
      </c>
      <c r="BF323">
        <f t="shared" si="134"/>
        <v>0</v>
      </c>
    </row>
    <row r="324" spans="6:58">
      <c r="F324" s="114"/>
      <c r="G324" s="158">
        <f t="shared" si="122"/>
        <v>0</v>
      </c>
      <c r="H324" s="158"/>
      <c r="I324" s="158"/>
      <c r="J324" s="159"/>
      <c r="K324" s="156">
        <f t="shared" si="123"/>
        <v>1.67</v>
      </c>
      <c r="L324" s="158"/>
      <c r="M324" s="157">
        <f t="shared" si="124"/>
        <v>1.23</v>
      </c>
      <c r="N324" s="158"/>
      <c r="O324" s="158">
        <f t="shared" si="125"/>
        <v>1.0349999999999999</v>
      </c>
      <c r="P324" s="158"/>
      <c r="Q324" s="25"/>
      <c r="R324" s="25"/>
      <c r="X324">
        <f t="shared" si="126"/>
        <v>0</v>
      </c>
      <c r="AB324">
        <f t="shared" si="127"/>
        <v>1.67</v>
      </c>
      <c r="AD324">
        <f t="shared" si="128"/>
        <v>1.23</v>
      </c>
      <c r="AF324">
        <f t="shared" si="129"/>
        <v>1.0349999999999999</v>
      </c>
      <c r="AO324">
        <f t="shared" si="130"/>
        <v>0</v>
      </c>
      <c r="AS324" s="9">
        <f t="shared" si="131"/>
        <v>1.67</v>
      </c>
      <c r="AU324">
        <f t="shared" si="132"/>
        <v>1.23</v>
      </c>
      <c r="AW324">
        <f t="shared" si="133"/>
        <v>1.0349999999999999</v>
      </c>
      <c r="BF324">
        <f t="shared" si="134"/>
        <v>0</v>
      </c>
    </row>
    <row r="325" spans="6:58">
      <c r="F325" s="114"/>
      <c r="G325" s="158">
        <f t="shared" si="122"/>
        <v>0</v>
      </c>
      <c r="H325" s="158"/>
      <c r="I325" s="158"/>
      <c r="J325" s="159"/>
      <c r="K325" s="156">
        <f t="shared" si="123"/>
        <v>1.67</v>
      </c>
      <c r="L325" s="158"/>
      <c r="M325" s="157">
        <f t="shared" si="124"/>
        <v>1.23</v>
      </c>
      <c r="N325" s="158"/>
      <c r="O325" s="158">
        <f t="shared" si="125"/>
        <v>1.0349999999999999</v>
      </c>
      <c r="P325" s="158"/>
      <c r="Q325" s="25"/>
      <c r="R325" s="25"/>
      <c r="X325">
        <f t="shared" si="126"/>
        <v>0</v>
      </c>
      <c r="AB325">
        <f t="shared" si="127"/>
        <v>1.67</v>
      </c>
      <c r="AD325">
        <f t="shared" si="128"/>
        <v>1.23</v>
      </c>
      <c r="AF325">
        <f t="shared" si="129"/>
        <v>1.0349999999999999</v>
      </c>
      <c r="AO325">
        <f t="shared" si="130"/>
        <v>0</v>
      </c>
      <c r="AS325" s="9">
        <f t="shared" si="131"/>
        <v>1.67</v>
      </c>
      <c r="AU325">
        <f t="shared" si="132"/>
        <v>1.23</v>
      </c>
      <c r="AW325">
        <f t="shared" si="133"/>
        <v>1.0349999999999999</v>
      </c>
      <c r="BF325">
        <f t="shared" si="134"/>
        <v>0</v>
      </c>
    </row>
    <row r="326" spans="6:58">
      <c r="F326" s="114"/>
      <c r="G326" s="158">
        <f t="shared" si="122"/>
        <v>0</v>
      </c>
      <c r="H326" s="158"/>
      <c r="I326" s="158"/>
      <c r="J326" s="159"/>
      <c r="K326" s="156">
        <f t="shared" si="123"/>
        <v>1.67</v>
      </c>
      <c r="L326" s="158"/>
      <c r="M326" s="157">
        <f t="shared" si="124"/>
        <v>1.23</v>
      </c>
      <c r="N326" s="158"/>
      <c r="O326" s="158">
        <f t="shared" si="125"/>
        <v>1.0349999999999999</v>
      </c>
      <c r="P326" s="158"/>
      <c r="Q326" s="25"/>
      <c r="R326" s="25"/>
      <c r="X326">
        <f t="shared" si="126"/>
        <v>0</v>
      </c>
      <c r="AB326">
        <f t="shared" si="127"/>
        <v>1.67</v>
      </c>
      <c r="AD326">
        <f t="shared" si="128"/>
        <v>1.23</v>
      </c>
      <c r="AF326">
        <f t="shared" si="129"/>
        <v>1.0349999999999999</v>
      </c>
      <c r="AO326">
        <f t="shared" si="130"/>
        <v>0</v>
      </c>
      <c r="AS326" s="9">
        <f t="shared" si="131"/>
        <v>1.67</v>
      </c>
      <c r="AU326">
        <f t="shared" si="132"/>
        <v>1.23</v>
      </c>
      <c r="AW326">
        <f t="shared" si="133"/>
        <v>1.0349999999999999</v>
      </c>
      <c r="BF326">
        <f t="shared" si="134"/>
        <v>0</v>
      </c>
    </row>
    <row r="327" spans="6:58">
      <c r="F327" s="114"/>
      <c r="G327" s="158">
        <f t="shared" ref="G327:G390" si="135">$G$6</f>
        <v>0</v>
      </c>
      <c r="H327" s="158"/>
      <c r="I327" s="158"/>
      <c r="J327" s="159"/>
      <c r="K327" s="156">
        <f t="shared" ref="K327:K390" si="136">$K$6</f>
        <v>1.67</v>
      </c>
      <c r="L327" s="158"/>
      <c r="M327" s="157">
        <f t="shared" ref="M327:M390" si="137">$M$6</f>
        <v>1.23</v>
      </c>
      <c r="N327" s="158"/>
      <c r="O327" s="158">
        <f t="shared" ref="O327:O390" si="138">$O$6</f>
        <v>1.0349999999999999</v>
      </c>
      <c r="P327" s="158"/>
      <c r="Q327" s="25"/>
      <c r="R327" s="25"/>
      <c r="X327">
        <f t="shared" ref="X327:X390" si="139">$X$6</f>
        <v>0</v>
      </c>
      <c r="AB327">
        <f t="shared" ref="AB327:AB390" si="140">$AB$6</f>
        <v>1.67</v>
      </c>
      <c r="AD327">
        <f t="shared" ref="AD327:AD390" si="141">$AD$6</f>
        <v>1.23</v>
      </c>
      <c r="AF327">
        <f t="shared" ref="AF327:AF390" si="142">$AF$6</f>
        <v>1.0349999999999999</v>
      </c>
      <c r="AO327">
        <f t="shared" ref="AO327:AO390" si="143">$AO$6</f>
        <v>0</v>
      </c>
      <c r="AS327" s="9">
        <f t="shared" ref="AS327:AS390" si="144">$AS$6</f>
        <v>1.67</v>
      </c>
      <c r="AU327">
        <f t="shared" ref="AU327:AU390" si="145">$AU$6</f>
        <v>1.23</v>
      </c>
      <c r="AW327">
        <f t="shared" ref="AW327:AW390" si="146">$AW$6</f>
        <v>1.0349999999999999</v>
      </c>
      <c r="BF327">
        <f t="shared" ref="BF327:BF390" si="147">$BF$6</f>
        <v>0</v>
      </c>
    </row>
    <row r="328" spans="6:58">
      <c r="F328" s="114"/>
      <c r="G328" s="158">
        <f t="shared" si="135"/>
        <v>0</v>
      </c>
      <c r="H328" s="158"/>
      <c r="I328" s="158"/>
      <c r="J328" s="159"/>
      <c r="K328" s="156">
        <f t="shared" si="136"/>
        <v>1.67</v>
      </c>
      <c r="L328" s="158"/>
      <c r="M328" s="157">
        <f t="shared" si="137"/>
        <v>1.23</v>
      </c>
      <c r="N328" s="158"/>
      <c r="O328" s="158">
        <f t="shared" si="138"/>
        <v>1.0349999999999999</v>
      </c>
      <c r="P328" s="158"/>
      <c r="Q328" s="25"/>
      <c r="R328" s="25"/>
      <c r="X328">
        <f t="shared" si="139"/>
        <v>0</v>
      </c>
      <c r="AB328">
        <f t="shared" si="140"/>
        <v>1.67</v>
      </c>
      <c r="AD328">
        <f t="shared" si="141"/>
        <v>1.23</v>
      </c>
      <c r="AF328">
        <f t="shared" si="142"/>
        <v>1.0349999999999999</v>
      </c>
      <c r="AO328">
        <f t="shared" si="143"/>
        <v>0</v>
      </c>
      <c r="AS328" s="9">
        <f t="shared" si="144"/>
        <v>1.67</v>
      </c>
      <c r="AU328">
        <f t="shared" si="145"/>
        <v>1.23</v>
      </c>
      <c r="AW328">
        <f t="shared" si="146"/>
        <v>1.0349999999999999</v>
      </c>
      <c r="BF328">
        <f t="shared" si="147"/>
        <v>0</v>
      </c>
    </row>
    <row r="329" spans="6:58">
      <c r="F329" s="114"/>
      <c r="G329" s="158">
        <f t="shared" si="135"/>
        <v>0</v>
      </c>
      <c r="H329" s="158"/>
      <c r="I329" s="158"/>
      <c r="J329" s="159"/>
      <c r="K329" s="156">
        <f t="shared" si="136"/>
        <v>1.67</v>
      </c>
      <c r="L329" s="158"/>
      <c r="M329" s="157">
        <f t="shared" si="137"/>
        <v>1.23</v>
      </c>
      <c r="N329" s="158"/>
      <c r="O329" s="158">
        <f t="shared" si="138"/>
        <v>1.0349999999999999</v>
      </c>
      <c r="P329" s="158"/>
      <c r="Q329" s="25"/>
      <c r="R329" s="25"/>
      <c r="X329">
        <f t="shared" si="139"/>
        <v>0</v>
      </c>
      <c r="AB329">
        <f t="shared" si="140"/>
        <v>1.67</v>
      </c>
      <c r="AD329">
        <f t="shared" si="141"/>
        <v>1.23</v>
      </c>
      <c r="AF329">
        <f t="shared" si="142"/>
        <v>1.0349999999999999</v>
      </c>
      <c r="AO329">
        <f t="shared" si="143"/>
        <v>0</v>
      </c>
      <c r="AS329" s="9">
        <f t="shared" si="144"/>
        <v>1.67</v>
      </c>
      <c r="AU329">
        <f t="shared" si="145"/>
        <v>1.23</v>
      </c>
      <c r="AW329">
        <f t="shared" si="146"/>
        <v>1.0349999999999999</v>
      </c>
      <c r="BF329">
        <f t="shared" si="147"/>
        <v>0</v>
      </c>
    </row>
    <row r="330" spans="6:58">
      <c r="F330" s="114"/>
      <c r="G330" s="158">
        <f t="shared" si="135"/>
        <v>0</v>
      </c>
      <c r="H330" s="158"/>
      <c r="I330" s="158"/>
      <c r="J330" s="159"/>
      <c r="K330" s="156">
        <f t="shared" si="136"/>
        <v>1.67</v>
      </c>
      <c r="L330" s="158"/>
      <c r="M330" s="157">
        <f t="shared" si="137"/>
        <v>1.23</v>
      </c>
      <c r="N330" s="158"/>
      <c r="O330" s="158">
        <f t="shared" si="138"/>
        <v>1.0349999999999999</v>
      </c>
      <c r="P330" s="158"/>
      <c r="Q330" s="25"/>
      <c r="R330" s="25"/>
      <c r="X330">
        <f t="shared" si="139"/>
        <v>0</v>
      </c>
      <c r="AB330">
        <f t="shared" si="140"/>
        <v>1.67</v>
      </c>
      <c r="AD330">
        <f t="shared" si="141"/>
        <v>1.23</v>
      </c>
      <c r="AF330">
        <f t="shared" si="142"/>
        <v>1.0349999999999999</v>
      </c>
      <c r="AO330">
        <f t="shared" si="143"/>
        <v>0</v>
      </c>
      <c r="AS330" s="9">
        <f t="shared" si="144"/>
        <v>1.67</v>
      </c>
      <c r="AU330">
        <f t="shared" si="145"/>
        <v>1.23</v>
      </c>
      <c r="AW330">
        <f t="shared" si="146"/>
        <v>1.0349999999999999</v>
      </c>
      <c r="BF330">
        <f t="shared" si="147"/>
        <v>0</v>
      </c>
    </row>
    <row r="331" spans="6:58">
      <c r="F331" s="114"/>
      <c r="G331" s="158">
        <f t="shared" si="135"/>
        <v>0</v>
      </c>
      <c r="H331" s="158"/>
      <c r="I331" s="158"/>
      <c r="J331" s="159"/>
      <c r="K331" s="156">
        <f t="shared" si="136"/>
        <v>1.67</v>
      </c>
      <c r="L331" s="158"/>
      <c r="M331" s="157">
        <f t="shared" si="137"/>
        <v>1.23</v>
      </c>
      <c r="N331" s="158"/>
      <c r="O331" s="158">
        <f t="shared" si="138"/>
        <v>1.0349999999999999</v>
      </c>
      <c r="P331" s="158"/>
      <c r="Q331" s="25"/>
      <c r="R331" s="25"/>
      <c r="X331">
        <f t="shared" si="139"/>
        <v>0</v>
      </c>
      <c r="AB331">
        <f t="shared" si="140"/>
        <v>1.67</v>
      </c>
      <c r="AD331">
        <f t="shared" si="141"/>
        <v>1.23</v>
      </c>
      <c r="AF331">
        <f t="shared" si="142"/>
        <v>1.0349999999999999</v>
      </c>
      <c r="AO331">
        <f t="shared" si="143"/>
        <v>0</v>
      </c>
      <c r="AS331" s="9">
        <f t="shared" si="144"/>
        <v>1.67</v>
      </c>
      <c r="AU331">
        <f t="shared" si="145"/>
        <v>1.23</v>
      </c>
      <c r="AW331">
        <f t="shared" si="146"/>
        <v>1.0349999999999999</v>
      </c>
      <c r="BF331">
        <f t="shared" si="147"/>
        <v>0</v>
      </c>
    </row>
    <row r="332" spans="6:58">
      <c r="F332" s="114"/>
      <c r="G332" s="158">
        <f t="shared" si="135"/>
        <v>0</v>
      </c>
      <c r="H332" s="158"/>
      <c r="I332" s="158"/>
      <c r="J332" s="159"/>
      <c r="K332" s="156">
        <f t="shared" si="136"/>
        <v>1.67</v>
      </c>
      <c r="L332" s="158"/>
      <c r="M332" s="157">
        <f t="shared" si="137"/>
        <v>1.23</v>
      </c>
      <c r="N332" s="158"/>
      <c r="O332" s="158">
        <f t="shared" si="138"/>
        <v>1.0349999999999999</v>
      </c>
      <c r="P332" s="158"/>
      <c r="Q332" s="25"/>
      <c r="R332" s="25"/>
      <c r="X332">
        <f t="shared" si="139"/>
        <v>0</v>
      </c>
      <c r="AB332">
        <f t="shared" si="140"/>
        <v>1.67</v>
      </c>
      <c r="AD332">
        <f t="shared" si="141"/>
        <v>1.23</v>
      </c>
      <c r="AF332">
        <f t="shared" si="142"/>
        <v>1.0349999999999999</v>
      </c>
      <c r="AO332">
        <f t="shared" si="143"/>
        <v>0</v>
      </c>
      <c r="AS332" s="9">
        <f t="shared" si="144"/>
        <v>1.67</v>
      </c>
      <c r="AU332">
        <f t="shared" si="145"/>
        <v>1.23</v>
      </c>
      <c r="AW332">
        <f t="shared" si="146"/>
        <v>1.0349999999999999</v>
      </c>
      <c r="BF332">
        <f t="shared" si="147"/>
        <v>0</v>
      </c>
    </row>
    <row r="333" spans="6:58">
      <c r="F333" s="114"/>
      <c r="G333" s="158">
        <f t="shared" si="135"/>
        <v>0</v>
      </c>
      <c r="H333" s="158"/>
      <c r="I333" s="158"/>
      <c r="J333" s="159"/>
      <c r="K333" s="156">
        <f t="shared" si="136"/>
        <v>1.67</v>
      </c>
      <c r="L333" s="158"/>
      <c r="M333" s="157">
        <f t="shared" si="137"/>
        <v>1.23</v>
      </c>
      <c r="N333" s="158"/>
      <c r="O333" s="158">
        <f t="shared" si="138"/>
        <v>1.0349999999999999</v>
      </c>
      <c r="P333" s="158"/>
      <c r="Q333" s="25"/>
      <c r="R333" s="25"/>
      <c r="X333">
        <f t="shared" si="139"/>
        <v>0</v>
      </c>
      <c r="AB333">
        <f t="shared" si="140"/>
        <v>1.67</v>
      </c>
      <c r="AD333">
        <f t="shared" si="141"/>
        <v>1.23</v>
      </c>
      <c r="AF333">
        <f t="shared" si="142"/>
        <v>1.0349999999999999</v>
      </c>
      <c r="AO333">
        <f t="shared" si="143"/>
        <v>0</v>
      </c>
      <c r="AS333" s="9">
        <f t="shared" si="144"/>
        <v>1.67</v>
      </c>
      <c r="AU333">
        <f t="shared" si="145"/>
        <v>1.23</v>
      </c>
      <c r="AW333">
        <f t="shared" si="146"/>
        <v>1.0349999999999999</v>
      </c>
      <c r="BF333">
        <f t="shared" si="147"/>
        <v>0</v>
      </c>
    </row>
    <row r="334" spans="6:58">
      <c r="F334" s="114"/>
      <c r="G334" s="158">
        <f t="shared" si="135"/>
        <v>0</v>
      </c>
      <c r="H334" s="158"/>
      <c r="I334" s="158"/>
      <c r="J334" s="159"/>
      <c r="K334" s="156">
        <f t="shared" si="136"/>
        <v>1.67</v>
      </c>
      <c r="L334" s="158"/>
      <c r="M334" s="157">
        <f t="shared" si="137"/>
        <v>1.23</v>
      </c>
      <c r="N334" s="158"/>
      <c r="O334" s="158">
        <f t="shared" si="138"/>
        <v>1.0349999999999999</v>
      </c>
      <c r="P334" s="158"/>
      <c r="Q334" s="25"/>
      <c r="R334" s="25"/>
      <c r="X334">
        <f t="shared" si="139"/>
        <v>0</v>
      </c>
      <c r="AB334">
        <f t="shared" si="140"/>
        <v>1.67</v>
      </c>
      <c r="AD334">
        <f t="shared" si="141"/>
        <v>1.23</v>
      </c>
      <c r="AF334">
        <f t="shared" si="142"/>
        <v>1.0349999999999999</v>
      </c>
      <c r="AO334">
        <f t="shared" si="143"/>
        <v>0</v>
      </c>
      <c r="AS334" s="9">
        <f t="shared" si="144"/>
        <v>1.67</v>
      </c>
      <c r="AU334">
        <f t="shared" si="145"/>
        <v>1.23</v>
      </c>
      <c r="AW334">
        <f t="shared" si="146"/>
        <v>1.0349999999999999</v>
      </c>
      <c r="BF334">
        <f t="shared" si="147"/>
        <v>0</v>
      </c>
    </row>
    <row r="335" spans="6:58">
      <c r="F335" s="114"/>
      <c r="G335" s="158">
        <f t="shared" si="135"/>
        <v>0</v>
      </c>
      <c r="H335" s="158"/>
      <c r="I335" s="158"/>
      <c r="J335" s="159"/>
      <c r="K335" s="156">
        <f t="shared" si="136"/>
        <v>1.67</v>
      </c>
      <c r="L335" s="158"/>
      <c r="M335" s="157">
        <f t="shared" si="137"/>
        <v>1.23</v>
      </c>
      <c r="N335" s="158"/>
      <c r="O335" s="158">
        <f t="shared" si="138"/>
        <v>1.0349999999999999</v>
      </c>
      <c r="P335" s="158"/>
      <c r="Q335" s="25"/>
      <c r="R335" s="25"/>
      <c r="X335">
        <f t="shared" si="139"/>
        <v>0</v>
      </c>
      <c r="AB335">
        <f t="shared" si="140"/>
        <v>1.67</v>
      </c>
      <c r="AD335">
        <f t="shared" si="141"/>
        <v>1.23</v>
      </c>
      <c r="AF335">
        <f t="shared" si="142"/>
        <v>1.0349999999999999</v>
      </c>
      <c r="AO335">
        <f t="shared" si="143"/>
        <v>0</v>
      </c>
      <c r="AS335" s="9">
        <f t="shared" si="144"/>
        <v>1.67</v>
      </c>
      <c r="AU335">
        <f t="shared" si="145"/>
        <v>1.23</v>
      </c>
      <c r="AW335">
        <f t="shared" si="146"/>
        <v>1.0349999999999999</v>
      </c>
      <c r="BF335">
        <f t="shared" si="147"/>
        <v>0</v>
      </c>
    </row>
    <row r="336" spans="6:58">
      <c r="F336" s="114"/>
      <c r="G336" s="158">
        <f t="shared" si="135"/>
        <v>0</v>
      </c>
      <c r="H336" s="158"/>
      <c r="I336" s="158"/>
      <c r="J336" s="159"/>
      <c r="K336" s="156">
        <f t="shared" si="136"/>
        <v>1.67</v>
      </c>
      <c r="L336" s="158"/>
      <c r="M336" s="157">
        <f t="shared" si="137"/>
        <v>1.23</v>
      </c>
      <c r="N336" s="158"/>
      <c r="O336" s="158">
        <f t="shared" si="138"/>
        <v>1.0349999999999999</v>
      </c>
      <c r="P336" s="158"/>
      <c r="Q336" s="25"/>
      <c r="R336" s="25"/>
      <c r="X336">
        <f t="shared" si="139"/>
        <v>0</v>
      </c>
      <c r="AB336">
        <f t="shared" si="140"/>
        <v>1.67</v>
      </c>
      <c r="AD336">
        <f t="shared" si="141"/>
        <v>1.23</v>
      </c>
      <c r="AF336">
        <f t="shared" si="142"/>
        <v>1.0349999999999999</v>
      </c>
      <c r="AO336">
        <f t="shared" si="143"/>
        <v>0</v>
      </c>
      <c r="AS336" s="9">
        <f t="shared" si="144"/>
        <v>1.67</v>
      </c>
      <c r="AU336">
        <f t="shared" si="145"/>
        <v>1.23</v>
      </c>
      <c r="AW336">
        <f t="shared" si="146"/>
        <v>1.0349999999999999</v>
      </c>
      <c r="BF336">
        <f t="shared" si="147"/>
        <v>0</v>
      </c>
    </row>
    <row r="337" spans="6:58">
      <c r="F337" s="114"/>
      <c r="G337" s="158">
        <f t="shared" si="135"/>
        <v>0</v>
      </c>
      <c r="H337" s="158"/>
      <c r="I337" s="158"/>
      <c r="J337" s="159"/>
      <c r="K337" s="156">
        <f t="shared" si="136"/>
        <v>1.67</v>
      </c>
      <c r="L337" s="158"/>
      <c r="M337" s="157">
        <f t="shared" si="137"/>
        <v>1.23</v>
      </c>
      <c r="N337" s="158"/>
      <c r="O337" s="158">
        <f t="shared" si="138"/>
        <v>1.0349999999999999</v>
      </c>
      <c r="P337" s="158"/>
      <c r="Q337" s="25"/>
      <c r="R337" s="25"/>
      <c r="X337">
        <f t="shared" si="139"/>
        <v>0</v>
      </c>
      <c r="AB337">
        <f t="shared" si="140"/>
        <v>1.67</v>
      </c>
      <c r="AD337">
        <f t="shared" si="141"/>
        <v>1.23</v>
      </c>
      <c r="AF337">
        <f t="shared" si="142"/>
        <v>1.0349999999999999</v>
      </c>
      <c r="AO337">
        <f t="shared" si="143"/>
        <v>0</v>
      </c>
      <c r="AS337" s="9">
        <f t="shared" si="144"/>
        <v>1.67</v>
      </c>
      <c r="AU337">
        <f t="shared" si="145"/>
        <v>1.23</v>
      </c>
      <c r="AW337">
        <f t="shared" si="146"/>
        <v>1.0349999999999999</v>
      </c>
      <c r="BF337">
        <f t="shared" si="147"/>
        <v>0</v>
      </c>
    </row>
    <row r="338" spans="6:58">
      <c r="F338" s="114"/>
      <c r="G338" s="158">
        <f t="shared" si="135"/>
        <v>0</v>
      </c>
      <c r="H338" s="158"/>
      <c r="I338" s="158"/>
      <c r="J338" s="159"/>
      <c r="K338" s="156">
        <f t="shared" si="136"/>
        <v>1.67</v>
      </c>
      <c r="L338" s="158"/>
      <c r="M338" s="157">
        <f t="shared" si="137"/>
        <v>1.23</v>
      </c>
      <c r="N338" s="158"/>
      <c r="O338" s="158">
        <f t="shared" si="138"/>
        <v>1.0349999999999999</v>
      </c>
      <c r="P338" s="158"/>
      <c r="Q338" s="25"/>
      <c r="R338" s="25"/>
      <c r="X338">
        <f t="shared" si="139"/>
        <v>0</v>
      </c>
      <c r="AB338">
        <f t="shared" si="140"/>
        <v>1.67</v>
      </c>
      <c r="AD338">
        <f t="shared" si="141"/>
        <v>1.23</v>
      </c>
      <c r="AF338">
        <f t="shared" si="142"/>
        <v>1.0349999999999999</v>
      </c>
      <c r="AO338">
        <f t="shared" si="143"/>
        <v>0</v>
      </c>
      <c r="AS338" s="9">
        <f t="shared" si="144"/>
        <v>1.67</v>
      </c>
      <c r="AU338">
        <f t="shared" si="145"/>
        <v>1.23</v>
      </c>
      <c r="AW338">
        <f t="shared" si="146"/>
        <v>1.0349999999999999</v>
      </c>
      <c r="BF338">
        <f t="shared" si="147"/>
        <v>0</v>
      </c>
    </row>
    <row r="339" spans="6:58">
      <c r="F339" s="114"/>
      <c r="G339" s="158">
        <f t="shared" si="135"/>
        <v>0</v>
      </c>
      <c r="H339" s="158"/>
      <c r="I339" s="158"/>
      <c r="J339" s="159"/>
      <c r="K339" s="156">
        <f t="shared" si="136"/>
        <v>1.67</v>
      </c>
      <c r="L339" s="158"/>
      <c r="M339" s="157">
        <f t="shared" si="137"/>
        <v>1.23</v>
      </c>
      <c r="N339" s="158"/>
      <c r="O339" s="158">
        <f t="shared" si="138"/>
        <v>1.0349999999999999</v>
      </c>
      <c r="P339" s="158"/>
      <c r="Q339" s="25"/>
      <c r="R339" s="25"/>
      <c r="X339">
        <f t="shared" si="139"/>
        <v>0</v>
      </c>
      <c r="AB339">
        <f t="shared" si="140"/>
        <v>1.67</v>
      </c>
      <c r="AD339">
        <f t="shared" si="141"/>
        <v>1.23</v>
      </c>
      <c r="AF339">
        <f t="shared" si="142"/>
        <v>1.0349999999999999</v>
      </c>
      <c r="AO339">
        <f t="shared" si="143"/>
        <v>0</v>
      </c>
      <c r="AS339" s="9">
        <f t="shared" si="144"/>
        <v>1.67</v>
      </c>
      <c r="AU339">
        <f t="shared" si="145"/>
        <v>1.23</v>
      </c>
      <c r="AW339">
        <f t="shared" si="146"/>
        <v>1.0349999999999999</v>
      </c>
      <c r="BF339">
        <f t="shared" si="147"/>
        <v>0</v>
      </c>
    </row>
    <row r="340" spans="6:58">
      <c r="F340" s="114"/>
      <c r="G340" s="158">
        <f t="shared" si="135"/>
        <v>0</v>
      </c>
      <c r="H340" s="158"/>
      <c r="I340" s="158"/>
      <c r="J340" s="159"/>
      <c r="K340" s="156">
        <f t="shared" si="136"/>
        <v>1.67</v>
      </c>
      <c r="L340" s="158"/>
      <c r="M340" s="157">
        <f t="shared" si="137"/>
        <v>1.23</v>
      </c>
      <c r="N340" s="158"/>
      <c r="O340" s="158">
        <f t="shared" si="138"/>
        <v>1.0349999999999999</v>
      </c>
      <c r="P340" s="158"/>
      <c r="Q340" s="25"/>
      <c r="R340" s="25"/>
      <c r="X340">
        <f t="shared" si="139"/>
        <v>0</v>
      </c>
      <c r="AB340">
        <f t="shared" si="140"/>
        <v>1.67</v>
      </c>
      <c r="AD340">
        <f t="shared" si="141"/>
        <v>1.23</v>
      </c>
      <c r="AF340">
        <f t="shared" si="142"/>
        <v>1.0349999999999999</v>
      </c>
      <c r="AO340">
        <f t="shared" si="143"/>
        <v>0</v>
      </c>
      <c r="AS340" s="9">
        <f t="shared" si="144"/>
        <v>1.67</v>
      </c>
      <c r="AU340">
        <f t="shared" si="145"/>
        <v>1.23</v>
      </c>
      <c r="AW340">
        <f t="shared" si="146"/>
        <v>1.0349999999999999</v>
      </c>
      <c r="BF340">
        <f t="shared" si="147"/>
        <v>0</v>
      </c>
    </row>
    <row r="341" spans="6:58">
      <c r="F341" s="114"/>
      <c r="G341" s="158">
        <f t="shared" si="135"/>
        <v>0</v>
      </c>
      <c r="H341" s="158"/>
      <c r="I341" s="158"/>
      <c r="J341" s="159"/>
      <c r="K341" s="156">
        <f t="shared" si="136"/>
        <v>1.67</v>
      </c>
      <c r="L341" s="158"/>
      <c r="M341" s="157">
        <f t="shared" si="137"/>
        <v>1.23</v>
      </c>
      <c r="N341" s="158"/>
      <c r="O341" s="158">
        <f t="shared" si="138"/>
        <v>1.0349999999999999</v>
      </c>
      <c r="P341" s="158"/>
      <c r="Q341" s="25"/>
      <c r="R341" s="25"/>
      <c r="X341">
        <f t="shared" si="139"/>
        <v>0</v>
      </c>
      <c r="AB341">
        <f t="shared" si="140"/>
        <v>1.67</v>
      </c>
      <c r="AD341">
        <f t="shared" si="141"/>
        <v>1.23</v>
      </c>
      <c r="AF341">
        <f t="shared" si="142"/>
        <v>1.0349999999999999</v>
      </c>
      <c r="AO341">
        <f t="shared" si="143"/>
        <v>0</v>
      </c>
      <c r="AS341" s="9">
        <f t="shared" si="144"/>
        <v>1.67</v>
      </c>
      <c r="AU341">
        <f t="shared" si="145"/>
        <v>1.23</v>
      </c>
      <c r="AW341">
        <f t="shared" si="146"/>
        <v>1.0349999999999999</v>
      </c>
      <c r="BF341">
        <f t="shared" si="147"/>
        <v>0</v>
      </c>
    </row>
    <row r="342" spans="6:58">
      <c r="F342" s="114"/>
      <c r="G342" s="158">
        <f t="shared" si="135"/>
        <v>0</v>
      </c>
      <c r="H342" s="158"/>
      <c r="I342" s="158"/>
      <c r="J342" s="159"/>
      <c r="K342" s="156">
        <f t="shared" si="136"/>
        <v>1.67</v>
      </c>
      <c r="L342" s="158"/>
      <c r="M342" s="157">
        <f t="shared" si="137"/>
        <v>1.23</v>
      </c>
      <c r="N342" s="158"/>
      <c r="O342" s="158">
        <f t="shared" si="138"/>
        <v>1.0349999999999999</v>
      </c>
      <c r="P342" s="158"/>
      <c r="Q342" s="25"/>
      <c r="R342" s="25"/>
      <c r="X342">
        <f t="shared" si="139"/>
        <v>0</v>
      </c>
      <c r="AB342">
        <f t="shared" si="140"/>
        <v>1.67</v>
      </c>
      <c r="AD342">
        <f t="shared" si="141"/>
        <v>1.23</v>
      </c>
      <c r="AF342">
        <f t="shared" si="142"/>
        <v>1.0349999999999999</v>
      </c>
      <c r="AO342">
        <f t="shared" si="143"/>
        <v>0</v>
      </c>
      <c r="AS342" s="9">
        <f t="shared" si="144"/>
        <v>1.67</v>
      </c>
      <c r="AU342">
        <f t="shared" si="145"/>
        <v>1.23</v>
      </c>
      <c r="AW342">
        <f t="shared" si="146"/>
        <v>1.0349999999999999</v>
      </c>
      <c r="BF342">
        <f t="shared" si="147"/>
        <v>0</v>
      </c>
    </row>
    <row r="343" spans="6:58">
      <c r="F343" s="114"/>
      <c r="G343" s="158">
        <f t="shared" si="135"/>
        <v>0</v>
      </c>
      <c r="H343" s="158"/>
      <c r="I343" s="158"/>
      <c r="J343" s="159"/>
      <c r="K343" s="156">
        <f t="shared" si="136"/>
        <v>1.67</v>
      </c>
      <c r="L343" s="158"/>
      <c r="M343" s="157">
        <f t="shared" si="137"/>
        <v>1.23</v>
      </c>
      <c r="N343" s="158"/>
      <c r="O343" s="158">
        <f t="shared" si="138"/>
        <v>1.0349999999999999</v>
      </c>
      <c r="P343" s="158"/>
      <c r="Q343" s="25"/>
      <c r="R343" s="25"/>
      <c r="X343">
        <f t="shared" si="139"/>
        <v>0</v>
      </c>
      <c r="AB343">
        <f t="shared" si="140"/>
        <v>1.67</v>
      </c>
      <c r="AD343">
        <f t="shared" si="141"/>
        <v>1.23</v>
      </c>
      <c r="AF343">
        <f t="shared" si="142"/>
        <v>1.0349999999999999</v>
      </c>
      <c r="AO343">
        <f t="shared" si="143"/>
        <v>0</v>
      </c>
      <c r="AS343" s="9">
        <f t="shared" si="144"/>
        <v>1.67</v>
      </c>
      <c r="AU343">
        <f t="shared" si="145"/>
        <v>1.23</v>
      </c>
      <c r="AW343">
        <f t="shared" si="146"/>
        <v>1.0349999999999999</v>
      </c>
      <c r="BF343">
        <f t="shared" si="147"/>
        <v>0</v>
      </c>
    </row>
    <row r="344" spans="6:58">
      <c r="F344" s="114"/>
      <c r="G344" s="158">
        <f t="shared" si="135"/>
        <v>0</v>
      </c>
      <c r="H344" s="158"/>
      <c r="I344" s="158"/>
      <c r="J344" s="159"/>
      <c r="K344" s="156">
        <f t="shared" si="136"/>
        <v>1.67</v>
      </c>
      <c r="L344" s="158"/>
      <c r="M344" s="157">
        <f t="shared" si="137"/>
        <v>1.23</v>
      </c>
      <c r="N344" s="158"/>
      <c r="O344" s="158">
        <f t="shared" si="138"/>
        <v>1.0349999999999999</v>
      </c>
      <c r="P344" s="158"/>
      <c r="Q344" s="25"/>
      <c r="R344" s="25"/>
      <c r="X344">
        <f t="shared" si="139"/>
        <v>0</v>
      </c>
      <c r="AB344">
        <f t="shared" si="140"/>
        <v>1.67</v>
      </c>
      <c r="AD344">
        <f t="shared" si="141"/>
        <v>1.23</v>
      </c>
      <c r="AF344">
        <f t="shared" si="142"/>
        <v>1.0349999999999999</v>
      </c>
      <c r="AO344">
        <f t="shared" si="143"/>
        <v>0</v>
      </c>
      <c r="AS344" s="9">
        <f t="shared" si="144"/>
        <v>1.67</v>
      </c>
      <c r="AU344">
        <f t="shared" si="145"/>
        <v>1.23</v>
      </c>
      <c r="AW344">
        <f t="shared" si="146"/>
        <v>1.0349999999999999</v>
      </c>
      <c r="BF344">
        <f t="shared" si="147"/>
        <v>0</v>
      </c>
    </row>
    <row r="345" spans="6:58">
      <c r="F345" s="114"/>
      <c r="G345" s="158">
        <f t="shared" si="135"/>
        <v>0</v>
      </c>
      <c r="H345" s="158"/>
      <c r="I345" s="158"/>
      <c r="J345" s="159"/>
      <c r="K345" s="156">
        <f t="shared" si="136"/>
        <v>1.67</v>
      </c>
      <c r="L345" s="158"/>
      <c r="M345" s="157">
        <f t="shared" si="137"/>
        <v>1.23</v>
      </c>
      <c r="N345" s="158"/>
      <c r="O345" s="158">
        <f t="shared" si="138"/>
        <v>1.0349999999999999</v>
      </c>
      <c r="P345" s="158"/>
      <c r="Q345" s="25"/>
      <c r="R345" s="25"/>
      <c r="X345">
        <f t="shared" si="139"/>
        <v>0</v>
      </c>
      <c r="AB345">
        <f t="shared" si="140"/>
        <v>1.67</v>
      </c>
      <c r="AD345">
        <f t="shared" si="141"/>
        <v>1.23</v>
      </c>
      <c r="AF345">
        <f t="shared" si="142"/>
        <v>1.0349999999999999</v>
      </c>
      <c r="AO345">
        <f t="shared" si="143"/>
        <v>0</v>
      </c>
      <c r="AS345" s="9">
        <f t="shared" si="144"/>
        <v>1.67</v>
      </c>
      <c r="AU345">
        <f t="shared" si="145"/>
        <v>1.23</v>
      </c>
      <c r="AW345">
        <f t="shared" si="146"/>
        <v>1.0349999999999999</v>
      </c>
      <c r="BF345">
        <f t="shared" si="147"/>
        <v>0</v>
      </c>
    </row>
    <row r="346" spans="6:58">
      <c r="F346" s="114"/>
      <c r="G346" s="158">
        <f t="shared" si="135"/>
        <v>0</v>
      </c>
      <c r="H346" s="158"/>
      <c r="I346" s="158"/>
      <c r="J346" s="159"/>
      <c r="K346" s="156">
        <f t="shared" si="136"/>
        <v>1.67</v>
      </c>
      <c r="L346" s="158"/>
      <c r="M346" s="157">
        <f t="shared" si="137"/>
        <v>1.23</v>
      </c>
      <c r="N346" s="158"/>
      <c r="O346" s="158">
        <f t="shared" si="138"/>
        <v>1.0349999999999999</v>
      </c>
      <c r="P346" s="158"/>
      <c r="Q346" s="25"/>
      <c r="R346" s="25"/>
      <c r="X346">
        <f t="shared" si="139"/>
        <v>0</v>
      </c>
      <c r="AB346">
        <f t="shared" si="140"/>
        <v>1.67</v>
      </c>
      <c r="AD346">
        <f t="shared" si="141"/>
        <v>1.23</v>
      </c>
      <c r="AF346">
        <f t="shared" si="142"/>
        <v>1.0349999999999999</v>
      </c>
      <c r="AO346">
        <f t="shared" si="143"/>
        <v>0</v>
      </c>
      <c r="AS346" s="9">
        <f t="shared" si="144"/>
        <v>1.67</v>
      </c>
      <c r="AU346">
        <f t="shared" si="145"/>
        <v>1.23</v>
      </c>
      <c r="AW346">
        <f t="shared" si="146"/>
        <v>1.0349999999999999</v>
      </c>
      <c r="BF346">
        <f t="shared" si="147"/>
        <v>0</v>
      </c>
    </row>
    <row r="347" spans="6:58">
      <c r="F347" s="114"/>
      <c r="G347" s="158">
        <f t="shared" si="135"/>
        <v>0</v>
      </c>
      <c r="H347" s="158"/>
      <c r="I347" s="158"/>
      <c r="J347" s="159"/>
      <c r="K347" s="156">
        <f t="shared" si="136"/>
        <v>1.67</v>
      </c>
      <c r="L347" s="158"/>
      <c r="M347" s="157">
        <f t="shared" si="137"/>
        <v>1.23</v>
      </c>
      <c r="N347" s="158"/>
      <c r="O347" s="158">
        <f t="shared" si="138"/>
        <v>1.0349999999999999</v>
      </c>
      <c r="P347" s="158"/>
      <c r="Q347" s="25"/>
      <c r="R347" s="25"/>
      <c r="X347">
        <f t="shared" si="139"/>
        <v>0</v>
      </c>
      <c r="AB347">
        <f t="shared" si="140"/>
        <v>1.67</v>
      </c>
      <c r="AD347">
        <f t="shared" si="141"/>
        <v>1.23</v>
      </c>
      <c r="AF347">
        <f t="shared" si="142"/>
        <v>1.0349999999999999</v>
      </c>
      <c r="AO347">
        <f t="shared" si="143"/>
        <v>0</v>
      </c>
      <c r="AS347" s="9">
        <f t="shared" si="144"/>
        <v>1.67</v>
      </c>
      <c r="AU347">
        <f t="shared" si="145"/>
        <v>1.23</v>
      </c>
      <c r="AW347">
        <f t="shared" si="146"/>
        <v>1.0349999999999999</v>
      </c>
      <c r="BF347">
        <f t="shared" si="147"/>
        <v>0</v>
      </c>
    </row>
    <row r="348" spans="6:58">
      <c r="F348" s="114"/>
      <c r="G348" s="158">
        <f t="shared" si="135"/>
        <v>0</v>
      </c>
      <c r="H348" s="158"/>
      <c r="I348" s="158"/>
      <c r="J348" s="159"/>
      <c r="K348" s="156">
        <f t="shared" si="136"/>
        <v>1.67</v>
      </c>
      <c r="L348" s="158"/>
      <c r="M348" s="157">
        <f t="shared" si="137"/>
        <v>1.23</v>
      </c>
      <c r="N348" s="158"/>
      <c r="O348" s="158">
        <f t="shared" si="138"/>
        <v>1.0349999999999999</v>
      </c>
      <c r="P348" s="158"/>
      <c r="Q348" s="25"/>
      <c r="R348" s="25"/>
      <c r="X348">
        <f t="shared" si="139"/>
        <v>0</v>
      </c>
      <c r="AB348">
        <f t="shared" si="140"/>
        <v>1.67</v>
      </c>
      <c r="AD348">
        <f t="shared" si="141"/>
        <v>1.23</v>
      </c>
      <c r="AF348">
        <f t="shared" si="142"/>
        <v>1.0349999999999999</v>
      </c>
      <c r="AO348">
        <f t="shared" si="143"/>
        <v>0</v>
      </c>
      <c r="AS348" s="9">
        <f t="shared" si="144"/>
        <v>1.67</v>
      </c>
      <c r="AU348">
        <f t="shared" si="145"/>
        <v>1.23</v>
      </c>
      <c r="AW348">
        <f t="shared" si="146"/>
        <v>1.0349999999999999</v>
      </c>
      <c r="BF348">
        <f t="shared" si="147"/>
        <v>0</v>
      </c>
    </row>
    <row r="349" spans="6:58">
      <c r="F349" s="114"/>
      <c r="G349" s="158">
        <f t="shared" si="135"/>
        <v>0</v>
      </c>
      <c r="H349" s="158"/>
      <c r="I349" s="158"/>
      <c r="J349" s="159"/>
      <c r="K349" s="156">
        <f t="shared" si="136"/>
        <v>1.67</v>
      </c>
      <c r="L349" s="158"/>
      <c r="M349" s="157">
        <f t="shared" si="137"/>
        <v>1.23</v>
      </c>
      <c r="N349" s="158"/>
      <c r="O349" s="158">
        <f t="shared" si="138"/>
        <v>1.0349999999999999</v>
      </c>
      <c r="P349" s="158"/>
      <c r="Q349" s="25"/>
      <c r="R349" s="25"/>
      <c r="X349">
        <f t="shared" si="139"/>
        <v>0</v>
      </c>
      <c r="AB349">
        <f t="shared" si="140"/>
        <v>1.67</v>
      </c>
      <c r="AD349">
        <f t="shared" si="141"/>
        <v>1.23</v>
      </c>
      <c r="AF349">
        <f t="shared" si="142"/>
        <v>1.0349999999999999</v>
      </c>
      <c r="AO349">
        <f t="shared" si="143"/>
        <v>0</v>
      </c>
      <c r="AS349" s="9">
        <f t="shared" si="144"/>
        <v>1.67</v>
      </c>
      <c r="AU349">
        <f t="shared" si="145"/>
        <v>1.23</v>
      </c>
      <c r="AW349">
        <f t="shared" si="146"/>
        <v>1.0349999999999999</v>
      </c>
      <c r="BF349">
        <f t="shared" si="147"/>
        <v>0</v>
      </c>
    </row>
    <row r="350" spans="6:58">
      <c r="F350" s="114"/>
      <c r="G350" s="158">
        <f t="shared" si="135"/>
        <v>0</v>
      </c>
      <c r="H350" s="158"/>
      <c r="I350" s="158"/>
      <c r="J350" s="159"/>
      <c r="K350" s="156">
        <f t="shared" si="136"/>
        <v>1.67</v>
      </c>
      <c r="L350" s="158"/>
      <c r="M350" s="157">
        <f t="shared" si="137"/>
        <v>1.23</v>
      </c>
      <c r="N350" s="158"/>
      <c r="O350" s="158">
        <f t="shared" si="138"/>
        <v>1.0349999999999999</v>
      </c>
      <c r="P350" s="158"/>
      <c r="Q350" s="25"/>
      <c r="R350" s="25"/>
      <c r="X350">
        <f t="shared" si="139"/>
        <v>0</v>
      </c>
      <c r="AB350">
        <f t="shared" si="140"/>
        <v>1.67</v>
      </c>
      <c r="AD350">
        <f t="shared" si="141"/>
        <v>1.23</v>
      </c>
      <c r="AF350">
        <f t="shared" si="142"/>
        <v>1.0349999999999999</v>
      </c>
      <c r="AO350">
        <f t="shared" si="143"/>
        <v>0</v>
      </c>
      <c r="AS350" s="9">
        <f t="shared" si="144"/>
        <v>1.67</v>
      </c>
      <c r="AU350">
        <f t="shared" si="145"/>
        <v>1.23</v>
      </c>
      <c r="AW350">
        <f t="shared" si="146"/>
        <v>1.0349999999999999</v>
      </c>
      <c r="BF350">
        <f t="shared" si="147"/>
        <v>0</v>
      </c>
    </row>
    <row r="351" spans="6:58">
      <c r="F351" s="114"/>
      <c r="G351" s="158">
        <f t="shared" si="135"/>
        <v>0</v>
      </c>
      <c r="H351" s="158"/>
      <c r="I351" s="158"/>
      <c r="J351" s="159"/>
      <c r="K351" s="156">
        <f t="shared" si="136"/>
        <v>1.67</v>
      </c>
      <c r="L351" s="158"/>
      <c r="M351" s="157">
        <f t="shared" si="137"/>
        <v>1.23</v>
      </c>
      <c r="N351" s="158"/>
      <c r="O351" s="158">
        <f t="shared" si="138"/>
        <v>1.0349999999999999</v>
      </c>
      <c r="P351" s="158"/>
      <c r="Q351" s="25"/>
      <c r="R351" s="25"/>
      <c r="X351">
        <f t="shared" si="139"/>
        <v>0</v>
      </c>
      <c r="AB351">
        <f t="shared" si="140"/>
        <v>1.67</v>
      </c>
      <c r="AD351">
        <f t="shared" si="141"/>
        <v>1.23</v>
      </c>
      <c r="AF351">
        <f t="shared" si="142"/>
        <v>1.0349999999999999</v>
      </c>
      <c r="AO351">
        <f t="shared" si="143"/>
        <v>0</v>
      </c>
      <c r="AS351" s="9">
        <f t="shared" si="144"/>
        <v>1.67</v>
      </c>
      <c r="AU351">
        <f t="shared" si="145"/>
        <v>1.23</v>
      </c>
      <c r="AW351">
        <f t="shared" si="146"/>
        <v>1.0349999999999999</v>
      </c>
      <c r="BF351">
        <f t="shared" si="147"/>
        <v>0</v>
      </c>
    </row>
    <row r="352" spans="6:58">
      <c r="F352" s="114"/>
      <c r="G352" s="158">
        <f t="shared" si="135"/>
        <v>0</v>
      </c>
      <c r="H352" s="158"/>
      <c r="I352" s="158"/>
      <c r="J352" s="159"/>
      <c r="K352" s="156">
        <f t="shared" si="136"/>
        <v>1.67</v>
      </c>
      <c r="L352" s="158"/>
      <c r="M352" s="157">
        <f t="shared" si="137"/>
        <v>1.23</v>
      </c>
      <c r="N352" s="158"/>
      <c r="O352" s="158">
        <f t="shared" si="138"/>
        <v>1.0349999999999999</v>
      </c>
      <c r="P352" s="158"/>
      <c r="Q352" s="25"/>
      <c r="R352" s="25"/>
      <c r="X352">
        <f t="shared" si="139"/>
        <v>0</v>
      </c>
      <c r="AB352">
        <f t="shared" si="140"/>
        <v>1.67</v>
      </c>
      <c r="AD352">
        <f t="shared" si="141"/>
        <v>1.23</v>
      </c>
      <c r="AF352">
        <f t="shared" si="142"/>
        <v>1.0349999999999999</v>
      </c>
      <c r="AO352">
        <f t="shared" si="143"/>
        <v>0</v>
      </c>
      <c r="AS352" s="9">
        <f t="shared" si="144"/>
        <v>1.67</v>
      </c>
      <c r="AU352">
        <f t="shared" si="145"/>
        <v>1.23</v>
      </c>
      <c r="AW352">
        <f t="shared" si="146"/>
        <v>1.0349999999999999</v>
      </c>
      <c r="BF352">
        <f t="shared" si="147"/>
        <v>0</v>
      </c>
    </row>
    <row r="353" spans="6:58">
      <c r="F353" s="114"/>
      <c r="G353" s="158">
        <f t="shared" si="135"/>
        <v>0</v>
      </c>
      <c r="H353" s="158"/>
      <c r="I353" s="158"/>
      <c r="J353" s="159"/>
      <c r="K353" s="156">
        <f t="shared" si="136"/>
        <v>1.67</v>
      </c>
      <c r="L353" s="158"/>
      <c r="M353" s="157">
        <f t="shared" si="137"/>
        <v>1.23</v>
      </c>
      <c r="N353" s="158"/>
      <c r="O353" s="158">
        <f t="shared" si="138"/>
        <v>1.0349999999999999</v>
      </c>
      <c r="P353" s="158"/>
      <c r="Q353" s="25"/>
      <c r="R353" s="25"/>
      <c r="X353">
        <f t="shared" si="139"/>
        <v>0</v>
      </c>
      <c r="AB353">
        <f t="shared" si="140"/>
        <v>1.67</v>
      </c>
      <c r="AD353">
        <f t="shared" si="141"/>
        <v>1.23</v>
      </c>
      <c r="AF353">
        <f t="shared" si="142"/>
        <v>1.0349999999999999</v>
      </c>
      <c r="AO353">
        <f t="shared" si="143"/>
        <v>0</v>
      </c>
      <c r="AS353" s="9">
        <f t="shared" si="144"/>
        <v>1.67</v>
      </c>
      <c r="AU353">
        <f t="shared" si="145"/>
        <v>1.23</v>
      </c>
      <c r="AW353">
        <f t="shared" si="146"/>
        <v>1.0349999999999999</v>
      </c>
      <c r="BF353">
        <f t="shared" si="147"/>
        <v>0</v>
      </c>
    </row>
    <row r="354" spans="6:58">
      <c r="F354" s="114"/>
      <c r="G354" s="158">
        <f t="shared" si="135"/>
        <v>0</v>
      </c>
      <c r="H354" s="158"/>
      <c r="I354" s="158"/>
      <c r="J354" s="159"/>
      <c r="K354" s="156">
        <f t="shared" si="136"/>
        <v>1.67</v>
      </c>
      <c r="L354" s="158"/>
      <c r="M354" s="157">
        <f t="shared" si="137"/>
        <v>1.23</v>
      </c>
      <c r="N354" s="158"/>
      <c r="O354" s="158">
        <f t="shared" si="138"/>
        <v>1.0349999999999999</v>
      </c>
      <c r="P354" s="158"/>
      <c r="Q354" s="25"/>
      <c r="R354" s="25"/>
      <c r="X354">
        <f t="shared" si="139"/>
        <v>0</v>
      </c>
      <c r="AB354">
        <f t="shared" si="140"/>
        <v>1.67</v>
      </c>
      <c r="AD354">
        <f t="shared" si="141"/>
        <v>1.23</v>
      </c>
      <c r="AF354">
        <f t="shared" si="142"/>
        <v>1.0349999999999999</v>
      </c>
      <c r="AO354">
        <f t="shared" si="143"/>
        <v>0</v>
      </c>
      <c r="AS354" s="9">
        <f t="shared" si="144"/>
        <v>1.67</v>
      </c>
      <c r="AU354">
        <f t="shared" si="145"/>
        <v>1.23</v>
      </c>
      <c r="AW354">
        <f t="shared" si="146"/>
        <v>1.0349999999999999</v>
      </c>
      <c r="BF354">
        <f t="shared" si="147"/>
        <v>0</v>
      </c>
    </row>
    <row r="355" spans="6:58">
      <c r="F355" s="114"/>
      <c r="G355" s="158">
        <f t="shared" si="135"/>
        <v>0</v>
      </c>
      <c r="H355" s="158"/>
      <c r="I355" s="158"/>
      <c r="J355" s="159"/>
      <c r="K355" s="156">
        <f t="shared" si="136"/>
        <v>1.67</v>
      </c>
      <c r="L355" s="158"/>
      <c r="M355" s="157">
        <f t="shared" si="137"/>
        <v>1.23</v>
      </c>
      <c r="N355" s="158"/>
      <c r="O355" s="158">
        <f t="shared" si="138"/>
        <v>1.0349999999999999</v>
      </c>
      <c r="P355" s="158"/>
      <c r="Q355" s="25"/>
      <c r="R355" s="25"/>
      <c r="X355">
        <f t="shared" si="139"/>
        <v>0</v>
      </c>
      <c r="AB355">
        <f t="shared" si="140"/>
        <v>1.67</v>
      </c>
      <c r="AD355">
        <f t="shared" si="141"/>
        <v>1.23</v>
      </c>
      <c r="AF355">
        <f t="shared" si="142"/>
        <v>1.0349999999999999</v>
      </c>
      <c r="AO355">
        <f t="shared" si="143"/>
        <v>0</v>
      </c>
      <c r="AS355" s="9">
        <f t="shared" si="144"/>
        <v>1.67</v>
      </c>
      <c r="AU355">
        <f t="shared" si="145"/>
        <v>1.23</v>
      </c>
      <c r="AW355">
        <f t="shared" si="146"/>
        <v>1.0349999999999999</v>
      </c>
      <c r="BF355">
        <f t="shared" si="147"/>
        <v>0</v>
      </c>
    </row>
    <row r="356" spans="6:58">
      <c r="F356" s="114"/>
      <c r="G356" s="158">
        <f t="shared" si="135"/>
        <v>0</v>
      </c>
      <c r="H356" s="158"/>
      <c r="I356" s="158"/>
      <c r="J356" s="159"/>
      <c r="K356" s="156">
        <f t="shared" si="136"/>
        <v>1.67</v>
      </c>
      <c r="L356" s="158"/>
      <c r="M356" s="157">
        <f t="shared" si="137"/>
        <v>1.23</v>
      </c>
      <c r="N356" s="158"/>
      <c r="O356" s="158">
        <f t="shared" si="138"/>
        <v>1.0349999999999999</v>
      </c>
      <c r="P356" s="158"/>
      <c r="Q356" s="25"/>
      <c r="R356" s="25"/>
      <c r="X356">
        <f t="shared" si="139"/>
        <v>0</v>
      </c>
      <c r="AB356">
        <f t="shared" si="140"/>
        <v>1.67</v>
      </c>
      <c r="AD356">
        <f t="shared" si="141"/>
        <v>1.23</v>
      </c>
      <c r="AF356">
        <f t="shared" si="142"/>
        <v>1.0349999999999999</v>
      </c>
      <c r="AO356">
        <f t="shared" si="143"/>
        <v>0</v>
      </c>
      <c r="AS356" s="9">
        <f t="shared" si="144"/>
        <v>1.67</v>
      </c>
      <c r="AU356">
        <f t="shared" si="145"/>
        <v>1.23</v>
      </c>
      <c r="AW356">
        <f t="shared" si="146"/>
        <v>1.0349999999999999</v>
      </c>
      <c r="BF356">
        <f t="shared" si="147"/>
        <v>0</v>
      </c>
    </row>
    <row r="357" spans="6:58">
      <c r="F357" s="114"/>
      <c r="G357" s="158">
        <f t="shared" si="135"/>
        <v>0</v>
      </c>
      <c r="H357" s="158"/>
      <c r="I357" s="158"/>
      <c r="J357" s="159"/>
      <c r="K357" s="156">
        <f t="shared" si="136"/>
        <v>1.67</v>
      </c>
      <c r="L357" s="158"/>
      <c r="M357" s="157">
        <f t="shared" si="137"/>
        <v>1.23</v>
      </c>
      <c r="N357" s="158"/>
      <c r="O357" s="158">
        <f t="shared" si="138"/>
        <v>1.0349999999999999</v>
      </c>
      <c r="P357" s="158"/>
      <c r="Q357" s="25"/>
      <c r="R357" s="25"/>
      <c r="X357">
        <f t="shared" si="139"/>
        <v>0</v>
      </c>
      <c r="AB357">
        <f t="shared" si="140"/>
        <v>1.67</v>
      </c>
      <c r="AD357">
        <f t="shared" si="141"/>
        <v>1.23</v>
      </c>
      <c r="AF357">
        <f t="shared" si="142"/>
        <v>1.0349999999999999</v>
      </c>
      <c r="AO357">
        <f t="shared" si="143"/>
        <v>0</v>
      </c>
      <c r="AS357" s="9">
        <f t="shared" si="144"/>
        <v>1.67</v>
      </c>
      <c r="AU357">
        <f t="shared" si="145"/>
        <v>1.23</v>
      </c>
      <c r="AW357">
        <f t="shared" si="146"/>
        <v>1.0349999999999999</v>
      </c>
      <c r="BF357">
        <f t="shared" si="147"/>
        <v>0</v>
      </c>
    </row>
    <row r="358" spans="6:58">
      <c r="F358" s="114"/>
      <c r="G358" s="158">
        <f t="shared" si="135"/>
        <v>0</v>
      </c>
      <c r="H358" s="158"/>
      <c r="I358" s="158"/>
      <c r="J358" s="159"/>
      <c r="K358" s="156">
        <f t="shared" si="136"/>
        <v>1.67</v>
      </c>
      <c r="L358" s="158"/>
      <c r="M358" s="157">
        <f t="shared" si="137"/>
        <v>1.23</v>
      </c>
      <c r="N358" s="158"/>
      <c r="O358" s="158">
        <f t="shared" si="138"/>
        <v>1.0349999999999999</v>
      </c>
      <c r="P358" s="158"/>
      <c r="Q358" s="25"/>
      <c r="R358" s="25"/>
      <c r="X358">
        <f t="shared" si="139"/>
        <v>0</v>
      </c>
      <c r="AB358">
        <f t="shared" si="140"/>
        <v>1.67</v>
      </c>
      <c r="AD358">
        <f t="shared" si="141"/>
        <v>1.23</v>
      </c>
      <c r="AF358">
        <f t="shared" si="142"/>
        <v>1.0349999999999999</v>
      </c>
      <c r="AO358">
        <f t="shared" si="143"/>
        <v>0</v>
      </c>
      <c r="AS358" s="9">
        <f t="shared" si="144"/>
        <v>1.67</v>
      </c>
      <c r="AU358">
        <f t="shared" si="145"/>
        <v>1.23</v>
      </c>
      <c r="AW358">
        <f t="shared" si="146"/>
        <v>1.0349999999999999</v>
      </c>
      <c r="BF358">
        <f t="shared" si="147"/>
        <v>0</v>
      </c>
    </row>
    <row r="359" spans="6:58">
      <c r="F359" s="114"/>
      <c r="G359" s="158">
        <f t="shared" si="135"/>
        <v>0</v>
      </c>
      <c r="H359" s="158"/>
      <c r="I359" s="158"/>
      <c r="J359" s="159"/>
      <c r="K359" s="156">
        <f t="shared" si="136"/>
        <v>1.67</v>
      </c>
      <c r="L359" s="158"/>
      <c r="M359" s="157">
        <f t="shared" si="137"/>
        <v>1.23</v>
      </c>
      <c r="N359" s="158"/>
      <c r="O359" s="158">
        <f t="shared" si="138"/>
        <v>1.0349999999999999</v>
      </c>
      <c r="P359" s="158"/>
      <c r="Q359" s="25"/>
      <c r="R359" s="25"/>
      <c r="X359">
        <f t="shared" si="139"/>
        <v>0</v>
      </c>
      <c r="AB359">
        <f t="shared" si="140"/>
        <v>1.67</v>
      </c>
      <c r="AD359">
        <f t="shared" si="141"/>
        <v>1.23</v>
      </c>
      <c r="AF359">
        <f t="shared" si="142"/>
        <v>1.0349999999999999</v>
      </c>
      <c r="AO359">
        <f t="shared" si="143"/>
        <v>0</v>
      </c>
      <c r="AS359" s="9">
        <f t="shared" si="144"/>
        <v>1.67</v>
      </c>
      <c r="AU359">
        <f t="shared" si="145"/>
        <v>1.23</v>
      </c>
      <c r="AW359">
        <f t="shared" si="146"/>
        <v>1.0349999999999999</v>
      </c>
      <c r="BF359">
        <f t="shared" si="147"/>
        <v>0</v>
      </c>
    </row>
    <row r="360" spans="6:58">
      <c r="F360" s="114"/>
      <c r="G360" s="158">
        <f t="shared" si="135"/>
        <v>0</v>
      </c>
      <c r="H360" s="158"/>
      <c r="I360" s="158"/>
      <c r="J360" s="159"/>
      <c r="K360" s="156">
        <f t="shared" si="136"/>
        <v>1.67</v>
      </c>
      <c r="L360" s="158"/>
      <c r="M360" s="157">
        <f t="shared" si="137"/>
        <v>1.23</v>
      </c>
      <c r="N360" s="158"/>
      <c r="O360" s="158">
        <f t="shared" si="138"/>
        <v>1.0349999999999999</v>
      </c>
      <c r="P360" s="158"/>
      <c r="Q360" s="25"/>
      <c r="R360" s="25"/>
      <c r="X360">
        <f t="shared" si="139"/>
        <v>0</v>
      </c>
      <c r="AB360">
        <f t="shared" si="140"/>
        <v>1.67</v>
      </c>
      <c r="AD360">
        <f t="shared" si="141"/>
        <v>1.23</v>
      </c>
      <c r="AF360">
        <f t="shared" si="142"/>
        <v>1.0349999999999999</v>
      </c>
      <c r="AO360">
        <f t="shared" si="143"/>
        <v>0</v>
      </c>
      <c r="AS360" s="9">
        <f t="shared" si="144"/>
        <v>1.67</v>
      </c>
      <c r="AU360">
        <f t="shared" si="145"/>
        <v>1.23</v>
      </c>
      <c r="AW360">
        <f t="shared" si="146"/>
        <v>1.0349999999999999</v>
      </c>
      <c r="BF360">
        <f t="shared" si="147"/>
        <v>0</v>
      </c>
    </row>
    <row r="361" spans="6:58">
      <c r="F361" s="114"/>
      <c r="G361" s="158">
        <f t="shared" si="135"/>
        <v>0</v>
      </c>
      <c r="H361" s="158"/>
      <c r="I361" s="158"/>
      <c r="J361" s="159"/>
      <c r="K361" s="156">
        <f t="shared" si="136"/>
        <v>1.67</v>
      </c>
      <c r="L361" s="158"/>
      <c r="M361" s="157">
        <f t="shared" si="137"/>
        <v>1.23</v>
      </c>
      <c r="N361" s="158"/>
      <c r="O361" s="158">
        <f t="shared" si="138"/>
        <v>1.0349999999999999</v>
      </c>
      <c r="P361" s="158"/>
      <c r="Q361" s="25"/>
      <c r="R361" s="25"/>
      <c r="X361">
        <f t="shared" si="139"/>
        <v>0</v>
      </c>
      <c r="AB361">
        <f t="shared" si="140"/>
        <v>1.67</v>
      </c>
      <c r="AD361">
        <f t="shared" si="141"/>
        <v>1.23</v>
      </c>
      <c r="AF361">
        <f t="shared" si="142"/>
        <v>1.0349999999999999</v>
      </c>
      <c r="AO361">
        <f t="shared" si="143"/>
        <v>0</v>
      </c>
      <c r="AS361" s="9">
        <f t="shared" si="144"/>
        <v>1.67</v>
      </c>
      <c r="AU361">
        <f t="shared" si="145"/>
        <v>1.23</v>
      </c>
      <c r="AW361">
        <f t="shared" si="146"/>
        <v>1.0349999999999999</v>
      </c>
      <c r="BF361">
        <f t="shared" si="147"/>
        <v>0</v>
      </c>
    </row>
    <row r="362" spans="6:58">
      <c r="F362" s="114"/>
      <c r="G362" s="158">
        <f t="shared" si="135"/>
        <v>0</v>
      </c>
      <c r="H362" s="158"/>
      <c r="I362" s="158"/>
      <c r="J362" s="159"/>
      <c r="K362" s="156">
        <f t="shared" si="136"/>
        <v>1.67</v>
      </c>
      <c r="L362" s="158"/>
      <c r="M362" s="157">
        <f t="shared" si="137"/>
        <v>1.23</v>
      </c>
      <c r="N362" s="158"/>
      <c r="O362" s="158">
        <f t="shared" si="138"/>
        <v>1.0349999999999999</v>
      </c>
      <c r="P362" s="158"/>
      <c r="Q362" s="25"/>
      <c r="R362" s="25"/>
      <c r="X362">
        <f t="shared" si="139"/>
        <v>0</v>
      </c>
      <c r="AB362">
        <f t="shared" si="140"/>
        <v>1.67</v>
      </c>
      <c r="AD362">
        <f t="shared" si="141"/>
        <v>1.23</v>
      </c>
      <c r="AF362">
        <f t="shared" si="142"/>
        <v>1.0349999999999999</v>
      </c>
      <c r="AO362">
        <f t="shared" si="143"/>
        <v>0</v>
      </c>
      <c r="AS362" s="9">
        <f t="shared" si="144"/>
        <v>1.67</v>
      </c>
      <c r="AU362">
        <f t="shared" si="145"/>
        <v>1.23</v>
      </c>
      <c r="AW362">
        <f t="shared" si="146"/>
        <v>1.0349999999999999</v>
      </c>
      <c r="BF362">
        <f t="shared" si="147"/>
        <v>0</v>
      </c>
    </row>
    <row r="363" spans="6:58">
      <c r="F363" s="114"/>
      <c r="G363" s="158">
        <f t="shared" si="135"/>
        <v>0</v>
      </c>
      <c r="H363" s="158"/>
      <c r="I363" s="158"/>
      <c r="J363" s="159"/>
      <c r="K363" s="156">
        <f t="shared" si="136"/>
        <v>1.67</v>
      </c>
      <c r="L363" s="158"/>
      <c r="M363" s="157">
        <f t="shared" si="137"/>
        <v>1.23</v>
      </c>
      <c r="N363" s="158"/>
      <c r="O363" s="158">
        <f t="shared" si="138"/>
        <v>1.0349999999999999</v>
      </c>
      <c r="P363" s="158"/>
      <c r="Q363" s="25"/>
      <c r="R363" s="25"/>
      <c r="X363">
        <f t="shared" si="139"/>
        <v>0</v>
      </c>
      <c r="AB363">
        <f t="shared" si="140"/>
        <v>1.67</v>
      </c>
      <c r="AD363">
        <f t="shared" si="141"/>
        <v>1.23</v>
      </c>
      <c r="AF363">
        <f t="shared" si="142"/>
        <v>1.0349999999999999</v>
      </c>
      <c r="AO363">
        <f t="shared" si="143"/>
        <v>0</v>
      </c>
      <c r="AS363" s="9">
        <f t="shared" si="144"/>
        <v>1.67</v>
      </c>
      <c r="AU363">
        <f t="shared" si="145"/>
        <v>1.23</v>
      </c>
      <c r="AW363">
        <f t="shared" si="146"/>
        <v>1.0349999999999999</v>
      </c>
      <c r="BF363">
        <f t="shared" si="147"/>
        <v>0</v>
      </c>
    </row>
    <row r="364" spans="6:58">
      <c r="F364" s="114"/>
      <c r="G364" s="158">
        <f t="shared" si="135"/>
        <v>0</v>
      </c>
      <c r="H364" s="158"/>
      <c r="I364" s="158"/>
      <c r="J364" s="159"/>
      <c r="K364" s="156">
        <f t="shared" si="136"/>
        <v>1.67</v>
      </c>
      <c r="L364" s="158"/>
      <c r="M364" s="157">
        <f t="shared" si="137"/>
        <v>1.23</v>
      </c>
      <c r="N364" s="158"/>
      <c r="O364" s="158">
        <f t="shared" si="138"/>
        <v>1.0349999999999999</v>
      </c>
      <c r="P364" s="158"/>
      <c r="Q364" s="25"/>
      <c r="R364" s="25"/>
      <c r="X364">
        <f t="shared" si="139"/>
        <v>0</v>
      </c>
      <c r="AB364">
        <f t="shared" si="140"/>
        <v>1.67</v>
      </c>
      <c r="AD364">
        <f t="shared" si="141"/>
        <v>1.23</v>
      </c>
      <c r="AF364">
        <f t="shared" si="142"/>
        <v>1.0349999999999999</v>
      </c>
      <c r="AO364">
        <f t="shared" si="143"/>
        <v>0</v>
      </c>
      <c r="AS364" s="9">
        <f t="shared" si="144"/>
        <v>1.67</v>
      </c>
      <c r="AU364">
        <f t="shared" si="145"/>
        <v>1.23</v>
      </c>
      <c r="AW364">
        <f t="shared" si="146"/>
        <v>1.0349999999999999</v>
      </c>
      <c r="BF364">
        <f t="shared" si="147"/>
        <v>0</v>
      </c>
    </row>
    <row r="365" spans="6:58">
      <c r="F365" s="114"/>
      <c r="G365" s="158">
        <f t="shared" si="135"/>
        <v>0</v>
      </c>
      <c r="H365" s="158"/>
      <c r="I365" s="158"/>
      <c r="J365" s="159"/>
      <c r="K365" s="156">
        <f t="shared" si="136"/>
        <v>1.67</v>
      </c>
      <c r="L365" s="158"/>
      <c r="M365" s="157">
        <f t="shared" si="137"/>
        <v>1.23</v>
      </c>
      <c r="N365" s="158"/>
      <c r="O365" s="158">
        <f t="shared" si="138"/>
        <v>1.0349999999999999</v>
      </c>
      <c r="P365" s="158"/>
      <c r="Q365" s="25"/>
      <c r="R365" s="25"/>
      <c r="X365">
        <f t="shared" si="139"/>
        <v>0</v>
      </c>
      <c r="AB365">
        <f t="shared" si="140"/>
        <v>1.67</v>
      </c>
      <c r="AD365">
        <f t="shared" si="141"/>
        <v>1.23</v>
      </c>
      <c r="AF365">
        <f t="shared" si="142"/>
        <v>1.0349999999999999</v>
      </c>
      <c r="AO365">
        <f t="shared" si="143"/>
        <v>0</v>
      </c>
      <c r="AS365" s="9">
        <f t="shared" si="144"/>
        <v>1.67</v>
      </c>
      <c r="AU365">
        <f t="shared" si="145"/>
        <v>1.23</v>
      </c>
      <c r="AW365">
        <f t="shared" si="146"/>
        <v>1.0349999999999999</v>
      </c>
      <c r="BF365">
        <f t="shared" si="147"/>
        <v>0</v>
      </c>
    </row>
    <row r="366" spans="6:58">
      <c r="F366" s="114"/>
      <c r="G366" s="158">
        <f t="shared" si="135"/>
        <v>0</v>
      </c>
      <c r="H366" s="158"/>
      <c r="I366" s="158"/>
      <c r="J366" s="159"/>
      <c r="K366" s="156">
        <f t="shared" si="136"/>
        <v>1.67</v>
      </c>
      <c r="L366" s="158"/>
      <c r="M366" s="157">
        <f t="shared" si="137"/>
        <v>1.23</v>
      </c>
      <c r="N366" s="158"/>
      <c r="O366" s="158">
        <f t="shared" si="138"/>
        <v>1.0349999999999999</v>
      </c>
      <c r="P366" s="158"/>
      <c r="Q366" s="25"/>
      <c r="R366" s="25"/>
      <c r="X366">
        <f t="shared" si="139"/>
        <v>0</v>
      </c>
      <c r="AB366">
        <f t="shared" si="140"/>
        <v>1.67</v>
      </c>
      <c r="AD366">
        <f t="shared" si="141"/>
        <v>1.23</v>
      </c>
      <c r="AF366">
        <f t="shared" si="142"/>
        <v>1.0349999999999999</v>
      </c>
      <c r="AO366">
        <f t="shared" si="143"/>
        <v>0</v>
      </c>
      <c r="AS366" s="9">
        <f t="shared" si="144"/>
        <v>1.67</v>
      </c>
      <c r="AU366">
        <f t="shared" si="145"/>
        <v>1.23</v>
      </c>
      <c r="AW366">
        <f t="shared" si="146"/>
        <v>1.0349999999999999</v>
      </c>
      <c r="BF366">
        <f t="shared" si="147"/>
        <v>0</v>
      </c>
    </row>
    <row r="367" spans="6:58">
      <c r="F367" s="114"/>
      <c r="G367" s="158">
        <f t="shared" si="135"/>
        <v>0</v>
      </c>
      <c r="H367" s="158"/>
      <c r="I367" s="158"/>
      <c r="J367" s="159"/>
      <c r="K367" s="156">
        <f t="shared" si="136"/>
        <v>1.67</v>
      </c>
      <c r="L367" s="158"/>
      <c r="M367" s="157">
        <f t="shared" si="137"/>
        <v>1.23</v>
      </c>
      <c r="N367" s="158"/>
      <c r="O367" s="158">
        <f t="shared" si="138"/>
        <v>1.0349999999999999</v>
      </c>
      <c r="P367" s="158"/>
      <c r="Q367" s="25"/>
      <c r="R367" s="25"/>
      <c r="X367">
        <f t="shared" si="139"/>
        <v>0</v>
      </c>
      <c r="AB367">
        <f t="shared" si="140"/>
        <v>1.67</v>
      </c>
      <c r="AD367">
        <f t="shared" si="141"/>
        <v>1.23</v>
      </c>
      <c r="AF367">
        <f t="shared" si="142"/>
        <v>1.0349999999999999</v>
      </c>
      <c r="AO367">
        <f t="shared" si="143"/>
        <v>0</v>
      </c>
      <c r="AS367" s="9">
        <f t="shared" si="144"/>
        <v>1.67</v>
      </c>
      <c r="AU367">
        <f t="shared" si="145"/>
        <v>1.23</v>
      </c>
      <c r="AW367">
        <f t="shared" si="146"/>
        <v>1.0349999999999999</v>
      </c>
      <c r="BF367">
        <f t="shared" si="147"/>
        <v>0</v>
      </c>
    </row>
    <row r="368" spans="6:58">
      <c r="F368" s="114"/>
      <c r="G368" s="158">
        <f t="shared" si="135"/>
        <v>0</v>
      </c>
      <c r="H368" s="158"/>
      <c r="I368" s="158"/>
      <c r="J368" s="159"/>
      <c r="K368" s="156">
        <f t="shared" si="136"/>
        <v>1.67</v>
      </c>
      <c r="L368" s="158"/>
      <c r="M368" s="157">
        <f t="shared" si="137"/>
        <v>1.23</v>
      </c>
      <c r="N368" s="158"/>
      <c r="O368" s="158">
        <f t="shared" si="138"/>
        <v>1.0349999999999999</v>
      </c>
      <c r="P368" s="158"/>
      <c r="Q368" s="25"/>
      <c r="R368" s="25"/>
      <c r="X368">
        <f t="shared" si="139"/>
        <v>0</v>
      </c>
      <c r="AB368">
        <f t="shared" si="140"/>
        <v>1.67</v>
      </c>
      <c r="AD368">
        <f t="shared" si="141"/>
        <v>1.23</v>
      </c>
      <c r="AF368">
        <f t="shared" si="142"/>
        <v>1.0349999999999999</v>
      </c>
      <c r="AO368">
        <f t="shared" si="143"/>
        <v>0</v>
      </c>
      <c r="AS368" s="9">
        <f t="shared" si="144"/>
        <v>1.67</v>
      </c>
      <c r="AU368">
        <f t="shared" si="145"/>
        <v>1.23</v>
      </c>
      <c r="AW368">
        <f t="shared" si="146"/>
        <v>1.0349999999999999</v>
      </c>
      <c r="BF368">
        <f t="shared" si="147"/>
        <v>0</v>
      </c>
    </row>
    <row r="369" spans="6:58">
      <c r="F369" s="114"/>
      <c r="G369" s="158">
        <f t="shared" si="135"/>
        <v>0</v>
      </c>
      <c r="H369" s="158"/>
      <c r="I369" s="158"/>
      <c r="J369" s="159"/>
      <c r="K369" s="156">
        <f t="shared" si="136"/>
        <v>1.67</v>
      </c>
      <c r="L369" s="158"/>
      <c r="M369" s="157">
        <f t="shared" si="137"/>
        <v>1.23</v>
      </c>
      <c r="N369" s="158"/>
      <c r="O369" s="158">
        <f t="shared" si="138"/>
        <v>1.0349999999999999</v>
      </c>
      <c r="P369" s="158"/>
      <c r="Q369" s="25"/>
      <c r="R369" s="25"/>
      <c r="X369">
        <f t="shared" si="139"/>
        <v>0</v>
      </c>
      <c r="AB369">
        <f t="shared" si="140"/>
        <v>1.67</v>
      </c>
      <c r="AD369">
        <f t="shared" si="141"/>
        <v>1.23</v>
      </c>
      <c r="AF369">
        <f t="shared" si="142"/>
        <v>1.0349999999999999</v>
      </c>
      <c r="AO369">
        <f t="shared" si="143"/>
        <v>0</v>
      </c>
      <c r="AS369" s="9">
        <f t="shared" si="144"/>
        <v>1.67</v>
      </c>
      <c r="AU369">
        <f t="shared" si="145"/>
        <v>1.23</v>
      </c>
      <c r="AW369">
        <f t="shared" si="146"/>
        <v>1.0349999999999999</v>
      </c>
      <c r="BF369">
        <f t="shared" si="147"/>
        <v>0</v>
      </c>
    </row>
    <row r="370" spans="6:58">
      <c r="F370" s="114"/>
      <c r="G370" s="158">
        <f t="shared" si="135"/>
        <v>0</v>
      </c>
      <c r="H370" s="158"/>
      <c r="I370" s="158"/>
      <c r="J370" s="159"/>
      <c r="K370" s="156">
        <f t="shared" si="136"/>
        <v>1.67</v>
      </c>
      <c r="L370" s="158"/>
      <c r="M370" s="157">
        <f t="shared" si="137"/>
        <v>1.23</v>
      </c>
      <c r="N370" s="158"/>
      <c r="O370" s="158">
        <f t="shared" si="138"/>
        <v>1.0349999999999999</v>
      </c>
      <c r="P370" s="158"/>
      <c r="Q370" s="25"/>
      <c r="R370" s="25"/>
      <c r="X370">
        <f t="shared" si="139"/>
        <v>0</v>
      </c>
      <c r="AB370">
        <f t="shared" si="140"/>
        <v>1.67</v>
      </c>
      <c r="AD370">
        <f t="shared" si="141"/>
        <v>1.23</v>
      </c>
      <c r="AF370">
        <f t="shared" si="142"/>
        <v>1.0349999999999999</v>
      </c>
      <c r="AO370">
        <f t="shared" si="143"/>
        <v>0</v>
      </c>
      <c r="AS370" s="9">
        <f t="shared" si="144"/>
        <v>1.67</v>
      </c>
      <c r="AU370">
        <f t="shared" si="145"/>
        <v>1.23</v>
      </c>
      <c r="AW370">
        <f t="shared" si="146"/>
        <v>1.0349999999999999</v>
      </c>
      <c r="BF370">
        <f t="shared" si="147"/>
        <v>0</v>
      </c>
    </row>
    <row r="371" spans="6:58">
      <c r="F371" s="114"/>
      <c r="G371" s="158">
        <f t="shared" si="135"/>
        <v>0</v>
      </c>
      <c r="H371" s="158"/>
      <c r="I371" s="158"/>
      <c r="J371" s="159"/>
      <c r="K371" s="156">
        <f t="shared" si="136"/>
        <v>1.67</v>
      </c>
      <c r="L371" s="158"/>
      <c r="M371" s="157">
        <f t="shared" si="137"/>
        <v>1.23</v>
      </c>
      <c r="N371" s="158"/>
      <c r="O371" s="158">
        <f t="shared" si="138"/>
        <v>1.0349999999999999</v>
      </c>
      <c r="P371" s="158"/>
      <c r="Q371" s="25"/>
      <c r="R371" s="25"/>
      <c r="X371">
        <f t="shared" si="139"/>
        <v>0</v>
      </c>
      <c r="AB371">
        <f t="shared" si="140"/>
        <v>1.67</v>
      </c>
      <c r="AD371">
        <f t="shared" si="141"/>
        <v>1.23</v>
      </c>
      <c r="AF371">
        <f t="shared" si="142"/>
        <v>1.0349999999999999</v>
      </c>
      <c r="AO371">
        <f t="shared" si="143"/>
        <v>0</v>
      </c>
      <c r="AS371" s="9">
        <f t="shared" si="144"/>
        <v>1.67</v>
      </c>
      <c r="AU371">
        <f t="shared" si="145"/>
        <v>1.23</v>
      </c>
      <c r="AW371">
        <f t="shared" si="146"/>
        <v>1.0349999999999999</v>
      </c>
      <c r="BF371">
        <f t="shared" si="147"/>
        <v>0</v>
      </c>
    </row>
    <row r="372" spans="6:58">
      <c r="F372" s="114"/>
      <c r="G372" s="158">
        <f t="shared" si="135"/>
        <v>0</v>
      </c>
      <c r="H372" s="158"/>
      <c r="I372" s="158"/>
      <c r="J372" s="159"/>
      <c r="K372" s="156">
        <f t="shared" si="136"/>
        <v>1.67</v>
      </c>
      <c r="L372" s="158"/>
      <c r="M372" s="157">
        <f t="shared" si="137"/>
        <v>1.23</v>
      </c>
      <c r="N372" s="158"/>
      <c r="O372" s="158">
        <f t="shared" si="138"/>
        <v>1.0349999999999999</v>
      </c>
      <c r="P372" s="158"/>
      <c r="Q372" s="25"/>
      <c r="R372" s="25"/>
      <c r="X372">
        <f t="shared" si="139"/>
        <v>0</v>
      </c>
      <c r="AB372">
        <f t="shared" si="140"/>
        <v>1.67</v>
      </c>
      <c r="AD372">
        <f t="shared" si="141"/>
        <v>1.23</v>
      </c>
      <c r="AF372">
        <f t="shared" si="142"/>
        <v>1.0349999999999999</v>
      </c>
      <c r="AO372">
        <f t="shared" si="143"/>
        <v>0</v>
      </c>
      <c r="AS372" s="9">
        <f t="shared" si="144"/>
        <v>1.67</v>
      </c>
      <c r="AU372">
        <f t="shared" si="145"/>
        <v>1.23</v>
      </c>
      <c r="AW372">
        <f t="shared" si="146"/>
        <v>1.0349999999999999</v>
      </c>
      <c r="BF372">
        <f t="shared" si="147"/>
        <v>0</v>
      </c>
    </row>
    <row r="373" spans="6:58">
      <c r="F373" s="114"/>
      <c r="G373" s="158">
        <f t="shared" si="135"/>
        <v>0</v>
      </c>
      <c r="H373" s="158"/>
      <c r="I373" s="158"/>
      <c r="J373" s="159"/>
      <c r="K373" s="156">
        <f t="shared" si="136"/>
        <v>1.67</v>
      </c>
      <c r="L373" s="158"/>
      <c r="M373" s="157">
        <f t="shared" si="137"/>
        <v>1.23</v>
      </c>
      <c r="N373" s="158"/>
      <c r="O373" s="158">
        <f t="shared" si="138"/>
        <v>1.0349999999999999</v>
      </c>
      <c r="P373" s="158"/>
      <c r="Q373" s="25"/>
      <c r="R373" s="25"/>
      <c r="X373">
        <f t="shared" si="139"/>
        <v>0</v>
      </c>
      <c r="AB373">
        <f t="shared" si="140"/>
        <v>1.67</v>
      </c>
      <c r="AD373">
        <f t="shared" si="141"/>
        <v>1.23</v>
      </c>
      <c r="AF373">
        <f t="shared" si="142"/>
        <v>1.0349999999999999</v>
      </c>
      <c r="AO373">
        <f t="shared" si="143"/>
        <v>0</v>
      </c>
      <c r="AS373" s="9">
        <f t="shared" si="144"/>
        <v>1.67</v>
      </c>
      <c r="AU373">
        <f t="shared" si="145"/>
        <v>1.23</v>
      </c>
      <c r="AW373">
        <f t="shared" si="146"/>
        <v>1.0349999999999999</v>
      </c>
      <c r="BF373">
        <f t="shared" si="147"/>
        <v>0</v>
      </c>
    </row>
    <row r="374" spans="6:58">
      <c r="F374" s="114"/>
      <c r="G374" s="158">
        <f t="shared" si="135"/>
        <v>0</v>
      </c>
      <c r="H374" s="158"/>
      <c r="I374" s="158"/>
      <c r="J374" s="159"/>
      <c r="K374" s="156">
        <f t="shared" si="136"/>
        <v>1.67</v>
      </c>
      <c r="L374" s="158"/>
      <c r="M374" s="157">
        <f t="shared" si="137"/>
        <v>1.23</v>
      </c>
      <c r="N374" s="158"/>
      <c r="O374" s="158">
        <f t="shared" si="138"/>
        <v>1.0349999999999999</v>
      </c>
      <c r="P374" s="158"/>
      <c r="Q374" s="25"/>
      <c r="R374" s="25"/>
      <c r="X374">
        <f t="shared" si="139"/>
        <v>0</v>
      </c>
      <c r="AB374">
        <f t="shared" si="140"/>
        <v>1.67</v>
      </c>
      <c r="AD374">
        <f t="shared" si="141"/>
        <v>1.23</v>
      </c>
      <c r="AF374">
        <f t="shared" si="142"/>
        <v>1.0349999999999999</v>
      </c>
      <c r="AO374">
        <f t="shared" si="143"/>
        <v>0</v>
      </c>
      <c r="AS374" s="9">
        <f t="shared" si="144"/>
        <v>1.67</v>
      </c>
      <c r="AU374">
        <f t="shared" si="145"/>
        <v>1.23</v>
      </c>
      <c r="AW374">
        <f t="shared" si="146"/>
        <v>1.0349999999999999</v>
      </c>
      <c r="BF374">
        <f t="shared" si="147"/>
        <v>0</v>
      </c>
    </row>
    <row r="375" spans="6:58">
      <c r="F375" s="114"/>
      <c r="G375" s="158">
        <f t="shared" si="135"/>
        <v>0</v>
      </c>
      <c r="H375" s="158"/>
      <c r="I375" s="158"/>
      <c r="J375" s="159"/>
      <c r="K375" s="156">
        <f t="shared" si="136"/>
        <v>1.67</v>
      </c>
      <c r="L375" s="158"/>
      <c r="M375" s="157">
        <f t="shared" si="137"/>
        <v>1.23</v>
      </c>
      <c r="N375" s="158"/>
      <c r="O375" s="158">
        <f t="shared" si="138"/>
        <v>1.0349999999999999</v>
      </c>
      <c r="P375" s="158"/>
      <c r="Q375" s="25"/>
      <c r="R375" s="25"/>
      <c r="X375">
        <f t="shared" si="139"/>
        <v>0</v>
      </c>
      <c r="AB375">
        <f t="shared" si="140"/>
        <v>1.67</v>
      </c>
      <c r="AD375">
        <f t="shared" si="141"/>
        <v>1.23</v>
      </c>
      <c r="AF375">
        <f t="shared" si="142"/>
        <v>1.0349999999999999</v>
      </c>
      <c r="AO375">
        <f t="shared" si="143"/>
        <v>0</v>
      </c>
      <c r="AS375" s="9">
        <f t="shared" si="144"/>
        <v>1.67</v>
      </c>
      <c r="AU375">
        <f t="shared" si="145"/>
        <v>1.23</v>
      </c>
      <c r="AW375">
        <f t="shared" si="146"/>
        <v>1.0349999999999999</v>
      </c>
      <c r="BF375">
        <f t="shared" si="147"/>
        <v>0</v>
      </c>
    </row>
    <row r="376" spans="6:58">
      <c r="F376" s="114"/>
      <c r="G376" s="158">
        <f t="shared" si="135"/>
        <v>0</v>
      </c>
      <c r="H376" s="158"/>
      <c r="I376" s="158"/>
      <c r="J376" s="159"/>
      <c r="K376" s="156">
        <f t="shared" si="136"/>
        <v>1.67</v>
      </c>
      <c r="L376" s="158"/>
      <c r="M376" s="157">
        <f t="shared" si="137"/>
        <v>1.23</v>
      </c>
      <c r="N376" s="158"/>
      <c r="O376" s="158">
        <f t="shared" si="138"/>
        <v>1.0349999999999999</v>
      </c>
      <c r="P376" s="158"/>
      <c r="Q376" s="25"/>
      <c r="R376" s="25"/>
      <c r="X376">
        <f t="shared" si="139"/>
        <v>0</v>
      </c>
      <c r="AB376">
        <f t="shared" si="140"/>
        <v>1.67</v>
      </c>
      <c r="AD376">
        <f t="shared" si="141"/>
        <v>1.23</v>
      </c>
      <c r="AF376">
        <f t="shared" si="142"/>
        <v>1.0349999999999999</v>
      </c>
      <c r="AO376">
        <f t="shared" si="143"/>
        <v>0</v>
      </c>
      <c r="AS376" s="9">
        <f t="shared" si="144"/>
        <v>1.67</v>
      </c>
      <c r="AU376">
        <f t="shared" si="145"/>
        <v>1.23</v>
      </c>
      <c r="AW376">
        <f t="shared" si="146"/>
        <v>1.0349999999999999</v>
      </c>
      <c r="BF376">
        <f t="shared" si="147"/>
        <v>0</v>
      </c>
    </row>
    <row r="377" spans="6:58">
      <c r="F377" s="114"/>
      <c r="G377" s="158">
        <f t="shared" si="135"/>
        <v>0</v>
      </c>
      <c r="H377" s="158"/>
      <c r="I377" s="158"/>
      <c r="J377" s="159"/>
      <c r="K377" s="156">
        <f t="shared" si="136"/>
        <v>1.67</v>
      </c>
      <c r="L377" s="158"/>
      <c r="M377" s="157">
        <f t="shared" si="137"/>
        <v>1.23</v>
      </c>
      <c r="N377" s="158"/>
      <c r="O377" s="158">
        <f t="shared" si="138"/>
        <v>1.0349999999999999</v>
      </c>
      <c r="P377" s="158"/>
      <c r="Q377" s="25"/>
      <c r="R377" s="25"/>
      <c r="X377">
        <f t="shared" si="139"/>
        <v>0</v>
      </c>
      <c r="AB377">
        <f t="shared" si="140"/>
        <v>1.67</v>
      </c>
      <c r="AD377">
        <f t="shared" si="141"/>
        <v>1.23</v>
      </c>
      <c r="AF377">
        <f t="shared" si="142"/>
        <v>1.0349999999999999</v>
      </c>
      <c r="AO377">
        <f t="shared" si="143"/>
        <v>0</v>
      </c>
      <c r="AS377" s="9">
        <f t="shared" si="144"/>
        <v>1.67</v>
      </c>
      <c r="AU377">
        <f t="shared" si="145"/>
        <v>1.23</v>
      </c>
      <c r="AW377">
        <f t="shared" si="146"/>
        <v>1.0349999999999999</v>
      </c>
      <c r="BF377">
        <f t="shared" si="147"/>
        <v>0</v>
      </c>
    </row>
    <row r="378" spans="6:58">
      <c r="F378" s="114"/>
      <c r="G378" s="158">
        <f t="shared" si="135"/>
        <v>0</v>
      </c>
      <c r="H378" s="158"/>
      <c r="I378" s="158"/>
      <c r="J378" s="159"/>
      <c r="K378" s="156">
        <f t="shared" si="136"/>
        <v>1.67</v>
      </c>
      <c r="L378" s="158"/>
      <c r="M378" s="157">
        <f t="shared" si="137"/>
        <v>1.23</v>
      </c>
      <c r="N378" s="158"/>
      <c r="O378" s="158">
        <f t="shared" si="138"/>
        <v>1.0349999999999999</v>
      </c>
      <c r="P378" s="158"/>
      <c r="Q378" s="25"/>
      <c r="R378" s="25"/>
      <c r="X378">
        <f t="shared" si="139"/>
        <v>0</v>
      </c>
      <c r="AB378">
        <f t="shared" si="140"/>
        <v>1.67</v>
      </c>
      <c r="AD378">
        <f t="shared" si="141"/>
        <v>1.23</v>
      </c>
      <c r="AF378">
        <f t="shared" si="142"/>
        <v>1.0349999999999999</v>
      </c>
      <c r="AO378">
        <f t="shared" si="143"/>
        <v>0</v>
      </c>
      <c r="AS378" s="9">
        <f t="shared" si="144"/>
        <v>1.67</v>
      </c>
      <c r="AU378">
        <f t="shared" si="145"/>
        <v>1.23</v>
      </c>
      <c r="AW378">
        <f t="shared" si="146"/>
        <v>1.0349999999999999</v>
      </c>
      <c r="BF378">
        <f t="shared" si="147"/>
        <v>0</v>
      </c>
    </row>
    <row r="379" spans="6:58">
      <c r="F379" s="114"/>
      <c r="G379" s="158">
        <f t="shared" si="135"/>
        <v>0</v>
      </c>
      <c r="H379" s="158"/>
      <c r="I379" s="158"/>
      <c r="J379" s="159"/>
      <c r="K379" s="156">
        <f t="shared" si="136"/>
        <v>1.67</v>
      </c>
      <c r="L379" s="158"/>
      <c r="M379" s="157">
        <f t="shared" si="137"/>
        <v>1.23</v>
      </c>
      <c r="N379" s="158"/>
      <c r="O379" s="158">
        <f t="shared" si="138"/>
        <v>1.0349999999999999</v>
      </c>
      <c r="P379" s="158"/>
      <c r="Q379" s="25"/>
      <c r="R379" s="25"/>
      <c r="X379">
        <f t="shared" si="139"/>
        <v>0</v>
      </c>
      <c r="AB379">
        <f t="shared" si="140"/>
        <v>1.67</v>
      </c>
      <c r="AD379">
        <f t="shared" si="141"/>
        <v>1.23</v>
      </c>
      <c r="AF379">
        <f t="shared" si="142"/>
        <v>1.0349999999999999</v>
      </c>
      <c r="AO379">
        <f t="shared" si="143"/>
        <v>0</v>
      </c>
      <c r="AS379" s="9">
        <f t="shared" si="144"/>
        <v>1.67</v>
      </c>
      <c r="AU379">
        <f t="shared" si="145"/>
        <v>1.23</v>
      </c>
      <c r="AW379">
        <f t="shared" si="146"/>
        <v>1.0349999999999999</v>
      </c>
      <c r="BF379">
        <f t="shared" si="147"/>
        <v>0</v>
      </c>
    </row>
    <row r="380" spans="6:58">
      <c r="F380" s="114"/>
      <c r="G380" s="158">
        <f t="shared" si="135"/>
        <v>0</v>
      </c>
      <c r="H380" s="158"/>
      <c r="I380" s="158"/>
      <c r="J380" s="159"/>
      <c r="K380" s="156">
        <f t="shared" si="136"/>
        <v>1.67</v>
      </c>
      <c r="L380" s="158"/>
      <c r="M380" s="157">
        <f t="shared" si="137"/>
        <v>1.23</v>
      </c>
      <c r="N380" s="158"/>
      <c r="O380" s="158">
        <f t="shared" si="138"/>
        <v>1.0349999999999999</v>
      </c>
      <c r="P380" s="158"/>
      <c r="Q380" s="25"/>
      <c r="R380" s="25"/>
      <c r="X380">
        <f t="shared" si="139"/>
        <v>0</v>
      </c>
      <c r="AB380">
        <f t="shared" si="140"/>
        <v>1.67</v>
      </c>
      <c r="AD380">
        <f t="shared" si="141"/>
        <v>1.23</v>
      </c>
      <c r="AF380">
        <f t="shared" si="142"/>
        <v>1.0349999999999999</v>
      </c>
      <c r="AO380">
        <f t="shared" si="143"/>
        <v>0</v>
      </c>
      <c r="AS380" s="9">
        <f t="shared" si="144"/>
        <v>1.67</v>
      </c>
      <c r="AU380">
        <f t="shared" si="145"/>
        <v>1.23</v>
      </c>
      <c r="AW380">
        <f t="shared" si="146"/>
        <v>1.0349999999999999</v>
      </c>
      <c r="BF380">
        <f t="shared" si="147"/>
        <v>0</v>
      </c>
    </row>
    <row r="381" spans="6:58">
      <c r="F381" s="114"/>
      <c r="G381" s="158">
        <f t="shared" si="135"/>
        <v>0</v>
      </c>
      <c r="H381" s="158"/>
      <c r="I381" s="158"/>
      <c r="J381" s="159"/>
      <c r="K381" s="156">
        <f t="shared" si="136"/>
        <v>1.67</v>
      </c>
      <c r="L381" s="158"/>
      <c r="M381" s="157">
        <f t="shared" si="137"/>
        <v>1.23</v>
      </c>
      <c r="N381" s="158"/>
      <c r="O381" s="158">
        <f t="shared" si="138"/>
        <v>1.0349999999999999</v>
      </c>
      <c r="P381" s="158"/>
      <c r="Q381" s="25"/>
      <c r="R381" s="25"/>
      <c r="X381">
        <f t="shared" si="139"/>
        <v>0</v>
      </c>
      <c r="AB381">
        <f t="shared" si="140"/>
        <v>1.67</v>
      </c>
      <c r="AD381">
        <f t="shared" si="141"/>
        <v>1.23</v>
      </c>
      <c r="AF381">
        <f t="shared" si="142"/>
        <v>1.0349999999999999</v>
      </c>
      <c r="AO381">
        <f t="shared" si="143"/>
        <v>0</v>
      </c>
      <c r="AS381" s="9">
        <f t="shared" si="144"/>
        <v>1.67</v>
      </c>
      <c r="AU381">
        <f t="shared" si="145"/>
        <v>1.23</v>
      </c>
      <c r="AW381">
        <f t="shared" si="146"/>
        <v>1.0349999999999999</v>
      </c>
      <c r="BF381">
        <f t="shared" si="147"/>
        <v>0</v>
      </c>
    </row>
    <row r="382" spans="6:58">
      <c r="F382" s="114"/>
      <c r="G382" s="158">
        <f t="shared" si="135"/>
        <v>0</v>
      </c>
      <c r="H382" s="158"/>
      <c r="I382" s="158"/>
      <c r="J382" s="159"/>
      <c r="K382" s="156">
        <f t="shared" si="136"/>
        <v>1.67</v>
      </c>
      <c r="L382" s="158"/>
      <c r="M382" s="157">
        <f t="shared" si="137"/>
        <v>1.23</v>
      </c>
      <c r="N382" s="158"/>
      <c r="O382" s="158">
        <f t="shared" si="138"/>
        <v>1.0349999999999999</v>
      </c>
      <c r="P382" s="158"/>
      <c r="Q382" s="25"/>
      <c r="R382" s="25"/>
      <c r="X382">
        <f t="shared" si="139"/>
        <v>0</v>
      </c>
      <c r="AB382">
        <f t="shared" si="140"/>
        <v>1.67</v>
      </c>
      <c r="AD382">
        <f t="shared" si="141"/>
        <v>1.23</v>
      </c>
      <c r="AF382">
        <f t="shared" si="142"/>
        <v>1.0349999999999999</v>
      </c>
      <c r="AO382">
        <f t="shared" si="143"/>
        <v>0</v>
      </c>
      <c r="AS382" s="9">
        <f t="shared" si="144"/>
        <v>1.67</v>
      </c>
      <c r="AU382">
        <f t="shared" si="145"/>
        <v>1.23</v>
      </c>
      <c r="AW382">
        <f t="shared" si="146"/>
        <v>1.0349999999999999</v>
      </c>
      <c r="BF382">
        <f t="shared" si="147"/>
        <v>0</v>
      </c>
    </row>
    <row r="383" spans="6:58">
      <c r="F383" s="114"/>
      <c r="G383" s="158">
        <f t="shared" si="135"/>
        <v>0</v>
      </c>
      <c r="H383" s="158"/>
      <c r="I383" s="158"/>
      <c r="J383" s="159"/>
      <c r="K383" s="156">
        <f t="shared" si="136"/>
        <v>1.67</v>
      </c>
      <c r="L383" s="158"/>
      <c r="M383" s="157">
        <f t="shared" si="137"/>
        <v>1.23</v>
      </c>
      <c r="N383" s="158"/>
      <c r="O383" s="158">
        <f t="shared" si="138"/>
        <v>1.0349999999999999</v>
      </c>
      <c r="P383" s="158"/>
      <c r="Q383" s="25"/>
      <c r="R383" s="25"/>
      <c r="X383">
        <f t="shared" si="139"/>
        <v>0</v>
      </c>
      <c r="AB383">
        <f t="shared" si="140"/>
        <v>1.67</v>
      </c>
      <c r="AD383">
        <f t="shared" si="141"/>
        <v>1.23</v>
      </c>
      <c r="AF383">
        <f t="shared" si="142"/>
        <v>1.0349999999999999</v>
      </c>
      <c r="AO383">
        <f t="shared" si="143"/>
        <v>0</v>
      </c>
      <c r="AS383" s="9">
        <f t="shared" si="144"/>
        <v>1.67</v>
      </c>
      <c r="AU383">
        <f t="shared" si="145"/>
        <v>1.23</v>
      </c>
      <c r="AW383">
        <f t="shared" si="146"/>
        <v>1.0349999999999999</v>
      </c>
      <c r="BF383">
        <f t="shared" si="147"/>
        <v>0</v>
      </c>
    </row>
    <row r="384" spans="6:58">
      <c r="F384" s="114"/>
      <c r="G384" s="158">
        <f t="shared" si="135"/>
        <v>0</v>
      </c>
      <c r="H384" s="158"/>
      <c r="I384" s="158"/>
      <c r="J384" s="159"/>
      <c r="K384" s="156">
        <f t="shared" si="136"/>
        <v>1.67</v>
      </c>
      <c r="L384" s="158"/>
      <c r="M384" s="157">
        <f t="shared" si="137"/>
        <v>1.23</v>
      </c>
      <c r="N384" s="158"/>
      <c r="O384" s="158">
        <f t="shared" si="138"/>
        <v>1.0349999999999999</v>
      </c>
      <c r="P384" s="158"/>
      <c r="Q384" s="25"/>
      <c r="R384" s="25"/>
      <c r="X384">
        <f t="shared" si="139"/>
        <v>0</v>
      </c>
      <c r="AB384">
        <f t="shared" si="140"/>
        <v>1.67</v>
      </c>
      <c r="AD384">
        <f t="shared" si="141"/>
        <v>1.23</v>
      </c>
      <c r="AF384">
        <f t="shared" si="142"/>
        <v>1.0349999999999999</v>
      </c>
      <c r="AO384">
        <f t="shared" si="143"/>
        <v>0</v>
      </c>
      <c r="AS384" s="9">
        <f t="shared" si="144"/>
        <v>1.67</v>
      </c>
      <c r="AU384">
        <f t="shared" si="145"/>
        <v>1.23</v>
      </c>
      <c r="AW384">
        <f t="shared" si="146"/>
        <v>1.0349999999999999</v>
      </c>
      <c r="BF384">
        <f t="shared" si="147"/>
        <v>0</v>
      </c>
    </row>
    <row r="385" spans="6:58">
      <c r="F385" s="114"/>
      <c r="G385" s="158">
        <f t="shared" si="135"/>
        <v>0</v>
      </c>
      <c r="H385" s="158"/>
      <c r="I385" s="158"/>
      <c r="J385" s="159"/>
      <c r="K385" s="156">
        <f t="shared" si="136"/>
        <v>1.67</v>
      </c>
      <c r="L385" s="158"/>
      <c r="M385" s="157">
        <f t="shared" si="137"/>
        <v>1.23</v>
      </c>
      <c r="N385" s="158"/>
      <c r="O385" s="158">
        <f t="shared" si="138"/>
        <v>1.0349999999999999</v>
      </c>
      <c r="P385" s="158"/>
      <c r="Q385" s="25"/>
      <c r="R385" s="25"/>
      <c r="X385">
        <f t="shared" si="139"/>
        <v>0</v>
      </c>
      <c r="AB385">
        <f t="shared" si="140"/>
        <v>1.67</v>
      </c>
      <c r="AD385">
        <f t="shared" si="141"/>
        <v>1.23</v>
      </c>
      <c r="AF385">
        <f t="shared" si="142"/>
        <v>1.0349999999999999</v>
      </c>
      <c r="AO385">
        <f t="shared" si="143"/>
        <v>0</v>
      </c>
      <c r="AS385" s="9">
        <f t="shared" si="144"/>
        <v>1.67</v>
      </c>
      <c r="AU385">
        <f t="shared" si="145"/>
        <v>1.23</v>
      </c>
      <c r="AW385">
        <f t="shared" si="146"/>
        <v>1.0349999999999999</v>
      </c>
      <c r="BF385">
        <f t="shared" si="147"/>
        <v>0</v>
      </c>
    </row>
    <row r="386" spans="6:58">
      <c r="F386" s="114"/>
      <c r="G386" s="158">
        <f t="shared" si="135"/>
        <v>0</v>
      </c>
      <c r="H386" s="158"/>
      <c r="I386" s="158"/>
      <c r="J386" s="159"/>
      <c r="K386" s="156">
        <f t="shared" si="136"/>
        <v>1.67</v>
      </c>
      <c r="L386" s="158"/>
      <c r="M386" s="157">
        <f t="shared" si="137"/>
        <v>1.23</v>
      </c>
      <c r="N386" s="158"/>
      <c r="O386" s="158">
        <f t="shared" si="138"/>
        <v>1.0349999999999999</v>
      </c>
      <c r="P386" s="158"/>
      <c r="Q386" s="25"/>
      <c r="R386" s="25"/>
      <c r="X386">
        <f t="shared" si="139"/>
        <v>0</v>
      </c>
      <c r="AB386">
        <f t="shared" si="140"/>
        <v>1.67</v>
      </c>
      <c r="AD386">
        <f t="shared" si="141"/>
        <v>1.23</v>
      </c>
      <c r="AF386">
        <f t="shared" si="142"/>
        <v>1.0349999999999999</v>
      </c>
      <c r="AO386">
        <f t="shared" si="143"/>
        <v>0</v>
      </c>
      <c r="AS386" s="9">
        <f t="shared" si="144"/>
        <v>1.67</v>
      </c>
      <c r="AU386">
        <f t="shared" si="145"/>
        <v>1.23</v>
      </c>
      <c r="AW386">
        <f t="shared" si="146"/>
        <v>1.0349999999999999</v>
      </c>
      <c r="BF386">
        <f t="shared" si="147"/>
        <v>0</v>
      </c>
    </row>
    <row r="387" spans="6:58">
      <c r="F387" s="114"/>
      <c r="G387" s="158">
        <f t="shared" si="135"/>
        <v>0</v>
      </c>
      <c r="H387" s="158"/>
      <c r="I387" s="158"/>
      <c r="J387" s="159"/>
      <c r="K387" s="156">
        <f t="shared" si="136"/>
        <v>1.67</v>
      </c>
      <c r="L387" s="158"/>
      <c r="M387" s="157">
        <f t="shared" si="137"/>
        <v>1.23</v>
      </c>
      <c r="N387" s="158"/>
      <c r="O387" s="158">
        <f t="shared" si="138"/>
        <v>1.0349999999999999</v>
      </c>
      <c r="P387" s="158"/>
      <c r="Q387" s="25"/>
      <c r="R387" s="25"/>
      <c r="X387">
        <f t="shared" si="139"/>
        <v>0</v>
      </c>
      <c r="AB387">
        <f t="shared" si="140"/>
        <v>1.67</v>
      </c>
      <c r="AD387">
        <f t="shared" si="141"/>
        <v>1.23</v>
      </c>
      <c r="AF387">
        <f t="shared" si="142"/>
        <v>1.0349999999999999</v>
      </c>
      <c r="AO387">
        <f t="shared" si="143"/>
        <v>0</v>
      </c>
      <c r="AS387" s="9">
        <f t="shared" si="144"/>
        <v>1.67</v>
      </c>
      <c r="AU387">
        <f t="shared" si="145"/>
        <v>1.23</v>
      </c>
      <c r="AW387">
        <f t="shared" si="146"/>
        <v>1.0349999999999999</v>
      </c>
      <c r="BF387">
        <f t="shared" si="147"/>
        <v>0</v>
      </c>
    </row>
    <row r="388" spans="6:58">
      <c r="F388" s="114"/>
      <c r="G388" s="158">
        <f t="shared" si="135"/>
        <v>0</v>
      </c>
      <c r="H388" s="158"/>
      <c r="I388" s="158"/>
      <c r="J388" s="159"/>
      <c r="K388" s="156">
        <f t="shared" si="136"/>
        <v>1.67</v>
      </c>
      <c r="L388" s="158"/>
      <c r="M388" s="157">
        <f t="shared" si="137"/>
        <v>1.23</v>
      </c>
      <c r="N388" s="158"/>
      <c r="O388" s="158">
        <f t="shared" si="138"/>
        <v>1.0349999999999999</v>
      </c>
      <c r="P388" s="158"/>
      <c r="Q388" s="25"/>
      <c r="R388" s="25"/>
      <c r="X388">
        <f t="shared" si="139"/>
        <v>0</v>
      </c>
      <c r="AB388">
        <f t="shared" si="140"/>
        <v>1.67</v>
      </c>
      <c r="AD388">
        <f t="shared" si="141"/>
        <v>1.23</v>
      </c>
      <c r="AF388">
        <f t="shared" si="142"/>
        <v>1.0349999999999999</v>
      </c>
      <c r="AO388">
        <f t="shared" si="143"/>
        <v>0</v>
      </c>
      <c r="AS388" s="9">
        <f t="shared" si="144"/>
        <v>1.67</v>
      </c>
      <c r="AU388">
        <f t="shared" si="145"/>
        <v>1.23</v>
      </c>
      <c r="AW388">
        <f t="shared" si="146"/>
        <v>1.0349999999999999</v>
      </c>
      <c r="BF388">
        <f t="shared" si="147"/>
        <v>0</v>
      </c>
    </row>
    <row r="389" spans="6:58">
      <c r="F389" s="114"/>
      <c r="G389" s="158">
        <f t="shared" si="135"/>
        <v>0</v>
      </c>
      <c r="H389" s="158"/>
      <c r="I389" s="158"/>
      <c r="J389" s="159"/>
      <c r="K389" s="156">
        <f t="shared" si="136"/>
        <v>1.67</v>
      </c>
      <c r="L389" s="158"/>
      <c r="M389" s="157">
        <f t="shared" si="137"/>
        <v>1.23</v>
      </c>
      <c r="N389" s="158"/>
      <c r="O389" s="158">
        <f t="shared" si="138"/>
        <v>1.0349999999999999</v>
      </c>
      <c r="P389" s="158"/>
      <c r="Q389" s="25"/>
      <c r="R389" s="25"/>
      <c r="X389">
        <f t="shared" si="139"/>
        <v>0</v>
      </c>
      <c r="AB389">
        <f t="shared" si="140"/>
        <v>1.67</v>
      </c>
      <c r="AD389">
        <f t="shared" si="141"/>
        <v>1.23</v>
      </c>
      <c r="AF389">
        <f t="shared" si="142"/>
        <v>1.0349999999999999</v>
      </c>
      <c r="AO389">
        <f t="shared" si="143"/>
        <v>0</v>
      </c>
      <c r="AS389" s="9">
        <f t="shared" si="144"/>
        <v>1.67</v>
      </c>
      <c r="AU389">
        <f t="shared" si="145"/>
        <v>1.23</v>
      </c>
      <c r="AW389">
        <f t="shared" si="146"/>
        <v>1.0349999999999999</v>
      </c>
      <c r="BF389">
        <f t="shared" si="147"/>
        <v>0</v>
      </c>
    </row>
    <row r="390" spans="6:58">
      <c r="F390" s="114"/>
      <c r="G390" s="158">
        <f t="shared" si="135"/>
        <v>0</v>
      </c>
      <c r="H390" s="158"/>
      <c r="I390" s="158"/>
      <c r="J390" s="159"/>
      <c r="K390" s="156">
        <f t="shared" si="136"/>
        <v>1.67</v>
      </c>
      <c r="L390" s="158"/>
      <c r="M390" s="157">
        <f t="shared" si="137"/>
        <v>1.23</v>
      </c>
      <c r="N390" s="158"/>
      <c r="O390" s="158">
        <f t="shared" si="138"/>
        <v>1.0349999999999999</v>
      </c>
      <c r="P390" s="158"/>
      <c r="Q390" s="25"/>
      <c r="R390" s="25"/>
      <c r="X390">
        <f t="shared" si="139"/>
        <v>0</v>
      </c>
      <c r="AB390">
        <f t="shared" si="140"/>
        <v>1.67</v>
      </c>
      <c r="AD390">
        <f t="shared" si="141"/>
        <v>1.23</v>
      </c>
      <c r="AF390">
        <f t="shared" si="142"/>
        <v>1.0349999999999999</v>
      </c>
      <c r="AO390">
        <f t="shared" si="143"/>
        <v>0</v>
      </c>
      <c r="AS390" s="9">
        <f t="shared" si="144"/>
        <v>1.67</v>
      </c>
      <c r="AU390">
        <f t="shared" si="145"/>
        <v>1.23</v>
      </c>
      <c r="AW390">
        <f t="shared" si="146"/>
        <v>1.0349999999999999</v>
      </c>
      <c r="BF390">
        <f t="shared" si="147"/>
        <v>0</v>
      </c>
    </row>
    <row r="391" spans="6:58">
      <c r="F391" s="114"/>
      <c r="G391" s="158">
        <f t="shared" ref="G391:G454" si="148">$G$6</f>
        <v>0</v>
      </c>
      <c r="H391" s="158"/>
      <c r="I391" s="158"/>
      <c r="J391" s="159"/>
      <c r="K391" s="156">
        <f t="shared" ref="K391:K454" si="149">$K$6</f>
        <v>1.67</v>
      </c>
      <c r="L391" s="158"/>
      <c r="M391" s="157">
        <f t="shared" ref="M391:M454" si="150">$M$6</f>
        <v>1.23</v>
      </c>
      <c r="N391" s="158"/>
      <c r="O391" s="158">
        <f t="shared" ref="O391:O454" si="151">$O$6</f>
        <v>1.0349999999999999</v>
      </c>
      <c r="P391" s="158"/>
      <c r="Q391" s="25"/>
      <c r="R391" s="25"/>
      <c r="X391">
        <f t="shared" ref="X391:X454" si="152">$X$6</f>
        <v>0</v>
      </c>
      <c r="AB391">
        <f t="shared" ref="AB391:AB454" si="153">$AB$6</f>
        <v>1.67</v>
      </c>
      <c r="AD391">
        <f t="shared" ref="AD391:AD454" si="154">$AD$6</f>
        <v>1.23</v>
      </c>
      <c r="AF391">
        <f t="shared" ref="AF391:AF454" si="155">$AF$6</f>
        <v>1.0349999999999999</v>
      </c>
      <c r="AO391">
        <f t="shared" ref="AO391:AO454" si="156">$AO$6</f>
        <v>0</v>
      </c>
      <c r="AS391" s="9">
        <f t="shared" ref="AS391:AS454" si="157">$AS$6</f>
        <v>1.67</v>
      </c>
      <c r="AU391">
        <f t="shared" ref="AU391:AU454" si="158">$AU$6</f>
        <v>1.23</v>
      </c>
      <c r="AW391">
        <f t="shared" ref="AW391:AW454" si="159">$AW$6</f>
        <v>1.0349999999999999</v>
      </c>
      <c r="BF391">
        <f t="shared" ref="BF391:BF454" si="160">$BF$6</f>
        <v>0</v>
      </c>
    </row>
    <row r="392" spans="6:58">
      <c r="F392" s="114"/>
      <c r="G392" s="158">
        <f t="shared" si="148"/>
        <v>0</v>
      </c>
      <c r="H392" s="158"/>
      <c r="I392" s="158"/>
      <c r="J392" s="159"/>
      <c r="K392" s="156">
        <f t="shared" si="149"/>
        <v>1.67</v>
      </c>
      <c r="L392" s="158"/>
      <c r="M392" s="157">
        <f t="shared" si="150"/>
        <v>1.23</v>
      </c>
      <c r="N392" s="158"/>
      <c r="O392" s="158">
        <f t="shared" si="151"/>
        <v>1.0349999999999999</v>
      </c>
      <c r="P392" s="158"/>
      <c r="Q392" s="25"/>
      <c r="R392" s="25"/>
      <c r="X392">
        <f t="shared" si="152"/>
        <v>0</v>
      </c>
      <c r="AB392">
        <f t="shared" si="153"/>
        <v>1.67</v>
      </c>
      <c r="AD392">
        <f t="shared" si="154"/>
        <v>1.23</v>
      </c>
      <c r="AF392">
        <f t="shared" si="155"/>
        <v>1.0349999999999999</v>
      </c>
      <c r="AO392">
        <f t="shared" si="156"/>
        <v>0</v>
      </c>
      <c r="AS392" s="9">
        <f t="shared" si="157"/>
        <v>1.67</v>
      </c>
      <c r="AU392">
        <f t="shared" si="158"/>
        <v>1.23</v>
      </c>
      <c r="AW392">
        <f t="shared" si="159"/>
        <v>1.0349999999999999</v>
      </c>
      <c r="BF392">
        <f t="shared" si="160"/>
        <v>0</v>
      </c>
    </row>
    <row r="393" spans="6:58">
      <c r="F393" s="114"/>
      <c r="G393" s="158">
        <f t="shared" si="148"/>
        <v>0</v>
      </c>
      <c r="H393" s="158"/>
      <c r="I393" s="158"/>
      <c r="J393" s="159"/>
      <c r="K393" s="156">
        <f t="shared" si="149"/>
        <v>1.67</v>
      </c>
      <c r="L393" s="158"/>
      <c r="M393" s="157">
        <f t="shared" si="150"/>
        <v>1.23</v>
      </c>
      <c r="N393" s="158"/>
      <c r="O393" s="158">
        <f t="shared" si="151"/>
        <v>1.0349999999999999</v>
      </c>
      <c r="P393" s="158"/>
      <c r="Q393" s="25"/>
      <c r="R393" s="25"/>
      <c r="X393">
        <f t="shared" si="152"/>
        <v>0</v>
      </c>
      <c r="AB393">
        <f t="shared" si="153"/>
        <v>1.67</v>
      </c>
      <c r="AD393">
        <f t="shared" si="154"/>
        <v>1.23</v>
      </c>
      <c r="AF393">
        <f t="shared" si="155"/>
        <v>1.0349999999999999</v>
      </c>
      <c r="AO393">
        <f t="shared" si="156"/>
        <v>0</v>
      </c>
      <c r="AS393" s="9">
        <f t="shared" si="157"/>
        <v>1.67</v>
      </c>
      <c r="AU393">
        <f t="shared" si="158"/>
        <v>1.23</v>
      </c>
      <c r="AW393">
        <f t="shared" si="159"/>
        <v>1.0349999999999999</v>
      </c>
      <c r="BF393">
        <f t="shared" si="160"/>
        <v>0</v>
      </c>
    </row>
    <row r="394" spans="6:58">
      <c r="F394" s="114"/>
      <c r="G394" s="158">
        <f t="shared" si="148"/>
        <v>0</v>
      </c>
      <c r="H394" s="158"/>
      <c r="I394" s="158"/>
      <c r="J394" s="159"/>
      <c r="K394" s="156">
        <f t="shared" si="149"/>
        <v>1.67</v>
      </c>
      <c r="L394" s="158"/>
      <c r="M394" s="157">
        <f t="shared" si="150"/>
        <v>1.23</v>
      </c>
      <c r="N394" s="158"/>
      <c r="O394" s="158">
        <f t="shared" si="151"/>
        <v>1.0349999999999999</v>
      </c>
      <c r="P394" s="158"/>
      <c r="Q394" s="25"/>
      <c r="R394" s="25"/>
      <c r="X394">
        <f t="shared" si="152"/>
        <v>0</v>
      </c>
      <c r="AB394">
        <f t="shared" si="153"/>
        <v>1.67</v>
      </c>
      <c r="AD394">
        <f t="shared" si="154"/>
        <v>1.23</v>
      </c>
      <c r="AF394">
        <f t="shared" si="155"/>
        <v>1.0349999999999999</v>
      </c>
      <c r="AO394">
        <f t="shared" si="156"/>
        <v>0</v>
      </c>
      <c r="AS394" s="9">
        <f t="shared" si="157"/>
        <v>1.67</v>
      </c>
      <c r="AU394">
        <f t="shared" si="158"/>
        <v>1.23</v>
      </c>
      <c r="AW394">
        <f t="shared" si="159"/>
        <v>1.0349999999999999</v>
      </c>
      <c r="BF394">
        <f t="shared" si="160"/>
        <v>0</v>
      </c>
    </row>
    <row r="395" spans="6:58">
      <c r="F395" s="114"/>
      <c r="G395" s="158">
        <f t="shared" si="148"/>
        <v>0</v>
      </c>
      <c r="H395" s="158"/>
      <c r="I395" s="158"/>
      <c r="J395" s="159"/>
      <c r="K395" s="156">
        <f t="shared" si="149"/>
        <v>1.67</v>
      </c>
      <c r="L395" s="158"/>
      <c r="M395" s="157">
        <f t="shared" si="150"/>
        <v>1.23</v>
      </c>
      <c r="N395" s="158"/>
      <c r="O395" s="158">
        <f t="shared" si="151"/>
        <v>1.0349999999999999</v>
      </c>
      <c r="P395" s="158"/>
      <c r="Q395" s="25"/>
      <c r="R395" s="25"/>
      <c r="X395">
        <f t="shared" si="152"/>
        <v>0</v>
      </c>
      <c r="AB395">
        <f t="shared" si="153"/>
        <v>1.67</v>
      </c>
      <c r="AD395">
        <f t="shared" si="154"/>
        <v>1.23</v>
      </c>
      <c r="AF395">
        <f t="shared" si="155"/>
        <v>1.0349999999999999</v>
      </c>
      <c r="AO395">
        <f t="shared" si="156"/>
        <v>0</v>
      </c>
      <c r="AS395" s="9">
        <f t="shared" si="157"/>
        <v>1.67</v>
      </c>
      <c r="AU395">
        <f t="shared" si="158"/>
        <v>1.23</v>
      </c>
      <c r="AW395">
        <f t="shared" si="159"/>
        <v>1.0349999999999999</v>
      </c>
      <c r="BF395">
        <f t="shared" si="160"/>
        <v>0</v>
      </c>
    </row>
    <row r="396" spans="6:58">
      <c r="F396" s="114"/>
      <c r="G396" s="158">
        <f t="shared" si="148"/>
        <v>0</v>
      </c>
      <c r="H396" s="158"/>
      <c r="I396" s="158"/>
      <c r="J396" s="159"/>
      <c r="K396" s="156">
        <f t="shared" si="149"/>
        <v>1.67</v>
      </c>
      <c r="L396" s="158"/>
      <c r="M396" s="157">
        <f t="shared" si="150"/>
        <v>1.23</v>
      </c>
      <c r="N396" s="158"/>
      <c r="O396" s="158">
        <f t="shared" si="151"/>
        <v>1.0349999999999999</v>
      </c>
      <c r="P396" s="158"/>
      <c r="Q396" s="25"/>
      <c r="R396" s="25"/>
      <c r="X396">
        <f t="shared" si="152"/>
        <v>0</v>
      </c>
      <c r="AB396">
        <f t="shared" si="153"/>
        <v>1.67</v>
      </c>
      <c r="AD396">
        <f t="shared" si="154"/>
        <v>1.23</v>
      </c>
      <c r="AF396">
        <f t="shared" si="155"/>
        <v>1.0349999999999999</v>
      </c>
      <c r="AO396">
        <f t="shared" si="156"/>
        <v>0</v>
      </c>
      <c r="AS396" s="9">
        <f t="shared" si="157"/>
        <v>1.67</v>
      </c>
      <c r="AU396">
        <f t="shared" si="158"/>
        <v>1.23</v>
      </c>
      <c r="AW396">
        <f t="shared" si="159"/>
        <v>1.0349999999999999</v>
      </c>
      <c r="BF396">
        <f t="shared" si="160"/>
        <v>0</v>
      </c>
    </row>
    <row r="397" spans="6:58">
      <c r="F397" s="114"/>
      <c r="G397" s="158">
        <f t="shared" si="148"/>
        <v>0</v>
      </c>
      <c r="H397" s="158"/>
      <c r="I397" s="158"/>
      <c r="J397" s="159"/>
      <c r="K397" s="156">
        <f t="shared" si="149"/>
        <v>1.67</v>
      </c>
      <c r="L397" s="158"/>
      <c r="M397" s="157">
        <f t="shared" si="150"/>
        <v>1.23</v>
      </c>
      <c r="N397" s="158"/>
      <c r="O397" s="158">
        <f t="shared" si="151"/>
        <v>1.0349999999999999</v>
      </c>
      <c r="P397" s="158"/>
      <c r="Q397" s="25"/>
      <c r="R397" s="25"/>
      <c r="X397">
        <f t="shared" si="152"/>
        <v>0</v>
      </c>
      <c r="AB397">
        <f t="shared" si="153"/>
        <v>1.67</v>
      </c>
      <c r="AD397">
        <f t="shared" si="154"/>
        <v>1.23</v>
      </c>
      <c r="AF397">
        <f t="shared" si="155"/>
        <v>1.0349999999999999</v>
      </c>
      <c r="AO397">
        <f t="shared" si="156"/>
        <v>0</v>
      </c>
      <c r="AS397" s="9">
        <f t="shared" si="157"/>
        <v>1.67</v>
      </c>
      <c r="AU397">
        <f t="shared" si="158"/>
        <v>1.23</v>
      </c>
      <c r="AW397">
        <f t="shared" si="159"/>
        <v>1.0349999999999999</v>
      </c>
      <c r="BF397">
        <f t="shared" si="160"/>
        <v>0</v>
      </c>
    </row>
    <row r="398" spans="6:58">
      <c r="F398" s="114"/>
      <c r="G398" s="158">
        <f t="shared" si="148"/>
        <v>0</v>
      </c>
      <c r="H398" s="158"/>
      <c r="I398" s="158"/>
      <c r="J398" s="159"/>
      <c r="K398" s="156">
        <f t="shared" si="149"/>
        <v>1.67</v>
      </c>
      <c r="L398" s="158"/>
      <c r="M398" s="157">
        <f t="shared" si="150"/>
        <v>1.23</v>
      </c>
      <c r="N398" s="158"/>
      <c r="O398" s="158">
        <f t="shared" si="151"/>
        <v>1.0349999999999999</v>
      </c>
      <c r="P398" s="158"/>
      <c r="Q398" s="25"/>
      <c r="R398" s="25"/>
      <c r="X398">
        <f t="shared" si="152"/>
        <v>0</v>
      </c>
      <c r="AB398">
        <f t="shared" si="153"/>
        <v>1.67</v>
      </c>
      <c r="AD398">
        <f t="shared" si="154"/>
        <v>1.23</v>
      </c>
      <c r="AF398">
        <f t="shared" si="155"/>
        <v>1.0349999999999999</v>
      </c>
      <c r="AO398">
        <f t="shared" si="156"/>
        <v>0</v>
      </c>
      <c r="AS398" s="9">
        <f t="shared" si="157"/>
        <v>1.67</v>
      </c>
      <c r="AU398">
        <f t="shared" si="158"/>
        <v>1.23</v>
      </c>
      <c r="AW398">
        <f t="shared" si="159"/>
        <v>1.0349999999999999</v>
      </c>
      <c r="BF398">
        <f t="shared" si="160"/>
        <v>0</v>
      </c>
    </row>
    <row r="399" spans="6:58">
      <c r="F399" s="114"/>
      <c r="G399" s="158">
        <f t="shared" si="148"/>
        <v>0</v>
      </c>
      <c r="H399" s="158"/>
      <c r="I399" s="158"/>
      <c r="J399" s="159"/>
      <c r="K399" s="156">
        <f t="shared" si="149"/>
        <v>1.67</v>
      </c>
      <c r="L399" s="158"/>
      <c r="M399" s="157">
        <f t="shared" si="150"/>
        <v>1.23</v>
      </c>
      <c r="N399" s="158"/>
      <c r="O399" s="158">
        <f t="shared" si="151"/>
        <v>1.0349999999999999</v>
      </c>
      <c r="P399" s="158"/>
      <c r="Q399" s="25"/>
      <c r="R399" s="25"/>
      <c r="X399">
        <f t="shared" si="152"/>
        <v>0</v>
      </c>
      <c r="AB399">
        <f t="shared" si="153"/>
        <v>1.67</v>
      </c>
      <c r="AD399">
        <f t="shared" si="154"/>
        <v>1.23</v>
      </c>
      <c r="AF399">
        <f t="shared" si="155"/>
        <v>1.0349999999999999</v>
      </c>
      <c r="AO399">
        <f t="shared" si="156"/>
        <v>0</v>
      </c>
      <c r="AS399" s="9">
        <f t="shared" si="157"/>
        <v>1.67</v>
      </c>
      <c r="AU399">
        <f t="shared" si="158"/>
        <v>1.23</v>
      </c>
      <c r="AW399">
        <f t="shared" si="159"/>
        <v>1.0349999999999999</v>
      </c>
      <c r="BF399">
        <f t="shared" si="160"/>
        <v>0</v>
      </c>
    </row>
    <row r="400" spans="6:58">
      <c r="F400" s="114"/>
      <c r="G400" s="158">
        <f t="shared" si="148"/>
        <v>0</v>
      </c>
      <c r="H400" s="158"/>
      <c r="I400" s="158"/>
      <c r="J400" s="159"/>
      <c r="K400" s="156">
        <f t="shared" si="149"/>
        <v>1.67</v>
      </c>
      <c r="L400" s="158"/>
      <c r="M400" s="157">
        <f t="shared" si="150"/>
        <v>1.23</v>
      </c>
      <c r="N400" s="158"/>
      <c r="O400" s="158">
        <f t="shared" si="151"/>
        <v>1.0349999999999999</v>
      </c>
      <c r="P400" s="158"/>
      <c r="Q400" s="25"/>
      <c r="R400" s="25"/>
      <c r="X400">
        <f t="shared" si="152"/>
        <v>0</v>
      </c>
      <c r="AB400">
        <f t="shared" si="153"/>
        <v>1.67</v>
      </c>
      <c r="AD400">
        <f t="shared" si="154"/>
        <v>1.23</v>
      </c>
      <c r="AF400">
        <f t="shared" si="155"/>
        <v>1.0349999999999999</v>
      </c>
      <c r="AO400">
        <f t="shared" si="156"/>
        <v>0</v>
      </c>
      <c r="AS400" s="9">
        <f t="shared" si="157"/>
        <v>1.67</v>
      </c>
      <c r="AU400">
        <f t="shared" si="158"/>
        <v>1.23</v>
      </c>
      <c r="AW400">
        <f t="shared" si="159"/>
        <v>1.0349999999999999</v>
      </c>
      <c r="BF400">
        <f t="shared" si="160"/>
        <v>0</v>
      </c>
    </row>
    <row r="401" spans="6:58">
      <c r="F401" s="114"/>
      <c r="G401" s="158">
        <f t="shared" si="148"/>
        <v>0</v>
      </c>
      <c r="H401" s="158"/>
      <c r="I401" s="158"/>
      <c r="J401" s="159"/>
      <c r="K401" s="156">
        <f t="shared" si="149"/>
        <v>1.67</v>
      </c>
      <c r="L401" s="158"/>
      <c r="M401" s="157">
        <f t="shared" si="150"/>
        <v>1.23</v>
      </c>
      <c r="N401" s="158"/>
      <c r="O401" s="158">
        <f t="shared" si="151"/>
        <v>1.0349999999999999</v>
      </c>
      <c r="P401" s="158"/>
      <c r="Q401" s="25"/>
      <c r="R401" s="25"/>
      <c r="X401">
        <f t="shared" si="152"/>
        <v>0</v>
      </c>
      <c r="AB401">
        <f t="shared" si="153"/>
        <v>1.67</v>
      </c>
      <c r="AD401">
        <f t="shared" si="154"/>
        <v>1.23</v>
      </c>
      <c r="AF401">
        <f t="shared" si="155"/>
        <v>1.0349999999999999</v>
      </c>
      <c r="AO401">
        <f t="shared" si="156"/>
        <v>0</v>
      </c>
      <c r="AS401" s="9">
        <f t="shared" si="157"/>
        <v>1.67</v>
      </c>
      <c r="AU401">
        <f t="shared" si="158"/>
        <v>1.23</v>
      </c>
      <c r="AW401">
        <f t="shared" si="159"/>
        <v>1.0349999999999999</v>
      </c>
      <c r="BF401">
        <f t="shared" si="160"/>
        <v>0</v>
      </c>
    </row>
    <row r="402" spans="6:58">
      <c r="F402" s="114"/>
      <c r="G402" s="158">
        <f t="shared" si="148"/>
        <v>0</v>
      </c>
      <c r="H402" s="158"/>
      <c r="I402" s="158"/>
      <c r="J402" s="159"/>
      <c r="K402" s="156">
        <f t="shared" si="149"/>
        <v>1.67</v>
      </c>
      <c r="L402" s="158"/>
      <c r="M402" s="157">
        <f t="shared" si="150"/>
        <v>1.23</v>
      </c>
      <c r="N402" s="158"/>
      <c r="O402" s="158">
        <f t="shared" si="151"/>
        <v>1.0349999999999999</v>
      </c>
      <c r="P402" s="158"/>
      <c r="Q402" s="25"/>
      <c r="R402" s="25"/>
      <c r="X402">
        <f t="shared" si="152"/>
        <v>0</v>
      </c>
      <c r="AB402">
        <f t="shared" si="153"/>
        <v>1.67</v>
      </c>
      <c r="AD402">
        <f t="shared" si="154"/>
        <v>1.23</v>
      </c>
      <c r="AF402">
        <f t="shared" si="155"/>
        <v>1.0349999999999999</v>
      </c>
      <c r="AO402">
        <f t="shared" si="156"/>
        <v>0</v>
      </c>
      <c r="AS402" s="9">
        <f t="shared" si="157"/>
        <v>1.67</v>
      </c>
      <c r="AU402">
        <f t="shared" si="158"/>
        <v>1.23</v>
      </c>
      <c r="AW402">
        <f t="shared" si="159"/>
        <v>1.0349999999999999</v>
      </c>
      <c r="BF402">
        <f t="shared" si="160"/>
        <v>0</v>
      </c>
    </row>
    <row r="403" spans="6:58">
      <c r="F403" s="114"/>
      <c r="G403" s="158">
        <f t="shared" si="148"/>
        <v>0</v>
      </c>
      <c r="H403" s="158"/>
      <c r="I403" s="158"/>
      <c r="J403" s="159"/>
      <c r="K403" s="156">
        <f t="shared" si="149"/>
        <v>1.67</v>
      </c>
      <c r="L403" s="158"/>
      <c r="M403" s="157">
        <f t="shared" si="150"/>
        <v>1.23</v>
      </c>
      <c r="N403" s="158"/>
      <c r="O403" s="158">
        <f t="shared" si="151"/>
        <v>1.0349999999999999</v>
      </c>
      <c r="P403" s="158"/>
      <c r="Q403" s="25"/>
      <c r="R403" s="25"/>
      <c r="X403">
        <f t="shared" si="152"/>
        <v>0</v>
      </c>
      <c r="AB403">
        <f t="shared" si="153"/>
        <v>1.67</v>
      </c>
      <c r="AD403">
        <f t="shared" si="154"/>
        <v>1.23</v>
      </c>
      <c r="AF403">
        <f t="shared" si="155"/>
        <v>1.0349999999999999</v>
      </c>
      <c r="AO403">
        <f t="shared" si="156"/>
        <v>0</v>
      </c>
      <c r="AS403" s="9">
        <f t="shared" si="157"/>
        <v>1.67</v>
      </c>
      <c r="AU403">
        <f t="shared" si="158"/>
        <v>1.23</v>
      </c>
      <c r="AW403">
        <f t="shared" si="159"/>
        <v>1.0349999999999999</v>
      </c>
      <c r="BF403">
        <f t="shared" si="160"/>
        <v>0</v>
      </c>
    </row>
    <row r="404" spans="6:58">
      <c r="F404" s="114"/>
      <c r="G404" s="158">
        <f t="shared" si="148"/>
        <v>0</v>
      </c>
      <c r="H404" s="158"/>
      <c r="I404" s="158"/>
      <c r="J404" s="159"/>
      <c r="K404" s="156">
        <f t="shared" si="149"/>
        <v>1.67</v>
      </c>
      <c r="L404" s="158"/>
      <c r="M404" s="157">
        <f t="shared" si="150"/>
        <v>1.23</v>
      </c>
      <c r="N404" s="158"/>
      <c r="O404" s="158">
        <f t="shared" si="151"/>
        <v>1.0349999999999999</v>
      </c>
      <c r="P404" s="158"/>
      <c r="Q404" s="25"/>
      <c r="R404" s="25"/>
      <c r="X404">
        <f t="shared" si="152"/>
        <v>0</v>
      </c>
      <c r="AB404">
        <f t="shared" si="153"/>
        <v>1.67</v>
      </c>
      <c r="AD404">
        <f t="shared" si="154"/>
        <v>1.23</v>
      </c>
      <c r="AF404">
        <f t="shared" si="155"/>
        <v>1.0349999999999999</v>
      </c>
      <c r="AO404">
        <f t="shared" si="156"/>
        <v>0</v>
      </c>
      <c r="AS404" s="9">
        <f t="shared" si="157"/>
        <v>1.67</v>
      </c>
      <c r="AU404">
        <f t="shared" si="158"/>
        <v>1.23</v>
      </c>
      <c r="AW404">
        <f t="shared" si="159"/>
        <v>1.0349999999999999</v>
      </c>
      <c r="BF404">
        <f t="shared" si="160"/>
        <v>0</v>
      </c>
    </row>
    <row r="405" spans="6:58">
      <c r="F405" s="114"/>
      <c r="G405" s="158">
        <f t="shared" si="148"/>
        <v>0</v>
      </c>
      <c r="H405" s="158"/>
      <c r="I405" s="158"/>
      <c r="J405" s="159"/>
      <c r="K405" s="156">
        <f t="shared" si="149"/>
        <v>1.67</v>
      </c>
      <c r="L405" s="158"/>
      <c r="M405" s="157">
        <f t="shared" si="150"/>
        <v>1.23</v>
      </c>
      <c r="N405" s="158"/>
      <c r="O405" s="158">
        <f t="shared" si="151"/>
        <v>1.0349999999999999</v>
      </c>
      <c r="P405" s="158"/>
      <c r="Q405" s="25"/>
      <c r="R405" s="25"/>
      <c r="X405">
        <f t="shared" si="152"/>
        <v>0</v>
      </c>
      <c r="AB405">
        <f t="shared" si="153"/>
        <v>1.67</v>
      </c>
      <c r="AD405">
        <f t="shared" si="154"/>
        <v>1.23</v>
      </c>
      <c r="AF405">
        <f t="shared" si="155"/>
        <v>1.0349999999999999</v>
      </c>
      <c r="AO405">
        <f t="shared" si="156"/>
        <v>0</v>
      </c>
      <c r="AS405" s="9">
        <f t="shared" si="157"/>
        <v>1.67</v>
      </c>
      <c r="AU405">
        <f t="shared" si="158"/>
        <v>1.23</v>
      </c>
      <c r="AW405">
        <f t="shared" si="159"/>
        <v>1.0349999999999999</v>
      </c>
      <c r="BF405">
        <f t="shared" si="160"/>
        <v>0</v>
      </c>
    </row>
    <row r="406" spans="6:58">
      <c r="F406" s="114"/>
      <c r="G406" s="158">
        <f t="shared" si="148"/>
        <v>0</v>
      </c>
      <c r="H406" s="158"/>
      <c r="I406" s="158"/>
      <c r="J406" s="159"/>
      <c r="K406" s="156">
        <f t="shared" si="149"/>
        <v>1.67</v>
      </c>
      <c r="L406" s="158"/>
      <c r="M406" s="157">
        <f t="shared" si="150"/>
        <v>1.23</v>
      </c>
      <c r="N406" s="158"/>
      <c r="O406" s="158">
        <f t="shared" si="151"/>
        <v>1.0349999999999999</v>
      </c>
      <c r="P406" s="158"/>
      <c r="Q406" s="25"/>
      <c r="R406" s="25"/>
      <c r="X406">
        <f t="shared" si="152"/>
        <v>0</v>
      </c>
      <c r="AB406">
        <f t="shared" si="153"/>
        <v>1.67</v>
      </c>
      <c r="AD406">
        <f t="shared" si="154"/>
        <v>1.23</v>
      </c>
      <c r="AF406">
        <f t="shared" si="155"/>
        <v>1.0349999999999999</v>
      </c>
      <c r="AO406">
        <f t="shared" si="156"/>
        <v>0</v>
      </c>
      <c r="AS406" s="9">
        <f t="shared" si="157"/>
        <v>1.67</v>
      </c>
      <c r="AU406">
        <f t="shared" si="158"/>
        <v>1.23</v>
      </c>
      <c r="AW406">
        <f t="shared" si="159"/>
        <v>1.0349999999999999</v>
      </c>
      <c r="BF406">
        <f t="shared" si="160"/>
        <v>0</v>
      </c>
    </row>
    <row r="407" spans="6:58">
      <c r="F407" s="114"/>
      <c r="G407" s="158">
        <f t="shared" si="148"/>
        <v>0</v>
      </c>
      <c r="H407" s="158"/>
      <c r="I407" s="158"/>
      <c r="J407" s="159"/>
      <c r="K407" s="156">
        <f t="shared" si="149"/>
        <v>1.67</v>
      </c>
      <c r="L407" s="158"/>
      <c r="M407" s="157">
        <f t="shared" si="150"/>
        <v>1.23</v>
      </c>
      <c r="N407" s="158"/>
      <c r="O407" s="158">
        <f t="shared" si="151"/>
        <v>1.0349999999999999</v>
      </c>
      <c r="P407" s="158"/>
      <c r="Q407" s="25"/>
      <c r="R407" s="25"/>
      <c r="X407">
        <f t="shared" si="152"/>
        <v>0</v>
      </c>
      <c r="AB407">
        <f t="shared" si="153"/>
        <v>1.67</v>
      </c>
      <c r="AD407">
        <f t="shared" si="154"/>
        <v>1.23</v>
      </c>
      <c r="AF407">
        <f t="shared" si="155"/>
        <v>1.0349999999999999</v>
      </c>
      <c r="AO407">
        <f t="shared" si="156"/>
        <v>0</v>
      </c>
      <c r="AS407" s="9">
        <f t="shared" si="157"/>
        <v>1.67</v>
      </c>
      <c r="AU407">
        <f t="shared" si="158"/>
        <v>1.23</v>
      </c>
      <c r="AW407">
        <f t="shared" si="159"/>
        <v>1.0349999999999999</v>
      </c>
      <c r="BF407">
        <f t="shared" si="160"/>
        <v>0</v>
      </c>
    </row>
    <row r="408" spans="6:58">
      <c r="F408" s="114"/>
      <c r="G408" s="158">
        <f t="shared" si="148"/>
        <v>0</v>
      </c>
      <c r="H408" s="158"/>
      <c r="I408" s="158"/>
      <c r="J408" s="159"/>
      <c r="K408" s="156">
        <f t="shared" si="149"/>
        <v>1.67</v>
      </c>
      <c r="L408" s="158"/>
      <c r="M408" s="157">
        <f t="shared" si="150"/>
        <v>1.23</v>
      </c>
      <c r="N408" s="158"/>
      <c r="O408" s="158">
        <f t="shared" si="151"/>
        <v>1.0349999999999999</v>
      </c>
      <c r="P408" s="158"/>
      <c r="Q408" s="25"/>
      <c r="R408" s="25"/>
      <c r="X408">
        <f t="shared" si="152"/>
        <v>0</v>
      </c>
      <c r="AB408">
        <f t="shared" si="153"/>
        <v>1.67</v>
      </c>
      <c r="AD408">
        <f t="shared" si="154"/>
        <v>1.23</v>
      </c>
      <c r="AF408">
        <f t="shared" si="155"/>
        <v>1.0349999999999999</v>
      </c>
      <c r="AO408">
        <f t="shared" si="156"/>
        <v>0</v>
      </c>
      <c r="AS408" s="9">
        <f t="shared" si="157"/>
        <v>1.67</v>
      </c>
      <c r="AU408">
        <f t="shared" si="158"/>
        <v>1.23</v>
      </c>
      <c r="AW408">
        <f t="shared" si="159"/>
        <v>1.0349999999999999</v>
      </c>
      <c r="BF408">
        <f t="shared" si="160"/>
        <v>0</v>
      </c>
    </row>
    <row r="409" spans="6:58">
      <c r="F409" s="114"/>
      <c r="G409" s="158">
        <f t="shared" si="148"/>
        <v>0</v>
      </c>
      <c r="H409" s="158"/>
      <c r="I409" s="158"/>
      <c r="J409" s="159"/>
      <c r="K409" s="156">
        <f t="shared" si="149"/>
        <v>1.67</v>
      </c>
      <c r="L409" s="158"/>
      <c r="M409" s="157">
        <f t="shared" si="150"/>
        <v>1.23</v>
      </c>
      <c r="N409" s="158"/>
      <c r="O409" s="158">
        <f t="shared" si="151"/>
        <v>1.0349999999999999</v>
      </c>
      <c r="P409" s="158"/>
      <c r="Q409" s="25"/>
      <c r="R409" s="25"/>
      <c r="X409">
        <f t="shared" si="152"/>
        <v>0</v>
      </c>
      <c r="AB409">
        <f t="shared" si="153"/>
        <v>1.67</v>
      </c>
      <c r="AD409">
        <f t="shared" si="154"/>
        <v>1.23</v>
      </c>
      <c r="AF409">
        <f t="shared" si="155"/>
        <v>1.0349999999999999</v>
      </c>
      <c r="AO409">
        <f t="shared" si="156"/>
        <v>0</v>
      </c>
      <c r="AS409" s="9">
        <f t="shared" si="157"/>
        <v>1.67</v>
      </c>
      <c r="AU409">
        <f t="shared" si="158"/>
        <v>1.23</v>
      </c>
      <c r="AW409">
        <f t="shared" si="159"/>
        <v>1.0349999999999999</v>
      </c>
      <c r="BF409">
        <f t="shared" si="160"/>
        <v>0</v>
      </c>
    </row>
    <row r="410" spans="6:58">
      <c r="F410" s="114"/>
      <c r="G410" s="158">
        <f t="shared" si="148"/>
        <v>0</v>
      </c>
      <c r="H410" s="158"/>
      <c r="I410" s="158"/>
      <c r="J410" s="159"/>
      <c r="K410" s="156">
        <f t="shared" si="149"/>
        <v>1.67</v>
      </c>
      <c r="L410" s="158"/>
      <c r="M410" s="157">
        <f t="shared" si="150"/>
        <v>1.23</v>
      </c>
      <c r="N410" s="158"/>
      <c r="O410" s="158">
        <f t="shared" si="151"/>
        <v>1.0349999999999999</v>
      </c>
      <c r="P410" s="158"/>
      <c r="Q410" s="25"/>
      <c r="R410" s="25"/>
      <c r="X410">
        <f t="shared" si="152"/>
        <v>0</v>
      </c>
      <c r="AB410">
        <f t="shared" si="153"/>
        <v>1.67</v>
      </c>
      <c r="AD410">
        <f t="shared" si="154"/>
        <v>1.23</v>
      </c>
      <c r="AF410">
        <f t="shared" si="155"/>
        <v>1.0349999999999999</v>
      </c>
      <c r="AO410">
        <f t="shared" si="156"/>
        <v>0</v>
      </c>
      <c r="AS410" s="9">
        <f t="shared" si="157"/>
        <v>1.67</v>
      </c>
      <c r="AU410">
        <f t="shared" si="158"/>
        <v>1.23</v>
      </c>
      <c r="AW410">
        <f t="shared" si="159"/>
        <v>1.0349999999999999</v>
      </c>
      <c r="BF410">
        <f t="shared" si="160"/>
        <v>0</v>
      </c>
    </row>
    <row r="411" spans="6:58">
      <c r="F411" s="114"/>
      <c r="G411" s="158">
        <f t="shared" si="148"/>
        <v>0</v>
      </c>
      <c r="H411" s="158"/>
      <c r="I411" s="158"/>
      <c r="J411" s="159"/>
      <c r="K411" s="156">
        <f t="shared" si="149"/>
        <v>1.67</v>
      </c>
      <c r="L411" s="158"/>
      <c r="M411" s="157">
        <f t="shared" si="150"/>
        <v>1.23</v>
      </c>
      <c r="N411" s="158"/>
      <c r="O411" s="158">
        <f t="shared" si="151"/>
        <v>1.0349999999999999</v>
      </c>
      <c r="P411" s="158"/>
      <c r="Q411" s="25"/>
      <c r="R411" s="25"/>
      <c r="X411">
        <f t="shared" si="152"/>
        <v>0</v>
      </c>
      <c r="AB411">
        <f t="shared" si="153"/>
        <v>1.67</v>
      </c>
      <c r="AD411">
        <f t="shared" si="154"/>
        <v>1.23</v>
      </c>
      <c r="AF411">
        <f t="shared" si="155"/>
        <v>1.0349999999999999</v>
      </c>
      <c r="AO411">
        <f t="shared" si="156"/>
        <v>0</v>
      </c>
      <c r="AS411" s="9">
        <f t="shared" si="157"/>
        <v>1.67</v>
      </c>
      <c r="AU411">
        <f t="shared" si="158"/>
        <v>1.23</v>
      </c>
      <c r="AW411">
        <f t="shared" si="159"/>
        <v>1.0349999999999999</v>
      </c>
      <c r="BF411">
        <f t="shared" si="160"/>
        <v>0</v>
      </c>
    </row>
    <row r="412" spans="6:58">
      <c r="F412" s="114"/>
      <c r="G412" s="158">
        <f t="shared" si="148"/>
        <v>0</v>
      </c>
      <c r="H412" s="158"/>
      <c r="I412" s="158"/>
      <c r="J412" s="159"/>
      <c r="K412" s="156">
        <f t="shared" si="149"/>
        <v>1.67</v>
      </c>
      <c r="L412" s="158"/>
      <c r="M412" s="157">
        <f t="shared" si="150"/>
        <v>1.23</v>
      </c>
      <c r="N412" s="158"/>
      <c r="O412" s="158">
        <f t="shared" si="151"/>
        <v>1.0349999999999999</v>
      </c>
      <c r="P412" s="158"/>
      <c r="Q412" s="25"/>
      <c r="R412" s="25"/>
      <c r="X412">
        <f t="shared" si="152"/>
        <v>0</v>
      </c>
      <c r="AB412">
        <f t="shared" si="153"/>
        <v>1.67</v>
      </c>
      <c r="AD412">
        <f t="shared" si="154"/>
        <v>1.23</v>
      </c>
      <c r="AF412">
        <f t="shared" si="155"/>
        <v>1.0349999999999999</v>
      </c>
      <c r="AO412">
        <f t="shared" si="156"/>
        <v>0</v>
      </c>
      <c r="AS412" s="9">
        <f t="shared" si="157"/>
        <v>1.67</v>
      </c>
      <c r="AU412">
        <f t="shared" si="158"/>
        <v>1.23</v>
      </c>
      <c r="AW412">
        <f t="shared" si="159"/>
        <v>1.0349999999999999</v>
      </c>
      <c r="BF412">
        <f t="shared" si="160"/>
        <v>0</v>
      </c>
    </row>
    <row r="413" spans="6:58">
      <c r="F413" s="114"/>
      <c r="G413" s="158">
        <f t="shared" si="148"/>
        <v>0</v>
      </c>
      <c r="H413" s="158"/>
      <c r="I413" s="158"/>
      <c r="J413" s="159"/>
      <c r="K413" s="156">
        <f t="shared" si="149"/>
        <v>1.67</v>
      </c>
      <c r="L413" s="158"/>
      <c r="M413" s="157">
        <f t="shared" si="150"/>
        <v>1.23</v>
      </c>
      <c r="N413" s="158"/>
      <c r="O413" s="158">
        <f t="shared" si="151"/>
        <v>1.0349999999999999</v>
      </c>
      <c r="P413" s="158"/>
      <c r="Q413" s="25"/>
      <c r="R413" s="25"/>
      <c r="X413">
        <f t="shared" si="152"/>
        <v>0</v>
      </c>
      <c r="AB413">
        <f t="shared" si="153"/>
        <v>1.67</v>
      </c>
      <c r="AD413">
        <f t="shared" si="154"/>
        <v>1.23</v>
      </c>
      <c r="AF413">
        <f t="shared" si="155"/>
        <v>1.0349999999999999</v>
      </c>
      <c r="AO413">
        <f t="shared" si="156"/>
        <v>0</v>
      </c>
      <c r="AS413" s="9">
        <f t="shared" si="157"/>
        <v>1.67</v>
      </c>
      <c r="AU413">
        <f t="shared" si="158"/>
        <v>1.23</v>
      </c>
      <c r="AW413">
        <f t="shared" si="159"/>
        <v>1.0349999999999999</v>
      </c>
      <c r="BF413">
        <f t="shared" si="160"/>
        <v>0</v>
      </c>
    </row>
    <row r="414" spans="6:58">
      <c r="F414" s="114"/>
      <c r="G414" s="158">
        <f t="shared" si="148"/>
        <v>0</v>
      </c>
      <c r="H414" s="158"/>
      <c r="I414" s="158"/>
      <c r="J414" s="159"/>
      <c r="K414" s="156">
        <f t="shared" si="149"/>
        <v>1.67</v>
      </c>
      <c r="L414" s="158"/>
      <c r="M414" s="157">
        <f t="shared" si="150"/>
        <v>1.23</v>
      </c>
      <c r="N414" s="158"/>
      <c r="O414" s="158">
        <f t="shared" si="151"/>
        <v>1.0349999999999999</v>
      </c>
      <c r="P414" s="158"/>
      <c r="Q414" s="25"/>
      <c r="R414" s="25"/>
      <c r="X414">
        <f t="shared" si="152"/>
        <v>0</v>
      </c>
      <c r="AB414">
        <f t="shared" si="153"/>
        <v>1.67</v>
      </c>
      <c r="AD414">
        <f t="shared" si="154"/>
        <v>1.23</v>
      </c>
      <c r="AF414">
        <f t="shared" si="155"/>
        <v>1.0349999999999999</v>
      </c>
      <c r="AO414">
        <f t="shared" si="156"/>
        <v>0</v>
      </c>
      <c r="AS414" s="9">
        <f t="shared" si="157"/>
        <v>1.67</v>
      </c>
      <c r="AU414">
        <f t="shared" si="158"/>
        <v>1.23</v>
      </c>
      <c r="AW414">
        <f t="shared" si="159"/>
        <v>1.0349999999999999</v>
      </c>
      <c r="BF414">
        <f t="shared" si="160"/>
        <v>0</v>
      </c>
    </row>
    <row r="415" spans="6:58">
      <c r="F415" s="114"/>
      <c r="G415" s="158">
        <f t="shared" si="148"/>
        <v>0</v>
      </c>
      <c r="H415" s="158"/>
      <c r="I415" s="158"/>
      <c r="J415" s="159"/>
      <c r="K415" s="156">
        <f t="shared" si="149"/>
        <v>1.67</v>
      </c>
      <c r="L415" s="158"/>
      <c r="M415" s="157">
        <f t="shared" si="150"/>
        <v>1.23</v>
      </c>
      <c r="N415" s="158"/>
      <c r="O415" s="158">
        <f t="shared" si="151"/>
        <v>1.0349999999999999</v>
      </c>
      <c r="P415" s="158"/>
      <c r="Q415" s="25"/>
      <c r="R415" s="25"/>
      <c r="X415">
        <f t="shared" si="152"/>
        <v>0</v>
      </c>
      <c r="AB415">
        <f t="shared" si="153"/>
        <v>1.67</v>
      </c>
      <c r="AD415">
        <f t="shared" si="154"/>
        <v>1.23</v>
      </c>
      <c r="AF415">
        <f t="shared" si="155"/>
        <v>1.0349999999999999</v>
      </c>
      <c r="AO415">
        <f t="shared" si="156"/>
        <v>0</v>
      </c>
      <c r="AS415" s="9">
        <f t="shared" si="157"/>
        <v>1.67</v>
      </c>
      <c r="AU415">
        <f t="shared" si="158"/>
        <v>1.23</v>
      </c>
      <c r="AW415">
        <f t="shared" si="159"/>
        <v>1.0349999999999999</v>
      </c>
      <c r="BF415">
        <f t="shared" si="160"/>
        <v>0</v>
      </c>
    </row>
    <row r="416" spans="6:58">
      <c r="F416" s="114"/>
      <c r="G416" s="158">
        <f t="shared" si="148"/>
        <v>0</v>
      </c>
      <c r="H416" s="158"/>
      <c r="I416" s="158"/>
      <c r="J416" s="159"/>
      <c r="K416" s="156">
        <f t="shared" si="149"/>
        <v>1.67</v>
      </c>
      <c r="L416" s="158"/>
      <c r="M416" s="157">
        <f t="shared" si="150"/>
        <v>1.23</v>
      </c>
      <c r="N416" s="158"/>
      <c r="O416" s="158">
        <f t="shared" si="151"/>
        <v>1.0349999999999999</v>
      </c>
      <c r="P416" s="158"/>
      <c r="Q416" s="25"/>
      <c r="R416" s="25"/>
      <c r="X416">
        <f t="shared" si="152"/>
        <v>0</v>
      </c>
      <c r="AB416">
        <f t="shared" si="153"/>
        <v>1.67</v>
      </c>
      <c r="AD416">
        <f t="shared" si="154"/>
        <v>1.23</v>
      </c>
      <c r="AF416">
        <f t="shared" si="155"/>
        <v>1.0349999999999999</v>
      </c>
      <c r="AO416">
        <f t="shared" si="156"/>
        <v>0</v>
      </c>
      <c r="AS416" s="9">
        <f t="shared" si="157"/>
        <v>1.67</v>
      </c>
      <c r="AU416">
        <f t="shared" si="158"/>
        <v>1.23</v>
      </c>
      <c r="AW416">
        <f t="shared" si="159"/>
        <v>1.0349999999999999</v>
      </c>
      <c r="BF416">
        <f t="shared" si="160"/>
        <v>0</v>
      </c>
    </row>
    <row r="417" spans="6:58">
      <c r="F417" s="114"/>
      <c r="G417" s="158">
        <f t="shared" si="148"/>
        <v>0</v>
      </c>
      <c r="H417" s="158"/>
      <c r="I417" s="158"/>
      <c r="J417" s="159"/>
      <c r="K417" s="156">
        <f t="shared" si="149"/>
        <v>1.67</v>
      </c>
      <c r="L417" s="158"/>
      <c r="M417" s="157">
        <f t="shared" si="150"/>
        <v>1.23</v>
      </c>
      <c r="N417" s="158"/>
      <c r="O417" s="158">
        <f t="shared" si="151"/>
        <v>1.0349999999999999</v>
      </c>
      <c r="P417" s="158"/>
      <c r="Q417" s="25"/>
      <c r="R417" s="25"/>
      <c r="X417">
        <f t="shared" si="152"/>
        <v>0</v>
      </c>
      <c r="AB417">
        <f t="shared" si="153"/>
        <v>1.67</v>
      </c>
      <c r="AD417">
        <f t="shared" si="154"/>
        <v>1.23</v>
      </c>
      <c r="AF417">
        <f t="shared" si="155"/>
        <v>1.0349999999999999</v>
      </c>
      <c r="AO417">
        <f t="shared" si="156"/>
        <v>0</v>
      </c>
      <c r="AS417" s="9">
        <f t="shared" si="157"/>
        <v>1.67</v>
      </c>
      <c r="AU417">
        <f t="shared" si="158"/>
        <v>1.23</v>
      </c>
      <c r="AW417">
        <f t="shared" si="159"/>
        <v>1.0349999999999999</v>
      </c>
      <c r="BF417">
        <f t="shared" si="160"/>
        <v>0</v>
      </c>
    </row>
    <row r="418" spans="6:58">
      <c r="F418" s="114"/>
      <c r="G418" s="158">
        <f t="shared" si="148"/>
        <v>0</v>
      </c>
      <c r="H418" s="158"/>
      <c r="I418" s="158"/>
      <c r="J418" s="159"/>
      <c r="K418" s="156">
        <f t="shared" si="149"/>
        <v>1.67</v>
      </c>
      <c r="L418" s="158"/>
      <c r="M418" s="157">
        <f t="shared" si="150"/>
        <v>1.23</v>
      </c>
      <c r="N418" s="158"/>
      <c r="O418" s="158">
        <f t="shared" si="151"/>
        <v>1.0349999999999999</v>
      </c>
      <c r="P418" s="158"/>
      <c r="Q418" s="25"/>
      <c r="R418" s="25"/>
      <c r="X418">
        <f t="shared" si="152"/>
        <v>0</v>
      </c>
      <c r="AB418">
        <f t="shared" si="153"/>
        <v>1.67</v>
      </c>
      <c r="AD418">
        <f t="shared" si="154"/>
        <v>1.23</v>
      </c>
      <c r="AF418">
        <f t="shared" si="155"/>
        <v>1.0349999999999999</v>
      </c>
      <c r="AO418">
        <f t="shared" si="156"/>
        <v>0</v>
      </c>
      <c r="AS418" s="9">
        <f t="shared" si="157"/>
        <v>1.67</v>
      </c>
      <c r="AU418">
        <f t="shared" si="158"/>
        <v>1.23</v>
      </c>
      <c r="AW418">
        <f t="shared" si="159"/>
        <v>1.0349999999999999</v>
      </c>
      <c r="BF418">
        <f t="shared" si="160"/>
        <v>0</v>
      </c>
    </row>
    <row r="419" spans="6:58">
      <c r="G419" s="25">
        <f t="shared" si="148"/>
        <v>0</v>
      </c>
      <c r="H419" s="25"/>
      <c r="I419" s="25"/>
      <c r="J419" s="97"/>
      <c r="K419" s="18">
        <f t="shared" si="149"/>
        <v>1.67</v>
      </c>
      <c r="L419" s="25"/>
      <c r="M419" s="98">
        <f t="shared" si="150"/>
        <v>1.23</v>
      </c>
      <c r="N419" s="25"/>
      <c r="O419" s="25">
        <f t="shared" si="151"/>
        <v>1.0349999999999999</v>
      </c>
      <c r="P419" s="25"/>
      <c r="Q419" s="25"/>
      <c r="R419" s="25"/>
      <c r="X419">
        <f t="shared" si="152"/>
        <v>0</v>
      </c>
      <c r="AB419">
        <f t="shared" si="153"/>
        <v>1.67</v>
      </c>
      <c r="AD419">
        <f t="shared" si="154"/>
        <v>1.23</v>
      </c>
      <c r="AF419">
        <f t="shared" si="155"/>
        <v>1.0349999999999999</v>
      </c>
      <c r="AO419">
        <f t="shared" si="156"/>
        <v>0</v>
      </c>
      <c r="AS419" s="9">
        <f t="shared" si="157"/>
        <v>1.67</v>
      </c>
      <c r="AU419">
        <f t="shared" si="158"/>
        <v>1.23</v>
      </c>
      <c r="AW419">
        <f t="shared" si="159"/>
        <v>1.0349999999999999</v>
      </c>
      <c r="BF419">
        <f t="shared" si="160"/>
        <v>0</v>
      </c>
    </row>
    <row r="420" spans="6:58">
      <c r="G420" s="25">
        <f t="shared" si="148"/>
        <v>0</v>
      </c>
      <c r="H420" s="25"/>
      <c r="I420" s="25"/>
      <c r="J420" s="97"/>
      <c r="K420" s="18">
        <f t="shared" si="149"/>
        <v>1.67</v>
      </c>
      <c r="L420" s="25"/>
      <c r="M420" s="98">
        <f t="shared" si="150"/>
        <v>1.23</v>
      </c>
      <c r="N420" s="25"/>
      <c r="O420" s="25">
        <f t="shared" si="151"/>
        <v>1.0349999999999999</v>
      </c>
      <c r="P420" s="25"/>
      <c r="Q420" s="25"/>
      <c r="R420" s="25"/>
      <c r="X420">
        <f t="shared" si="152"/>
        <v>0</v>
      </c>
      <c r="AB420">
        <f t="shared" si="153"/>
        <v>1.67</v>
      </c>
      <c r="AD420">
        <f t="shared" si="154"/>
        <v>1.23</v>
      </c>
      <c r="AF420">
        <f t="shared" si="155"/>
        <v>1.0349999999999999</v>
      </c>
      <c r="AO420">
        <f t="shared" si="156"/>
        <v>0</v>
      </c>
      <c r="AS420" s="9">
        <f t="shared" si="157"/>
        <v>1.67</v>
      </c>
      <c r="AU420">
        <f t="shared" si="158"/>
        <v>1.23</v>
      </c>
      <c r="AW420">
        <f t="shared" si="159"/>
        <v>1.0349999999999999</v>
      </c>
      <c r="BF420">
        <f t="shared" si="160"/>
        <v>0</v>
      </c>
    </row>
    <row r="421" spans="6:58">
      <c r="G421" s="25">
        <f t="shared" si="148"/>
        <v>0</v>
      </c>
      <c r="H421" s="25"/>
      <c r="I421" s="25"/>
      <c r="J421" s="97"/>
      <c r="K421" s="18">
        <f t="shared" si="149"/>
        <v>1.67</v>
      </c>
      <c r="L421" s="25"/>
      <c r="M421" s="98">
        <f t="shared" si="150"/>
        <v>1.23</v>
      </c>
      <c r="N421" s="25"/>
      <c r="O421" s="25">
        <f t="shared" si="151"/>
        <v>1.0349999999999999</v>
      </c>
      <c r="P421" s="25"/>
      <c r="Q421" s="25"/>
      <c r="R421" s="25"/>
      <c r="X421">
        <f t="shared" si="152"/>
        <v>0</v>
      </c>
      <c r="AB421">
        <f t="shared" si="153"/>
        <v>1.67</v>
      </c>
      <c r="AD421">
        <f t="shared" si="154"/>
        <v>1.23</v>
      </c>
      <c r="AF421">
        <f t="shared" si="155"/>
        <v>1.0349999999999999</v>
      </c>
      <c r="AO421">
        <f t="shared" si="156"/>
        <v>0</v>
      </c>
      <c r="AS421" s="9">
        <f t="shared" si="157"/>
        <v>1.67</v>
      </c>
      <c r="AU421">
        <f t="shared" si="158"/>
        <v>1.23</v>
      </c>
      <c r="AW421">
        <f t="shared" si="159"/>
        <v>1.0349999999999999</v>
      </c>
      <c r="BF421">
        <f t="shared" si="160"/>
        <v>0</v>
      </c>
    </row>
    <row r="422" spans="6:58">
      <c r="G422" s="25">
        <f t="shared" si="148"/>
        <v>0</v>
      </c>
      <c r="H422" s="25"/>
      <c r="I422" s="25"/>
      <c r="J422" s="97"/>
      <c r="K422" s="18">
        <f t="shared" si="149"/>
        <v>1.67</v>
      </c>
      <c r="L422" s="25"/>
      <c r="M422" s="98">
        <f t="shared" si="150"/>
        <v>1.23</v>
      </c>
      <c r="N422" s="25"/>
      <c r="O422" s="25">
        <f t="shared" si="151"/>
        <v>1.0349999999999999</v>
      </c>
      <c r="P422" s="25"/>
      <c r="Q422" s="25"/>
      <c r="R422" s="25"/>
      <c r="X422">
        <f t="shared" si="152"/>
        <v>0</v>
      </c>
      <c r="AB422">
        <f t="shared" si="153"/>
        <v>1.67</v>
      </c>
      <c r="AD422">
        <f t="shared" si="154"/>
        <v>1.23</v>
      </c>
      <c r="AF422">
        <f t="shared" si="155"/>
        <v>1.0349999999999999</v>
      </c>
      <c r="AO422">
        <f t="shared" si="156"/>
        <v>0</v>
      </c>
      <c r="AS422" s="9">
        <f t="shared" si="157"/>
        <v>1.67</v>
      </c>
      <c r="AU422">
        <f t="shared" si="158"/>
        <v>1.23</v>
      </c>
      <c r="AW422">
        <f t="shared" si="159"/>
        <v>1.0349999999999999</v>
      </c>
      <c r="BF422">
        <f t="shared" si="160"/>
        <v>0</v>
      </c>
    </row>
    <row r="423" spans="6:58">
      <c r="G423" s="25">
        <f t="shared" si="148"/>
        <v>0</v>
      </c>
      <c r="H423" s="25"/>
      <c r="I423" s="25"/>
      <c r="J423" s="97"/>
      <c r="K423" s="18">
        <f t="shared" si="149"/>
        <v>1.67</v>
      </c>
      <c r="L423" s="25"/>
      <c r="M423" s="98">
        <f t="shared" si="150"/>
        <v>1.23</v>
      </c>
      <c r="N423" s="25"/>
      <c r="O423" s="25">
        <f t="shared" si="151"/>
        <v>1.0349999999999999</v>
      </c>
      <c r="P423" s="25"/>
      <c r="Q423" s="25"/>
      <c r="R423" s="25"/>
      <c r="X423">
        <f t="shared" si="152"/>
        <v>0</v>
      </c>
      <c r="AB423">
        <f t="shared" si="153"/>
        <v>1.67</v>
      </c>
      <c r="AD423">
        <f t="shared" si="154"/>
        <v>1.23</v>
      </c>
      <c r="AF423">
        <f t="shared" si="155"/>
        <v>1.0349999999999999</v>
      </c>
      <c r="AO423">
        <f t="shared" si="156"/>
        <v>0</v>
      </c>
      <c r="AS423" s="9">
        <f t="shared" si="157"/>
        <v>1.67</v>
      </c>
      <c r="AU423">
        <f t="shared" si="158"/>
        <v>1.23</v>
      </c>
      <c r="AW423">
        <f t="shared" si="159"/>
        <v>1.0349999999999999</v>
      </c>
      <c r="BF423">
        <f t="shared" si="160"/>
        <v>0</v>
      </c>
    </row>
    <row r="424" spans="6:58">
      <c r="G424" s="25">
        <f t="shared" si="148"/>
        <v>0</v>
      </c>
      <c r="H424" s="25"/>
      <c r="I424" s="25"/>
      <c r="J424" s="97"/>
      <c r="K424" s="18">
        <f t="shared" si="149"/>
        <v>1.67</v>
      </c>
      <c r="L424" s="25"/>
      <c r="M424" s="98">
        <f t="shared" si="150"/>
        <v>1.23</v>
      </c>
      <c r="N424" s="25"/>
      <c r="O424" s="25">
        <f t="shared" si="151"/>
        <v>1.0349999999999999</v>
      </c>
      <c r="P424" s="25"/>
      <c r="Q424" s="25"/>
      <c r="R424" s="25"/>
      <c r="X424">
        <f t="shared" si="152"/>
        <v>0</v>
      </c>
      <c r="AB424">
        <f t="shared" si="153"/>
        <v>1.67</v>
      </c>
      <c r="AD424">
        <f t="shared" si="154"/>
        <v>1.23</v>
      </c>
      <c r="AF424">
        <f t="shared" si="155"/>
        <v>1.0349999999999999</v>
      </c>
      <c r="AO424">
        <f t="shared" si="156"/>
        <v>0</v>
      </c>
      <c r="AS424" s="9">
        <f t="shared" si="157"/>
        <v>1.67</v>
      </c>
      <c r="AU424">
        <f t="shared" si="158"/>
        <v>1.23</v>
      </c>
      <c r="AW424">
        <f t="shared" si="159"/>
        <v>1.0349999999999999</v>
      </c>
      <c r="BF424">
        <f t="shared" si="160"/>
        <v>0</v>
      </c>
    </row>
    <row r="425" spans="6:58">
      <c r="G425" s="25">
        <f t="shared" si="148"/>
        <v>0</v>
      </c>
      <c r="H425" s="25"/>
      <c r="I425" s="25"/>
      <c r="J425" s="97"/>
      <c r="K425" s="18">
        <f t="shared" si="149"/>
        <v>1.67</v>
      </c>
      <c r="L425" s="25"/>
      <c r="M425" s="98">
        <f t="shared" si="150"/>
        <v>1.23</v>
      </c>
      <c r="N425" s="25"/>
      <c r="O425" s="25">
        <f t="shared" si="151"/>
        <v>1.0349999999999999</v>
      </c>
      <c r="P425" s="25"/>
      <c r="Q425" s="25"/>
      <c r="R425" s="25"/>
      <c r="X425">
        <f t="shared" si="152"/>
        <v>0</v>
      </c>
      <c r="AB425">
        <f t="shared" si="153"/>
        <v>1.67</v>
      </c>
      <c r="AD425">
        <f t="shared" si="154"/>
        <v>1.23</v>
      </c>
      <c r="AF425">
        <f t="shared" si="155"/>
        <v>1.0349999999999999</v>
      </c>
      <c r="AO425">
        <f t="shared" si="156"/>
        <v>0</v>
      </c>
      <c r="AS425" s="9">
        <f t="shared" si="157"/>
        <v>1.67</v>
      </c>
      <c r="AU425">
        <f t="shared" si="158"/>
        <v>1.23</v>
      </c>
      <c r="AW425">
        <f t="shared" si="159"/>
        <v>1.0349999999999999</v>
      </c>
      <c r="BF425">
        <f t="shared" si="160"/>
        <v>0</v>
      </c>
    </row>
    <row r="426" spans="6:58">
      <c r="G426" s="25">
        <f t="shared" si="148"/>
        <v>0</v>
      </c>
      <c r="H426" s="25"/>
      <c r="I426" s="25"/>
      <c r="J426" s="97"/>
      <c r="K426" s="18">
        <f t="shared" si="149"/>
        <v>1.67</v>
      </c>
      <c r="L426" s="25"/>
      <c r="M426" s="98">
        <f t="shared" si="150"/>
        <v>1.23</v>
      </c>
      <c r="N426" s="25"/>
      <c r="O426" s="25">
        <f t="shared" si="151"/>
        <v>1.0349999999999999</v>
      </c>
      <c r="P426" s="25"/>
      <c r="Q426" s="25"/>
      <c r="R426" s="25"/>
      <c r="X426">
        <f t="shared" si="152"/>
        <v>0</v>
      </c>
      <c r="AB426">
        <f t="shared" si="153"/>
        <v>1.67</v>
      </c>
      <c r="AD426">
        <f t="shared" si="154"/>
        <v>1.23</v>
      </c>
      <c r="AF426">
        <f t="shared" si="155"/>
        <v>1.0349999999999999</v>
      </c>
      <c r="AO426">
        <f t="shared" si="156"/>
        <v>0</v>
      </c>
      <c r="AS426" s="9">
        <f t="shared" si="157"/>
        <v>1.67</v>
      </c>
      <c r="AU426">
        <f t="shared" si="158"/>
        <v>1.23</v>
      </c>
      <c r="AW426">
        <f t="shared" si="159"/>
        <v>1.0349999999999999</v>
      </c>
      <c r="BF426">
        <f t="shared" si="160"/>
        <v>0</v>
      </c>
    </row>
    <row r="427" spans="6:58">
      <c r="G427" s="25">
        <f t="shared" si="148"/>
        <v>0</v>
      </c>
      <c r="H427" s="25"/>
      <c r="I427" s="25"/>
      <c r="J427" s="97"/>
      <c r="K427" s="18">
        <f t="shared" si="149"/>
        <v>1.67</v>
      </c>
      <c r="L427" s="25"/>
      <c r="M427" s="98">
        <f t="shared" si="150"/>
        <v>1.23</v>
      </c>
      <c r="N427" s="25"/>
      <c r="O427" s="25">
        <f t="shared" si="151"/>
        <v>1.0349999999999999</v>
      </c>
      <c r="P427" s="25"/>
      <c r="Q427" s="25"/>
      <c r="R427" s="25"/>
      <c r="X427">
        <f t="shared" si="152"/>
        <v>0</v>
      </c>
      <c r="AB427">
        <f t="shared" si="153"/>
        <v>1.67</v>
      </c>
      <c r="AD427">
        <f t="shared" si="154"/>
        <v>1.23</v>
      </c>
      <c r="AF427">
        <f t="shared" si="155"/>
        <v>1.0349999999999999</v>
      </c>
      <c r="AO427">
        <f t="shared" si="156"/>
        <v>0</v>
      </c>
      <c r="AS427" s="9">
        <f t="shared" si="157"/>
        <v>1.67</v>
      </c>
      <c r="AU427">
        <f t="shared" si="158"/>
        <v>1.23</v>
      </c>
      <c r="AW427">
        <f t="shared" si="159"/>
        <v>1.0349999999999999</v>
      </c>
      <c r="BF427">
        <f t="shared" si="160"/>
        <v>0</v>
      </c>
    </row>
    <row r="428" spans="6:58">
      <c r="G428" s="25">
        <f t="shared" si="148"/>
        <v>0</v>
      </c>
      <c r="H428" s="25"/>
      <c r="I428" s="25"/>
      <c r="J428" s="97"/>
      <c r="K428" s="18">
        <f t="shared" si="149"/>
        <v>1.67</v>
      </c>
      <c r="L428" s="25"/>
      <c r="M428" s="98">
        <f t="shared" si="150"/>
        <v>1.23</v>
      </c>
      <c r="N428" s="25"/>
      <c r="O428" s="25">
        <f t="shared" si="151"/>
        <v>1.0349999999999999</v>
      </c>
      <c r="P428" s="25"/>
      <c r="Q428" s="25"/>
      <c r="R428" s="25"/>
      <c r="X428">
        <f t="shared" si="152"/>
        <v>0</v>
      </c>
      <c r="AB428">
        <f t="shared" si="153"/>
        <v>1.67</v>
      </c>
      <c r="AD428">
        <f t="shared" si="154"/>
        <v>1.23</v>
      </c>
      <c r="AF428">
        <f t="shared" si="155"/>
        <v>1.0349999999999999</v>
      </c>
      <c r="AO428">
        <f t="shared" si="156"/>
        <v>0</v>
      </c>
      <c r="AS428" s="9">
        <f t="shared" si="157"/>
        <v>1.67</v>
      </c>
      <c r="AU428">
        <f t="shared" si="158"/>
        <v>1.23</v>
      </c>
      <c r="AW428">
        <f t="shared" si="159"/>
        <v>1.0349999999999999</v>
      </c>
      <c r="BF428">
        <f t="shared" si="160"/>
        <v>0</v>
      </c>
    </row>
    <row r="429" spans="6:58">
      <c r="G429" s="25">
        <f t="shared" si="148"/>
        <v>0</v>
      </c>
      <c r="H429" s="25"/>
      <c r="I429" s="25"/>
      <c r="J429" s="97"/>
      <c r="K429" s="18">
        <f t="shared" si="149"/>
        <v>1.67</v>
      </c>
      <c r="L429" s="25"/>
      <c r="M429" s="98">
        <f t="shared" si="150"/>
        <v>1.23</v>
      </c>
      <c r="N429" s="25"/>
      <c r="O429" s="25">
        <f t="shared" si="151"/>
        <v>1.0349999999999999</v>
      </c>
      <c r="P429" s="25"/>
      <c r="Q429" s="25"/>
      <c r="R429" s="25"/>
      <c r="X429">
        <f t="shared" si="152"/>
        <v>0</v>
      </c>
      <c r="AB429">
        <f t="shared" si="153"/>
        <v>1.67</v>
      </c>
      <c r="AD429">
        <f t="shared" si="154"/>
        <v>1.23</v>
      </c>
      <c r="AF429">
        <f t="shared" si="155"/>
        <v>1.0349999999999999</v>
      </c>
      <c r="AO429">
        <f t="shared" si="156"/>
        <v>0</v>
      </c>
      <c r="AS429" s="9">
        <f t="shared" si="157"/>
        <v>1.67</v>
      </c>
      <c r="AU429">
        <f t="shared" si="158"/>
        <v>1.23</v>
      </c>
      <c r="AW429">
        <f t="shared" si="159"/>
        <v>1.0349999999999999</v>
      </c>
      <c r="BF429">
        <f t="shared" si="160"/>
        <v>0</v>
      </c>
    </row>
    <row r="430" spans="6:58">
      <c r="G430" s="25">
        <f t="shared" si="148"/>
        <v>0</v>
      </c>
      <c r="H430" s="25"/>
      <c r="I430" s="25"/>
      <c r="J430" s="97"/>
      <c r="K430" s="18">
        <f t="shared" si="149"/>
        <v>1.67</v>
      </c>
      <c r="L430" s="25"/>
      <c r="M430" s="98">
        <f t="shared" si="150"/>
        <v>1.23</v>
      </c>
      <c r="N430" s="25"/>
      <c r="O430" s="25">
        <f t="shared" si="151"/>
        <v>1.0349999999999999</v>
      </c>
      <c r="P430" s="25"/>
      <c r="Q430" s="25"/>
      <c r="R430" s="25"/>
      <c r="X430">
        <f t="shared" si="152"/>
        <v>0</v>
      </c>
      <c r="AB430">
        <f t="shared" si="153"/>
        <v>1.67</v>
      </c>
      <c r="AD430">
        <f t="shared" si="154"/>
        <v>1.23</v>
      </c>
      <c r="AF430">
        <f t="shared" si="155"/>
        <v>1.0349999999999999</v>
      </c>
      <c r="AO430">
        <f t="shared" si="156"/>
        <v>0</v>
      </c>
      <c r="AS430" s="9">
        <f t="shared" si="157"/>
        <v>1.67</v>
      </c>
      <c r="AU430">
        <f t="shared" si="158"/>
        <v>1.23</v>
      </c>
      <c r="AW430">
        <f t="shared" si="159"/>
        <v>1.0349999999999999</v>
      </c>
      <c r="BF430">
        <f t="shared" si="160"/>
        <v>0</v>
      </c>
    </row>
    <row r="431" spans="6:58">
      <c r="G431" s="25">
        <f t="shared" si="148"/>
        <v>0</v>
      </c>
      <c r="H431" s="25"/>
      <c r="I431" s="25"/>
      <c r="J431" s="97"/>
      <c r="K431" s="18">
        <f t="shared" si="149"/>
        <v>1.67</v>
      </c>
      <c r="L431" s="25"/>
      <c r="M431" s="98">
        <f t="shared" si="150"/>
        <v>1.23</v>
      </c>
      <c r="N431" s="25"/>
      <c r="O431" s="25">
        <f t="shared" si="151"/>
        <v>1.0349999999999999</v>
      </c>
      <c r="P431" s="25"/>
      <c r="Q431" s="25"/>
      <c r="R431" s="25"/>
      <c r="X431">
        <f t="shared" si="152"/>
        <v>0</v>
      </c>
      <c r="AB431">
        <f t="shared" si="153"/>
        <v>1.67</v>
      </c>
      <c r="AD431">
        <f t="shared" si="154"/>
        <v>1.23</v>
      </c>
      <c r="AF431">
        <f t="shared" si="155"/>
        <v>1.0349999999999999</v>
      </c>
      <c r="AO431">
        <f t="shared" si="156"/>
        <v>0</v>
      </c>
      <c r="AS431" s="9">
        <f t="shared" si="157"/>
        <v>1.67</v>
      </c>
      <c r="AU431">
        <f t="shared" si="158"/>
        <v>1.23</v>
      </c>
      <c r="AW431">
        <f t="shared" si="159"/>
        <v>1.0349999999999999</v>
      </c>
      <c r="BF431">
        <f t="shared" si="160"/>
        <v>0</v>
      </c>
    </row>
    <row r="432" spans="6:58">
      <c r="G432" s="25">
        <f t="shared" si="148"/>
        <v>0</v>
      </c>
      <c r="H432" s="25"/>
      <c r="I432" s="25"/>
      <c r="J432" s="97"/>
      <c r="K432" s="18">
        <f t="shared" si="149"/>
        <v>1.67</v>
      </c>
      <c r="L432" s="25"/>
      <c r="M432" s="98">
        <f t="shared" si="150"/>
        <v>1.23</v>
      </c>
      <c r="N432" s="25"/>
      <c r="O432" s="25">
        <f t="shared" si="151"/>
        <v>1.0349999999999999</v>
      </c>
      <c r="P432" s="25"/>
      <c r="Q432" s="25"/>
      <c r="R432" s="25"/>
      <c r="X432">
        <f t="shared" si="152"/>
        <v>0</v>
      </c>
      <c r="AB432">
        <f t="shared" si="153"/>
        <v>1.67</v>
      </c>
      <c r="AD432">
        <f t="shared" si="154"/>
        <v>1.23</v>
      </c>
      <c r="AF432">
        <f t="shared" si="155"/>
        <v>1.0349999999999999</v>
      </c>
      <c r="AO432">
        <f t="shared" si="156"/>
        <v>0</v>
      </c>
      <c r="AS432" s="9">
        <f t="shared" si="157"/>
        <v>1.67</v>
      </c>
      <c r="AU432">
        <f t="shared" si="158"/>
        <v>1.23</v>
      </c>
      <c r="AW432">
        <f t="shared" si="159"/>
        <v>1.0349999999999999</v>
      </c>
      <c r="BF432">
        <f t="shared" si="160"/>
        <v>0</v>
      </c>
    </row>
    <row r="433" spans="7:58">
      <c r="G433" s="25">
        <f t="shared" si="148"/>
        <v>0</v>
      </c>
      <c r="H433" s="25"/>
      <c r="I433" s="25"/>
      <c r="J433" s="97"/>
      <c r="K433" s="18">
        <f t="shared" si="149"/>
        <v>1.67</v>
      </c>
      <c r="L433" s="25"/>
      <c r="M433" s="98">
        <f t="shared" si="150"/>
        <v>1.23</v>
      </c>
      <c r="N433" s="25"/>
      <c r="O433" s="25">
        <f t="shared" si="151"/>
        <v>1.0349999999999999</v>
      </c>
      <c r="P433" s="25"/>
      <c r="Q433" s="25"/>
      <c r="R433" s="25"/>
      <c r="X433">
        <f t="shared" si="152"/>
        <v>0</v>
      </c>
      <c r="AB433">
        <f t="shared" si="153"/>
        <v>1.67</v>
      </c>
      <c r="AD433">
        <f t="shared" si="154"/>
        <v>1.23</v>
      </c>
      <c r="AF433">
        <f t="shared" si="155"/>
        <v>1.0349999999999999</v>
      </c>
      <c r="AO433">
        <f t="shared" si="156"/>
        <v>0</v>
      </c>
      <c r="AS433" s="9">
        <f t="shared" si="157"/>
        <v>1.67</v>
      </c>
      <c r="AU433">
        <f t="shared" si="158"/>
        <v>1.23</v>
      </c>
      <c r="AW433">
        <f t="shared" si="159"/>
        <v>1.0349999999999999</v>
      </c>
      <c r="BF433">
        <f t="shared" si="160"/>
        <v>0</v>
      </c>
    </row>
    <row r="434" spans="7:58">
      <c r="G434" s="25">
        <f t="shared" si="148"/>
        <v>0</v>
      </c>
      <c r="H434" s="25"/>
      <c r="I434" s="25"/>
      <c r="J434" s="97"/>
      <c r="K434" s="18">
        <f t="shared" si="149"/>
        <v>1.67</v>
      </c>
      <c r="L434" s="25"/>
      <c r="M434" s="98">
        <f t="shared" si="150"/>
        <v>1.23</v>
      </c>
      <c r="N434" s="25"/>
      <c r="O434" s="25">
        <f t="shared" si="151"/>
        <v>1.0349999999999999</v>
      </c>
      <c r="P434" s="25"/>
      <c r="Q434" s="25"/>
      <c r="R434" s="25"/>
      <c r="X434">
        <f t="shared" si="152"/>
        <v>0</v>
      </c>
      <c r="AB434">
        <f t="shared" si="153"/>
        <v>1.67</v>
      </c>
      <c r="AD434">
        <f t="shared" si="154"/>
        <v>1.23</v>
      </c>
      <c r="AF434">
        <f t="shared" si="155"/>
        <v>1.0349999999999999</v>
      </c>
      <c r="AO434">
        <f t="shared" si="156"/>
        <v>0</v>
      </c>
      <c r="AS434" s="9">
        <f t="shared" si="157"/>
        <v>1.67</v>
      </c>
      <c r="AU434">
        <f t="shared" si="158"/>
        <v>1.23</v>
      </c>
      <c r="AW434">
        <f t="shared" si="159"/>
        <v>1.0349999999999999</v>
      </c>
      <c r="BF434">
        <f t="shared" si="160"/>
        <v>0</v>
      </c>
    </row>
    <row r="435" spans="7:58">
      <c r="G435" s="25">
        <f t="shared" si="148"/>
        <v>0</v>
      </c>
      <c r="H435" s="25"/>
      <c r="I435" s="25"/>
      <c r="J435" s="97"/>
      <c r="K435" s="18">
        <f t="shared" si="149"/>
        <v>1.67</v>
      </c>
      <c r="L435" s="25"/>
      <c r="M435" s="98">
        <f t="shared" si="150"/>
        <v>1.23</v>
      </c>
      <c r="N435" s="25"/>
      <c r="O435" s="25">
        <f t="shared" si="151"/>
        <v>1.0349999999999999</v>
      </c>
      <c r="P435" s="25"/>
      <c r="Q435" s="25"/>
      <c r="R435" s="25"/>
      <c r="X435">
        <f t="shared" si="152"/>
        <v>0</v>
      </c>
      <c r="AB435">
        <f t="shared" si="153"/>
        <v>1.67</v>
      </c>
      <c r="AD435">
        <f t="shared" si="154"/>
        <v>1.23</v>
      </c>
      <c r="AF435">
        <f t="shared" si="155"/>
        <v>1.0349999999999999</v>
      </c>
      <c r="AO435">
        <f t="shared" si="156"/>
        <v>0</v>
      </c>
      <c r="AS435" s="9">
        <f t="shared" si="157"/>
        <v>1.67</v>
      </c>
      <c r="AU435">
        <f t="shared" si="158"/>
        <v>1.23</v>
      </c>
      <c r="AW435">
        <f t="shared" si="159"/>
        <v>1.0349999999999999</v>
      </c>
      <c r="BF435">
        <f t="shared" si="160"/>
        <v>0</v>
      </c>
    </row>
    <row r="436" spans="7:58">
      <c r="G436" s="25">
        <f t="shared" si="148"/>
        <v>0</v>
      </c>
      <c r="H436" s="25"/>
      <c r="I436" s="25"/>
      <c r="J436" s="97"/>
      <c r="K436" s="18">
        <f t="shared" si="149"/>
        <v>1.67</v>
      </c>
      <c r="L436" s="25"/>
      <c r="M436" s="98">
        <f t="shared" si="150"/>
        <v>1.23</v>
      </c>
      <c r="N436" s="25"/>
      <c r="O436" s="25">
        <f t="shared" si="151"/>
        <v>1.0349999999999999</v>
      </c>
      <c r="P436" s="25"/>
      <c r="Q436" s="25"/>
      <c r="R436" s="25"/>
      <c r="X436">
        <f t="shared" si="152"/>
        <v>0</v>
      </c>
      <c r="AB436">
        <f t="shared" si="153"/>
        <v>1.67</v>
      </c>
      <c r="AD436">
        <f t="shared" si="154"/>
        <v>1.23</v>
      </c>
      <c r="AF436">
        <f t="shared" si="155"/>
        <v>1.0349999999999999</v>
      </c>
      <c r="AO436">
        <f t="shared" si="156"/>
        <v>0</v>
      </c>
      <c r="AS436" s="9">
        <f t="shared" si="157"/>
        <v>1.67</v>
      </c>
      <c r="AU436">
        <f t="shared" si="158"/>
        <v>1.23</v>
      </c>
      <c r="AW436">
        <f t="shared" si="159"/>
        <v>1.0349999999999999</v>
      </c>
      <c r="BF436">
        <f t="shared" si="160"/>
        <v>0</v>
      </c>
    </row>
    <row r="437" spans="7:58">
      <c r="G437" s="25">
        <f t="shared" si="148"/>
        <v>0</v>
      </c>
      <c r="H437" s="25"/>
      <c r="I437" s="25"/>
      <c r="J437" s="97"/>
      <c r="K437" s="18">
        <f t="shared" si="149"/>
        <v>1.67</v>
      </c>
      <c r="L437" s="25"/>
      <c r="M437" s="98">
        <f t="shared" si="150"/>
        <v>1.23</v>
      </c>
      <c r="N437" s="25"/>
      <c r="O437" s="25">
        <f t="shared" si="151"/>
        <v>1.0349999999999999</v>
      </c>
      <c r="P437" s="25"/>
      <c r="Q437" s="25"/>
      <c r="R437" s="25"/>
      <c r="X437">
        <f t="shared" si="152"/>
        <v>0</v>
      </c>
      <c r="AB437">
        <f t="shared" si="153"/>
        <v>1.67</v>
      </c>
      <c r="AD437">
        <f t="shared" si="154"/>
        <v>1.23</v>
      </c>
      <c r="AF437">
        <f t="shared" si="155"/>
        <v>1.0349999999999999</v>
      </c>
      <c r="AO437">
        <f t="shared" si="156"/>
        <v>0</v>
      </c>
      <c r="AS437" s="9">
        <f t="shared" si="157"/>
        <v>1.67</v>
      </c>
      <c r="AU437">
        <f t="shared" si="158"/>
        <v>1.23</v>
      </c>
      <c r="AW437">
        <f t="shared" si="159"/>
        <v>1.0349999999999999</v>
      </c>
      <c r="BF437">
        <f t="shared" si="160"/>
        <v>0</v>
      </c>
    </row>
    <row r="438" spans="7:58">
      <c r="G438" s="25">
        <f t="shared" si="148"/>
        <v>0</v>
      </c>
      <c r="H438" s="25"/>
      <c r="I438" s="25"/>
      <c r="J438" s="97"/>
      <c r="K438" s="18">
        <f t="shared" si="149"/>
        <v>1.67</v>
      </c>
      <c r="L438" s="25"/>
      <c r="M438" s="98">
        <f t="shared" si="150"/>
        <v>1.23</v>
      </c>
      <c r="N438" s="25"/>
      <c r="O438" s="25">
        <f t="shared" si="151"/>
        <v>1.0349999999999999</v>
      </c>
      <c r="P438" s="25"/>
      <c r="Q438" s="25"/>
      <c r="R438" s="25"/>
      <c r="X438">
        <f t="shared" si="152"/>
        <v>0</v>
      </c>
      <c r="AB438">
        <f t="shared" si="153"/>
        <v>1.67</v>
      </c>
      <c r="AD438">
        <f t="shared" si="154"/>
        <v>1.23</v>
      </c>
      <c r="AF438">
        <f t="shared" si="155"/>
        <v>1.0349999999999999</v>
      </c>
      <c r="AO438">
        <f t="shared" si="156"/>
        <v>0</v>
      </c>
      <c r="AS438" s="9">
        <f t="shared" si="157"/>
        <v>1.67</v>
      </c>
      <c r="AU438">
        <f t="shared" si="158"/>
        <v>1.23</v>
      </c>
      <c r="AW438">
        <f t="shared" si="159"/>
        <v>1.0349999999999999</v>
      </c>
      <c r="BF438">
        <f t="shared" si="160"/>
        <v>0</v>
      </c>
    </row>
    <row r="439" spans="7:58">
      <c r="G439" s="25">
        <f t="shared" si="148"/>
        <v>0</v>
      </c>
      <c r="H439" s="25"/>
      <c r="I439" s="25"/>
      <c r="J439" s="97"/>
      <c r="K439" s="18">
        <f t="shared" si="149"/>
        <v>1.67</v>
      </c>
      <c r="L439" s="25"/>
      <c r="M439" s="98">
        <f t="shared" si="150"/>
        <v>1.23</v>
      </c>
      <c r="N439" s="25"/>
      <c r="O439" s="25">
        <f t="shared" si="151"/>
        <v>1.0349999999999999</v>
      </c>
      <c r="P439" s="25"/>
      <c r="Q439" s="25"/>
      <c r="R439" s="25"/>
      <c r="X439">
        <f t="shared" si="152"/>
        <v>0</v>
      </c>
      <c r="AB439">
        <f t="shared" si="153"/>
        <v>1.67</v>
      </c>
      <c r="AD439">
        <f t="shared" si="154"/>
        <v>1.23</v>
      </c>
      <c r="AF439">
        <f t="shared" si="155"/>
        <v>1.0349999999999999</v>
      </c>
      <c r="AO439">
        <f t="shared" si="156"/>
        <v>0</v>
      </c>
      <c r="AS439" s="9">
        <f t="shared" si="157"/>
        <v>1.67</v>
      </c>
      <c r="AU439">
        <f t="shared" si="158"/>
        <v>1.23</v>
      </c>
      <c r="AW439">
        <f t="shared" si="159"/>
        <v>1.0349999999999999</v>
      </c>
      <c r="BF439">
        <f t="shared" si="160"/>
        <v>0</v>
      </c>
    </row>
    <row r="440" spans="7:58">
      <c r="G440" s="25">
        <f t="shared" si="148"/>
        <v>0</v>
      </c>
      <c r="H440" s="25"/>
      <c r="I440" s="25"/>
      <c r="J440" s="97"/>
      <c r="K440" s="18">
        <f t="shared" si="149"/>
        <v>1.67</v>
      </c>
      <c r="L440" s="25"/>
      <c r="M440" s="98">
        <f t="shared" si="150"/>
        <v>1.23</v>
      </c>
      <c r="N440" s="25"/>
      <c r="O440" s="25">
        <f t="shared" si="151"/>
        <v>1.0349999999999999</v>
      </c>
      <c r="P440" s="25"/>
      <c r="Q440" s="25"/>
      <c r="R440" s="25"/>
      <c r="X440">
        <f t="shared" si="152"/>
        <v>0</v>
      </c>
      <c r="AB440">
        <f t="shared" si="153"/>
        <v>1.67</v>
      </c>
      <c r="AD440">
        <f t="shared" si="154"/>
        <v>1.23</v>
      </c>
      <c r="AF440">
        <f t="shared" si="155"/>
        <v>1.0349999999999999</v>
      </c>
      <c r="AO440">
        <f t="shared" si="156"/>
        <v>0</v>
      </c>
      <c r="AS440" s="9">
        <f t="shared" si="157"/>
        <v>1.67</v>
      </c>
      <c r="AU440">
        <f t="shared" si="158"/>
        <v>1.23</v>
      </c>
      <c r="AW440">
        <f t="shared" si="159"/>
        <v>1.0349999999999999</v>
      </c>
      <c r="BF440">
        <f t="shared" si="160"/>
        <v>0</v>
      </c>
    </row>
    <row r="441" spans="7:58">
      <c r="G441" s="25">
        <f t="shared" si="148"/>
        <v>0</v>
      </c>
      <c r="H441" s="25"/>
      <c r="I441" s="25"/>
      <c r="J441" s="97"/>
      <c r="K441" s="18">
        <f t="shared" si="149"/>
        <v>1.67</v>
      </c>
      <c r="L441" s="25"/>
      <c r="M441" s="98">
        <f t="shared" si="150"/>
        <v>1.23</v>
      </c>
      <c r="N441" s="25"/>
      <c r="O441" s="25">
        <f t="shared" si="151"/>
        <v>1.0349999999999999</v>
      </c>
      <c r="P441" s="25"/>
      <c r="Q441" s="25"/>
      <c r="R441" s="25"/>
      <c r="X441">
        <f t="shared" si="152"/>
        <v>0</v>
      </c>
      <c r="AB441">
        <f t="shared" si="153"/>
        <v>1.67</v>
      </c>
      <c r="AD441">
        <f t="shared" si="154"/>
        <v>1.23</v>
      </c>
      <c r="AF441">
        <f t="shared" si="155"/>
        <v>1.0349999999999999</v>
      </c>
      <c r="AO441">
        <f t="shared" si="156"/>
        <v>0</v>
      </c>
      <c r="AS441" s="9">
        <f t="shared" si="157"/>
        <v>1.67</v>
      </c>
      <c r="AU441">
        <f t="shared" si="158"/>
        <v>1.23</v>
      </c>
      <c r="AW441">
        <f t="shared" si="159"/>
        <v>1.0349999999999999</v>
      </c>
      <c r="BF441">
        <f t="shared" si="160"/>
        <v>0</v>
      </c>
    </row>
    <row r="442" spans="7:58">
      <c r="G442" s="25">
        <f t="shared" si="148"/>
        <v>0</v>
      </c>
      <c r="H442" s="25"/>
      <c r="I442" s="25"/>
      <c r="J442" s="97"/>
      <c r="K442" s="18">
        <f t="shared" si="149"/>
        <v>1.67</v>
      </c>
      <c r="L442" s="25"/>
      <c r="M442" s="98">
        <f t="shared" si="150"/>
        <v>1.23</v>
      </c>
      <c r="N442" s="25"/>
      <c r="O442" s="25">
        <f t="shared" si="151"/>
        <v>1.0349999999999999</v>
      </c>
      <c r="P442" s="25"/>
      <c r="Q442" s="25"/>
      <c r="R442" s="25"/>
      <c r="X442">
        <f t="shared" si="152"/>
        <v>0</v>
      </c>
      <c r="AB442">
        <f t="shared" si="153"/>
        <v>1.67</v>
      </c>
      <c r="AD442">
        <f t="shared" si="154"/>
        <v>1.23</v>
      </c>
      <c r="AF442">
        <f t="shared" si="155"/>
        <v>1.0349999999999999</v>
      </c>
      <c r="AO442">
        <f t="shared" si="156"/>
        <v>0</v>
      </c>
      <c r="AS442" s="9">
        <f t="shared" si="157"/>
        <v>1.67</v>
      </c>
      <c r="AU442">
        <f t="shared" si="158"/>
        <v>1.23</v>
      </c>
      <c r="AW442">
        <f t="shared" si="159"/>
        <v>1.0349999999999999</v>
      </c>
      <c r="BF442">
        <f t="shared" si="160"/>
        <v>0</v>
      </c>
    </row>
    <row r="443" spans="7:58">
      <c r="G443" s="25">
        <f t="shared" si="148"/>
        <v>0</v>
      </c>
      <c r="H443" s="25"/>
      <c r="I443" s="25"/>
      <c r="J443" s="97"/>
      <c r="K443" s="18">
        <f t="shared" si="149"/>
        <v>1.67</v>
      </c>
      <c r="L443" s="25"/>
      <c r="M443" s="98">
        <f t="shared" si="150"/>
        <v>1.23</v>
      </c>
      <c r="N443" s="25"/>
      <c r="O443" s="25">
        <f t="shared" si="151"/>
        <v>1.0349999999999999</v>
      </c>
      <c r="P443" s="25"/>
      <c r="Q443" s="25"/>
      <c r="R443" s="25"/>
      <c r="X443">
        <f t="shared" si="152"/>
        <v>0</v>
      </c>
      <c r="AB443">
        <f t="shared" si="153"/>
        <v>1.67</v>
      </c>
      <c r="AD443">
        <f t="shared" si="154"/>
        <v>1.23</v>
      </c>
      <c r="AF443">
        <f t="shared" si="155"/>
        <v>1.0349999999999999</v>
      </c>
      <c r="AO443">
        <f t="shared" si="156"/>
        <v>0</v>
      </c>
      <c r="AS443" s="9">
        <f t="shared" si="157"/>
        <v>1.67</v>
      </c>
      <c r="AU443">
        <f t="shared" si="158"/>
        <v>1.23</v>
      </c>
      <c r="AW443">
        <f t="shared" si="159"/>
        <v>1.0349999999999999</v>
      </c>
      <c r="BF443">
        <f t="shared" si="160"/>
        <v>0</v>
      </c>
    </row>
    <row r="444" spans="7:58">
      <c r="G444" s="25">
        <f t="shared" si="148"/>
        <v>0</v>
      </c>
      <c r="H444" s="25"/>
      <c r="I444" s="25"/>
      <c r="J444" s="97"/>
      <c r="K444" s="18">
        <f t="shared" si="149"/>
        <v>1.67</v>
      </c>
      <c r="L444" s="25"/>
      <c r="M444" s="98">
        <f t="shared" si="150"/>
        <v>1.23</v>
      </c>
      <c r="N444" s="25"/>
      <c r="O444" s="25">
        <f t="shared" si="151"/>
        <v>1.0349999999999999</v>
      </c>
      <c r="P444" s="25"/>
      <c r="Q444" s="25"/>
      <c r="R444" s="25"/>
      <c r="X444">
        <f t="shared" si="152"/>
        <v>0</v>
      </c>
      <c r="AB444">
        <f t="shared" si="153"/>
        <v>1.67</v>
      </c>
      <c r="AD444">
        <f t="shared" si="154"/>
        <v>1.23</v>
      </c>
      <c r="AF444">
        <f t="shared" si="155"/>
        <v>1.0349999999999999</v>
      </c>
      <c r="AO444">
        <f t="shared" si="156"/>
        <v>0</v>
      </c>
      <c r="AS444" s="9">
        <f t="shared" si="157"/>
        <v>1.67</v>
      </c>
      <c r="AU444">
        <f t="shared" si="158"/>
        <v>1.23</v>
      </c>
      <c r="AW444">
        <f t="shared" si="159"/>
        <v>1.0349999999999999</v>
      </c>
      <c r="BF444">
        <f t="shared" si="160"/>
        <v>0</v>
      </c>
    </row>
    <row r="445" spans="7:58">
      <c r="G445" s="25">
        <f t="shared" si="148"/>
        <v>0</v>
      </c>
      <c r="H445" s="25"/>
      <c r="I445" s="25"/>
      <c r="J445" s="97"/>
      <c r="K445" s="18">
        <f t="shared" si="149"/>
        <v>1.67</v>
      </c>
      <c r="L445" s="25"/>
      <c r="M445" s="98">
        <f t="shared" si="150"/>
        <v>1.23</v>
      </c>
      <c r="N445" s="25"/>
      <c r="O445" s="25">
        <f t="shared" si="151"/>
        <v>1.0349999999999999</v>
      </c>
      <c r="P445" s="25"/>
      <c r="Q445" s="25"/>
      <c r="R445" s="25"/>
      <c r="X445">
        <f t="shared" si="152"/>
        <v>0</v>
      </c>
      <c r="AB445">
        <f t="shared" si="153"/>
        <v>1.67</v>
      </c>
      <c r="AD445">
        <f t="shared" si="154"/>
        <v>1.23</v>
      </c>
      <c r="AF445">
        <f t="shared" si="155"/>
        <v>1.0349999999999999</v>
      </c>
      <c r="AO445">
        <f t="shared" si="156"/>
        <v>0</v>
      </c>
      <c r="AS445" s="9">
        <f t="shared" si="157"/>
        <v>1.67</v>
      </c>
      <c r="AU445">
        <f t="shared" si="158"/>
        <v>1.23</v>
      </c>
      <c r="AW445">
        <f t="shared" si="159"/>
        <v>1.0349999999999999</v>
      </c>
      <c r="BF445">
        <f t="shared" si="160"/>
        <v>0</v>
      </c>
    </row>
    <row r="446" spans="7:58">
      <c r="G446" s="25">
        <f t="shared" si="148"/>
        <v>0</v>
      </c>
      <c r="H446" s="25"/>
      <c r="I446" s="25"/>
      <c r="J446" s="97"/>
      <c r="K446" s="18">
        <f t="shared" si="149"/>
        <v>1.67</v>
      </c>
      <c r="L446" s="25"/>
      <c r="M446" s="98">
        <f t="shared" si="150"/>
        <v>1.23</v>
      </c>
      <c r="N446" s="25"/>
      <c r="O446" s="25">
        <f t="shared" si="151"/>
        <v>1.0349999999999999</v>
      </c>
      <c r="P446" s="25"/>
      <c r="Q446" s="25"/>
      <c r="R446" s="25"/>
      <c r="X446">
        <f t="shared" si="152"/>
        <v>0</v>
      </c>
      <c r="AB446">
        <f t="shared" si="153"/>
        <v>1.67</v>
      </c>
      <c r="AD446">
        <f t="shared" si="154"/>
        <v>1.23</v>
      </c>
      <c r="AF446">
        <f t="shared" si="155"/>
        <v>1.0349999999999999</v>
      </c>
      <c r="AO446">
        <f t="shared" si="156"/>
        <v>0</v>
      </c>
      <c r="AS446" s="9">
        <f t="shared" si="157"/>
        <v>1.67</v>
      </c>
      <c r="AU446">
        <f t="shared" si="158"/>
        <v>1.23</v>
      </c>
      <c r="AW446">
        <f t="shared" si="159"/>
        <v>1.0349999999999999</v>
      </c>
      <c r="BF446">
        <f t="shared" si="160"/>
        <v>0</v>
      </c>
    </row>
    <row r="447" spans="7:58">
      <c r="G447" s="25">
        <f t="shared" si="148"/>
        <v>0</v>
      </c>
      <c r="H447" s="25"/>
      <c r="I447" s="25"/>
      <c r="J447" s="97"/>
      <c r="K447" s="18">
        <f t="shared" si="149"/>
        <v>1.67</v>
      </c>
      <c r="L447" s="25"/>
      <c r="M447" s="98">
        <f t="shared" si="150"/>
        <v>1.23</v>
      </c>
      <c r="N447" s="25"/>
      <c r="O447" s="25">
        <f t="shared" si="151"/>
        <v>1.0349999999999999</v>
      </c>
      <c r="P447" s="25"/>
      <c r="Q447" s="25"/>
      <c r="R447" s="25"/>
      <c r="X447">
        <f t="shared" si="152"/>
        <v>0</v>
      </c>
      <c r="AB447">
        <f t="shared" si="153"/>
        <v>1.67</v>
      </c>
      <c r="AD447">
        <f t="shared" si="154"/>
        <v>1.23</v>
      </c>
      <c r="AF447">
        <f t="shared" si="155"/>
        <v>1.0349999999999999</v>
      </c>
      <c r="AO447">
        <f t="shared" si="156"/>
        <v>0</v>
      </c>
      <c r="AS447" s="9">
        <f t="shared" si="157"/>
        <v>1.67</v>
      </c>
      <c r="AU447">
        <f t="shared" si="158"/>
        <v>1.23</v>
      </c>
      <c r="AW447">
        <f t="shared" si="159"/>
        <v>1.0349999999999999</v>
      </c>
      <c r="BF447">
        <f t="shared" si="160"/>
        <v>0</v>
      </c>
    </row>
    <row r="448" spans="7:58">
      <c r="G448" s="25">
        <f t="shared" si="148"/>
        <v>0</v>
      </c>
      <c r="H448" s="25"/>
      <c r="I448" s="25"/>
      <c r="J448" s="97"/>
      <c r="K448" s="18">
        <f t="shared" si="149"/>
        <v>1.67</v>
      </c>
      <c r="L448" s="25"/>
      <c r="M448" s="98">
        <f t="shared" si="150"/>
        <v>1.23</v>
      </c>
      <c r="N448" s="25"/>
      <c r="O448" s="25">
        <f t="shared" si="151"/>
        <v>1.0349999999999999</v>
      </c>
      <c r="P448" s="25"/>
      <c r="Q448" s="25"/>
      <c r="R448" s="25"/>
      <c r="X448">
        <f t="shared" si="152"/>
        <v>0</v>
      </c>
      <c r="AB448">
        <f t="shared" si="153"/>
        <v>1.67</v>
      </c>
      <c r="AD448">
        <f t="shared" si="154"/>
        <v>1.23</v>
      </c>
      <c r="AF448">
        <f t="shared" si="155"/>
        <v>1.0349999999999999</v>
      </c>
      <c r="AO448">
        <f t="shared" si="156"/>
        <v>0</v>
      </c>
      <c r="AS448" s="9">
        <f t="shared" si="157"/>
        <v>1.67</v>
      </c>
      <c r="AU448">
        <f t="shared" si="158"/>
        <v>1.23</v>
      </c>
      <c r="AW448">
        <f t="shared" si="159"/>
        <v>1.0349999999999999</v>
      </c>
      <c r="BF448">
        <f t="shared" si="160"/>
        <v>0</v>
      </c>
    </row>
    <row r="449" spans="7:58">
      <c r="G449" s="25">
        <f t="shared" si="148"/>
        <v>0</v>
      </c>
      <c r="H449" s="25"/>
      <c r="I449" s="25"/>
      <c r="J449" s="97"/>
      <c r="K449" s="18">
        <f t="shared" si="149"/>
        <v>1.67</v>
      </c>
      <c r="L449" s="25"/>
      <c r="M449" s="98">
        <f t="shared" si="150"/>
        <v>1.23</v>
      </c>
      <c r="N449" s="25"/>
      <c r="O449" s="25">
        <f t="shared" si="151"/>
        <v>1.0349999999999999</v>
      </c>
      <c r="P449" s="25"/>
      <c r="Q449" s="25"/>
      <c r="R449" s="25"/>
      <c r="X449">
        <f t="shared" si="152"/>
        <v>0</v>
      </c>
      <c r="AB449">
        <f t="shared" si="153"/>
        <v>1.67</v>
      </c>
      <c r="AD449">
        <f t="shared" si="154"/>
        <v>1.23</v>
      </c>
      <c r="AF449">
        <f t="shared" si="155"/>
        <v>1.0349999999999999</v>
      </c>
      <c r="AO449">
        <f t="shared" si="156"/>
        <v>0</v>
      </c>
      <c r="AS449" s="9">
        <f t="shared" si="157"/>
        <v>1.67</v>
      </c>
      <c r="AU449">
        <f t="shared" si="158"/>
        <v>1.23</v>
      </c>
      <c r="AW449">
        <f t="shared" si="159"/>
        <v>1.0349999999999999</v>
      </c>
      <c r="BF449">
        <f t="shared" si="160"/>
        <v>0</v>
      </c>
    </row>
    <row r="450" spans="7:58">
      <c r="G450" s="25">
        <f t="shared" si="148"/>
        <v>0</v>
      </c>
      <c r="H450" s="25"/>
      <c r="I450" s="25"/>
      <c r="J450" s="97"/>
      <c r="K450" s="18">
        <f t="shared" si="149"/>
        <v>1.67</v>
      </c>
      <c r="L450" s="25"/>
      <c r="M450" s="98">
        <f t="shared" si="150"/>
        <v>1.23</v>
      </c>
      <c r="N450" s="25"/>
      <c r="O450" s="25">
        <f t="shared" si="151"/>
        <v>1.0349999999999999</v>
      </c>
      <c r="P450" s="25"/>
      <c r="Q450" s="25"/>
      <c r="R450" s="25"/>
      <c r="X450">
        <f t="shared" si="152"/>
        <v>0</v>
      </c>
      <c r="AB450">
        <f t="shared" si="153"/>
        <v>1.67</v>
      </c>
      <c r="AD450">
        <f t="shared" si="154"/>
        <v>1.23</v>
      </c>
      <c r="AF450">
        <f t="shared" si="155"/>
        <v>1.0349999999999999</v>
      </c>
      <c r="AO450">
        <f t="shared" si="156"/>
        <v>0</v>
      </c>
      <c r="AS450" s="9">
        <f t="shared" si="157"/>
        <v>1.67</v>
      </c>
      <c r="AU450">
        <f t="shared" si="158"/>
        <v>1.23</v>
      </c>
      <c r="AW450">
        <f t="shared" si="159"/>
        <v>1.0349999999999999</v>
      </c>
      <c r="BF450">
        <f t="shared" si="160"/>
        <v>0</v>
      </c>
    </row>
    <row r="451" spans="7:58">
      <c r="G451" s="25">
        <f t="shared" si="148"/>
        <v>0</v>
      </c>
      <c r="H451" s="25"/>
      <c r="I451" s="25"/>
      <c r="J451" s="97"/>
      <c r="K451" s="18">
        <f t="shared" si="149"/>
        <v>1.67</v>
      </c>
      <c r="L451" s="25"/>
      <c r="M451" s="98">
        <f t="shared" si="150"/>
        <v>1.23</v>
      </c>
      <c r="N451" s="25"/>
      <c r="O451" s="25">
        <f t="shared" si="151"/>
        <v>1.0349999999999999</v>
      </c>
      <c r="P451" s="25"/>
      <c r="Q451" s="25"/>
      <c r="R451" s="25"/>
      <c r="X451">
        <f t="shared" si="152"/>
        <v>0</v>
      </c>
      <c r="AB451">
        <f t="shared" si="153"/>
        <v>1.67</v>
      </c>
      <c r="AD451">
        <f t="shared" si="154"/>
        <v>1.23</v>
      </c>
      <c r="AF451">
        <f t="shared" si="155"/>
        <v>1.0349999999999999</v>
      </c>
      <c r="AO451">
        <f t="shared" si="156"/>
        <v>0</v>
      </c>
      <c r="AS451" s="9">
        <f t="shared" si="157"/>
        <v>1.67</v>
      </c>
      <c r="AU451">
        <f t="shared" si="158"/>
        <v>1.23</v>
      </c>
      <c r="AW451">
        <f t="shared" si="159"/>
        <v>1.0349999999999999</v>
      </c>
      <c r="BF451">
        <f t="shared" si="160"/>
        <v>0</v>
      </c>
    </row>
    <row r="452" spans="7:58">
      <c r="G452" s="25">
        <f t="shared" si="148"/>
        <v>0</v>
      </c>
      <c r="H452" s="25"/>
      <c r="I452" s="25"/>
      <c r="J452" s="97"/>
      <c r="K452" s="18">
        <f t="shared" si="149"/>
        <v>1.67</v>
      </c>
      <c r="L452" s="25"/>
      <c r="M452" s="98">
        <f t="shared" si="150"/>
        <v>1.23</v>
      </c>
      <c r="N452" s="25"/>
      <c r="O452" s="25">
        <f t="shared" si="151"/>
        <v>1.0349999999999999</v>
      </c>
      <c r="P452" s="25"/>
      <c r="Q452" s="25"/>
      <c r="R452" s="25"/>
      <c r="X452">
        <f t="shared" si="152"/>
        <v>0</v>
      </c>
      <c r="AB452">
        <f t="shared" si="153"/>
        <v>1.67</v>
      </c>
      <c r="AD452">
        <f t="shared" si="154"/>
        <v>1.23</v>
      </c>
      <c r="AF452">
        <f t="shared" si="155"/>
        <v>1.0349999999999999</v>
      </c>
      <c r="AO452">
        <f t="shared" si="156"/>
        <v>0</v>
      </c>
      <c r="AS452" s="9">
        <f t="shared" si="157"/>
        <v>1.67</v>
      </c>
      <c r="AU452">
        <f t="shared" si="158"/>
        <v>1.23</v>
      </c>
      <c r="AW452">
        <f t="shared" si="159"/>
        <v>1.0349999999999999</v>
      </c>
      <c r="BF452">
        <f t="shared" si="160"/>
        <v>0</v>
      </c>
    </row>
    <row r="453" spans="7:58">
      <c r="G453" s="25">
        <f t="shared" si="148"/>
        <v>0</v>
      </c>
      <c r="H453" s="25"/>
      <c r="I453" s="25"/>
      <c r="J453" s="97"/>
      <c r="K453" s="18">
        <f t="shared" si="149"/>
        <v>1.67</v>
      </c>
      <c r="L453" s="25"/>
      <c r="M453" s="98">
        <f t="shared" si="150"/>
        <v>1.23</v>
      </c>
      <c r="N453" s="25"/>
      <c r="O453" s="25">
        <f t="shared" si="151"/>
        <v>1.0349999999999999</v>
      </c>
      <c r="P453" s="25"/>
      <c r="Q453" s="25"/>
      <c r="R453" s="25"/>
      <c r="X453">
        <f t="shared" si="152"/>
        <v>0</v>
      </c>
      <c r="AB453">
        <f t="shared" si="153"/>
        <v>1.67</v>
      </c>
      <c r="AD453">
        <f t="shared" si="154"/>
        <v>1.23</v>
      </c>
      <c r="AF453">
        <f t="shared" si="155"/>
        <v>1.0349999999999999</v>
      </c>
      <c r="AO453">
        <f t="shared" si="156"/>
        <v>0</v>
      </c>
      <c r="AS453" s="9">
        <f t="shared" si="157"/>
        <v>1.67</v>
      </c>
      <c r="AU453">
        <f t="shared" si="158"/>
        <v>1.23</v>
      </c>
      <c r="AW453">
        <f t="shared" si="159"/>
        <v>1.0349999999999999</v>
      </c>
      <c r="BF453">
        <f t="shared" si="160"/>
        <v>0</v>
      </c>
    </row>
    <row r="454" spans="7:58">
      <c r="G454" s="25">
        <f t="shared" si="148"/>
        <v>0</v>
      </c>
      <c r="H454" s="25"/>
      <c r="I454" s="25"/>
      <c r="J454" s="97"/>
      <c r="K454" s="18">
        <f t="shared" si="149"/>
        <v>1.67</v>
      </c>
      <c r="L454" s="25"/>
      <c r="M454" s="98">
        <f t="shared" si="150"/>
        <v>1.23</v>
      </c>
      <c r="N454" s="25"/>
      <c r="O454" s="25">
        <f t="shared" si="151"/>
        <v>1.0349999999999999</v>
      </c>
      <c r="P454" s="25"/>
      <c r="Q454" s="25"/>
      <c r="R454" s="25"/>
      <c r="X454">
        <f t="shared" si="152"/>
        <v>0</v>
      </c>
      <c r="AB454">
        <f t="shared" si="153"/>
        <v>1.67</v>
      </c>
      <c r="AD454">
        <f t="shared" si="154"/>
        <v>1.23</v>
      </c>
      <c r="AF454">
        <f t="shared" si="155"/>
        <v>1.0349999999999999</v>
      </c>
      <c r="AO454">
        <f t="shared" si="156"/>
        <v>0</v>
      </c>
      <c r="AS454" s="9">
        <f t="shared" si="157"/>
        <v>1.67</v>
      </c>
      <c r="AU454">
        <f t="shared" si="158"/>
        <v>1.23</v>
      </c>
      <c r="AW454">
        <f t="shared" si="159"/>
        <v>1.0349999999999999</v>
      </c>
      <c r="BF454">
        <f t="shared" si="160"/>
        <v>0</v>
      </c>
    </row>
    <row r="455" spans="7:58">
      <c r="G455" s="25">
        <f t="shared" ref="G455:G518" si="161">$G$6</f>
        <v>0</v>
      </c>
      <c r="H455" s="25"/>
      <c r="I455" s="25"/>
      <c r="J455" s="97"/>
      <c r="K455" s="18">
        <f t="shared" ref="K455:K518" si="162">$K$6</f>
        <v>1.67</v>
      </c>
      <c r="L455" s="25"/>
      <c r="M455" s="98">
        <f t="shared" ref="M455:M518" si="163">$M$6</f>
        <v>1.23</v>
      </c>
      <c r="N455" s="25"/>
      <c r="O455" s="25">
        <f t="shared" ref="O455:O518" si="164">$O$6</f>
        <v>1.0349999999999999</v>
      </c>
      <c r="P455" s="25"/>
      <c r="Q455" s="25"/>
      <c r="R455" s="25"/>
      <c r="X455">
        <f t="shared" ref="X455:X518" si="165">$X$6</f>
        <v>0</v>
      </c>
      <c r="AB455">
        <f t="shared" ref="AB455:AB518" si="166">$AB$6</f>
        <v>1.67</v>
      </c>
      <c r="AD455">
        <f t="shared" ref="AD455:AD518" si="167">$AD$6</f>
        <v>1.23</v>
      </c>
      <c r="AF455">
        <f t="shared" ref="AF455:AF518" si="168">$AF$6</f>
        <v>1.0349999999999999</v>
      </c>
      <c r="AO455">
        <f t="shared" ref="AO455:AO518" si="169">$AO$6</f>
        <v>0</v>
      </c>
      <c r="AS455" s="9">
        <f t="shared" ref="AS455:AS518" si="170">$AS$6</f>
        <v>1.67</v>
      </c>
      <c r="AU455">
        <f t="shared" ref="AU455:AU518" si="171">$AU$6</f>
        <v>1.23</v>
      </c>
      <c r="AW455">
        <f t="shared" ref="AW455:AW518" si="172">$AW$6</f>
        <v>1.0349999999999999</v>
      </c>
      <c r="BF455">
        <f t="shared" ref="BF455:BF518" si="173">$BF$6</f>
        <v>0</v>
      </c>
    </row>
    <row r="456" spans="7:58">
      <c r="G456" s="25">
        <f t="shared" si="161"/>
        <v>0</v>
      </c>
      <c r="H456" s="25"/>
      <c r="I456" s="25"/>
      <c r="J456" s="97"/>
      <c r="K456" s="18">
        <f t="shared" si="162"/>
        <v>1.67</v>
      </c>
      <c r="L456" s="25"/>
      <c r="M456" s="98">
        <f t="shared" si="163"/>
        <v>1.23</v>
      </c>
      <c r="N456" s="25"/>
      <c r="O456" s="25">
        <f t="shared" si="164"/>
        <v>1.0349999999999999</v>
      </c>
      <c r="P456" s="25"/>
      <c r="Q456" s="25"/>
      <c r="R456" s="25"/>
      <c r="X456">
        <f t="shared" si="165"/>
        <v>0</v>
      </c>
      <c r="AB456">
        <f t="shared" si="166"/>
        <v>1.67</v>
      </c>
      <c r="AD456">
        <f t="shared" si="167"/>
        <v>1.23</v>
      </c>
      <c r="AF456">
        <f t="shared" si="168"/>
        <v>1.0349999999999999</v>
      </c>
      <c r="AO456">
        <f t="shared" si="169"/>
        <v>0</v>
      </c>
      <c r="AS456" s="9">
        <f t="shared" si="170"/>
        <v>1.67</v>
      </c>
      <c r="AU456">
        <f t="shared" si="171"/>
        <v>1.23</v>
      </c>
      <c r="AW456">
        <f t="shared" si="172"/>
        <v>1.0349999999999999</v>
      </c>
      <c r="BF456">
        <f t="shared" si="173"/>
        <v>0</v>
      </c>
    </row>
    <row r="457" spans="7:58">
      <c r="G457" s="25">
        <f t="shared" si="161"/>
        <v>0</v>
      </c>
      <c r="H457" s="25"/>
      <c r="I457" s="25"/>
      <c r="J457" s="97"/>
      <c r="K457" s="18">
        <f t="shared" si="162"/>
        <v>1.67</v>
      </c>
      <c r="L457" s="25"/>
      <c r="M457" s="98">
        <f t="shared" si="163"/>
        <v>1.23</v>
      </c>
      <c r="N457" s="25"/>
      <c r="O457" s="25">
        <f t="shared" si="164"/>
        <v>1.0349999999999999</v>
      </c>
      <c r="P457" s="25"/>
      <c r="Q457" s="25"/>
      <c r="R457" s="25"/>
      <c r="X457">
        <f t="shared" si="165"/>
        <v>0</v>
      </c>
      <c r="AB457">
        <f t="shared" si="166"/>
        <v>1.67</v>
      </c>
      <c r="AD457">
        <f t="shared" si="167"/>
        <v>1.23</v>
      </c>
      <c r="AF457">
        <f t="shared" si="168"/>
        <v>1.0349999999999999</v>
      </c>
      <c r="AO457">
        <f t="shared" si="169"/>
        <v>0</v>
      </c>
      <c r="AS457" s="9">
        <f t="shared" si="170"/>
        <v>1.67</v>
      </c>
      <c r="AU457">
        <f t="shared" si="171"/>
        <v>1.23</v>
      </c>
      <c r="AW457">
        <f t="shared" si="172"/>
        <v>1.0349999999999999</v>
      </c>
      <c r="BF457">
        <f t="shared" si="173"/>
        <v>0</v>
      </c>
    </row>
    <row r="458" spans="7:58">
      <c r="G458" s="25">
        <f t="shared" si="161"/>
        <v>0</v>
      </c>
      <c r="H458" s="25"/>
      <c r="I458" s="25"/>
      <c r="J458" s="97"/>
      <c r="K458" s="18">
        <f t="shared" si="162"/>
        <v>1.67</v>
      </c>
      <c r="L458" s="25"/>
      <c r="M458" s="98">
        <f t="shared" si="163"/>
        <v>1.23</v>
      </c>
      <c r="N458" s="25"/>
      <c r="O458" s="25">
        <f t="shared" si="164"/>
        <v>1.0349999999999999</v>
      </c>
      <c r="P458" s="25"/>
      <c r="Q458" s="25"/>
      <c r="R458" s="25"/>
      <c r="X458">
        <f t="shared" si="165"/>
        <v>0</v>
      </c>
      <c r="AB458">
        <f t="shared" si="166"/>
        <v>1.67</v>
      </c>
      <c r="AD458">
        <f t="shared" si="167"/>
        <v>1.23</v>
      </c>
      <c r="AF458">
        <f t="shared" si="168"/>
        <v>1.0349999999999999</v>
      </c>
      <c r="AO458">
        <f t="shared" si="169"/>
        <v>0</v>
      </c>
      <c r="AS458" s="9">
        <f t="shared" si="170"/>
        <v>1.67</v>
      </c>
      <c r="AU458">
        <f t="shared" si="171"/>
        <v>1.23</v>
      </c>
      <c r="AW458">
        <f t="shared" si="172"/>
        <v>1.0349999999999999</v>
      </c>
      <c r="BF458">
        <f t="shared" si="173"/>
        <v>0</v>
      </c>
    </row>
    <row r="459" spans="7:58">
      <c r="G459" s="25">
        <f t="shared" si="161"/>
        <v>0</v>
      </c>
      <c r="H459" s="25"/>
      <c r="I459" s="25"/>
      <c r="J459" s="97"/>
      <c r="K459" s="18">
        <f t="shared" si="162"/>
        <v>1.67</v>
      </c>
      <c r="L459" s="25"/>
      <c r="M459" s="98">
        <f t="shared" si="163"/>
        <v>1.23</v>
      </c>
      <c r="N459" s="25"/>
      <c r="O459" s="25">
        <f t="shared" si="164"/>
        <v>1.0349999999999999</v>
      </c>
      <c r="P459" s="25"/>
      <c r="Q459" s="25"/>
      <c r="R459" s="25"/>
      <c r="X459">
        <f t="shared" si="165"/>
        <v>0</v>
      </c>
      <c r="AB459">
        <f t="shared" si="166"/>
        <v>1.67</v>
      </c>
      <c r="AD459">
        <f t="shared" si="167"/>
        <v>1.23</v>
      </c>
      <c r="AF459">
        <f t="shared" si="168"/>
        <v>1.0349999999999999</v>
      </c>
      <c r="AO459">
        <f t="shared" si="169"/>
        <v>0</v>
      </c>
      <c r="AS459" s="9">
        <f t="shared" si="170"/>
        <v>1.67</v>
      </c>
      <c r="AU459">
        <f t="shared" si="171"/>
        <v>1.23</v>
      </c>
      <c r="AW459">
        <f t="shared" si="172"/>
        <v>1.0349999999999999</v>
      </c>
      <c r="BF459">
        <f t="shared" si="173"/>
        <v>0</v>
      </c>
    </row>
    <row r="460" spans="7:58">
      <c r="G460" s="25">
        <f t="shared" si="161"/>
        <v>0</v>
      </c>
      <c r="H460" s="25"/>
      <c r="I460" s="25"/>
      <c r="J460" s="97"/>
      <c r="K460" s="18">
        <f t="shared" si="162"/>
        <v>1.67</v>
      </c>
      <c r="L460" s="25"/>
      <c r="M460" s="98">
        <f t="shared" si="163"/>
        <v>1.23</v>
      </c>
      <c r="N460" s="25"/>
      <c r="O460" s="25">
        <f t="shared" si="164"/>
        <v>1.0349999999999999</v>
      </c>
      <c r="P460" s="25"/>
      <c r="Q460" s="25"/>
      <c r="R460" s="25"/>
      <c r="X460">
        <f t="shared" si="165"/>
        <v>0</v>
      </c>
      <c r="AB460">
        <f t="shared" si="166"/>
        <v>1.67</v>
      </c>
      <c r="AD460">
        <f t="shared" si="167"/>
        <v>1.23</v>
      </c>
      <c r="AF460">
        <f t="shared" si="168"/>
        <v>1.0349999999999999</v>
      </c>
      <c r="AO460">
        <f t="shared" si="169"/>
        <v>0</v>
      </c>
      <c r="AS460" s="9">
        <f t="shared" si="170"/>
        <v>1.67</v>
      </c>
      <c r="AU460">
        <f t="shared" si="171"/>
        <v>1.23</v>
      </c>
      <c r="AW460">
        <f t="shared" si="172"/>
        <v>1.0349999999999999</v>
      </c>
      <c r="BF460">
        <f t="shared" si="173"/>
        <v>0</v>
      </c>
    </row>
    <row r="461" spans="7:58">
      <c r="G461" s="25">
        <f t="shared" si="161"/>
        <v>0</v>
      </c>
      <c r="H461" s="25"/>
      <c r="I461" s="25"/>
      <c r="J461" s="97"/>
      <c r="K461" s="18">
        <f t="shared" si="162"/>
        <v>1.67</v>
      </c>
      <c r="L461" s="25"/>
      <c r="M461" s="98">
        <f t="shared" si="163"/>
        <v>1.23</v>
      </c>
      <c r="N461" s="25"/>
      <c r="O461" s="25">
        <f t="shared" si="164"/>
        <v>1.0349999999999999</v>
      </c>
      <c r="P461" s="25"/>
      <c r="Q461" s="25"/>
      <c r="R461" s="25"/>
      <c r="X461">
        <f t="shared" si="165"/>
        <v>0</v>
      </c>
      <c r="AB461">
        <f t="shared" si="166"/>
        <v>1.67</v>
      </c>
      <c r="AD461">
        <f t="shared" si="167"/>
        <v>1.23</v>
      </c>
      <c r="AF461">
        <f t="shared" si="168"/>
        <v>1.0349999999999999</v>
      </c>
      <c r="AO461">
        <f t="shared" si="169"/>
        <v>0</v>
      </c>
      <c r="AS461" s="9">
        <f t="shared" si="170"/>
        <v>1.67</v>
      </c>
      <c r="AU461">
        <f t="shared" si="171"/>
        <v>1.23</v>
      </c>
      <c r="AW461">
        <f t="shared" si="172"/>
        <v>1.0349999999999999</v>
      </c>
      <c r="BF461">
        <f t="shared" si="173"/>
        <v>0</v>
      </c>
    </row>
    <row r="462" spans="7:58">
      <c r="G462" s="25">
        <f t="shared" si="161"/>
        <v>0</v>
      </c>
      <c r="H462" s="25"/>
      <c r="I462" s="25"/>
      <c r="J462" s="97"/>
      <c r="K462" s="18">
        <f t="shared" si="162"/>
        <v>1.67</v>
      </c>
      <c r="L462" s="25"/>
      <c r="M462" s="98">
        <f t="shared" si="163"/>
        <v>1.23</v>
      </c>
      <c r="N462" s="25"/>
      <c r="O462" s="25">
        <f t="shared" si="164"/>
        <v>1.0349999999999999</v>
      </c>
      <c r="P462" s="25"/>
      <c r="Q462" s="25"/>
      <c r="R462" s="25"/>
      <c r="X462">
        <f t="shared" si="165"/>
        <v>0</v>
      </c>
      <c r="AB462">
        <f t="shared" si="166"/>
        <v>1.67</v>
      </c>
      <c r="AD462">
        <f t="shared" si="167"/>
        <v>1.23</v>
      </c>
      <c r="AF462">
        <f t="shared" si="168"/>
        <v>1.0349999999999999</v>
      </c>
      <c r="AO462">
        <f t="shared" si="169"/>
        <v>0</v>
      </c>
      <c r="AS462" s="9">
        <f t="shared" si="170"/>
        <v>1.67</v>
      </c>
      <c r="AU462">
        <f t="shared" si="171"/>
        <v>1.23</v>
      </c>
      <c r="AW462">
        <f t="shared" si="172"/>
        <v>1.0349999999999999</v>
      </c>
      <c r="BF462">
        <f t="shared" si="173"/>
        <v>0</v>
      </c>
    </row>
    <row r="463" spans="7:58">
      <c r="G463" s="25">
        <f t="shared" si="161"/>
        <v>0</v>
      </c>
      <c r="H463" s="25"/>
      <c r="I463" s="25"/>
      <c r="J463" s="97"/>
      <c r="K463" s="18">
        <f t="shared" si="162"/>
        <v>1.67</v>
      </c>
      <c r="L463" s="25"/>
      <c r="M463" s="98">
        <f t="shared" si="163"/>
        <v>1.23</v>
      </c>
      <c r="N463" s="25"/>
      <c r="O463" s="25">
        <f t="shared" si="164"/>
        <v>1.0349999999999999</v>
      </c>
      <c r="P463" s="25"/>
      <c r="Q463" s="25"/>
      <c r="R463" s="25"/>
      <c r="X463">
        <f t="shared" si="165"/>
        <v>0</v>
      </c>
      <c r="AB463">
        <f t="shared" si="166"/>
        <v>1.67</v>
      </c>
      <c r="AD463">
        <f t="shared" si="167"/>
        <v>1.23</v>
      </c>
      <c r="AF463">
        <f t="shared" si="168"/>
        <v>1.0349999999999999</v>
      </c>
      <c r="AO463">
        <f t="shared" si="169"/>
        <v>0</v>
      </c>
      <c r="AS463" s="9">
        <f t="shared" si="170"/>
        <v>1.67</v>
      </c>
      <c r="AU463">
        <f t="shared" si="171"/>
        <v>1.23</v>
      </c>
      <c r="AW463">
        <f t="shared" si="172"/>
        <v>1.0349999999999999</v>
      </c>
      <c r="BF463">
        <f t="shared" si="173"/>
        <v>0</v>
      </c>
    </row>
    <row r="464" spans="7:58">
      <c r="G464" s="25">
        <f t="shared" si="161"/>
        <v>0</v>
      </c>
      <c r="H464" s="25"/>
      <c r="I464" s="25"/>
      <c r="J464" s="97"/>
      <c r="K464" s="18">
        <f t="shared" si="162"/>
        <v>1.67</v>
      </c>
      <c r="L464" s="25"/>
      <c r="M464" s="98">
        <f t="shared" si="163"/>
        <v>1.23</v>
      </c>
      <c r="N464" s="25"/>
      <c r="O464" s="25">
        <f t="shared" si="164"/>
        <v>1.0349999999999999</v>
      </c>
      <c r="P464" s="25"/>
      <c r="Q464" s="25"/>
      <c r="R464" s="25"/>
      <c r="X464">
        <f t="shared" si="165"/>
        <v>0</v>
      </c>
      <c r="AB464">
        <f t="shared" si="166"/>
        <v>1.67</v>
      </c>
      <c r="AD464">
        <f t="shared" si="167"/>
        <v>1.23</v>
      </c>
      <c r="AF464">
        <f t="shared" si="168"/>
        <v>1.0349999999999999</v>
      </c>
      <c r="AO464">
        <f t="shared" si="169"/>
        <v>0</v>
      </c>
      <c r="AS464" s="9">
        <f t="shared" si="170"/>
        <v>1.67</v>
      </c>
      <c r="AU464">
        <f t="shared" si="171"/>
        <v>1.23</v>
      </c>
      <c r="AW464">
        <f t="shared" si="172"/>
        <v>1.0349999999999999</v>
      </c>
      <c r="BF464">
        <f t="shared" si="173"/>
        <v>0</v>
      </c>
    </row>
    <row r="465" spans="7:58">
      <c r="G465" s="25">
        <f t="shared" si="161"/>
        <v>0</v>
      </c>
      <c r="H465" s="25"/>
      <c r="I465" s="25"/>
      <c r="J465" s="97"/>
      <c r="K465" s="18">
        <f t="shared" si="162"/>
        <v>1.67</v>
      </c>
      <c r="L465" s="25"/>
      <c r="M465" s="98">
        <f t="shared" si="163"/>
        <v>1.23</v>
      </c>
      <c r="N465" s="25"/>
      <c r="O465" s="25">
        <f t="shared" si="164"/>
        <v>1.0349999999999999</v>
      </c>
      <c r="P465" s="25"/>
      <c r="Q465" s="25"/>
      <c r="R465" s="25"/>
      <c r="X465">
        <f t="shared" si="165"/>
        <v>0</v>
      </c>
      <c r="AB465">
        <f t="shared" si="166"/>
        <v>1.67</v>
      </c>
      <c r="AD465">
        <f t="shared" si="167"/>
        <v>1.23</v>
      </c>
      <c r="AF465">
        <f t="shared" si="168"/>
        <v>1.0349999999999999</v>
      </c>
      <c r="AO465">
        <f t="shared" si="169"/>
        <v>0</v>
      </c>
      <c r="AS465" s="9">
        <f t="shared" si="170"/>
        <v>1.67</v>
      </c>
      <c r="AU465">
        <f t="shared" si="171"/>
        <v>1.23</v>
      </c>
      <c r="AW465">
        <f t="shared" si="172"/>
        <v>1.0349999999999999</v>
      </c>
      <c r="BF465">
        <f t="shared" si="173"/>
        <v>0</v>
      </c>
    </row>
    <row r="466" spans="7:58">
      <c r="G466" s="25">
        <f t="shared" si="161"/>
        <v>0</v>
      </c>
      <c r="H466" s="25"/>
      <c r="I466" s="25"/>
      <c r="J466" s="97"/>
      <c r="K466" s="18">
        <f t="shared" si="162"/>
        <v>1.67</v>
      </c>
      <c r="L466" s="25"/>
      <c r="M466" s="98">
        <f t="shared" si="163"/>
        <v>1.23</v>
      </c>
      <c r="N466" s="25"/>
      <c r="O466" s="25">
        <f t="shared" si="164"/>
        <v>1.0349999999999999</v>
      </c>
      <c r="P466" s="25"/>
      <c r="Q466" s="25"/>
      <c r="R466" s="25"/>
      <c r="X466">
        <f t="shared" si="165"/>
        <v>0</v>
      </c>
      <c r="AB466">
        <f t="shared" si="166"/>
        <v>1.67</v>
      </c>
      <c r="AD466">
        <f t="shared" si="167"/>
        <v>1.23</v>
      </c>
      <c r="AF466">
        <f t="shared" si="168"/>
        <v>1.0349999999999999</v>
      </c>
      <c r="AO466">
        <f t="shared" si="169"/>
        <v>0</v>
      </c>
      <c r="AS466" s="9">
        <f t="shared" si="170"/>
        <v>1.67</v>
      </c>
      <c r="AU466">
        <f t="shared" si="171"/>
        <v>1.23</v>
      </c>
      <c r="AW466">
        <f t="shared" si="172"/>
        <v>1.0349999999999999</v>
      </c>
      <c r="BF466">
        <f t="shared" si="173"/>
        <v>0</v>
      </c>
    </row>
    <row r="467" spans="7:58">
      <c r="G467" s="25">
        <f t="shared" si="161"/>
        <v>0</v>
      </c>
      <c r="H467" s="25"/>
      <c r="I467" s="25"/>
      <c r="J467" s="97"/>
      <c r="K467" s="18">
        <f t="shared" si="162"/>
        <v>1.67</v>
      </c>
      <c r="L467" s="25"/>
      <c r="M467" s="98">
        <f t="shared" si="163"/>
        <v>1.23</v>
      </c>
      <c r="N467" s="25"/>
      <c r="O467" s="25">
        <f t="shared" si="164"/>
        <v>1.0349999999999999</v>
      </c>
      <c r="P467" s="25"/>
      <c r="Q467" s="25"/>
      <c r="R467" s="25"/>
      <c r="X467">
        <f t="shared" si="165"/>
        <v>0</v>
      </c>
      <c r="AB467">
        <f t="shared" si="166"/>
        <v>1.67</v>
      </c>
      <c r="AD467">
        <f t="shared" si="167"/>
        <v>1.23</v>
      </c>
      <c r="AF467">
        <f t="shared" si="168"/>
        <v>1.0349999999999999</v>
      </c>
      <c r="AO467">
        <f t="shared" si="169"/>
        <v>0</v>
      </c>
      <c r="AS467" s="9">
        <f t="shared" si="170"/>
        <v>1.67</v>
      </c>
      <c r="AU467">
        <f t="shared" si="171"/>
        <v>1.23</v>
      </c>
      <c r="AW467">
        <f t="shared" si="172"/>
        <v>1.0349999999999999</v>
      </c>
      <c r="BF467">
        <f t="shared" si="173"/>
        <v>0</v>
      </c>
    </row>
    <row r="468" spans="7:58">
      <c r="G468" s="25">
        <f t="shared" si="161"/>
        <v>0</v>
      </c>
      <c r="H468" s="25"/>
      <c r="I468" s="25"/>
      <c r="J468" s="97"/>
      <c r="K468" s="18">
        <f t="shared" si="162"/>
        <v>1.67</v>
      </c>
      <c r="L468" s="25"/>
      <c r="M468" s="98">
        <f t="shared" si="163"/>
        <v>1.23</v>
      </c>
      <c r="N468" s="25"/>
      <c r="O468" s="25">
        <f t="shared" si="164"/>
        <v>1.0349999999999999</v>
      </c>
      <c r="P468" s="25"/>
      <c r="Q468" s="25"/>
      <c r="R468" s="25"/>
      <c r="X468">
        <f t="shared" si="165"/>
        <v>0</v>
      </c>
      <c r="AB468">
        <f t="shared" si="166"/>
        <v>1.67</v>
      </c>
      <c r="AD468">
        <f t="shared" si="167"/>
        <v>1.23</v>
      </c>
      <c r="AF468">
        <f t="shared" si="168"/>
        <v>1.0349999999999999</v>
      </c>
      <c r="AO468">
        <f t="shared" si="169"/>
        <v>0</v>
      </c>
      <c r="AS468" s="9">
        <f t="shared" si="170"/>
        <v>1.67</v>
      </c>
      <c r="AU468">
        <f t="shared" si="171"/>
        <v>1.23</v>
      </c>
      <c r="AW468">
        <f t="shared" si="172"/>
        <v>1.0349999999999999</v>
      </c>
      <c r="BF468">
        <f t="shared" si="173"/>
        <v>0</v>
      </c>
    </row>
    <row r="469" spans="7:58">
      <c r="G469" s="25">
        <f t="shared" si="161"/>
        <v>0</v>
      </c>
      <c r="H469" s="25"/>
      <c r="I469" s="25"/>
      <c r="J469" s="97"/>
      <c r="K469" s="18">
        <f t="shared" si="162"/>
        <v>1.67</v>
      </c>
      <c r="L469" s="25"/>
      <c r="M469" s="98">
        <f t="shared" si="163"/>
        <v>1.23</v>
      </c>
      <c r="N469" s="25"/>
      <c r="O469" s="25">
        <f t="shared" si="164"/>
        <v>1.0349999999999999</v>
      </c>
      <c r="P469" s="25"/>
      <c r="Q469" s="25"/>
      <c r="R469" s="25"/>
      <c r="X469">
        <f t="shared" si="165"/>
        <v>0</v>
      </c>
      <c r="AB469">
        <f t="shared" si="166"/>
        <v>1.67</v>
      </c>
      <c r="AD469">
        <f t="shared" si="167"/>
        <v>1.23</v>
      </c>
      <c r="AF469">
        <f t="shared" si="168"/>
        <v>1.0349999999999999</v>
      </c>
      <c r="AO469">
        <f t="shared" si="169"/>
        <v>0</v>
      </c>
      <c r="AS469" s="9">
        <f t="shared" si="170"/>
        <v>1.67</v>
      </c>
      <c r="AU469">
        <f t="shared" si="171"/>
        <v>1.23</v>
      </c>
      <c r="AW469">
        <f t="shared" si="172"/>
        <v>1.0349999999999999</v>
      </c>
      <c r="BF469">
        <f t="shared" si="173"/>
        <v>0</v>
      </c>
    </row>
    <row r="470" spans="7:58">
      <c r="G470" s="25">
        <f t="shared" si="161"/>
        <v>0</v>
      </c>
      <c r="H470" s="25"/>
      <c r="I470" s="25"/>
      <c r="J470" s="97"/>
      <c r="K470" s="18">
        <f t="shared" si="162"/>
        <v>1.67</v>
      </c>
      <c r="L470" s="25"/>
      <c r="M470" s="98">
        <f t="shared" si="163"/>
        <v>1.23</v>
      </c>
      <c r="N470" s="25"/>
      <c r="O470" s="25">
        <f t="shared" si="164"/>
        <v>1.0349999999999999</v>
      </c>
      <c r="P470" s="25"/>
      <c r="Q470" s="25"/>
      <c r="R470" s="25"/>
      <c r="X470">
        <f t="shared" si="165"/>
        <v>0</v>
      </c>
      <c r="AB470">
        <f t="shared" si="166"/>
        <v>1.67</v>
      </c>
      <c r="AD470">
        <f t="shared" si="167"/>
        <v>1.23</v>
      </c>
      <c r="AF470">
        <f t="shared" si="168"/>
        <v>1.0349999999999999</v>
      </c>
      <c r="AO470">
        <f t="shared" si="169"/>
        <v>0</v>
      </c>
      <c r="AS470" s="9">
        <f t="shared" si="170"/>
        <v>1.67</v>
      </c>
      <c r="AU470">
        <f t="shared" si="171"/>
        <v>1.23</v>
      </c>
      <c r="AW470">
        <f t="shared" si="172"/>
        <v>1.0349999999999999</v>
      </c>
      <c r="BF470">
        <f t="shared" si="173"/>
        <v>0</v>
      </c>
    </row>
    <row r="471" spans="7:58">
      <c r="G471" s="25">
        <f t="shared" si="161"/>
        <v>0</v>
      </c>
      <c r="H471" s="25"/>
      <c r="I471" s="25"/>
      <c r="J471" s="97"/>
      <c r="K471" s="18">
        <f t="shared" si="162"/>
        <v>1.67</v>
      </c>
      <c r="L471" s="25"/>
      <c r="M471" s="98">
        <f t="shared" si="163"/>
        <v>1.23</v>
      </c>
      <c r="N471" s="25"/>
      <c r="O471" s="25">
        <f t="shared" si="164"/>
        <v>1.0349999999999999</v>
      </c>
      <c r="P471" s="25"/>
      <c r="Q471" s="25"/>
      <c r="R471" s="25"/>
      <c r="X471">
        <f t="shared" si="165"/>
        <v>0</v>
      </c>
      <c r="AB471">
        <f t="shared" si="166"/>
        <v>1.67</v>
      </c>
      <c r="AD471">
        <f t="shared" si="167"/>
        <v>1.23</v>
      </c>
      <c r="AF471">
        <f t="shared" si="168"/>
        <v>1.0349999999999999</v>
      </c>
      <c r="AO471">
        <f t="shared" si="169"/>
        <v>0</v>
      </c>
      <c r="AS471" s="9">
        <f t="shared" si="170"/>
        <v>1.67</v>
      </c>
      <c r="AU471">
        <f t="shared" si="171"/>
        <v>1.23</v>
      </c>
      <c r="AW471">
        <f t="shared" si="172"/>
        <v>1.0349999999999999</v>
      </c>
      <c r="BF471">
        <f t="shared" si="173"/>
        <v>0</v>
      </c>
    </row>
    <row r="472" spans="7:58">
      <c r="G472" s="25">
        <f t="shared" si="161"/>
        <v>0</v>
      </c>
      <c r="H472" s="25"/>
      <c r="I472" s="25"/>
      <c r="J472" s="97"/>
      <c r="K472" s="18">
        <f t="shared" si="162"/>
        <v>1.67</v>
      </c>
      <c r="L472" s="25"/>
      <c r="M472" s="98">
        <f t="shared" si="163"/>
        <v>1.23</v>
      </c>
      <c r="N472" s="25"/>
      <c r="O472" s="25">
        <f t="shared" si="164"/>
        <v>1.0349999999999999</v>
      </c>
      <c r="P472" s="25"/>
      <c r="Q472" s="25"/>
      <c r="R472" s="25"/>
      <c r="X472">
        <f t="shared" si="165"/>
        <v>0</v>
      </c>
      <c r="AB472">
        <f t="shared" si="166"/>
        <v>1.67</v>
      </c>
      <c r="AD472">
        <f t="shared" si="167"/>
        <v>1.23</v>
      </c>
      <c r="AF472">
        <f t="shared" si="168"/>
        <v>1.0349999999999999</v>
      </c>
      <c r="AO472">
        <f t="shared" si="169"/>
        <v>0</v>
      </c>
      <c r="AS472" s="9">
        <f t="shared" si="170"/>
        <v>1.67</v>
      </c>
      <c r="AU472">
        <f t="shared" si="171"/>
        <v>1.23</v>
      </c>
      <c r="AW472">
        <f t="shared" si="172"/>
        <v>1.0349999999999999</v>
      </c>
      <c r="BF472">
        <f t="shared" si="173"/>
        <v>0</v>
      </c>
    </row>
    <row r="473" spans="7:58">
      <c r="G473" s="25">
        <f t="shared" si="161"/>
        <v>0</v>
      </c>
      <c r="H473" s="25"/>
      <c r="I473" s="25"/>
      <c r="J473" s="97"/>
      <c r="K473" s="18">
        <f t="shared" si="162"/>
        <v>1.67</v>
      </c>
      <c r="L473" s="25"/>
      <c r="M473" s="98">
        <f t="shared" si="163"/>
        <v>1.23</v>
      </c>
      <c r="N473" s="25"/>
      <c r="O473" s="25">
        <f t="shared" si="164"/>
        <v>1.0349999999999999</v>
      </c>
      <c r="P473" s="25"/>
      <c r="Q473" s="25"/>
      <c r="R473" s="25"/>
      <c r="X473">
        <f t="shared" si="165"/>
        <v>0</v>
      </c>
      <c r="AB473">
        <f t="shared" si="166"/>
        <v>1.67</v>
      </c>
      <c r="AD473">
        <f t="shared" si="167"/>
        <v>1.23</v>
      </c>
      <c r="AF473">
        <f t="shared" si="168"/>
        <v>1.0349999999999999</v>
      </c>
      <c r="AO473">
        <f t="shared" si="169"/>
        <v>0</v>
      </c>
      <c r="AS473" s="9">
        <f t="shared" si="170"/>
        <v>1.67</v>
      </c>
      <c r="AU473">
        <f t="shared" si="171"/>
        <v>1.23</v>
      </c>
      <c r="AW473">
        <f t="shared" si="172"/>
        <v>1.0349999999999999</v>
      </c>
      <c r="BF473">
        <f t="shared" si="173"/>
        <v>0</v>
      </c>
    </row>
    <row r="474" spans="7:58">
      <c r="G474" s="25">
        <f t="shared" si="161"/>
        <v>0</v>
      </c>
      <c r="H474" s="25"/>
      <c r="I474" s="25"/>
      <c r="J474" s="97"/>
      <c r="K474" s="18">
        <f t="shared" si="162"/>
        <v>1.67</v>
      </c>
      <c r="L474" s="25"/>
      <c r="M474" s="98">
        <f t="shared" si="163"/>
        <v>1.23</v>
      </c>
      <c r="N474" s="25"/>
      <c r="O474" s="25">
        <f t="shared" si="164"/>
        <v>1.0349999999999999</v>
      </c>
      <c r="P474" s="25"/>
      <c r="Q474" s="25"/>
      <c r="R474" s="25"/>
      <c r="X474">
        <f t="shared" si="165"/>
        <v>0</v>
      </c>
      <c r="AB474">
        <f t="shared" si="166"/>
        <v>1.67</v>
      </c>
      <c r="AD474">
        <f t="shared" si="167"/>
        <v>1.23</v>
      </c>
      <c r="AF474">
        <f t="shared" si="168"/>
        <v>1.0349999999999999</v>
      </c>
      <c r="AO474">
        <f t="shared" si="169"/>
        <v>0</v>
      </c>
      <c r="AS474" s="9">
        <f t="shared" si="170"/>
        <v>1.67</v>
      </c>
      <c r="AU474">
        <f t="shared" si="171"/>
        <v>1.23</v>
      </c>
      <c r="AW474">
        <f t="shared" si="172"/>
        <v>1.0349999999999999</v>
      </c>
      <c r="BF474">
        <f t="shared" si="173"/>
        <v>0</v>
      </c>
    </row>
    <row r="475" spans="7:58">
      <c r="G475" s="25">
        <f t="shared" si="161"/>
        <v>0</v>
      </c>
      <c r="H475" s="25"/>
      <c r="I475" s="25"/>
      <c r="J475" s="97"/>
      <c r="K475" s="18">
        <f t="shared" si="162"/>
        <v>1.67</v>
      </c>
      <c r="L475" s="25"/>
      <c r="M475" s="98">
        <f t="shared" si="163"/>
        <v>1.23</v>
      </c>
      <c r="N475" s="25"/>
      <c r="O475" s="25">
        <f t="shared" si="164"/>
        <v>1.0349999999999999</v>
      </c>
      <c r="P475" s="25"/>
      <c r="Q475" s="25"/>
      <c r="R475" s="25"/>
      <c r="X475">
        <f t="shared" si="165"/>
        <v>0</v>
      </c>
      <c r="AB475">
        <f t="shared" si="166"/>
        <v>1.67</v>
      </c>
      <c r="AD475">
        <f t="shared" si="167"/>
        <v>1.23</v>
      </c>
      <c r="AF475">
        <f t="shared" si="168"/>
        <v>1.0349999999999999</v>
      </c>
      <c r="AO475">
        <f t="shared" si="169"/>
        <v>0</v>
      </c>
      <c r="AS475" s="9">
        <f t="shared" si="170"/>
        <v>1.67</v>
      </c>
      <c r="AU475">
        <f t="shared" si="171"/>
        <v>1.23</v>
      </c>
      <c r="AW475">
        <f t="shared" si="172"/>
        <v>1.0349999999999999</v>
      </c>
      <c r="BF475">
        <f t="shared" si="173"/>
        <v>0</v>
      </c>
    </row>
    <row r="476" spans="7:58">
      <c r="G476" s="25">
        <f t="shared" si="161"/>
        <v>0</v>
      </c>
      <c r="H476" s="25"/>
      <c r="I476" s="25"/>
      <c r="J476" s="97"/>
      <c r="K476" s="18">
        <f t="shared" si="162"/>
        <v>1.67</v>
      </c>
      <c r="L476" s="25"/>
      <c r="M476" s="98">
        <f t="shared" si="163"/>
        <v>1.23</v>
      </c>
      <c r="N476" s="25"/>
      <c r="O476" s="25">
        <f t="shared" si="164"/>
        <v>1.0349999999999999</v>
      </c>
      <c r="P476" s="25"/>
      <c r="Q476" s="25"/>
      <c r="R476" s="25"/>
      <c r="X476">
        <f t="shared" si="165"/>
        <v>0</v>
      </c>
      <c r="AB476">
        <f t="shared" si="166"/>
        <v>1.67</v>
      </c>
      <c r="AD476">
        <f t="shared" si="167"/>
        <v>1.23</v>
      </c>
      <c r="AF476">
        <f t="shared" si="168"/>
        <v>1.0349999999999999</v>
      </c>
      <c r="AO476">
        <f t="shared" si="169"/>
        <v>0</v>
      </c>
      <c r="AS476" s="9">
        <f t="shared" si="170"/>
        <v>1.67</v>
      </c>
      <c r="AU476">
        <f t="shared" si="171"/>
        <v>1.23</v>
      </c>
      <c r="AW476">
        <f t="shared" si="172"/>
        <v>1.0349999999999999</v>
      </c>
      <c r="BF476">
        <f t="shared" si="173"/>
        <v>0</v>
      </c>
    </row>
    <row r="477" spans="7:58">
      <c r="G477" s="25">
        <f t="shared" si="161"/>
        <v>0</v>
      </c>
      <c r="H477" s="25"/>
      <c r="I477" s="25"/>
      <c r="J477" s="97"/>
      <c r="K477" s="18">
        <f t="shared" si="162"/>
        <v>1.67</v>
      </c>
      <c r="L477" s="25"/>
      <c r="M477" s="98">
        <f t="shared" si="163"/>
        <v>1.23</v>
      </c>
      <c r="N477" s="25"/>
      <c r="O477" s="25">
        <f t="shared" si="164"/>
        <v>1.0349999999999999</v>
      </c>
      <c r="P477" s="25"/>
      <c r="Q477" s="25"/>
      <c r="R477" s="25"/>
      <c r="X477">
        <f t="shared" si="165"/>
        <v>0</v>
      </c>
      <c r="AB477">
        <f t="shared" si="166"/>
        <v>1.67</v>
      </c>
      <c r="AD477">
        <f t="shared" si="167"/>
        <v>1.23</v>
      </c>
      <c r="AF477">
        <f t="shared" si="168"/>
        <v>1.0349999999999999</v>
      </c>
      <c r="AO477">
        <f t="shared" si="169"/>
        <v>0</v>
      </c>
      <c r="AS477" s="9">
        <f t="shared" si="170"/>
        <v>1.67</v>
      </c>
      <c r="AU477">
        <f t="shared" si="171"/>
        <v>1.23</v>
      </c>
      <c r="AW477">
        <f t="shared" si="172"/>
        <v>1.0349999999999999</v>
      </c>
      <c r="BF477">
        <f t="shared" si="173"/>
        <v>0</v>
      </c>
    </row>
    <row r="478" spans="7:58">
      <c r="G478" s="25">
        <f t="shared" si="161"/>
        <v>0</v>
      </c>
      <c r="H478" s="25"/>
      <c r="I478" s="25"/>
      <c r="J478" s="97"/>
      <c r="K478" s="18">
        <f t="shared" si="162"/>
        <v>1.67</v>
      </c>
      <c r="L478" s="25"/>
      <c r="M478" s="98">
        <f t="shared" si="163"/>
        <v>1.23</v>
      </c>
      <c r="N478" s="25"/>
      <c r="O478" s="25">
        <f t="shared" si="164"/>
        <v>1.0349999999999999</v>
      </c>
      <c r="P478" s="25"/>
      <c r="Q478" s="25"/>
      <c r="R478" s="25"/>
      <c r="X478">
        <f t="shared" si="165"/>
        <v>0</v>
      </c>
      <c r="AB478">
        <f t="shared" si="166"/>
        <v>1.67</v>
      </c>
      <c r="AD478">
        <f t="shared" si="167"/>
        <v>1.23</v>
      </c>
      <c r="AF478">
        <f t="shared" si="168"/>
        <v>1.0349999999999999</v>
      </c>
      <c r="AO478">
        <f t="shared" si="169"/>
        <v>0</v>
      </c>
      <c r="AS478" s="9">
        <f t="shared" si="170"/>
        <v>1.67</v>
      </c>
      <c r="AU478">
        <f t="shared" si="171"/>
        <v>1.23</v>
      </c>
      <c r="AW478">
        <f t="shared" si="172"/>
        <v>1.0349999999999999</v>
      </c>
      <c r="BF478">
        <f t="shared" si="173"/>
        <v>0</v>
      </c>
    </row>
    <row r="479" spans="7:58">
      <c r="G479" s="25">
        <f t="shared" si="161"/>
        <v>0</v>
      </c>
      <c r="H479" s="25"/>
      <c r="I479" s="25"/>
      <c r="J479" s="97"/>
      <c r="K479" s="18">
        <f t="shared" si="162"/>
        <v>1.67</v>
      </c>
      <c r="L479" s="25"/>
      <c r="M479" s="98">
        <f t="shared" si="163"/>
        <v>1.23</v>
      </c>
      <c r="N479" s="25"/>
      <c r="O479" s="25">
        <f t="shared" si="164"/>
        <v>1.0349999999999999</v>
      </c>
      <c r="P479" s="25"/>
      <c r="Q479" s="25"/>
      <c r="R479" s="25"/>
      <c r="X479">
        <f t="shared" si="165"/>
        <v>0</v>
      </c>
      <c r="AB479">
        <f t="shared" si="166"/>
        <v>1.67</v>
      </c>
      <c r="AD479">
        <f t="shared" si="167"/>
        <v>1.23</v>
      </c>
      <c r="AF479">
        <f t="shared" si="168"/>
        <v>1.0349999999999999</v>
      </c>
      <c r="AO479">
        <f t="shared" si="169"/>
        <v>0</v>
      </c>
      <c r="AS479" s="9">
        <f t="shared" si="170"/>
        <v>1.67</v>
      </c>
      <c r="AU479">
        <f t="shared" si="171"/>
        <v>1.23</v>
      </c>
      <c r="AW479">
        <f t="shared" si="172"/>
        <v>1.0349999999999999</v>
      </c>
      <c r="BF479">
        <f t="shared" si="173"/>
        <v>0</v>
      </c>
    </row>
    <row r="480" spans="7:58">
      <c r="G480" s="25">
        <f t="shared" si="161"/>
        <v>0</v>
      </c>
      <c r="H480" s="25"/>
      <c r="I480" s="25"/>
      <c r="J480" s="97"/>
      <c r="K480" s="18">
        <f t="shared" si="162"/>
        <v>1.67</v>
      </c>
      <c r="L480" s="25"/>
      <c r="M480" s="98">
        <f t="shared" si="163"/>
        <v>1.23</v>
      </c>
      <c r="N480" s="25"/>
      <c r="O480" s="25">
        <f t="shared" si="164"/>
        <v>1.0349999999999999</v>
      </c>
      <c r="P480" s="25"/>
      <c r="Q480" s="25"/>
      <c r="R480" s="25"/>
      <c r="X480">
        <f t="shared" si="165"/>
        <v>0</v>
      </c>
      <c r="AB480">
        <f t="shared" si="166"/>
        <v>1.67</v>
      </c>
      <c r="AD480">
        <f t="shared" si="167"/>
        <v>1.23</v>
      </c>
      <c r="AF480">
        <f t="shared" si="168"/>
        <v>1.0349999999999999</v>
      </c>
      <c r="AO480">
        <f t="shared" si="169"/>
        <v>0</v>
      </c>
      <c r="AS480" s="9">
        <f t="shared" si="170"/>
        <v>1.67</v>
      </c>
      <c r="AU480">
        <f t="shared" si="171"/>
        <v>1.23</v>
      </c>
      <c r="AW480">
        <f t="shared" si="172"/>
        <v>1.0349999999999999</v>
      </c>
      <c r="BF480">
        <f t="shared" si="173"/>
        <v>0</v>
      </c>
    </row>
    <row r="481" spans="7:58">
      <c r="G481" s="25">
        <f t="shared" si="161"/>
        <v>0</v>
      </c>
      <c r="H481" s="25"/>
      <c r="I481" s="25"/>
      <c r="J481" s="97"/>
      <c r="K481" s="18">
        <f t="shared" si="162"/>
        <v>1.67</v>
      </c>
      <c r="L481" s="25"/>
      <c r="M481" s="98">
        <f t="shared" si="163"/>
        <v>1.23</v>
      </c>
      <c r="N481" s="25"/>
      <c r="O481" s="25">
        <f t="shared" si="164"/>
        <v>1.0349999999999999</v>
      </c>
      <c r="P481" s="25"/>
      <c r="Q481" s="25"/>
      <c r="R481" s="25"/>
      <c r="X481">
        <f t="shared" si="165"/>
        <v>0</v>
      </c>
      <c r="AB481">
        <f t="shared" si="166"/>
        <v>1.67</v>
      </c>
      <c r="AD481">
        <f t="shared" si="167"/>
        <v>1.23</v>
      </c>
      <c r="AF481">
        <f t="shared" si="168"/>
        <v>1.0349999999999999</v>
      </c>
      <c r="AO481">
        <f t="shared" si="169"/>
        <v>0</v>
      </c>
      <c r="AS481" s="9">
        <f t="shared" si="170"/>
        <v>1.67</v>
      </c>
      <c r="AU481">
        <f t="shared" si="171"/>
        <v>1.23</v>
      </c>
      <c r="AW481">
        <f t="shared" si="172"/>
        <v>1.0349999999999999</v>
      </c>
      <c r="BF481">
        <f t="shared" si="173"/>
        <v>0</v>
      </c>
    </row>
    <row r="482" spans="7:58">
      <c r="G482" s="25">
        <f t="shared" si="161"/>
        <v>0</v>
      </c>
      <c r="H482" s="25"/>
      <c r="I482" s="25"/>
      <c r="J482" s="97"/>
      <c r="K482" s="18">
        <f t="shared" si="162"/>
        <v>1.67</v>
      </c>
      <c r="L482" s="25"/>
      <c r="M482" s="98">
        <f t="shared" si="163"/>
        <v>1.23</v>
      </c>
      <c r="N482" s="25"/>
      <c r="O482" s="25">
        <f t="shared" si="164"/>
        <v>1.0349999999999999</v>
      </c>
      <c r="P482" s="25"/>
      <c r="Q482" s="25"/>
      <c r="R482" s="25"/>
      <c r="X482">
        <f t="shared" si="165"/>
        <v>0</v>
      </c>
      <c r="AB482">
        <f t="shared" si="166"/>
        <v>1.67</v>
      </c>
      <c r="AD482">
        <f t="shared" si="167"/>
        <v>1.23</v>
      </c>
      <c r="AF482">
        <f t="shared" si="168"/>
        <v>1.0349999999999999</v>
      </c>
      <c r="AO482">
        <f t="shared" si="169"/>
        <v>0</v>
      </c>
      <c r="AS482" s="9">
        <f t="shared" si="170"/>
        <v>1.67</v>
      </c>
      <c r="AU482">
        <f t="shared" si="171"/>
        <v>1.23</v>
      </c>
      <c r="AW482">
        <f t="shared" si="172"/>
        <v>1.0349999999999999</v>
      </c>
      <c r="BF482">
        <f t="shared" si="173"/>
        <v>0</v>
      </c>
    </row>
    <row r="483" spans="7:58">
      <c r="G483" s="25">
        <f t="shared" si="161"/>
        <v>0</v>
      </c>
      <c r="H483" s="25"/>
      <c r="I483" s="25"/>
      <c r="J483" s="97"/>
      <c r="K483" s="18">
        <f t="shared" si="162"/>
        <v>1.67</v>
      </c>
      <c r="L483" s="25"/>
      <c r="M483" s="98">
        <f t="shared" si="163"/>
        <v>1.23</v>
      </c>
      <c r="N483" s="25"/>
      <c r="O483" s="25">
        <f t="shared" si="164"/>
        <v>1.0349999999999999</v>
      </c>
      <c r="P483" s="25"/>
      <c r="Q483" s="25"/>
      <c r="R483" s="25"/>
      <c r="X483">
        <f t="shared" si="165"/>
        <v>0</v>
      </c>
      <c r="AB483">
        <f t="shared" si="166"/>
        <v>1.67</v>
      </c>
      <c r="AD483">
        <f t="shared" si="167"/>
        <v>1.23</v>
      </c>
      <c r="AF483">
        <f t="shared" si="168"/>
        <v>1.0349999999999999</v>
      </c>
      <c r="AO483">
        <f t="shared" si="169"/>
        <v>0</v>
      </c>
      <c r="AS483" s="9">
        <f t="shared" si="170"/>
        <v>1.67</v>
      </c>
      <c r="AU483">
        <f t="shared" si="171"/>
        <v>1.23</v>
      </c>
      <c r="AW483">
        <f t="shared" si="172"/>
        <v>1.0349999999999999</v>
      </c>
      <c r="BF483">
        <f t="shared" si="173"/>
        <v>0</v>
      </c>
    </row>
    <row r="484" spans="7:58">
      <c r="G484" s="25">
        <f t="shared" si="161"/>
        <v>0</v>
      </c>
      <c r="H484" s="25"/>
      <c r="I484" s="25"/>
      <c r="J484" s="97"/>
      <c r="K484" s="18">
        <f t="shared" si="162"/>
        <v>1.67</v>
      </c>
      <c r="L484" s="25"/>
      <c r="M484" s="98">
        <f t="shared" si="163"/>
        <v>1.23</v>
      </c>
      <c r="N484" s="25"/>
      <c r="O484" s="25">
        <f t="shared" si="164"/>
        <v>1.0349999999999999</v>
      </c>
      <c r="P484" s="25"/>
      <c r="Q484" s="25"/>
      <c r="R484" s="25"/>
      <c r="X484">
        <f t="shared" si="165"/>
        <v>0</v>
      </c>
      <c r="AB484">
        <f t="shared" si="166"/>
        <v>1.67</v>
      </c>
      <c r="AD484">
        <f t="shared" si="167"/>
        <v>1.23</v>
      </c>
      <c r="AF484">
        <f t="shared" si="168"/>
        <v>1.0349999999999999</v>
      </c>
      <c r="AO484">
        <f t="shared" si="169"/>
        <v>0</v>
      </c>
      <c r="AS484" s="9">
        <f t="shared" si="170"/>
        <v>1.67</v>
      </c>
      <c r="AU484">
        <f t="shared" si="171"/>
        <v>1.23</v>
      </c>
      <c r="AW484">
        <f t="shared" si="172"/>
        <v>1.0349999999999999</v>
      </c>
      <c r="BF484">
        <f t="shared" si="173"/>
        <v>0</v>
      </c>
    </row>
    <row r="485" spans="7:58">
      <c r="G485" s="25">
        <f t="shared" si="161"/>
        <v>0</v>
      </c>
      <c r="H485" s="25"/>
      <c r="I485" s="25"/>
      <c r="J485" s="97"/>
      <c r="K485" s="18">
        <f t="shared" si="162"/>
        <v>1.67</v>
      </c>
      <c r="L485" s="25"/>
      <c r="M485" s="98">
        <f t="shared" si="163"/>
        <v>1.23</v>
      </c>
      <c r="N485" s="25"/>
      <c r="O485" s="25">
        <f t="shared" si="164"/>
        <v>1.0349999999999999</v>
      </c>
      <c r="P485" s="25"/>
      <c r="Q485" s="25"/>
      <c r="R485" s="25"/>
      <c r="X485">
        <f t="shared" si="165"/>
        <v>0</v>
      </c>
      <c r="AB485">
        <f t="shared" si="166"/>
        <v>1.67</v>
      </c>
      <c r="AD485">
        <f t="shared" si="167"/>
        <v>1.23</v>
      </c>
      <c r="AF485">
        <f t="shared" si="168"/>
        <v>1.0349999999999999</v>
      </c>
      <c r="AO485">
        <f t="shared" si="169"/>
        <v>0</v>
      </c>
      <c r="AS485" s="9">
        <f t="shared" si="170"/>
        <v>1.67</v>
      </c>
      <c r="AU485">
        <f t="shared" si="171"/>
        <v>1.23</v>
      </c>
      <c r="AW485">
        <f t="shared" si="172"/>
        <v>1.0349999999999999</v>
      </c>
      <c r="BF485">
        <f t="shared" si="173"/>
        <v>0</v>
      </c>
    </row>
    <row r="486" spans="7:58">
      <c r="G486" s="25">
        <f t="shared" si="161"/>
        <v>0</v>
      </c>
      <c r="H486" s="25"/>
      <c r="I486" s="25"/>
      <c r="J486" s="97"/>
      <c r="K486" s="18">
        <f t="shared" si="162"/>
        <v>1.67</v>
      </c>
      <c r="L486" s="25"/>
      <c r="M486" s="98">
        <f t="shared" si="163"/>
        <v>1.23</v>
      </c>
      <c r="N486" s="25"/>
      <c r="O486" s="25">
        <f t="shared" si="164"/>
        <v>1.0349999999999999</v>
      </c>
      <c r="P486" s="25"/>
      <c r="Q486" s="25"/>
      <c r="R486" s="25"/>
      <c r="X486">
        <f t="shared" si="165"/>
        <v>0</v>
      </c>
      <c r="AB486">
        <f t="shared" si="166"/>
        <v>1.67</v>
      </c>
      <c r="AD486">
        <f t="shared" si="167"/>
        <v>1.23</v>
      </c>
      <c r="AF486">
        <f t="shared" si="168"/>
        <v>1.0349999999999999</v>
      </c>
      <c r="AO486">
        <f t="shared" si="169"/>
        <v>0</v>
      </c>
      <c r="AS486" s="9">
        <f t="shared" si="170"/>
        <v>1.67</v>
      </c>
      <c r="AU486">
        <f t="shared" si="171"/>
        <v>1.23</v>
      </c>
      <c r="AW486">
        <f t="shared" si="172"/>
        <v>1.0349999999999999</v>
      </c>
      <c r="BF486">
        <f t="shared" si="173"/>
        <v>0</v>
      </c>
    </row>
    <row r="487" spans="7:58">
      <c r="G487" s="25">
        <f t="shared" si="161"/>
        <v>0</v>
      </c>
      <c r="H487" s="25"/>
      <c r="I487" s="25"/>
      <c r="J487" s="97"/>
      <c r="K487" s="18">
        <f t="shared" si="162"/>
        <v>1.67</v>
      </c>
      <c r="L487" s="25"/>
      <c r="M487" s="98">
        <f t="shared" si="163"/>
        <v>1.23</v>
      </c>
      <c r="N487" s="25"/>
      <c r="O487" s="25">
        <f t="shared" si="164"/>
        <v>1.0349999999999999</v>
      </c>
      <c r="P487" s="25"/>
      <c r="Q487" s="25"/>
      <c r="R487" s="25"/>
      <c r="X487">
        <f t="shared" si="165"/>
        <v>0</v>
      </c>
      <c r="AB487">
        <f t="shared" si="166"/>
        <v>1.67</v>
      </c>
      <c r="AD487">
        <f t="shared" si="167"/>
        <v>1.23</v>
      </c>
      <c r="AF487">
        <f t="shared" si="168"/>
        <v>1.0349999999999999</v>
      </c>
      <c r="AO487">
        <f t="shared" si="169"/>
        <v>0</v>
      </c>
      <c r="AS487" s="9">
        <f t="shared" si="170"/>
        <v>1.67</v>
      </c>
      <c r="AU487">
        <f t="shared" si="171"/>
        <v>1.23</v>
      </c>
      <c r="AW487">
        <f t="shared" si="172"/>
        <v>1.0349999999999999</v>
      </c>
      <c r="BF487">
        <f t="shared" si="173"/>
        <v>0</v>
      </c>
    </row>
    <row r="488" spans="7:58">
      <c r="G488" s="25">
        <f t="shared" si="161"/>
        <v>0</v>
      </c>
      <c r="H488" s="25"/>
      <c r="I488" s="25"/>
      <c r="J488" s="97"/>
      <c r="K488" s="18">
        <f t="shared" si="162"/>
        <v>1.67</v>
      </c>
      <c r="L488" s="25"/>
      <c r="M488" s="98">
        <f t="shared" si="163"/>
        <v>1.23</v>
      </c>
      <c r="N488" s="25"/>
      <c r="O488" s="25">
        <f t="shared" si="164"/>
        <v>1.0349999999999999</v>
      </c>
      <c r="P488" s="25"/>
      <c r="Q488" s="25"/>
      <c r="R488" s="25"/>
      <c r="X488">
        <f t="shared" si="165"/>
        <v>0</v>
      </c>
      <c r="AB488">
        <f t="shared" si="166"/>
        <v>1.67</v>
      </c>
      <c r="AD488">
        <f t="shared" si="167"/>
        <v>1.23</v>
      </c>
      <c r="AF488">
        <f t="shared" si="168"/>
        <v>1.0349999999999999</v>
      </c>
      <c r="AO488">
        <f t="shared" si="169"/>
        <v>0</v>
      </c>
      <c r="AS488" s="9">
        <f t="shared" si="170"/>
        <v>1.67</v>
      </c>
      <c r="AU488">
        <f t="shared" si="171"/>
        <v>1.23</v>
      </c>
      <c r="AW488">
        <f t="shared" si="172"/>
        <v>1.0349999999999999</v>
      </c>
      <c r="BF488">
        <f t="shared" si="173"/>
        <v>0</v>
      </c>
    </row>
    <row r="489" spans="7:58">
      <c r="G489" s="25">
        <f t="shared" si="161"/>
        <v>0</v>
      </c>
      <c r="H489" s="25"/>
      <c r="I489" s="25"/>
      <c r="J489" s="97"/>
      <c r="K489" s="18">
        <f t="shared" si="162"/>
        <v>1.67</v>
      </c>
      <c r="L489" s="25"/>
      <c r="M489" s="98">
        <f t="shared" si="163"/>
        <v>1.23</v>
      </c>
      <c r="N489" s="25"/>
      <c r="O489" s="25">
        <f t="shared" si="164"/>
        <v>1.0349999999999999</v>
      </c>
      <c r="P489" s="25"/>
      <c r="Q489" s="25"/>
      <c r="R489" s="25"/>
      <c r="X489">
        <f t="shared" si="165"/>
        <v>0</v>
      </c>
      <c r="AB489">
        <f t="shared" si="166"/>
        <v>1.67</v>
      </c>
      <c r="AD489">
        <f t="shared" si="167"/>
        <v>1.23</v>
      </c>
      <c r="AF489">
        <f t="shared" si="168"/>
        <v>1.0349999999999999</v>
      </c>
      <c r="AO489">
        <f t="shared" si="169"/>
        <v>0</v>
      </c>
      <c r="AS489" s="9">
        <f t="shared" si="170"/>
        <v>1.67</v>
      </c>
      <c r="AU489">
        <f t="shared" si="171"/>
        <v>1.23</v>
      </c>
      <c r="AW489">
        <f t="shared" si="172"/>
        <v>1.0349999999999999</v>
      </c>
      <c r="BF489">
        <f t="shared" si="173"/>
        <v>0</v>
      </c>
    </row>
    <row r="490" spans="7:58">
      <c r="G490" s="25">
        <f t="shared" si="161"/>
        <v>0</v>
      </c>
      <c r="H490" s="25"/>
      <c r="I490" s="25"/>
      <c r="J490" s="97"/>
      <c r="K490" s="18">
        <f t="shared" si="162"/>
        <v>1.67</v>
      </c>
      <c r="L490" s="25"/>
      <c r="M490" s="98">
        <f t="shared" si="163"/>
        <v>1.23</v>
      </c>
      <c r="N490" s="25"/>
      <c r="O490" s="25">
        <f t="shared" si="164"/>
        <v>1.0349999999999999</v>
      </c>
      <c r="P490" s="25"/>
      <c r="Q490" s="25"/>
      <c r="R490" s="25"/>
      <c r="X490">
        <f t="shared" si="165"/>
        <v>0</v>
      </c>
      <c r="AB490">
        <f t="shared" si="166"/>
        <v>1.67</v>
      </c>
      <c r="AD490">
        <f t="shared" si="167"/>
        <v>1.23</v>
      </c>
      <c r="AF490">
        <f t="shared" si="168"/>
        <v>1.0349999999999999</v>
      </c>
      <c r="AO490">
        <f t="shared" si="169"/>
        <v>0</v>
      </c>
      <c r="AS490" s="9">
        <f t="shared" si="170"/>
        <v>1.67</v>
      </c>
      <c r="AU490">
        <f t="shared" si="171"/>
        <v>1.23</v>
      </c>
      <c r="AW490">
        <f t="shared" si="172"/>
        <v>1.0349999999999999</v>
      </c>
      <c r="BF490">
        <f t="shared" si="173"/>
        <v>0</v>
      </c>
    </row>
    <row r="491" spans="7:58">
      <c r="G491" s="25">
        <f t="shared" si="161"/>
        <v>0</v>
      </c>
      <c r="H491" s="25"/>
      <c r="I491" s="25"/>
      <c r="J491" s="97"/>
      <c r="K491" s="18">
        <f t="shared" si="162"/>
        <v>1.67</v>
      </c>
      <c r="L491" s="25"/>
      <c r="M491" s="98">
        <f t="shared" si="163"/>
        <v>1.23</v>
      </c>
      <c r="N491" s="25"/>
      <c r="O491" s="25">
        <f t="shared" si="164"/>
        <v>1.0349999999999999</v>
      </c>
      <c r="P491" s="25"/>
      <c r="Q491" s="25"/>
      <c r="R491" s="25"/>
      <c r="X491">
        <f t="shared" si="165"/>
        <v>0</v>
      </c>
      <c r="AB491">
        <f t="shared" si="166"/>
        <v>1.67</v>
      </c>
      <c r="AD491">
        <f t="shared" si="167"/>
        <v>1.23</v>
      </c>
      <c r="AF491">
        <f t="shared" si="168"/>
        <v>1.0349999999999999</v>
      </c>
      <c r="AO491">
        <f t="shared" si="169"/>
        <v>0</v>
      </c>
      <c r="AS491" s="9">
        <f t="shared" si="170"/>
        <v>1.67</v>
      </c>
      <c r="AU491">
        <f t="shared" si="171"/>
        <v>1.23</v>
      </c>
      <c r="AW491">
        <f t="shared" si="172"/>
        <v>1.0349999999999999</v>
      </c>
      <c r="BF491">
        <f t="shared" si="173"/>
        <v>0</v>
      </c>
    </row>
    <row r="492" spans="7:58">
      <c r="G492" s="25">
        <f t="shared" si="161"/>
        <v>0</v>
      </c>
      <c r="H492" s="25"/>
      <c r="I492" s="25"/>
      <c r="J492" s="97"/>
      <c r="K492" s="18">
        <f t="shared" si="162"/>
        <v>1.67</v>
      </c>
      <c r="L492" s="25"/>
      <c r="M492" s="98">
        <f t="shared" si="163"/>
        <v>1.23</v>
      </c>
      <c r="N492" s="25"/>
      <c r="O492" s="25">
        <f t="shared" si="164"/>
        <v>1.0349999999999999</v>
      </c>
      <c r="P492" s="25"/>
      <c r="Q492" s="25"/>
      <c r="R492" s="25"/>
      <c r="X492">
        <f t="shared" si="165"/>
        <v>0</v>
      </c>
      <c r="AB492">
        <f t="shared" si="166"/>
        <v>1.67</v>
      </c>
      <c r="AD492">
        <f t="shared" si="167"/>
        <v>1.23</v>
      </c>
      <c r="AF492">
        <f t="shared" si="168"/>
        <v>1.0349999999999999</v>
      </c>
      <c r="AO492">
        <f t="shared" si="169"/>
        <v>0</v>
      </c>
      <c r="AS492" s="9">
        <f t="shared" si="170"/>
        <v>1.67</v>
      </c>
      <c r="AU492">
        <f t="shared" si="171"/>
        <v>1.23</v>
      </c>
      <c r="AW492">
        <f t="shared" si="172"/>
        <v>1.0349999999999999</v>
      </c>
      <c r="BF492">
        <f t="shared" si="173"/>
        <v>0</v>
      </c>
    </row>
    <row r="493" spans="7:58">
      <c r="G493" s="25">
        <f t="shared" si="161"/>
        <v>0</v>
      </c>
      <c r="H493" s="25"/>
      <c r="I493" s="25"/>
      <c r="J493" s="97"/>
      <c r="K493" s="18">
        <f t="shared" si="162"/>
        <v>1.67</v>
      </c>
      <c r="L493" s="25"/>
      <c r="M493" s="98">
        <f t="shared" si="163"/>
        <v>1.23</v>
      </c>
      <c r="N493" s="25"/>
      <c r="O493" s="25">
        <f t="shared" si="164"/>
        <v>1.0349999999999999</v>
      </c>
      <c r="P493" s="25"/>
      <c r="Q493" s="25"/>
      <c r="R493" s="25"/>
      <c r="X493">
        <f t="shared" si="165"/>
        <v>0</v>
      </c>
      <c r="AB493">
        <f t="shared" si="166"/>
        <v>1.67</v>
      </c>
      <c r="AD493">
        <f t="shared" si="167"/>
        <v>1.23</v>
      </c>
      <c r="AF493">
        <f t="shared" si="168"/>
        <v>1.0349999999999999</v>
      </c>
      <c r="AO493">
        <f t="shared" si="169"/>
        <v>0</v>
      </c>
      <c r="AS493" s="9">
        <f t="shared" si="170"/>
        <v>1.67</v>
      </c>
      <c r="AU493">
        <f t="shared" si="171"/>
        <v>1.23</v>
      </c>
      <c r="AW493">
        <f t="shared" si="172"/>
        <v>1.0349999999999999</v>
      </c>
      <c r="BF493">
        <f t="shared" si="173"/>
        <v>0</v>
      </c>
    </row>
    <row r="494" spans="7:58">
      <c r="G494" s="25">
        <f t="shared" si="161"/>
        <v>0</v>
      </c>
      <c r="H494" s="25"/>
      <c r="I494" s="25"/>
      <c r="J494" s="97"/>
      <c r="K494" s="18">
        <f t="shared" si="162"/>
        <v>1.67</v>
      </c>
      <c r="L494" s="25"/>
      <c r="M494" s="98">
        <f t="shared" si="163"/>
        <v>1.23</v>
      </c>
      <c r="N494" s="25"/>
      <c r="O494" s="25">
        <f t="shared" si="164"/>
        <v>1.0349999999999999</v>
      </c>
      <c r="P494" s="25"/>
      <c r="Q494" s="25"/>
      <c r="R494" s="25"/>
      <c r="X494">
        <f t="shared" si="165"/>
        <v>0</v>
      </c>
      <c r="AB494">
        <f t="shared" si="166"/>
        <v>1.67</v>
      </c>
      <c r="AD494">
        <f t="shared" si="167"/>
        <v>1.23</v>
      </c>
      <c r="AF494">
        <f t="shared" si="168"/>
        <v>1.0349999999999999</v>
      </c>
      <c r="AO494">
        <f t="shared" si="169"/>
        <v>0</v>
      </c>
      <c r="AS494" s="9">
        <f t="shared" si="170"/>
        <v>1.67</v>
      </c>
      <c r="AU494">
        <f t="shared" si="171"/>
        <v>1.23</v>
      </c>
      <c r="AW494">
        <f t="shared" si="172"/>
        <v>1.0349999999999999</v>
      </c>
      <c r="BF494">
        <f t="shared" si="173"/>
        <v>0</v>
      </c>
    </row>
    <row r="495" spans="7:58">
      <c r="G495" s="25">
        <f t="shared" si="161"/>
        <v>0</v>
      </c>
      <c r="H495" s="25"/>
      <c r="I495" s="25"/>
      <c r="J495" s="97"/>
      <c r="K495" s="18">
        <f t="shared" si="162"/>
        <v>1.67</v>
      </c>
      <c r="L495" s="25"/>
      <c r="M495" s="98">
        <f t="shared" si="163"/>
        <v>1.23</v>
      </c>
      <c r="N495" s="25"/>
      <c r="O495" s="25">
        <f t="shared" si="164"/>
        <v>1.0349999999999999</v>
      </c>
      <c r="P495" s="25"/>
      <c r="Q495" s="25"/>
      <c r="R495" s="25"/>
      <c r="X495">
        <f t="shared" si="165"/>
        <v>0</v>
      </c>
      <c r="AB495">
        <f t="shared" si="166"/>
        <v>1.67</v>
      </c>
      <c r="AD495">
        <f t="shared" si="167"/>
        <v>1.23</v>
      </c>
      <c r="AF495">
        <f t="shared" si="168"/>
        <v>1.0349999999999999</v>
      </c>
      <c r="AO495">
        <f t="shared" si="169"/>
        <v>0</v>
      </c>
      <c r="AS495" s="9">
        <f t="shared" si="170"/>
        <v>1.67</v>
      </c>
      <c r="AU495">
        <f t="shared" si="171"/>
        <v>1.23</v>
      </c>
      <c r="AW495">
        <f t="shared" si="172"/>
        <v>1.0349999999999999</v>
      </c>
      <c r="BF495">
        <f t="shared" si="173"/>
        <v>0</v>
      </c>
    </row>
    <row r="496" spans="7:58">
      <c r="G496" s="25">
        <f t="shared" si="161"/>
        <v>0</v>
      </c>
      <c r="H496" s="25"/>
      <c r="I496" s="25"/>
      <c r="J496" s="97"/>
      <c r="K496" s="18">
        <f t="shared" si="162"/>
        <v>1.67</v>
      </c>
      <c r="L496" s="25"/>
      <c r="M496" s="98">
        <f t="shared" si="163"/>
        <v>1.23</v>
      </c>
      <c r="N496" s="25"/>
      <c r="O496" s="25">
        <f t="shared" si="164"/>
        <v>1.0349999999999999</v>
      </c>
      <c r="P496" s="25"/>
      <c r="Q496" s="25"/>
      <c r="R496" s="25"/>
      <c r="X496">
        <f t="shared" si="165"/>
        <v>0</v>
      </c>
      <c r="AB496">
        <f t="shared" si="166"/>
        <v>1.67</v>
      </c>
      <c r="AD496">
        <f t="shared" si="167"/>
        <v>1.23</v>
      </c>
      <c r="AF496">
        <f t="shared" si="168"/>
        <v>1.0349999999999999</v>
      </c>
      <c r="AO496">
        <f t="shared" si="169"/>
        <v>0</v>
      </c>
      <c r="AS496" s="9">
        <f t="shared" si="170"/>
        <v>1.67</v>
      </c>
      <c r="AU496">
        <f t="shared" si="171"/>
        <v>1.23</v>
      </c>
      <c r="AW496">
        <f t="shared" si="172"/>
        <v>1.0349999999999999</v>
      </c>
      <c r="BF496">
        <f t="shared" si="173"/>
        <v>0</v>
      </c>
    </row>
    <row r="497" spans="7:58">
      <c r="G497" s="25">
        <f t="shared" si="161"/>
        <v>0</v>
      </c>
      <c r="H497" s="25"/>
      <c r="I497" s="25"/>
      <c r="J497" s="97"/>
      <c r="K497" s="18">
        <f t="shared" si="162"/>
        <v>1.67</v>
      </c>
      <c r="L497" s="25"/>
      <c r="M497" s="98">
        <f t="shared" si="163"/>
        <v>1.23</v>
      </c>
      <c r="N497" s="25"/>
      <c r="O497" s="25">
        <f t="shared" si="164"/>
        <v>1.0349999999999999</v>
      </c>
      <c r="P497" s="25"/>
      <c r="Q497" s="25"/>
      <c r="R497" s="25"/>
      <c r="X497">
        <f t="shared" si="165"/>
        <v>0</v>
      </c>
      <c r="AB497">
        <f t="shared" si="166"/>
        <v>1.67</v>
      </c>
      <c r="AD497">
        <f t="shared" si="167"/>
        <v>1.23</v>
      </c>
      <c r="AF497">
        <f t="shared" si="168"/>
        <v>1.0349999999999999</v>
      </c>
      <c r="AO497">
        <f t="shared" si="169"/>
        <v>0</v>
      </c>
      <c r="AS497" s="9">
        <f t="shared" si="170"/>
        <v>1.67</v>
      </c>
      <c r="AU497">
        <f t="shared" si="171"/>
        <v>1.23</v>
      </c>
      <c r="AW497">
        <f t="shared" si="172"/>
        <v>1.0349999999999999</v>
      </c>
      <c r="BF497">
        <f t="shared" si="173"/>
        <v>0</v>
      </c>
    </row>
    <row r="498" spans="7:58">
      <c r="G498" s="25">
        <f t="shared" si="161"/>
        <v>0</v>
      </c>
      <c r="H498" s="25"/>
      <c r="I498" s="25"/>
      <c r="J498" s="97"/>
      <c r="K498" s="18">
        <f t="shared" si="162"/>
        <v>1.67</v>
      </c>
      <c r="L498" s="25"/>
      <c r="M498" s="98">
        <f t="shared" si="163"/>
        <v>1.23</v>
      </c>
      <c r="N498" s="25"/>
      <c r="O498" s="25">
        <f t="shared" si="164"/>
        <v>1.0349999999999999</v>
      </c>
      <c r="P498" s="25"/>
      <c r="Q498" s="25"/>
      <c r="R498" s="25"/>
      <c r="X498">
        <f t="shared" si="165"/>
        <v>0</v>
      </c>
      <c r="AB498">
        <f t="shared" si="166"/>
        <v>1.67</v>
      </c>
      <c r="AD498">
        <f t="shared" si="167"/>
        <v>1.23</v>
      </c>
      <c r="AF498">
        <f t="shared" si="168"/>
        <v>1.0349999999999999</v>
      </c>
      <c r="AO498">
        <f t="shared" si="169"/>
        <v>0</v>
      </c>
      <c r="AS498" s="9">
        <f t="shared" si="170"/>
        <v>1.67</v>
      </c>
      <c r="AU498">
        <f t="shared" si="171"/>
        <v>1.23</v>
      </c>
      <c r="AW498">
        <f t="shared" si="172"/>
        <v>1.0349999999999999</v>
      </c>
      <c r="BF498">
        <f t="shared" si="173"/>
        <v>0</v>
      </c>
    </row>
    <row r="499" spans="7:58">
      <c r="G499" s="25">
        <f t="shared" si="161"/>
        <v>0</v>
      </c>
      <c r="H499" s="25"/>
      <c r="I499" s="25"/>
      <c r="J499" s="97"/>
      <c r="K499" s="18">
        <f t="shared" si="162"/>
        <v>1.67</v>
      </c>
      <c r="L499" s="25"/>
      <c r="M499" s="98">
        <f t="shared" si="163"/>
        <v>1.23</v>
      </c>
      <c r="N499" s="25"/>
      <c r="O499" s="25">
        <f t="shared" si="164"/>
        <v>1.0349999999999999</v>
      </c>
      <c r="P499" s="25"/>
      <c r="Q499" s="25"/>
      <c r="R499" s="25"/>
      <c r="X499">
        <f t="shared" si="165"/>
        <v>0</v>
      </c>
      <c r="AB499">
        <f t="shared" si="166"/>
        <v>1.67</v>
      </c>
      <c r="AD499">
        <f t="shared" si="167"/>
        <v>1.23</v>
      </c>
      <c r="AF499">
        <f t="shared" si="168"/>
        <v>1.0349999999999999</v>
      </c>
      <c r="AO499">
        <f t="shared" si="169"/>
        <v>0</v>
      </c>
      <c r="AS499" s="9">
        <f t="shared" si="170"/>
        <v>1.67</v>
      </c>
      <c r="AU499">
        <f t="shared" si="171"/>
        <v>1.23</v>
      </c>
      <c r="AW499">
        <f t="shared" si="172"/>
        <v>1.0349999999999999</v>
      </c>
      <c r="BF499">
        <f t="shared" si="173"/>
        <v>0</v>
      </c>
    </row>
    <row r="500" spans="7:58">
      <c r="G500" s="25">
        <f t="shared" si="161"/>
        <v>0</v>
      </c>
      <c r="H500" s="25"/>
      <c r="I500" s="25"/>
      <c r="J500" s="97"/>
      <c r="K500" s="18">
        <f t="shared" si="162"/>
        <v>1.67</v>
      </c>
      <c r="L500" s="25"/>
      <c r="M500" s="98">
        <f t="shared" si="163"/>
        <v>1.23</v>
      </c>
      <c r="N500" s="25"/>
      <c r="O500" s="25">
        <f t="shared" si="164"/>
        <v>1.0349999999999999</v>
      </c>
      <c r="P500" s="25"/>
      <c r="Q500" s="25"/>
      <c r="R500" s="25"/>
      <c r="X500">
        <f t="shared" si="165"/>
        <v>0</v>
      </c>
      <c r="AB500">
        <f t="shared" si="166"/>
        <v>1.67</v>
      </c>
      <c r="AD500">
        <f t="shared" si="167"/>
        <v>1.23</v>
      </c>
      <c r="AF500">
        <f t="shared" si="168"/>
        <v>1.0349999999999999</v>
      </c>
      <c r="AO500">
        <f t="shared" si="169"/>
        <v>0</v>
      </c>
      <c r="AS500" s="9">
        <f t="shared" si="170"/>
        <v>1.67</v>
      </c>
      <c r="AU500">
        <f t="shared" si="171"/>
        <v>1.23</v>
      </c>
      <c r="AW500">
        <f t="shared" si="172"/>
        <v>1.0349999999999999</v>
      </c>
      <c r="BF500">
        <f t="shared" si="173"/>
        <v>0</v>
      </c>
    </row>
    <row r="501" spans="7:58">
      <c r="G501" s="25">
        <f t="shared" si="161"/>
        <v>0</v>
      </c>
      <c r="H501" s="25"/>
      <c r="I501" s="25"/>
      <c r="J501" s="97"/>
      <c r="K501" s="18">
        <f t="shared" si="162"/>
        <v>1.67</v>
      </c>
      <c r="L501" s="25"/>
      <c r="M501" s="98">
        <f t="shared" si="163"/>
        <v>1.23</v>
      </c>
      <c r="N501" s="25"/>
      <c r="O501" s="25">
        <f t="shared" si="164"/>
        <v>1.0349999999999999</v>
      </c>
      <c r="P501" s="25"/>
      <c r="Q501" s="25"/>
      <c r="R501" s="25"/>
      <c r="X501">
        <f t="shared" si="165"/>
        <v>0</v>
      </c>
      <c r="AB501">
        <f t="shared" si="166"/>
        <v>1.67</v>
      </c>
      <c r="AD501">
        <f t="shared" si="167"/>
        <v>1.23</v>
      </c>
      <c r="AF501">
        <f t="shared" si="168"/>
        <v>1.0349999999999999</v>
      </c>
      <c r="AO501">
        <f t="shared" si="169"/>
        <v>0</v>
      </c>
      <c r="AS501" s="9">
        <f t="shared" si="170"/>
        <v>1.67</v>
      </c>
      <c r="AU501">
        <f t="shared" si="171"/>
        <v>1.23</v>
      </c>
      <c r="AW501">
        <f t="shared" si="172"/>
        <v>1.0349999999999999</v>
      </c>
      <c r="BF501">
        <f t="shared" si="173"/>
        <v>0</v>
      </c>
    </row>
    <row r="502" spans="7:58">
      <c r="G502" s="25">
        <f t="shared" si="161"/>
        <v>0</v>
      </c>
      <c r="H502" s="25"/>
      <c r="I502" s="25"/>
      <c r="J502" s="97"/>
      <c r="K502" s="18">
        <f t="shared" si="162"/>
        <v>1.67</v>
      </c>
      <c r="L502" s="25"/>
      <c r="M502" s="98">
        <f t="shared" si="163"/>
        <v>1.23</v>
      </c>
      <c r="N502" s="25"/>
      <c r="O502" s="25">
        <f t="shared" si="164"/>
        <v>1.0349999999999999</v>
      </c>
      <c r="P502" s="25"/>
      <c r="Q502" s="25"/>
      <c r="R502" s="25"/>
      <c r="X502">
        <f t="shared" si="165"/>
        <v>0</v>
      </c>
      <c r="AB502">
        <f t="shared" si="166"/>
        <v>1.67</v>
      </c>
      <c r="AD502">
        <f t="shared" si="167"/>
        <v>1.23</v>
      </c>
      <c r="AF502">
        <f t="shared" si="168"/>
        <v>1.0349999999999999</v>
      </c>
      <c r="AO502">
        <f t="shared" si="169"/>
        <v>0</v>
      </c>
      <c r="AS502" s="9">
        <f t="shared" si="170"/>
        <v>1.67</v>
      </c>
      <c r="AU502">
        <f t="shared" si="171"/>
        <v>1.23</v>
      </c>
      <c r="AW502">
        <f t="shared" si="172"/>
        <v>1.0349999999999999</v>
      </c>
      <c r="BF502">
        <f t="shared" si="173"/>
        <v>0</v>
      </c>
    </row>
    <row r="503" spans="7:58">
      <c r="G503" s="25">
        <f t="shared" si="161"/>
        <v>0</v>
      </c>
      <c r="H503" s="25"/>
      <c r="I503" s="25"/>
      <c r="J503" s="97"/>
      <c r="K503" s="18">
        <f t="shared" si="162"/>
        <v>1.67</v>
      </c>
      <c r="L503" s="25"/>
      <c r="M503" s="98">
        <f t="shared" si="163"/>
        <v>1.23</v>
      </c>
      <c r="N503" s="25"/>
      <c r="O503" s="25">
        <f t="shared" si="164"/>
        <v>1.0349999999999999</v>
      </c>
      <c r="P503" s="25"/>
      <c r="Q503" s="25"/>
      <c r="R503" s="25"/>
      <c r="X503">
        <f t="shared" si="165"/>
        <v>0</v>
      </c>
      <c r="AB503">
        <f t="shared" si="166"/>
        <v>1.67</v>
      </c>
      <c r="AD503">
        <f t="shared" si="167"/>
        <v>1.23</v>
      </c>
      <c r="AF503">
        <f t="shared" si="168"/>
        <v>1.0349999999999999</v>
      </c>
      <c r="AO503">
        <f t="shared" si="169"/>
        <v>0</v>
      </c>
      <c r="AS503" s="9">
        <f t="shared" si="170"/>
        <v>1.67</v>
      </c>
      <c r="AU503">
        <f t="shared" si="171"/>
        <v>1.23</v>
      </c>
      <c r="AW503">
        <f t="shared" si="172"/>
        <v>1.0349999999999999</v>
      </c>
      <c r="BF503">
        <f t="shared" si="173"/>
        <v>0</v>
      </c>
    </row>
    <row r="504" spans="7:58">
      <c r="G504" s="25">
        <f t="shared" si="161"/>
        <v>0</v>
      </c>
      <c r="H504" s="25"/>
      <c r="I504" s="25"/>
      <c r="J504" s="97"/>
      <c r="K504" s="18">
        <f t="shared" si="162"/>
        <v>1.67</v>
      </c>
      <c r="L504" s="25"/>
      <c r="M504" s="98">
        <f t="shared" si="163"/>
        <v>1.23</v>
      </c>
      <c r="N504" s="25"/>
      <c r="O504" s="25">
        <f t="shared" si="164"/>
        <v>1.0349999999999999</v>
      </c>
      <c r="P504" s="25"/>
      <c r="Q504" s="25"/>
      <c r="R504" s="25"/>
      <c r="X504">
        <f t="shared" si="165"/>
        <v>0</v>
      </c>
      <c r="AB504">
        <f t="shared" si="166"/>
        <v>1.67</v>
      </c>
      <c r="AD504">
        <f t="shared" si="167"/>
        <v>1.23</v>
      </c>
      <c r="AF504">
        <f t="shared" si="168"/>
        <v>1.0349999999999999</v>
      </c>
      <c r="AO504">
        <f t="shared" si="169"/>
        <v>0</v>
      </c>
      <c r="AS504" s="9">
        <f t="shared" si="170"/>
        <v>1.67</v>
      </c>
      <c r="AU504">
        <f t="shared" si="171"/>
        <v>1.23</v>
      </c>
      <c r="AW504">
        <f t="shared" si="172"/>
        <v>1.0349999999999999</v>
      </c>
      <c r="BF504">
        <f t="shared" si="173"/>
        <v>0</v>
      </c>
    </row>
    <row r="505" spans="7:58">
      <c r="G505" s="25">
        <f t="shared" si="161"/>
        <v>0</v>
      </c>
      <c r="H505" s="25"/>
      <c r="I505" s="25"/>
      <c r="J505" s="97"/>
      <c r="K505" s="18">
        <f t="shared" si="162"/>
        <v>1.67</v>
      </c>
      <c r="L505" s="25"/>
      <c r="M505" s="98">
        <f t="shared" si="163"/>
        <v>1.23</v>
      </c>
      <c r="N505" s="25"/>
      <c r="O505" s="25">
        <f t="shared" si="164"/>
        <v>1.0349999999999999</v>
      </c>
      <c r="P505" s="25"/>
      <c r="Q505" s="25"/>
      <c r="R505" s="25"/>
      <c r="X505">
        <f t="shared" si="165"/>
        <v>0</v>
      </c>
      <c r="AB505">
        <f t="shared" si="166"/>
        <v>1.67</v>
      </c>
      <c r="AD505">
        <f t="shared" si="167"/>
        <v>1.23</v>
      </c>
      <c r="AF505">
        <f t="shared" si="168"/>
        <v>1.0349999999999999</v>
      </c>
      <c r="AO505">
        <f t="shared" si="169"/>
        <v>0</v>
      </c>
      <c r="AS505" s="9">
        <f t="shared" si="170"/>
        <v>1.67</v>
      </c>
      <c r="AU505">
        <f t="shared" si="171"/>
        <v>1.23</v>
      </c>
      <c r="AW505">
        <f t="shared" si="172"/>
        <v>1.0349999999999999</v>
      </c>
      <c r="BF505">
        <f t="shared" si="173"/>
        <v>0</v>
      </c>
    </row>
    <row r="506" spans="7:58">
      <c r="G506" s="25">
        <f t="shared" si="161"/>
        <v>0</v>
      </c>
      <c r="H506" s="25"/>
      <c r="I506" s="25"/>
      <c r="J506" s="97"/>
      <c r="K506" s="18">
        <f t="shared" si="162"/>
        <v>1.67</v>
      </c>
      <c r="L506" s="25"/>
      <c r="M506" s="98">
        <f t="shared" si="163"/>
        <v>1.23</v>
      </c>
      <c r="N506" s="25"/>
      <c r="O506" s="25">
        <f t="shared" si="164"/>
        <v>1.0349999999999999</v>
      </c>
      <c r="P506" s="25"/>
      <c r="Q506" s="25"/>
      <c r="R506" s="25"/>
      <c r="X506">
        <f t="shared" si="165"/>
        <v>0</v>
      </c>
      <c r="AB506">
        <f t="shared" si="166"/>
        <v>1.67</v>
      </c>
      <c r="AD506">
        <f t="shared" si="167"/>
        <v>1.23</v>
      </c>
      <c r="AF506">
        <f t="shared" si="168"/>
        <v>1.0349999999999999</v>
      </c>
      <c r="AO506">
        <f t="shared" si="169"/>
        <v>0</v>
      </c>
      <c r="AS506" s="9">
        <f t="shared" si="170"/>
        <v>1.67</v>
      </c>
      <c r="AU506">
        <f t="shared" si="171"/>
        <v>1.23</v>
      </c>
      <c r="AW506">
        <f t="shared" si="172"/>
        <v>1.0349999999999999</v>
      </c>
      <c r="BF506">
        <f t="shared" si="173"/>
        <v>0</v>
      </c>
    </row>
    <row r="507" spans="7:58">
      <c r="G507" s="25">
        <f t="shared" si="161"/>
        <v>0</v>
      </c>
      <c r="H507" s="25"/>
      <c r="I507" s="25"/>
      <c r="J507" s="97"/>
      <c r="K507" s="18">
        <f t="shared" si="162"/>
        <v>1.67</v>
      </c>
      <c r="L507" s="25"/>
      <c r="M507" s="98">
        <f t="shared" si="163"/>
        <v>1.23</v>
      </c>
      <c r="N507" s="25"/>
      <c r="O507" s="25">
        <f t="shared" si="164"/>
        <v>1.0349999999999999</v>
      </c>
      <c r="P507" s="25"/>
      <c r="Q507" s="25"/>
      <c r="R507" s="25"/>
      <c r="X507">
        <f t="shared" si="165"/>
        <v>0</v>
      </c>
      <c r="AB507">
        <f t="shared" si="166"/>
        <v>1.67</v>
      </c>
      <c r="AD507">
        <f t="shared" si="167"/>
        <v>1.23</v>
      </c>
      <c r="AF507">
        <f t="shared" si="168"/>
        <v>1.0349999999999999</v>
      </c>
      <c r="AO507">
        <f t="shared" si="169"/>
        <v>0</v>
      </c>
      <c r="AS507" s="9">
        <f t="shared" si="170"/>
        <v>1.67</v>
      </c>
      <c r="AU507">
        <f t="shared" si="171"/>
        <v>1.23</v>
      </c>
      <c r="AW507">
        <f t="shared" si="172"/>
        <v>1.0349999999999999</v>
      </c>
      <c r="BF507">
        <f t="shared" si="173"/>
        <v>0</v>
      </c>
    </row>
    <row r="508" spans="7:58">
      <c r="G508" s="25">
        <f t="shared" si="161"/>
        <v>0</v>
      </c>
      <c r="H508" s="25"/>
      <c r="I508" s="25"/>
      <c r="J508" s="97"/>
      <c r="K508" s="18">
        <f t="shared" si="162"/>
        <v>1.67</v>
      </c>
      <c r="L508" s="25"/>
      <c r="M508" s="98">
        <f t="shared" si="163"/>
        <v>1.23</v>
      </c>
      <c r="N508" s="25"/>
      <c r="O508" s="25">
        <f t="shared" si="164"/>
        <v>1.0349999999999999</v>
      </c>
      <c r="P508" s="25"/>
      <c r="Q508" s="25"/>
      <c r="R508" s="25"/>
      <c r="X508">
        <f t="shared" si="165"/>
        <v>0</v>
      </c>
      <c r="AB508">
        <f t="shared" si="166"/>
        <v>1.67</v>
      </c>
      <c r="AD508">
        <f t="shared" si="167"/>
        <v>1.23</v>
      </c>
      <c r="AF508">
        <f t="shared" si="168"/>
        <v>1.0349999999999999</v>
      </c>
      <c r="AO508">
        <f t="shared" si="169"/>
        <v>0</v>
      </c>
      <c r="AS508" s="9">
        <f t="shared" si="170"/>
        <v>1.67</v>
      </c>
      <c r="AU508">
        <f t="shared" si="171"/>
        <v>1.23</v>
      </c>
      <c r="AW508">
        <f t="shared" si="172"/>
        <v>1.0349999999999999</v>
      </c>
      <c r="BF508">
        <f t="shared" si="173"/>
        <v>0</v>
      </c>
    </row>
    <row r="509" spans="7:58">
      <c r="G509" s="25">
        <f t="shared" si="161"/>
        <v>0</v>
      </c>
      <c r="H509" s="25"/>
      <c r="I509" s="25"/>
      <c r="J509" s="97"/>
      <c r="K509" s="18">
        <f t="shared" si="162"/>
        <v>1.67</v>
      </c>
      <c r="L509" s="25"/>
      <c r="M509" s="98">
        <f t="shared" si="163"/>
        <v>1.23</v>
      </c>
      <c r="N509" s="25"/>
      <c r="O509" s="25">
        <f t="shared" si="164"/>
        <v>1.0349999999999999</v>
      </c>
      <c r="P509" s="25"/>
      <c r="Q509" s="25"/>
      <c r="R509" s="25"/>
      <c r="X509">
        <f t="shared" si="165"/>
        <v>0</v>
      </c>
      <c r="AB509">
        <f t="shared" si="166"/>
        <v>1.67</v>
      </c>
      <c r="AD509">
        <f t="shared" si="167"/>
        <v>1.23</v>
      </c>
      <c r="AF509">
        <f t="shared" si="168"/>
        <v>1.0349999999999999</v>
      </c>
      <c r="AO509">
        <f t="shared" si="169"/>
        <v>0</v>
      </c>
      <c r="AS509" s="9">
        <f t="shared" si="170"/>
        <v>1.67</v>
      </c>
      <c r="AU509">
        <f t="shared" si="171"/>
        <v>1.23</v>
      </c>
      <c r="AW509">
        <f t="shared" si="172"/>
        <v>1.0349999999999999</v>
      </c>
      <c r="BF509">
        <f t="shared" si="173"/>
        <v>0</v>
      </c>
    </row>
    <row r="510" spans="7:58">
      <c r="G510" s="25">
        <f t="shared" si="161"/>
        <v>0</v>
      </c>
      <c r="H510" s="25"/>
      <c r="I510" s="25"/>
      <c r="J510" s="97"/>
      <c r="K510" s="18">
        <f t="shared" si="162"/>
        <v>1.67</v>
      </c>
      <c r="L510" s="25"/>
      <c r="M510" s="98">
        <f t="shared" si="163"/>
        <v>1.23</v>
      </c>
      <c r="N510" s="25"/>
      <c r="O510" s="25">
        <f t="shared" si="164"/>
        <v>1.0349999999999999</v>
      </c>
      <c r="P510" s="25"/>
      <c r="Q510" s="25"/>
      <c r="R510" s="25"/>
      <c r="X510">
        <f t="shared" si="165"/>
        <v>0</v>
      </c>
      <c r="AB510">
        <f t="shared" si="166"/>
        <v>1.67</v>
      </c>
      <c r="AD510">
        <f t="shared" si="167"/>
        <v>1.23</v>
      </c>
      <c r="AF510">
        <f t="shared" si="168"/>
        <v>1.0349999999999999</v>
      </c>
      <c r="AO510">
        <f t="shared" si="169"/>
        <v>0</v>
      </c>
      <c r="AS510" s="9">
        <f t="shared" si="170"/>
        <v>1.67</v>
      </c>
      <c r="AU510">
        <f t="shared" si="171"/>
        <v>1.23</v>
      </c>
      <c r="AW510">
        <f t="shared" si="172"/>
        <v>1.0349999999999999</v>
      </c>
      <c r="BF510">
        <f t="shared" si="173"/>
        <v>0</v>
      </c>
    </row>
    <row r="511" spans="7:58">
      <c r="G511" s="25">
        <f t="shared" si="161"/>
        <v>0</v>
      </c>
      <c r="H511" s="25"/>
      <c r="I511" s="25"/>
      <c r="J511" s="97"/>
      <c r="K511" s="18">
        <f t="shared" si="162"/>
        <v>1.67</v>
      </c>
      <c r="L511" s="25"/>
      <c r="M511" s="98">
        <f t="shared" si="163"/>
        <v>1.23</v>
      </c>
      <c r="N511" s="25"/>
      <c r="O511" s="25">
        <f t="shared" si="164"/>
        <v>1.0349999999999999</v>
      </c>
      <c r="P511" s="25"/>
      <c r="Q511" s="25"/>
      <c r="R511" s="25"/>
      <c r="X511">
        <f t="shared" si="165"/>
        <v>0</v>
      </c>
      <c r="AB511">
        <f t="shared" si="166"/>
        <v>1.67</v>
      </c>
      <c r="AD511">
        <f t="shared" si="167"/>
        <v>1.23</v>
      </c>
      <c r="AF511">
        <f t="shared" si="168"/>
        <v>1.0349999999999999</v>
      </c>
      <c r="AO511">
        <f t="shared" si="169"/>
        <v>0</v>
      </c>
      <c r="AS511" s="9">
        <f t="shared" si="170"/>
        <v>1.67</v>
      </c>
      <c r="AU511">
        <f t="shared" si="171"/>
        <v>1.23</v>
      </c>
      <c r="AW511">
        <f t="shared" si="172"/>
        <v>1.0349999999999999</v>
      </c>
      <c r="BF511">
        <f t="shared" si="173"/>
        <v>0</v>
      </c>
    </row>
    <row r="512" spans="7:58">
      <c r="G512" s="25">
        <f t="shared" si="161"/>
        <v>0</v>
      </c>
      <c r="H512" s="25"/>
      <c r="I512" s="25"/>
      <c r="J512" s="97"/>
      <c r="K512" s="18">
        <f t="shared" si="162"/>
        <v>1.67</v>
      </c>
      <c r="L512" s="25"/>
      <c r="M512" s="98">
        <f t="shared" si="163"/>
        <v>1.23</v>
      </c>
      <c r="N512" s="25"/>
      <c r="O512" s="25">
        <f t="shared" si="164"/>
        <v>1.0349999999999999</v>
      </c>
      <c r="P512" s="25"/>
      <c r="Q512" s="25"/>
      <c r="R512" s="25"/>
      <c r="X512">
        <f t="shared" si="165"/>
        <v>0</v>
      </c>
      <c r="AB512">
        <f t="shared" si="166"/>
        <v>1.67</v>
      </c>
      <c r="AD512">
        <f t="shared" si="167"/>
        <v>1.23</v>
      </c>
      <c r="AF512">
        <f t="shared" si="168"/>
        <v>1.0349999999999999</v>
      </c>
      <c r="AO512">
        <f t="shared" si="169"/>
        <v>0</v>
      </c>
      <c r="AS512" s="9">
        <f t="shared" si="170"/>
        <v>1.67</v>
      </c>
      <c r="AU512">
        <f t="shared" si="171"/>
        <v>1.23</v>
      </c>
      <c r="AW512">
        <f t="shared" si="172"/>
        <v>1.0349999999999999</v>
      </c>
      <c r="BF512">
        <f t="shared" si="173"/>
        <v>0</v>
      </c>
    </row>
    <row r="513" spans="7:58">
      <c r="G513" s="25">
        <f t="shared" si="161"/>
        <v>0</v>
      </c>
      <c r="H513" s="25"/>
      <c r="I513" s="25"/>
      <c r="J513" s="97"/>
      <c r="K513" s="18">
        <f t="shared" si="162"/>
        <v>1.67</v>
      </c>
      <c r="L513" s="25"/>
      <c r="M513" s="98">
        <f t="shared" si="163"/>
        <v>1.23</v>
      </c>
      <c r="N513" s="25"/>
      <c r="O513" s="25">
        <f t="shared" si="164"/>
        <v>1.0349999999999999</v>
      </c>
      <c r="P513" s="25"/>
      <c r="Q513" s="25"/>
      <c r="R513" s="25"/>
      <c r="X513">
        <f t="shared" si="165"/>
        <v>0</v>
      </c>
      <c r="AB513">
        <f t="shared" si="166"/>
        <v>1.67</v>
      </c>
      <c r="AD513">
        <f t="shared" si="167"/>
        <v>1.23</v>
      </c>
      <c r="AF513">
        <f t="shared" si="168"/>
        <v>1.0349999999999999</v>
      </c>
      <c r="AO513">
        <f t="shared" si="169"/>
        <v>0</v>
      </c>
      <c r="AS513" s="9">
        <f t="shared" si="170"/>
        <v>1.67</v>
      </c>
      <c r="AU513">
        <f t="shared" si="171"/>
        <v>1.23</v>
      </c>
      <c r="AW513">
        <f t="shared" si="172"/>
        <v>1.0349999999999999</v>
      </c>
      <c r="BF513">
        <f t="shared" si="173"/>
        <v>0</v>
      </c>
    </row>
    <row r="514" spans="7:58">
      <c r="G514" s="25">
        <f t="shared" si="161"/>
        <v>0</v>
      </c>
      <c r="H514" s="25"/>
      <c r="I514" s="25"/>
      <c r="J514" s="97"/>
      <c r="K514" s="18">
        <f t="shared" si="162"/>
        <v>1.67</v>
      </c>
      <c r="L514" s="25"/>
      <c r="M514" s="98">
        <f t="shared" si="163"/>
        <v>1.23</v>
      </c>
      <c r="N514" s="25"/>
      <c r="O514" s="25">
        <f t="shared" si="164"/>
        <v>1.0349999999999999</v>
      </c>
      <c r="P514" s="25"/>
      <c r="Q514" s="25"/>
      <c r="R514" s="25"/>
      <c r="X514">
        <f t="shared" si="165"/>
        <v>0</v>
      </c>
      <c r="AB514">
        <f t="shared" si="166"/>
        <v>1.67</v>
      </c>
      <c r="AD514">
        <f t="shared" si="167"/>
        <v>1.23</v>
      </c>
      <c r="AF514">
        <f t="shared" si="168"/>
        <v>1.0349999999999999</v>
      </c>
      <c r="AO514">
        <f t="shared" si="169"/>
        <v>0</v>
      </c>
      <c r="AS514" s="9">
        <f t="shared" si="170"/>
        <v>1.67</v>
      </c>
      <c r="AU514">
        <f t="shared" si="171"/>
        <v>1.23</v>
      </c>
      <c r="AW514">
        <f t="shared" si="172"/>
        <v>1.0349999999999999</v>
      </c>
      <c r="BF514">
        <f t="shared" si="173"/>
        <v>0</v>
      </c>
    </row>
    <row r="515" spans="7:58">
      <c r="G515" s="25">
        <f t="shared" si="161"/>
        <v>0</v>
      </c>
      <c r="H515" s="25"/>
      <c r="I515" s="25"/>
      <c r="J515" s="97"/>
      <c r="K515" s="18">
        <f t="shared" si="162"/>
        <v>1.67</v>
      </c>
      <c r="L515" s="25"/>
      <c r="M515" s="98">
        <f t="shared" si="163"/>
        <v>1.23</v>
      </c>
      <c r="N515" s="25"/>
      <c r="O515" s="25">
        <f t="shared" si="164"/>
        <v>1.0349999999999999</v>
      </c>
      <c r="P515" s="25"/>
      <c r="Q515" s="25"/>
      <c r="R515" s="25"/>
      <c r="X515">
        <f t="shared" si="165"/>
        <v>0</v>
      </c>
      <c r="AB515">
        <f t="shared" si="166"/>
        <v>1.67</v>
      </c>
      <c r="AD515">
        <f t="shared" si="167"/>
        <v>1.23</v>
      </c>
      <c r="AF515">
        <f t="shared" si="168"/>
        <v>1.0349999999999999</v>
      </c>
      <c r="AO515">
        <f t="shared" si="169"/>
        <v>0</v>
      </c>
      <c r="AS515" s="9">
        <f t="shared" si="170"/>
        <v>1.67</v>
      </c>
      <c r="AU515">
        <f t="shared" si="171"/>
        <v>1.23</v>
      </c>
      <c r="AW515">
        <f t="shared" si="172"/>
        <v>1.0349999999999999</v>
      </c>
      <c r="BF515">
        <f t="shared" si="173"/>
        <v>0</v>
      </c>
    </row>
    <row r="516" spans="7:58">
      <c r="G516" s="25">
        <f t="shared" si="161"/>
        <v>0</v>
      </c>
      <c r="H516" s="25"/>
      <c r="I516" s="25"/>
      <c r="J516" s="97"/>
      <c r="K516" s="18">
        <f t="shared" si="162"/>
        <v>1.67</v>
      </c>
      <c r="L516" s="25"/>
      <c r="M516" s="98">
        <f t="shared" si="163"/>
        <v>1.23</v>
      </c>
      <c r="N516" s="25"/>
      <c r="O516" s="25">
        <f t="shared" si="164"/>
        <v>1.0349999999999999</v>
      </c>
      <c r="P516" s="25"/>
      <c r="Q516" s="25"/>
      <c r="R516" s="25"/>
      <c r="X516">
        <f t="shared" si="165"/>
        <v>0</v>
      </c>
      <c r="AB516">
        <f t="shared" si="166"/>
        <v>1.67</v>
      </c>
      <c r="AD516">
        <f t="shared" si="167"/>
        <v>1.23</v>
      </c>
      <c r="AF516">
        <f t="shared" si="168"/>
        <v>1.0349999999999999</v>
      </c>
      <c r="AO516">
        <f t="shared" si="169"/>
        <v>0</v>
      </c>
      <c r="AS516" s="9">
        <f t="shared" si="170"/>
        <v>1.67</v>
      </c>
      <c r="AU516">
        <f t="shared" si="171"/>
        <v>1.23</v>
      </c>
      <c r="AW516">
        <f t="shared" si="172"/>
        <v>1.0349999999999999</v>
      </c>
      <c r="BF516">
        <f t="shared" si="173"/>
        <v>0</v>
      </c>
    </row>
    <row r="517" spans="7:58">
      <c r="G517" s="25">
        <f t="shared" si="161"/>
        <v>0</v>
      </c>
      <c r="H517" s="25"/>
      <c r="I517" s="25"/>
      <c r="J517" s="97"/>
      <c r="K517" s="18">
        <f t="shared" si="162"/>
        <v>1.67</v>
      </c>
      <c r="L517" s="25"/>
      <c r="M517" s="98">
        <f t="shared" si="163"/>
        <v>1.23</v>
      </c>
      <c r="N517" s="25"/>
      <c r="O517" s="25">
        <f t="shared" si="164"/>
        <v>1.0349999999999999</v>
      </c>
      <c r="P517" s="25"/>
      <c r="Q517" s="25"/>
      <c r="R517" s="25"/>
      <c r="X517">
        <f t="shared" si="165"/>
        <v>0</v>
      </c>
      <c r="AB517">
        <f t="shared" si="166"/>
        <v>1.67</v>
      </c>
      <c r="AD517">
        <f t="shared" si="167"/>
        <v>1.23</v>
      </c>
      <c r="AF517">
        <f t="shared" si="168"/>
        <v>1.0349999999999999</v>
      </c>
      <c r="AO517">
        <f t="shared" si="169"/>
        <v>0</v>
      </c>
      <c r="AS517" s="9">
        <f t="shared" si="170"/>
        <v>1.67</v>
      </c>
      <c r="AU517">
        <f t="shared" si="171"/>
        <v>1.23</v>
      </c>
      <c r="AW517">
        <f t="shared" si="172"/>
        <v>1.0349999999999999</v>
      </c>
      <c r="BF517">
        <f t="shared" si="173"/>
        <v>0</v>
      </c>
    </row>
    <row r="518" spans="7:58">
      <c r="G518" s="25">
        <f t="shared" si="161"/>
        <v>0</v>
      </c>
      <c r="H518" s="25"/>
      <c r="I518" s="25"/>
      <c r="J518" s="97"/>
      <c r="K518" s="18">
        <f t="shared" si="162"/>
        <v>1.67</v>
      </c>
      <c r="L518" s="25"/>
      <c r="M518" s="98">
        <f t="shared" si="163"/>
        <v>1.23</v>
      </c>
      <c r="N518" s="25"/>
      <c r="O518" s="25">
        <f t="shared" si="164"/>
        <v>1.0349999999999999</v>
      </c>
      <c r="P518" s="25"/>
      <c r="Q518" s="25"/>
      <c r="R518" s="25"/>
      <c r="X518">
        <f t="shared" si="165"/>
        <v>0</v>
      </c>
      <c r="AB518">
        <f t="shared" si="166"/>
        <v>1.67</v>
      </c>
      <c r="AD518">
        <f t="shared" si="167"/>
        <v>1.23</v>
      </c>
      <c r="AF518">
        <f t="shared" si="168"/>
        <v>1.0349999999999999</v>
      </c>
      <c r="AO518">
        <f t="shared" si="169"/>
        <v>0</v>
      </c>
      <c r="AS518" s="9">
        <f t="shared" si="170"/>
        <v>1.67</v>
      </c>
      <c r="AU518">
        <f t="shared" si="171"/>
        <v>1.23</v>
      </c>
      <c r="AW518">
        <f t="shared" si="172"/>
        <v>1.0349999999999999</v>
      </c>
      <c r="BF518">
        <f t="shared" si="173"/>
        <v>0</v>
      </c>
    </row>
    <row r="519" spans="7:58">
      <c r="G519" s="25">
        <f t="shared" ref="G519:G582" si="174">$G$6</f>
        <v>0</v>
      </c>
      <c r="H519" s="25"/>
      <c r="I519" s="25"/>
      <c r="J519" s="97"/>
      <c r="K519" s="18">
        <f t="shared" ref="K519:K582" si="175">$K$6</f>
        <v>1.67</v>
      </c>
      <c r="L519" s="25"/>
      <c r="M519" s="98">
        <f t="shared" ref="M519:M582" si="176">$M$6</f>
        <v>1.23</v>
      </c>
      <c r="N519" s="25"/>
      <c r="O519" s="25">
        <f t="shared" ref="O519:O582" si="177">$O$6</f>
        <v>1.0349999999999999</v>
      </c>
      <c r="P519" s="25"/>
      <c r="Q519" s="25"/>
      <c r="R519" s="25"/>
      <c r="X519">
        <f t="shared" ref="X519:X582" si="178">$X$6</f>
        <v>0</v>
      </c>
      <c r="AB519">
        <f t="shared" ref="AB519:AB582" si="179">$AB$6</f>
        <v>1.67</v>
      </c>
      <c r="AD519">
        <f t="shared" ref="AD519:AD582" si="180">$AD$6</f>
        <v>1.23</v>
      </c>
      <c r="AF519">
        <f t="shared" ref="AF519:AF582" si="181">$AF$6</f>
        <v>1.0349999999999999</v>
      </c>
      <c r="AO519">
        <f t="shared" ref="AO519:AO582" si="182">$AO$6</f>
        <v>0</v>
      </c>
      <c r="AS519" s="9">
        <f t="shared" ref="AS519:AS582" si="183">$AS$6</f>
        <v>1.67</v>
      </c>
      <c r="AU519">
        <f t="shared" ref="AU519:AU582" si="184">$AU$6</f>
        <v>1.23</v>
      </c>
      <c r="AW519">
        <f t="shared" ref="AW519:AW582" si="185">$AW$6</f>
        <v>1.0349999999999999</v>
      </c>
      <c r="BF519">
        <f t="shared" ref="BF519:BF582" si="186">$BF$6</f>
        <v>0</v>
      </c>
    </row>
    <row r="520" spans="7:58">
      <c r="G520" s="25">
        <f t="shared" si="174"/>
        <v>0</v>
      </c>
      <c r="H520" s="25"/>
      <c r="I520" s="25"/>
      <c r="J520" s="97"/>
      <c r="K520" s="18">
        <f t="shared" si="175"/>
        <v>1.67</v>
      </c>
      <c r="L520" s="25"/>
      <c r="M520" s="98">
        <f t="shared" si="176"/>
        <v>1.23</v>
      </c>
      <c r="N520" s="25"/>
      <c r="O520" s="25">
        <f t="shared" si="177"/>
        <v>1.0349999999999999</v>
      </c>
      <c r="P520" s="25"/>
      <c r="Q520" s="25"/>
      <c r="R520" s="25"/>
      <c r="X520">
        <f t="shared" si="178"/>
        <v>0</v>
      </c>
      <c r="AB520">
        <f t="shared" si="179"/>
        <v>1.67</v>
      </c>
      <c r="AD520">
        <f t="shared" si="180"/>
        <v>1.23</v>
      </c>
      <c r="AF520">
        <f t="shared" si="181"/>
        <v>1.0349999999999999</v>
      </c>
      <c r="AO520">
        <f t="shared" si="182"/>
        <v>0</v>
      </c>
      <c r="AS520" s="9">
        <f t="shared" si="183"/>
        <v>1.67</v>
      </c>
      <c r="AU520">
        <f t="shared" si="184"/>
        <v>1.23</v>
      </c>
      <c r="AW520">
        <f t="shared" si="185"/>
        <v>1.0349999999999999</v>
      </c>
      <c r="BF520">
        <f t="shared" si="186"/>
        <v>0</v>
      </c>
    </row>
    <row r="521" spans="7:58">
      <c r="G521" s="25">
        <f t="shared" si="174"/>
        <v>0</v>
      </c>
      <c r="H521" s="25"/>
      <c r="I521" s="25"/>
      <c r="J521" s="97"/>
      <c r="K521" s="18">
        <f t="shared" si="175"/>
        <v>1.67</v>
      </c>
      <c r="L521" s="25"/>
      <c r="M521" s="98">
        <f t="shared" si="176"/>
        <v>1.23</v>
      </c>
      <c r="N521" s="25"/>
      <c r="O521" s="25">
        <f t="shared" si="177"/>
        <v>1.0349999999999999</v>
      </c>
      <c r="P521" s="25"/>
      <c r="Q521" s="25"/>
      <c r="R521" s="25"/>
      <c r="X521">
        <f t="shared" si="178"/>
        <v>0</v>
      </c>
      <c r="AB521">
        <f t="shared" si="179"/>
        <v>1.67</v>
      </c>
      <c r="AD521">
        <f t="shared" si="180"/>
        <v>1.23</v>
      </c>
      <c r="AF521">
        <f t="shared" si="181"/>
        <v>1.0349999999999999</v>
      </c>
      <c r="AO521">
        <f t="shared" si="182"/>
        <v>0</v>
      </c>
      <c r="AS521" s="9">
        <f t="shared" si="183"/>
        <v>1.67</v>
      </c>
      <c r="AU521">
        <f t="shared" si="184"/>
        <v>1.23</v>
      </c>
      <c r="AW521">
        <f t="shared" si="185"/>
        <v>1.0349999999999999</v>
      </c>
      <c r="BF521">
        <f t="shared" si="186"/>
        <v>0</v>
      </c>
    </row>
    <row r="522" spans="7:58">
      <c r="G522" s="25">
        <f t="shared" si="174"/>
        <v>0</v>
      </c>
      <c r="H522" s="25"/>
      <c r="I522" s="25"/>
      <c r="J522" s="97"/>
      <c r="K522" s="18">
        <f t="shared" si="175"/>
        <v>1.67</v>
      </c>
      <c r="L522" s="25"/>
      <c r="M522" s="98">
        <f t="shared" si="176"/>
        <v>1.23</v>
      </c>
      <c r="N522" s="25"/>
      <c r="O522" s="25">
        <f t="shared" si="177"/>
        <v>1.0349999999999999</v>
      </c>
      <c r="P522" s="25"/>
      <c r="Q522" s="25"/>
      <c r="R522" s="25"/>
      <c r="X522">
        <f t="shared" si="178"/>
        <v>0</v>
      </c>
      <c r="AB522">
        <f t="shared" si="179"/>
        <v>1.67</v>
      </c>
      <c r="AD522">
        <f t="shared" si="180"/>
        <v>1.23</v>
      </c>
      <c r="AF522">
        <f t="shared" si="181"/>
        <v>1.0349999999999999</v>
      </c>
      <c r="AO522">
        <f t="shared" si="182"/>
        <v>0</v>
      </c>
      <c r="AS522" s="9">
        <f t="shared" si="183"/>
        <v>1.67</v>
      </c>
      <c r="AU522">
        <f t="shared" si="184"/>
        <v>1.23</v>
      </c>
      <c r="AW522">
        <f t="shared" si="185"/>
        <v>1.0349999999999999</v>
      </c>
      <c r="BF522">
        <f t="shared" si="186"/>
        <v>0</v>
      </c>
    </row>
    <row r="523" spans="7:58">
      <c r="G523" s="25">
        <f t="shared" si="174"/>
        <v>0</v>
      </c>
      <c r="H523" s="25"/>
      <c r="I523" s="25"/>
      <c r="J523" s="97"/>
      <c r="K523" s="18">
        <f t="shared" si="175"/>
        <v>1.67</v>
      </c>
      <c r="L523" s="25"/>
      <c r="M523" s="98">
        <f t="shared" si="176"/>
        <v>1.23</v>
      </c>
      <c r="N523" s="25"/>
      <c r="O523" s="25">
        <f t="shared" si="177"/>
        <v>1.0349999999999999</v>
      </c>
      <c r="P523" s="25"/>
      <c r="Q523" s="25"/>
      <c r="R523" s="25"/>
      <c r="X523">
        <f t="shared" si="178"/>
        <v>0</v>
      </c>
      <c r="AB523">
        <f t="shared" si="179"/>
        <v>1.67</v>
      </c>
      <c r="AD523">
        <f t="shared" si="180"/>
        <v>1.23</v>
      </c>
      <c r="AF523">
        <f t="shared" si="181"/>
        <v>1.0349999999999999</v>
      </c>
      <c r="AO523">
        <f t="shared" si="182"/>
        <v>0</v>
      </c>
      <c r="AS523" s="9">
        <f t="shared" si="183"/>
        <v>1.67</v>
      </c>
      <c r="AU523">
        <f t="shared" si="184"/>
        <v>1.23</v>
      </c>
      <c r="AW523">
        <f t="shared" si="185"/>
        <v>1.0349999999999999</v>
      </c>
      <c r="BF523">
        <f t="shared" si="186"/>
        <v>0</v>
      </c>
    </row>
    <row r="524" spans="7:58">
      <c r="G524" s="25">
        <f t="shared" si="174"/>
        <v>0</v>
      </c>
      <c r="H524" s="25"/>
      <c r="I524" s="25"/>
      <c r="J524" s="97"/>
      <c r="K524" s="18">
        <f t="shared" si="175"/>
        <v>1.67</v>
      </c>
      <c r="L524" s="25"/>
      <c r="M524" s="98">
        <f t="shared" si="176"/>
        <v>1.23</v>
      </c>
      <c r="N524" s="25"/>
      <c r="O524" s="25">
        <f t="shared" si="177"/>
        <v>1.0349999999999999</v>
      </c>
      <c r="P524" s="25"/>
      <c r="Q524" s="25"/>
      <c r="R524" s="25"/>
      <c r="X524">
        <f t="shared" si="178"/>
        <v>0</v>
      </c>
      <c r="AB524">
        <f t="shared" si="179"/>
        <v>1.67</v>
      </c>
      <c r="AD524">
        <f t="shared" si="180"/>
        <v>1.23</v>
      </c>
      <c r="AF524">
        <f t="shared" si="181"/>
        <v>1.0349999999999999</v>
      </c>
      <c r="AO524">
        <f t="shared" si="182"/>
        <v>0</v>
      </c>
      <c r="AS524" s="9">
        <f t="shared" si="183"/>
        <v>1.67</v>
      </c>
      <c r="AU524">
        <f t="shared" si="184"/>
        <v>1.23</v>
      </c>
      <c r="AW524">
        <f t="shared" si="185"/>
        <v>1.0349999999999999</v>
      </c>
      <c r="BF524">
        <f t="shared" si="186"/>
        <v>0</v>
      </c>
    </row>
    <row r="525" spans="7:58">
      <c r="G525" s="25">
        <f t="shared" si="174"/>
        <v>0</v>
      </c>
      <c r="H525" s="25"/>
      <c r="I525" s="25"/>
      <c r="J525" s="97"/>
      <c r="K525" s="18">
        <f t="shared" si="175"/>
        <v>1.67</v>
      </c>
      <c r="L525" s="25"/>
      <c r="M525" s="98">
        <f t="shared" si="176"/>
        <v>1.23</v>
      </c>
      <c r="N525" s="25"/>
      <c r="O525" s="25">
        <f t="shared" si="177"/>
        <v>1.0349999999999999</v>
      </c>
      <c r="P525" s="25"/>
      <c r="Q525" s="25"/>
      <c r="R525" s="25"/>
      <c r="X525">
        <f t="shared" si="178"/>
        <v>0</v>
      </c>
      <c r="AB525">
        <f t="shared" si="179"/>
        <v>1.67</v>
      </c>
      <c r="AD525">
        <f t="shared" si="180"/>
        <v>1.23</v>
      </c>
      <c r="AF525">
        <f t="shared" si="181"/>
        <v>1.0349999999999999</v>
      </c>
      <c r="AO525">
        <f t="shared" si="182"/>
        <v>0</v>
      </c>
      <c r="AS525" s="9">
        <f t="shared" si="183"/>
        <v>1.67</v>
      </c>
      <c r="AU525">
        <f t="shared" si="184"/>
        <v>1.23</v>
      </c>
      <c r="AW525">
        <f t="shared" si="185"/>
        <v>1.0349999999999999</v>
      </c>
      <c r="BF525">
        <f t="shared" si="186"/>
        <v>0</v>
      </c>
    </row>
    <row r="526" spans="7:58">
      <c r="G526" s="25">
        <f t="shared" si="174"/>
        <v>0</v>
      </c>
      <c r="H526" s="25"/>
      <c r="I526" s="25"/>
      <c r="J526" s="97"/>
      <c r="K526" s="18">
        <f t="shared" si="175"/>
        <v>1.67</v>
      </c>
      <c r="L526" s="25"/>
      <c r="M526" s="98">
        <f t="shared" si="176"/>
        <v>1.23</v>
      </c>
      <c r="N526" s="25"/>
      <c r="O526" s="25">
        <f t="shared" si="177"/>
        <v>1.0349999999999999</v>
      </c>
      <c r="P526" s="25"/>
      <c r="Q526" s="25"/>
      <c r="R526" s="25"/>
      <c r="X526">
        <f t="shared" si="178"/>
        <v>0</v>
      </c>
      <c r="AB526">
        <f t="shared" si="179"/>
        <v>1.67</v>
      </c>
      <c r="AD526">
        <f t="shared" si="180"/>
        <v>1.23</v>
      </c>
      <c r="AF526">
        <f t="shared" si="181"/>
        <v>1.0349999999999999</v>
      </c>
      <c r="AO526">
        <f t="shared" si="182"/>
        <v>0</v>
      </c>
      <c r="AS526" s="9">
        <f t="shared" si="183"/>
        <v>1.67</v>
      </c>
      <c r="AU526">
        <f t="shared" si="184"/>
        <v>1.23</v>
      </c>
      <c r="AW526">
        <f t="shared" si="185"/>
        <v>1.0349999999999999</v>
      </c>
      <c r="BF526">
        <f t="shared" si="186"/>
        <v>0</v>
      </c>
    </row>
    <row r="527" spans="7:58">
      <c r="G527" s="25">
        <f t="shared" si="174"/>
        <v>0</v>
      </c>
      <c r="H527" s="25"/>
      <c r="I527" s="25"/>
      <c r="J527" s="97"/>
      <c r="K527" s="18">
        <f t="shared" si="175"/>
        <v>1.67</v>
      </c>
      <c r="L527" s="25"/>
      <c r="M527" s="98">
        <f t="shared" si="176"/>
        <v>1.23</v>
      </c>
      <c r="N527" s="25"/>
      <c r="O527" s="25">
        <f t="shared" si="177"/>
        <v>1.0349999999999999</v>
      </c>
      <c r="P527" s="25"/>
      <c r="Q527" s="25"/>
      <c r="R527" s="25"/>
      <c r="X527">
        <f t="shared" si="178"/>
        <v>0</v>
      </c>
      <c r="AB527">
        <f t="shared" si="179"/>
        <v>1.67</v>
      </c>
      <c r="AD527">
        <f t="shared" si="180"/>
        <v>1.23</v>
      </c>
      <c r="AF527">
        <f t="shared" si="181"/>
        <v>1.0349999999999999</v>
      </c>
      <c r="AO527">
        <f t="shared" si="182"/>
        <v>0</v>
      </c>
      <c r="AS527" s="9">
        <f t="shared" si="183"/>
        <v>1.67</v>
      </c>
      <c r="AU527">
        <f t="shared" si="184"/>
        <v>1.23</v>
      </c>
      <c r="AW527">
        <f t="shared" si="185"/>
        <v>1.0349999999999999</v>
      </c>
      <c r="BF527">
        <f t="shared" si="186"/>
        <v>0</v>
      </c>
    </row>
    <row r="528" spans="7:58">
      <c r="G528" s="25">
        <f t="shared" si="174"/>
        <v>0</v>
      </c>
      <c r="H528" s="25"/>
      <c r="I528" s="25"/>
      <c r="J528" s="97"/>
      <c r="K528" s="18">
        <f t="shared" si="175"/>
        <v>1.67</v>
      </c>
      <c r="L528" s="25"/>
      <c r="M528" s="98">
        <f t="shared" si="176"/>
        <v>1.23</v>
      </c>
      <c r="N528" s="25"/>
      <c r="O528" s="25">
        <f t="shared" si="177"/>
        <v>1.0349999999999999</v>
      </c>
      <c r="P528" s="25"/>
      <c r="Q528" s="25"/>
      <c r="R528" s="25"/>
      <c r="X528">
        <f t="shared" si="178"/>
        <v>0</v>
      </c>
      <c r="AB528">
        <f t="shared" si="179"/>
        <v>1.67</v>
      </c>
      <c r="AD528">
        <f t="shared" si="180"/>
        <v>1.23</v>
      </c>
      <c r="AF528">
        <f t="shared" si="181"/>
        <v>1.0349999999999999</v>
      </c>
      <c r="AO528">
        <f t="shared" si="182"/>
        <v>0</v>
      </c>
      <c r="AS528" s="9">
        <f t="shared" si="183"/>
        <v>1.67</v>
      </c>
      <c r="AU528">
        <f t="shared" si="184"/>
        <v>1.23</v>
      </c>
      <c r="AW528">
        <f t="shared" si="185"/>
        <v>1.0349999999999999</v>
      </c>
      <c r="BF528">
        <f t="shared" si="186"/>
        <v>0</v>
      </c>
    </row>
    <row r="529" spans="7:58">
      <c r="G529" s="25">
        <f t="shared" si="174"/>
        <v>0</v>
      </c>
      <c r="H529" s="25"/>
      <c r="I529" s="25"/>
      <c r="J529" s="97"/>
      <c r="K529" s="18">
        <f t="shared" si="175"/>
        <v>1.67</v>
      </c>
      <c r="L529" s="25"/>
      <c r="M529" s="98">
        <f t="shared" si="176"/>
        <v>1.23</v>
      </c>
      <c r="N529" s="25"/>
      <c r="O529" s="25">
        <f t="shared" si="177"/>
        <v>1.0349999999999999</v>
      </c>
      <c r="P529" s="25"/>
      <c r="Q529" s="25"/>
      <c r="R529" s="25"/>
      <c r="X529">
        <f t="shared" si="178"/>
        <v>0</v>
      </c>
      <c r="AB529">
        <f t="shared" si="179"/>
        <v>1.67</v>
      </c>
      <c r="AD529">
        <f t="shared" si="180"/>
        <v>1.23</v>
      </c>
      <c r="AF529">
        <f t="shared" si="181"/>
        <v>1.0349999999999999</v>
      </c>
      <c r="AO529">
        <f t="shared" si="182"/>
        <v>0</v>
      </c>
      <c r="AS529" s="9">
        <f t="shared" si="183"/>
        <v>1.67</v>
      </c>
      <c r="AU529">
        <f t="shared" si="184"/>
        <v>1.23</v>
      </c>
      <c r="AW529">
        <f t="shared" si="185"/>
        <v>1.0349999999999999</v>
      </c>
      <c r="BF529">
        <f t="shared" si="186"/>
        <v>0</v>
      </c>
    </row>
    <row r="530" spans="7:58">
      <c r="G530" s="25">
        <f t="shared" si="174"/>
        <v>0</v>
      </c>
      <c r="H530" s="25"/>
      <c r="I530" s="25"/>
      <c r="J530" s="97"/>
      <c r="K530" s="18">
        <f t="shared" si="175"/>
        <v>1.67</v>
      </c>
      <c r="L530" s="25"/>
      <c r="M530" s="98">
        <f t="shared" si="176"/>
        <v>1.23</v>
      </c>
      <c r="N530" s="25"/>
      <c r="O530" s="25">
        <f t="shared" si="177"/>
        <v>1.0349999999999999</v>
      </c>
      <c r="P530" s="25"/>
      <c r="Q530" s="25"/>
      <c r="R530" s="25"/>
      <c r="X530">
        <f t="shared" si="178"/>
        <v>0</v>
      </c>
      <c r="AB530">
        <f t="shared" si="179"/>
        <v>1.67</v>
      </c>
      <c r="AD530">
        <f t="shared" si="180"/>
        <v>1.23</v>
      </c>
      <c r="AF530">
        <f t="shared" si="181"/>
        <v>1.0349999999999999</v>
      </c>
      <c r="AO530">
        <f t="shared" si="182"/>
        <v>0</v>
      </c>
      <c r="AS530" s="9">
        <f t="shared" si="183"/>
        <v>1.67</v>
      </c>
      <c r="AU530">
        <f t="shared" si="184"/>
        <v>1.23</v>
      </c>
      <c r="AW530">
        <f t="shared" si="185"/>
        <v>1.0349999999999999</v>
      </c>
      <c r="BF530">
        <f t="shared" si="186"/>
        <v>0</v>
      </c>
    </row>
    <row r="531" spans="7:58">
      <c r="G531" s="25">
        <f t="shared" si="174"/>
        <v>0</v>
      </c>
      <c r="H531" s="25"/>
      <c r="I531" s="25"/>
      <c r="J531" s="97"/>
      <c r="K531" s="18">
        <f t="shared" si="175"/>
        <v>1.67</v>
      </c>
      <c r="L531" s="25"/>
      <c r="M531" s="98">
        <f t="shared" si="176"/>
        <v>1.23</v>
      </c>
      <c r="N531" s="25"/>
      <c r="O531" s="25">
        <f t="shared" si="177"/>
        <v>1.0349999999999999</v>
      </c>
      <c r="P531" s="25"/>
      <c r="Q531" s="25"/>
      <c r="R531" s="25"/>
      <c r="X531">
        <f t="shared" si="178"/>
        <v>0</v>
      </c>
      <c r="AB531">
        <f t="shared" si="179"/>
        <v>1.67</v>
      </c>
      <c r="AD531">
        <f t="shared" si="180"/>
        <v>1.23</v>
      </c>
      <c r="AF531">
        <f t="shared" si="181"/>
        <v>1.0349999999999999</v>
      </c>
      <c r="AO531">
        <f t="shared" si="182"/>
        <v>0</v>
      </c>
      <c r="AS531" s="9">
        <f t="shared" si="183"/>
        <v>1.67</v>
      </c>
      <c r="AU531">
        <f t="shared" si="184"/>
        <v>1.23</v>
      </c>
      <c r="AW531">
        <f t="shared" si="185"/>
        <v>1.0349999999999999</v>
      </c>
      <c r="BF531">
        <f t="shared" si="186"/>
        <v>0</v>
      </c>
    </row>
    <row r="532" spans="7:58">
      <c r="G532" s="25">
        <f t="shared" si="174"/>
        <v>0</v>
      </c>
      <c r="H532" s="25"/>
      <c r="I532" s="25"/>
      <c r="J532" s="97"/>
      <c r="K532" s="18">
        <f t="shared" si="175"/>
        <v>1.67</v>
      </c>
      <c r="L532" s="25"/>
      <c r="M532" s="98">
        <f t="shared" si="176"/>
        <v>1.23</v>
      </c>
      <c r="N532" s="25"/>
      <c r="O532" s="25">
        <f t="shared" si="177"/>
        <v>1.0349999999999999</v>
      </c>
      <c r="P532" s="25"/>
      <c r="Q532" s="25"/>
      <c r="R532" s="25"/>
      <c r="X532">
        <f t="shared" si="178"/>
        <v>0</v>
      </c>
      <c r="AB532">
        <f t="shared" si="179"/>
        <v>1.67</v>
      </c>
      <c r="AD532">
        <f t="shared" si="180"/>
        <v>1.23</v>
      </c>
      <c r="AF532">
        <f t="shared" si="181"/>
        <v>1.0349999999999999</v>
      </c>
      <c r="AO532">
        <f t="shared" si="182"/>
        <v>0</v>
      </c>
      <c r="AS532" s="9">
        <f t="shared" si="183"/>
        <v>1.67</v>
      </c>
      <c r="AU532">
        <f t="shared" si="184"/>
        <v>1.23</v>
      </c>
      <c r="AW532">
        <f t="shared" si="185"/>
        <v>1.0349999999999999</v>
      </c>
      <c r="BF532">
        <f t="shared" si="186"/>
        <v>0</v>
      </c>
    </row>
    <row r="533" spans="7:58">
      <c r="G533" s="25">
        <f t="shared" si="174"/>
        <v>0</v>
      </c>
      <c r="H533" s="25"/>
      <c r="I533" s="25"/>
      <c r="J533" s="97"/>
      <c r="K533" s="18">
        <f t="shared" si="175"/>
        <v>1.67</v>
      </c>
      <c r="L533" s="25"/>
      <c r="M533" s="98">
        <f t="shared" si="176"/>
        <v>1.23</v>
      </c>
      <c r="N533" s="25"/>
      <c r="O533" s="25">
        <f t="shared" si="177"/>
        <v>1.0349999999999999</v>
      </c>
      <c r="P533" s="25"/>
      <c r="Q533" s="25"/>
      <c r="R533" s="25"/>
      <c r="X533">
        <f t="shared" si="178"/>
        <v>0</v>
      </c>
      <c r="AB533">
        <f t="shared" si="179"/>
        <v>1.67</v>
      </c>
      <c r="AD533">
        <f t="shared" si="180"/>
        <v>1.23</v>
      </c>
      <c r="AF533">
        <f t="shared" si="181"/>
        <v>1.0349999999999999</v>
      </c>
      <c r="AO533">
        <f t="shared" si="182"/>
        <v>0</v>
      </c>
      <c r="AS533" s="9">
        <f t="shared" si="183"/>
        <v>1.67</v>
      </c>
      <c r="AU533">
        <f t="shared" si="184"/>
        <v>1.23</v>
      </c>
      <c r="AW533">
        <f t="shared" si="185"/>
        <v>1.0349999999999999</v>
      </c>
      <c r="BF533">
        <f t="shared" si="186"/>
        <v>0</v>
      </c>
    </row>
    <row r="534" spans="7:58">
      <c r="G534" s="25">
        <f t="shared" si="174"/>
        <v>0</v>
      </c>
      <c r="H534" s="25"/>
      <c r="I534" s="25"/>
      <c r="J534" s="97"/>
      <c r="K534" s="18">
        <f t="shared" si="175"/>
        <v>1.67</v>
      </c>
      <c r="L534" s="25"/>
      <c r="M534" s="98">
        <f t="shared" si="176"/>
        <v>1.23</v>
      </c>
      <c r="N534" s="25"/>
      <c r="O534" s="25">
        <f t="shared" si="177"/>
        <v>1.0349999999999999</v>
      </c>
      <c r="P534" s="25"/>
      <c r="Q534" s="25"/>
      <c r="R534" s="25"/>
      <c r="X534">
        <f t="shared" si="178"/>
        <v>0</v>
      </c>
      <c r="AB534">
        <f t="shared" si="179"/>
        <v>1.67</v>
      </c>
      <c r="AD534">
        <f t="shared" si="180"/>
        <v>1.23</v>
      </c>
      <c r="AF534">
        <f t="shared" si="181"/>
        <v>1.0349999999999999</v>
      </c>
      <c r="AO534">
        <f t="shared" si="182"/>
        <v>0</v>
      </c>
      <c r="AS534" s="9">
        <f t="shared" si="183"/>
        <v>1.67</v>
      </c>
      <c r="AU534">
        <f t="shared" si="184"/>
        <v>1.23</v>
      </c>
      <c r="AW534">
        <f t="shared" si="185"/>
        <v>1.0349999999999999</v>
      </c>
      <c r="BF534">
        <f t="shared" si="186"/>
        <v>0</v>
      </c>
    </row>
    <row r="535" spans="7:58">
      <c r="G535" s="25">
        <f t="shared" si="174"/>
        <v>0</v>
      </c>
      <c r="H535" s="25"/>
      <c r="I535" s="25"/>
      <c r="J535" s="97"/>
      <c r="K535" s="18">
        <f t="shared" si="175"/>
        <v>1.67</v>
      </c>
      <c r="L535" s="25"/>
      <c r="M535" s="98">
        <f t="shared" si="176"/>
        <v>1.23</v>
      </c>
      <c r="N535" s="25"/>
      <c r="O535" s="25">
        <f t="shared" si="177"/>
        <v>1.0349999999999999</v>
      </c>
      <c r="P535" s="25"/>
      <c r="Q535" s="25"/>
      <c r="R535" s="25"/>
      <c r="X535">
        <f t="shared" si="178"/>
        <v>0</v>
      </c>
      <c r="AB535">
        <f t="shared" si="179"/>
        <v>1.67</v>
      </c>
      <c r="AD535">
        <f t="shared" si="180"/>
        <v>1.23</v>
      </c>
      <c r="AF535">
        <f t="shared" si="181"/>
        <v>1.0349999999999999</v>
      </c>
      <c r="AO535">
        <f t="shared" si="182"/>
        <v>0</v>
      </c>
      <c r="AS535" s="9">
        <f t="shared" si="183"/>
        <v>1.67</v>
      </c>
      <c r="AU535">
        <f t="shared" si="184"/>
        <v>1.23</v>
      </c>
      <c r="AW535">
        <f t="shared" si="185"/>
        <v>1.0349999999999999</v>
      </c>
      <c r="BF535">
        <f t="shared" si="186"/>
        <v>0</v>
      </c>
    </row>
    <row r="536" spans="7:58">
      <c r="G536" s="25">
        <f t="shared" si="174"/>
        <v>0</v>
      </c>
      <c r="H536" s="25"/>
      <c r="I536" s="25"/>
      <c r="J536" s="97"/>
      <c r="K536" s="18">
        <f t="shared" si="175"/>
        <v>1.67</v>
      </c>
      <c r="L536" s="25"/>
      <c r="M536" s="98">
        <f t="shared" si="176"/>
        <v>1.23</v>
      </c>
      <c r="N536" s="25"/>
      <c r="O536" s="25">
        <f t="shared" si="177"/>
        <v>1.0349999999999999</v>
      </c>
      <c r="P536" s="25"/>
      <c r="Q536" s="25"/>
      <c r="R536" s="25"/>
      <c r="X536">
        <f t="shared" si="178"/>
        <v>0</v>
      </c>
      <c r="AB536">
        <f t="shared" si="179"/>
        <v>1.67</v>
      </c>
      <c r="AD536">
        <f t="shared" si="180"/>
        <v>1.23</v>
      </c>
      <c r="AF536">
        <f t="shared" si="181"/>
        <v>1.0349999999999999</v>
      </c>
      <c r="AO536">
        <f t="shared" si="182"/>
        <v>0</v>
      </c>
      <c r="AS536" s="9">
        <f t="shared" si="183"/>
        <v>1.67</v>
      </c>
      <c r="AU536">
        <f t="shared" si="184"/>
        <v>1.23</v>
      </c>
      <c r="AW536">
        <f t="shared" si="185"/>
        <v>1.0349999999999999</v>
      </c>
      <c r="BF536">
        <f t="shared" si="186"/>
        <v>0</v>
      </c>
    </row>
    <row r="537" spans="7:58">
      <c r="G537" s="25">
        <f t="shared" si="174"/>
        <v>0</v>
      </c>
      <c r="H537" s="25"/>
      <c r="I537" s="25"/>
      <c r="J537" s="97"/>
      <c r="K537" s="18">
        <f t="shared" si="175"/>
        <v>1.67</v>
      </c>
      <c r="L537" s="25"/>
      <c r="M537" s="98">
        <f t="shared" si="176"/>
        <v>1.23</v>
      </c>
      <c r="N537" s="25"/>
      <c r="O537" s="25">
        <f t="shared" si="177"/>
        <v>1.0349999999999999</v>
      </c>
      <c r="P537" s="25"/>
      <c r="Q537" s="25"/>
      <c r="R537" s="25"/>
      <c r="X537">
        <f t="shared" si="178"/>
        <v>0</v>
      </c>
      <c r="AB537">
        <f t="shared" si="179"/>
        <v>1.67</v>
      </c>
      <c r="AD537">
        <f t="shared" si="180"/>
        <v>1.23</v>
      </c>
      <c r="AF537">
        <f t="shared" si="181"/>
        <v>1.0349999999999999</v>
      </c>
      <c r="AO537">
        <f t="shared" si="182"/>
        <v>0</v>
      </c>
      <c r="AS537" s="9">
        <f t="shared" si="183"/>
        <v>1.67</v>
      </c>
      <c r="AU537">
        <f t="shared" si="184"/>
        <v>1.23</v>
      </c>
      <c r="AW537">
        <f t="shared" si="185"/>
        <v>1.0349999999999999</v>
      </c>
      <c r="BF537">
        <f t="shared" si="186"/>
        <v>0</v>
      </c>
    </row>
    <row r="538" spans="7:58">
      <c r="G538" s="25">
        <f t="shared" si="174"/>
        <v>0</v>
      </c>
      <c r="H538" s="25"/>
      <c r="I538" s="25"/>
      <c r="J538" s="97"/>
      <c r="K538" s="18">
        <f t="shared" si="175"/>
        <v>1.67</v>
      </c>
      <c r="L538" s="25"/>
      <c r="M538" s="98">
        <f t="shared" si="176"/>
        <v>1.23</v>
      </c>
      <c r="N538" s="25"/>
      <c r="O538" s="25">
        <f t="shared" si="177"/>
        <v>1.0349999999999999</v>
      </c>
      <c r="P538" s="25"/>
      <c r="Q538" s="25"/>
      <c r="R538" s="25"/>
      <c r="X538">
        <f t="shared" si="178"/>
        <v>0</v>
      </c>
      <c r="AB538">
        <f t="shared" si="179"/>
        <v>1.67</v>
      </c>
      <c r="AD538">
        <f t="shared" si="180"/>
        <v>1.23</v>
      </c>
      <c r="AF538">
        <f t="shared" si="181"/>
        <v>1.0349999999999999</v>
      </c>
      <c r="AO538">
        <f t="shared" si="182"/>
        <v>0</v>
      </c>
      <c r="AS538" s="9">
        <f t="shared" si="183"/>
        <v>1.67</v>
      </c>
      <c r="AU538">
        <f t="shared" si="184"/>
        <v>1.23</v>
      </c>
      <c r="AW538">
        <f t="shared" si="185"/>
        <v>1.0349999999999999</v>
      </c>
      <c r="BF538">
        <f t="shared" si="186"/>
        <v>0</v>
      </c>
    </row>
    <row r="539" spans="7:58">
      <c r="G539" s="25">
        <f t="shared" si="174"/>
        <v>0</v>
      </c>
      <c r="H539" s="25"/>
      <c r="I539" s="25"/>
      <c r="J539" s="97"/>
      <c r="K539" s="18">
        <f t="shared" si="175"/>
        <v>1.67</v>
      </c>
      <c r="L539" s="25"/>
      <c r="M539" s="98">
        <f t="shared" si="176"/>
        <v>1.23</v>
      </c>
      <c r="N539" s="25"/>
      <c r="O539" s="25">
        <f t="shared" si="177"/>
        <v>1.0349999999999999</v>
      </c>
      <c r="P539" s="25"/>
      <c r="Q539" s="25"/>
      <c r="R539" s="25"/>
      <c r="X539">
        <f t="shared" si="178"/>
        <v>0</v>
      </c>
      <c r="AB539">
        <f t="shared" si="179"/>
        <v>1.67</v>
      </c>
      <c r="AD539">
        <f t="shared" si="180"/>
        <v>1.23</v>
      </c>
      <c r="AF539">
        <f t="shared" si="181"/>
        <v>1.0349999999999999</v>
      </c>
      <c r="AO539">
        <f t="shared" si="182"/>
        <v>0</v>
      </c>
      <c r="AS539" s="9">
        <f t="shared" si="183"/>
        <v>1.67</v>
      </c>
      <c r="AU539">
        <f t="shared" si="184"/>
        <v>1.23</v>
      </c>
      <c r="AW539">
        <f t="shared" si="185"/>
        <v>1.0349999999999999</v>
      </c>
      <c r="BF539">
        <f t="shared" si="186"/>
        <v>0</v>
      </c>
    </row>
    <row r="540" spans="7:58">
      <c r="G540" s="25">
        <f t="shared" si="174"/>
        <v>0</v>
      </c>
      <c r="H540" s="25"/>
      <c r="I540" s="25"/>
      <c r="J540" s="97"/>
      <c r="K540" s="18">
        <f t="shared" si="175"/>
        <v>1.67</v>
      </c>
      <c r="L540" s="25"/>
      <c r="M540" s="98">
        <f t="shared" si="176"/>
        <v>1.23</v>
      </c>
      <c r="N540" s="25"/>
      <c r="O540" s="25">
        <f t="shared" si="177"/>
        <v>1.0349999999999999</v>
      </c>
      <c r="P540" s="25"/>
      <c r="Q540" s="25"/>
      <c r="R540" s="25"/>
      <c r="X540">
        <f t="shared" si="178"/>
        <v>0</v>
      </c>
      <c r="AB540">
        <f t="shared" si="179"/>
        <v>1.67</v>
      </c>
      <c r="AD540">
        <f t="shared" si="180"/>
        <v>1.23</v>
      </c>
      <c r="AF540">
        <f t="shared" si="181"/>
        <v>1.0349999999999999</v>
      </c>
      <c r="AO540">
        <f t="shared" si="182"/>
        <v>0</v>
      </c>
      <c r="AS540" s="9">
        <f t="shared" si="183"/>
        <v>1.67</v>
      </c>
      <c r="AU540">
        <f t="shared" si="184"/>
        <v>1.23</v>
      </c>
      <c r="AW540">
        <f t="shared" si="185"/>
        <v>1.0349999999999999</v>
      </c>
      <c r="BF540">
        <f t="shared" si="186"/>
        <v>0</v>
      </c>
    </row>
    <row r="541" spans="7:58">
      <c r="G541" s="25">
        <f t="shared" si="174"/>
        <v>0</v>
      </c>
      <c r="H541" s="25"/>
      <c r="I541" s="25"/>
      <c r="J541" s="97"/>
      <c r="K541" s="18">
        <f t="shared" si="175"/>
        <v>1.67</v>
      </c>
      <c r="L541" s="25"/>
      <c r="M541" s="98">
        <f t="shared" si="176"/>
        <v>1.23</v>
      </c>
      <c r="N541" s="25"/>
      <c r="O541" s="25">
        <f t="shared" si="177"/>
        <v>1.0349999999999999</v>
      </c>
      <c r="P541" s="25"/>
      <c r="Q541" s="25"/>
      <c r="R541" s="25"/>
      <c r="X541">
        <f t="shared" si="178"/>
        <v>0</v>
      </c>
      <c r="AB541">
        <f t="shared" si="179"/>
        <v>1.67</v>
      </c>
      <c r="AD541">
        <f t="shared" si="180"/>
        <v>1.23</v>
      </c>
      <c r="AF541">
        <f t="shared" si="181"/>
        <v>1.0349999999999999</v>
      </c>
      <c r="AO541">
        <f t="shared" si="182"/>
        <v>0</v>
      </c>
      <c r="AS541" s="9">
        <f t="shared" si="183"/>
        <v>1.67</v>
      </c>
      <c r="AU541">
        <f t="shared" si="184"/>
        <v>1.23</v>
      </c>
      <c r="AW541">
        <f t="shared" si="185"/>
        <v>1.0349999999999999</v>
      </c>
      <c r="BF541">
        <f t="shared" si="186"/>
        <v>0</v>
      </c>
    </row>
    <row r="542" spans="7:58">
      <c r="G542" s="25">
        <f t="shared" si="174"/>
        <v>0</v>
      </c>
      <c r="H542" s="25"/>
      <c r="I542" s="25"/>
      <c r="J542" s="97"/>
      <c r="K542" s="18">
        <f t="shared" si="175"/>
        <v>1.67</v>
      </c>
      <c r="L542" s="25"/>
      <c r="M542" s="98">
        <f t="shared" si="176"/>
        <v>1.23</v>
      </c>
      <c r="N542" s="25"/>
      <c r="O542" s="25">
        <f t="shared" si="177"/>
        <v>1.0349999999999999</v>
      </c>
      <c r="P542" s="25"/>
      <c r="Q542" s="25"/>
      <c r="R542" s="25"/>
      <c r="X542">
        <f t="shared" si="178"/>
        <v>0</v>
      </c>
      <c r="AB542">
        <f t="shared" si="179"/>
        <v>1.67</v>
      </c>
      <c r="AD542">
        <f t="shared" si="180"/>
        <v>1.23</v>
      </c>
      <c r="AF542">
        <f t="shared" si="181"/>
        <v>1.0349999999999999</v>
      </c>
      <c r="AO542">
        <f t="shared" si="182"/>
        <v>0</v>
      </c>
      <c r="AS542" s="9">
        <f t="shared" si="183"/>
        <v>1.67</v>
      </c>
      <c r="AU542">
        <f t="shared" si="184"/>
        <v>1.23</v>
      </c>
      <c r="AW542">
        <f t="shared" si="185"/>
        <v>1.0349999999999999</v>
      </c>
      <c r="BF542">
        <f t="shared" si="186"/>
        <v>0</v>
      </c>
    </row>
    <row r="543" spans="7:58">
      <c r="G543" s="25">
        <f t="shared" si="174"/>
        <v>0</v>
      </c>
      <c r="H543" s="25"/>
      <c r="I543" s="25"/>
      <c r="J543" s="97"/>
      <c r="K543" s="18">
        <f t="shared" si="175"/>
        <v>1.67</v>
      </c>
      <c r="L543" s="25"/>
      <c r="M543" s="98">
        <f t="shared" si="176"/>
        <v>1.23</v>
      </c>
      <c r="N543" s="25"/>
      <c r="O543" s="25">
        <f t="shared" si="177"/>
        <v>1.0349999999999999</v>
      </c>
      <c r="P543" s="25"/>
      <c r="Q543" s="25"/>
      <c r="R543" s="25"/>
      <c r="X543">
        <f t="shared" si="178"/>
        <v>0</v>
      </c>
      <c r="AB543">
        <f t="shared" si="179"/>
        <v>1.67</v>
      </c>
      <c r="AD543">
        <f t="shared" si="180"/>
        <v>1.23</v>
      </c>
      <c r="AF543">
        <f t="shared" si="181"/>
        <v>1.0349999999999999</v>
      </c>
      <c r="AO543">
        <f t="shared" si="182"/>
        <v>0</v>
      </c>
      <c r="AS543" s="9">
        <f t="shared" si="183"/>
        <v>1.67</v>
      </c>
      <c r="AU543">
        <f t="shared" si="184"/>
        <v>1.23</v>
      </c>
      <c r="AW543">
        <f t="shared" si="185"/>
        <v>1.0349999999999999</v>
      </c>
      <c r="BF543">
        <f t="shared" si="186"/>
        <v>0</v>
      </c>
    </row>
    <row r="544" spans="7:58">
      <c r="G544" s="25">
        <f t="shared" si="174"/>
        <v>0</v>
      </c>
      <c r="H544" s="25"/>
      <c r="I544" s="25"/>
      <c r="J544" s="97"/>
      <c r="K544" s="18">
        <f t="shared" si="175"/>
        <v>1.67</v>
      </c>
      <c r="L544" s="25"/>
      <c r="M544" s="98">
        <f t="shared" si="176"/>
        <v>1.23</v>
      </c>
      <c r="N544" s="25"/>
      <c r="O544" s="25">
        <f t="shared" si="177"/>
        <v>1.0349999999999999</v>
      </c>
      <c r="P544" s="25"/>
      <c r="Q544" s="25"/>
      <c r="R544" s="25"/>
      <c r="X544">
        <f t="shared" si="178"/>
        <v>0</v>
      </c>
      <c r="AB544">
        <f t="shared" si="179"/>
        <v>1.67</v>
      </c>
      <c r="AD544">
        <f t="shared" si="180"/>
        <v>1.23</v>
      </c>
      <c r="AF544">
        <f t="shared" si="181"/>
        <v>1.0349999999999999</v>
      </c>
      <c r="AO544">
        <f t="shared" si="182"/>
        <v>0</v>
      </c>
      <c r="AS544" s="9">
        <f t="shared" si="183"/>
        <v>1.67</v>
      </c>
      <c r="AU544">
        <f t="shared" si="184"/>
        <v>1.23</v>
      </c>
      <c r="AW544">
        <f t="shared" si="185"/>
        <v>1.0349999999999999</v>
      </c>
      <c r="BF544">
        <f t="shared" si="186"/>
        <v>0</v>
      </c>
    </row>
    <row r="545" spans="7:58">
      <c r="G545" s="25">
        <f t="shared" si="174"/>
        <v>0</v>
      </c>
      <c r="H545" s="25"/>
      <c r="I545" s="25"/>
      <c r="J545" s="97"/>
      <c r="K545" s="18">
        <f t="shared" si="175"/>
        <v>1.67</v>
      </c>
      <c r="L545" s="25"/>
      <c r="M545" s="98">
        <f t="shared" si="176"/>
        <v>1.23</v>
      </c>
      <c r="N545" s="25"/>
      <c r="O545" s="25">
        <f t="shared" si="177"/>
        <v>1.0349999999999999</v>
      </c>
      <c r="P545" s="25"/>
      <c r="Q545" s="25"/>
      <c r="R545" s="25"/>
      <c r="X545">
        <f t="shared" si="178"/>
        <v>0</v>
      </c>
      <c r="AB545">
        <f t="shared" si="179"/>
        <v>1.67</v>
      </c>
      <c r="AD545">
        <f t="shared" si="180"/>
        <v>1.23</v>
      </c>
      <c r="AF545">
        <f t="shared" si="181"/>
        <v>1.0349999999999999</v>
      </c>
      <c r="AO545">
        <f t="shared" si="182"/>
        <v>0</v>
      </c>
      <c r="AS545" s="9">
        <f t="shared" si="183"/>
        <v>1.67</v>
      </c>
      <c r="AU545">
        <f t="shared" si="184"/>
        <v>1.23</v>
      </c>
      <c r="AW545">
        <f t="shared" si="185"/>
        <v>1.0349999999999999</v>
      </c>
      <c r="BF545">
        <f t="shared" si="186"/>
        <v>0</v>
      </c>
    </row>
    <row r="546" spans="7:58">
      <c r="G546" s="25">
        <f t="shared" si="174"/>
        <v>0</v>
      </c>
      <c r="H546" s="25"/>
      <c r="I546" s="25"/>
      <c r="J546" s="97"/>
      <c r="K546" s="18">
        <f t="shared" si="175"/>
        <v>1.67</v>
      </c>
      <c r="L546" s="25"/>
      <c r="M546" s="98">
        <f t="shared" si="176"/>
        <v>1.23</v>
      </c>
      <c r="N546" s="25"/>
      <c r="O546" s="25">
        <f t="shared" si="177"/>
        <v>1.0349999999999999</v>
      </c>
      <c r="P546" s="25"/>
      <c r="Q546" s="25"/>
      <c r="R546" s="25"/>
      <c r="X546">
        <f t="shared" si="178"/>
        <v>0</v>
      </c>
      <c r="AB546">
        <f t="shared" si="179"/>
        <v>1.67</v>
      </c>
      <c r="AD546">
        <f t="shared" si="180"/>
        <v>1.23</v>
      </c>
      <c r="AF546">
        <f t="shared" si="181"/>
        <v>1.0349999999999999</v>
      </c>
      <c r="AO546">
        <f t="shared" si="182"/>
        <v>0</v>
      </c>
      <c r="AS546" s="9">
        <f t="shared" si="183"/>
        <v>1.67</v>
      </c>
      <c r="AU546">
        <f t="shared" si="184"/>
        <v>1.23</v>
      </c>
      <c r="AW546">
        <f t="shared" si="185"/>
        <v>1.0349999999999999</v>
      </c>
      <c r="BF546">
        <f t="shared" si="186"/>
        <v>0</v>
      </c>
    </row>
    <row r="547" spans="7:58">
      <c r="G547" s="25">
        <f t="shared" si="174"/>
        <v>0</v>
      </c>
      <c r="H547" s="25"/>
      <c r="I547" s="25"/>
      <c r="J547" s="97"/>
      <c r="K547" s="18">
        <f t="shared" si="175"/>
        <v>1.67</v>
      </c>
      <c r="L547" s="25"/>
      <c r="M547" s="98">
        <f t="shared" si="176"/>
        <v>1.23</v>
      </c>
      <c r="N547" s="25"/>
      <c r="O547" s="25">
        <f t="shared" si="177"/>
        <v>1.0349999999999999</v>
      </c>
      <c r="P547" s="25"/>
      <c r="Q547" s="25"/>
      <c r="R547" s="25"/>
      <c r="X547">
        <f t="shared" si="178"/>
        <v>0</v>
      </c>
      <c r="AB547">
        <f t="shared" si="179"/>
        <v>1.67</v>
      </c>
      <c r="AD547">
        <f t="shared" si="180"/>
        <v>1.23</v>
      </c>
      <c r="AF547">
        <f t="shared" si="181"/>
        <v>1.0349999999999999</v>
      </c>
      <c r="AO547">
        <f t="shared" si="182"/>
        <v>0</v>
      </c>
      <c r="AS547" s="9">
        <f t="shared" si="183"/>
        <v>1.67</v>
      </c>
      <c r="AU547">
        <f t="shared" si="184"/>
        <v>1.23</v>
      </c>
      <c r="AW547">
        <f t="shared" si="185"/>
        <v>1.0349999999999999</v>
      </c>
      <c r="BF547">
        <f t="shared" si="186"/>
        <v>0</v>
      </c>
    </row>
    <row r="548" spans="7:58">
      <c r="G548" s="25">
        <f t="shared" si="174"/>
        <v>0</v>
      </c>
      <c r="H548" s="25"/>
      <c r="I548" s="25"/>
      <c r="J548" s="97"/>
      <c r="K548" s="18">
        <f t="shared" si="175"/>
        <v>1.67</v>
      </c>
      <c r="L548" s="25"/>
      <c r="M548" s="98">
        <f t="shared" si="176"/>
        <v>1.23</v>
      </c>
      <c r="N548" s="25"/>
      <c r="O548" s="25">
        <f t="shared" si="177"/>
        <v>1.0349999999999999</v>
      </c>
      <c r="P548" s="25"/>
      <c r="Q548" s="25"/>
      <c r="R548" s="25"/>
      <c r="X548">
        <f t="shared" si="178"/>
        <v>0</v>
      </c>
      <c r="AB548">
        <f t="shared" si="179"/>
        <v>1.67</v>
      </c>
      <c r="AD548">
        <f t="shared" si="180"/>
        <v>1.23</v>
      </c>
      <c r="AF548">
        <f t="shared" si="181"/>
        <v>1.0349999999999999</v>
      </c>
      <c r="AO548">
        <f t="shared" si="182"/>
        <v>0</v>
      </c>
      <c r="AS548" s="9">
        <f t="shared" si="183"/>
        <v>1.67</v>
      </c>
      <c r="AU548">
        <f t="shared" si="184"/>
        <v>1.23</v>
      </c>
      <c r="AW548">
        <f t="shared" si="185"/>
        <v>1.0349999999999999</v>
      </c>
      <c r="BF548">
        <f t="shared" si="186"/>
        <v>0</v>
      </c>
    </row>
    <row r="549" spans="7:58">
      <c r="G549" s="25">
        <f t="shared" si="174"/>
        <v>0</v>
      </c>
      <c r="H549" s="25"/>
      <c r="I549" s="25"/>
      <c r="J549" s="97"/>
      <c r="K549" s="18">
        <f t="shared" si="175"/>
        <v>1.67</v>
      </c>
      <c r="L549" s="25"/>
      <c r="M549" s="98">
        <f t="shared" si="176"/>
        <v>1.23</v>
      </c>
      <c r="N549" s="25"/>
      <c r="O549" s="25">
        <f t="shared" si="177"/>
        <v>1.0349999999999999</v>
      </c>
      <c r="P549" s="25"/>
      <c r="Q549" s="25"/>
      <c r="R549" s="25"/>
      <c r="X549">
        <f t="shared" si="178"/>
        <v>0</v>
      </c>
      <c r="AB549">
        <f t="shared" si="179"/>
        <v>1.67</v>
      </c>
      <c r="AD549">
        <f t="shared" si="180"/>
        <v>1.23</v>
      </c>
      <c r="AF549">
        <f t="shared" si="181"/>
        <v>1.0349999999999999</v>
      </c>
      <c r="AO549">
        <f t="shared" si="182"/>
        <v>0</v>
      </c>
      <c r="AS549" s="9">
        <f t="shared" si="183"/>
        <v>1.67</v>
      </c>
      <c r="AU549">
        <f t="shared" si="184"/>
        <v>1.23</v>
      </c>
      <c r="AW549">
        <f t="shared" si="185"/>
        <v>1.0349999999999999</v>
      </c>
      <c r="BF549">
        <f t="shared" si="186"/>
        <v>0</v>
      </c>
    </row>
    <row r="550" spans="7:58">
      <c r="G550" s="25">
        <f t="shared" si="174"/>
        <v>0</v>
      </c>
      <c r="H550" s="25"/>
      <c r="I550" s="25"/>
      <c r="J550" s="97"/>
      <c r="K550" s="18">
        <f t="shared" si="175"/>
        <v>1.67</v>
      </c>
      <c r="L550" s="25"/>
      <c r="M550" s="98">
        <f t="shared" si="176"/>
        <v>1.23</v>
      </c>
      <c r="N550" s="25"/>
      <c r="O550" s="25">
        <f t="shared" si="177"/>
        <v>1.0349999999999999</v>
      </c>
      <c r="P550" s="25"/>
      <c r="Q550" s="25"/>
      <c r="R550" s="25"/>
      <c r="X550">
        <f t="shared" si="178"/>
        <v>0</v>
      </c>
      <c r="AB550">
        <f t="shared" si="179"/>
        <v>1.67</v>
      </c>
      <c r="AD550">
        <f t="shared" si="180"/>
        <v>1.23</v>
      </c>
      <c r="AF550">
        <f t="shared" si="181"/>
        <v>1.0349999999999999</v>
      </c>
      <c r="AO550">
        <f t="shared" si="182"/>
        <v>0</v>
      </c>
      <c r="AS550" s="9">
        <f t="shared" si="183"/>
        <v>1.67</v>
      </c>
      <c r="AU550">
        <f t="shared" si="184"/>
        <v>1.23</v>
      </c>
      <c r="AW550">
        <f t="shared" si="185"/>
        <v>1.0349999999999999</v>
      </c>
      <c r="BF550">
        <f t="shared" si="186"/>
        <v>0</v>
      </c>
    </row>
    <row r="551" spans="7:58">
      <c r="G551" s="25">
        <f t="shared" si="174"/>
        <v>0</v>
      </c>
      <c r="H551" s="25"/>
      <c r="I551" s="25"/>
      <c r="J551" s="97"/>
      <c r="K551" s="18">
        <f t="shared" si="175"/>
        <v>1.67</v>
      </c>
      <c r="L551" s="25"/>
      <c r="M551" s="98">
        <f t="shared" si="176"/>
        <v>1.23</v>
      </c>
      <c r="N551" s="25"/>
      <c r="O551" s="25">
        <f t="shared" si="177"/>
        <v>1.0349999999999999</v>
      </c>
      <c r="P551" s="25"/>
      <c r="Q551" s="25"/>
      <c r="R551" s="25"/>
      <c r="X551">
        <f t="shared" si="178"/>
        <v>0</v>
      </c>
      <c r="AB551">
        <f t="shared" si="179"/>
        <v>1.67</v>
      </c>
      <c r="AD551">
        <f t="shared" si="180"/>
        <v>1.23</v>
      </c>
      <c r="AF551">
        <f t="shared" si="181"/>
        <v>1.0349999999999999</v>
      </c>
      <c r="AO551">
        <f t="shared" si="182"/>
        <v>0</v>
      </c>
      <c r="AS551" s="9">
        <f t="shared" si="183"/>
        <v>1.67</v>
      </c>
      <c r="AU551">
        <f t="shared" si="184"/>
        <v>1.23</v>
      </c>
      <c r="AW551">
        <f t="shared" si="185"/>
        <v>1.0349999999999999</v>
      </c>
      <c r="BF551">
        <f t="shared" si="186"/>
        <v>0</v>
      </c>
    </row>
    <row r="552" spans="7:58">
      <c r="G552" s="25">
        <f t="shared" si="174"/>
        <v>0</v>
      </c>
      <c r="H552" s="25"/>
      <c r="I552" s="25"/>
      <c r="J552" s="97"/>
      <c r="K552" s="18">
        <f t="shared" si="175"/>
        <v>1.67</v>
      </c>
      <c r="L552" s="25"/>
      <c r="M552" s="98">
        <f t="shared" si="176"/>
        <v>1.23</v>
      </c>
      <c r="N552" s="25"/>
      <c r="O552" s="25">
        <f t="shared" si="177"/>
        <v>1.0349999999999999</v>
      </c>
      <c r="P552" s="25"/>
      <c r="Q552" s="25"/>
      <c r="R552" s="25"/>
      <c r="X552">
        <f t="shared" si="178"/>
        <v>0</v>
      </c>
      <c r="AB552">
        <f t="shared" si="179"/>
        <v>1.67</v>
      </c>
      <c r="AD552">
        <f t="shared" si="180"/>
        <v>1.23</v>
      </c>
      <c r="AF552">
        <f t="shared" si="181"/>
        <v>1.0349999999999999</v>
      </c>
      <c r="AO552">
        <f t="shared" si="182"/>
        <v>0</v>
      </c>
      <c r="AS552" s="9">
        <f t="shared" si="183"/>
        <v>1.67</v>
      </c>
      <c r="AU552">
        <f t="shared" si="184"/>
        <v>1.23</v>
      </c>
      <c r="AW552">
        <f t="shared" si="185"/>
        <v>1.0349999999999999</v>
      </c>
      <c r="BF552">
        <f t="shared" si="186"/>
        <v>0</v>
      </c>
    </row>
    <row r="553" spans="7:58">
      <c r="G553" s="25">
        <f t="shared" si="174"/>
        <v>0</v>
      </c>
      <c r="H553" s="25"/>
      <c r="I553" s="25"/>
      <c r="J553" s="97"/>
      <c r="K553" s="18">
        <f t="shared" si="175"/>
        <v>1.67</v>
      </c>
      <c r="L553" s="25"/>
      <c r="M553" s="98">
        <f t="shared" si="176"/>
        <v>1.23</v>
      </c>
      <c r="N553" s="25"/>
      <c r="O553" s="25">
        <f t="shared" si="177"/>
        <v>1.0349999999999999</v>
      </c>
      <c r="P553" s="25"/>
      <c r="Q553" s="25"/>
      <c r="R553" s="25"/>
      <c r="X553">
        <f t="shared" si="178"/>
        <v>0</v>
      </c>
      <c r="AB553">
        <f t="shared" si="179"/>
        <v>1.67</v>
      </c>
      <c r="AD553">
        <f t="shared" si="180"/>
        <v>1.23</v>
      </c>
      <c r="AF553">
        <f t="shared" si="181"/>
        <v>1.0349999999999999</v>
      </c>
      <c r="AO553">
        <f t="shared" si="182"/>
        <v>0</v>
      </c>
      <c r="AS553" s="9">
        <f t="shared" si="183"/>
        <v>1.67</v>
      </c>
      <c r="AU553">
        <f t="shared" si="184"/>
        <v>1.23</v>
      </c>
      <c r="AW553">
        <f t="shared" si="185"/>
        <v>1.0349999999999999</v>
      </c>
      <c r="BF553">
        <f t="shared" si="186"/>
        <v>0</v>
      </c>
    </row>
    <row r="554" spans="7:58">
      <c r="G554" s="25">
        <f t="shared" si="174"/>
        <v>0</v>
      </c>
      <c r="H554" s="25"/>
      <c r="I554" s="25"/>
      <c r="J554" s="97"/>
      <c r="K554" s="18">
        <f t="shared" si="175"/>
        <v>1.67</v>
      </c>
      <c r="L554" s="25"/>
      <c r="M554" s="98">
        <f t="shared" si="176"/>
        <v>1.23</v>
      </c>
      <c r="N554" s="25"/>
      <c r="O554" s="25">
        <f t="shared" si="177"/>
        <v>1.0349999999999999</v>
      </c>
      <c r="P554" s="25"/>
      <c r="Q554" s="25"/>
      <c r="R554" s="25"/>
      <c r="X554">
        <f t="shared" si="178"/>
        <v>0</v>
      </c>
      <c r="AB554">
        <f t="shared" si="179"/>
        <v>1.67</v>
      </c>
      <c r="AD554">
        <f t="shared" si="180"/>
        <v>1.23</v>
      </c>
      <c r="AF554">
        <f t="shared" si="181"/>
        <v>1.0349999999999999</v>
      </c>
      <c r="AO554">
        <f t="shared" si="182"/>
        <v>0</v>
      </c>
      <c r="AS554" s="9">
        <f t="shared" si="183"/>
        <v>1.67</v>
      </c>
      <c r="AU554">
        <f t="shared" si="184"/>
        <v>1.23</v>
      </c>
      <c r="AW554">
        <f t="shared" si="185"/>
        <v>1.0349999999999999</v>
      </c>
      <c r="BF554">
        <f t="shared" si="186"/>
        <v>0</v>
      </c>
    </row>
    <row r="555" spans="7:58">
      <c r="G555" s="25">
        <f t="shared" si="174"/>
        <v>0</v>
      </c>
      <c r="H555" s="25"/>
      <c r="I555" s="25"/>
      <c r="J555" s="97"/>
      <c r="K555" s="18">
        <f t="shared" si="175"/>
        <v>1.67</v>
      </c>
      <c r="L555" s="25"/>
      <c r="M555" s="98">
        <f t="shared" si="176"/>
        <v>1.23</v>
      </c>
      <c r="N555" s="25"/>
      <c r="O555" s="25">
        <f t="shared" si="177"/>
        <v>1.0349999999999999</v>
      </c>
      <c r="P555" s="25"/>
      <c r="Q555" s="25"/>
      <c r="R555" s="25"/>
      <c r="X555">
        <f t="shared" si="178"/>
        <v>0</v>
      </c>
      <c r="AB555">
        <f t="shared" si="179"/>
        <v>1.67</v>
      </c>
      <c r="AD555">
        <f t="shared" si="180"/>
        <v>1.23</v>
      </c>
      <c r="AF555">
        <f t="shared" si="181"/>
        <v>1.0349999999999999</v>
      </c>
      <c r="AO555">
        <f t="shared" si="182"/>
        <v>0</v>
      </c>
      <c r="AS555" s="9">
        <f t="shared" si="183"/>
        <v>1.67</v>
      </c>
      <c r="AU555">
        <f t="shared" si="184"/>
        <v>1.23</v>
      </c>
      <c r="AW555">
        <f t="shared" si="185"/>
        <v>1.0349999999999999</v>
      </c>
      <c r="BF555">
        <f t="shared" si="186"/>
        <v>0</v>
      </c>
    </row>
    <row r="556" spans="7:58">
      <c r="G556" s="25">
        <f t="shared" si="174"/>
        <v>0</v>
      </c>
      <c r="H556" s="25"/>
      <c r="I556" s="25"/>
      <c r="J556" s="97"/>
      <c r="K556" s="18">
        <f t="shared" si="175"/>
        <v>1.67</v>
      </c>
      <c r="L556" s="25"/>
      <c r="M556" s="98">
        <f t="shared" si="176"/>
        <v>1.23</v>
      </c>
      <c r="N556" s="25"/>
      <c r="O556" s="25">
        <f t="shared" si="177"/>
        <v>1.0349999999999999</v>
      </c>
      <c r="P556" s="25"/>
      <c r="Q556" s="25"/>
      <c r="R556" s="25"/>
      <c r="X556">
        <f t="shared" si="178"/>
        <v>0</v>
      </c>
      <c r="AB556">
        <f t="shared" si="179"/>
        <v>1.67</v>
      </c>
      <c r="AD556">
        <f t="shared" si="180"/>
        <v>1.23</v>
      </c>
      <c r="AF556">
        <f t="shared" si="181"/>
        <v>1.0349999999999999</v>
      </c>
      <c r="AO556">
        <f t="shared" si="182"/>
        <v>0</v>
      </c>
      <c r="AS556" s="9">
        <f t="shared" si="183"/>
        <v>1.67</v>
      </c>
      <c r="AU556">
        <f t="shared" si="184"/>
        <v>1.23</v>
      </c>
      <c r="AW556">
        <f t="shared" si="185"/>
        <v>1.0349999999999999</v>
      </c>
      <c r="BF556">
        <f t="shared" si="186"/>
        <v>0</v>
      </c>
    </row>
    <row r="557" spans="7:58">
      <c r="G557" s="25">
        <f t="shared" si="174"/>
        <v>0</v>
      </c>
      <c r="H557" s="25"/>
      <c r="I557" s="25"/>
      <c r="J557" s="97"/>
      <c r="K557" s="18">
        <f t="shared" si="175"/>
        <v>1.67</v>
      </c>
      <c r="L557" s="25"/>
      <c r="M557" s="98">
        <f t="shared" si="176"/>
        <v>1.23</v>
      </c>
      <c r="N557" s="25"/>
      <c r="O557" s="25">
        <f t="shared" si="177"/>
        <v>1.0349999999999999</v>
      </c>
      <c r="P557" s="25"/>
      <c r="Q557" s="25"/>
      <c r="R557" s="25"/>
      <c r="X557">
        <f t="shared" si="178"/>
        <v>0</v>
      </c>
      <c r="AB557">
        <f t="shared" si="179"/>
        <v>1.67</v>
      </c>
      <c r="AD557">
        <f t="shared" si="180"/>
        <v>1.23</v>
      </c>
      <c r="AF557">
        <f t="shared" si="181"/>
        <v>1.0349999999999999</v>
      </c>
      <c r="AO557">
        <f t="shared" si="182"/>
        <v>0</v>
      </c>
      <c r="AS557" s="9">
        <f t="shared" si="183"/>
        <v>1.67</v>
      </c>
      <c r="AU557">
        <f t="shared" si="184"/>
        <v>1.23</v>
      </c>
      <c r="AW557">
        <f t="shared" si="185"/>
        <v>1.0349999999999999</v>
      </c>
      <c r="BF557">
        <f t="shared" si="186"/>
        <v>0</v>
      </c>
    </row>
    <row r="558" spans="7:58">
      <c r="G558" s="25">
        <f t="shared" si="174"/>
        <v>0</v>
      </c>
      <c r="H558" s="25"/>
      <c r="I558" s="25"/>
      <c r="J558" s="97"/>
      <c r="K558" s="18">
        <f t="shared" si="175"/>
        <v>1.67</v>
      </c>
      <c r="L558" s="25"/>
      <c r="M558" s="98">
        <f t="shared" si="176"/>
        <v>1.23</v>
      </c>
      <c r="N558" s="25"/>
      <c r="O558" s="25">
        <f t="shared" si="177"/>
        <v>1.0349999999999999</v>
      </c>
      <c r="P558" s="25"/>
      <c r="Q558" s="25"/>
      <c r="R558" s="25"/>
      <c r="X558">
        <f t="shared" si="178"/>
        <v>0</v>
      </c>
      <c r="AB558">
        <f t="shared" si="179"/>
        <v>1.67</v>
      </c>
      <c r="AD558">
        <f t="shared" si="180"/>
        <v>1.23</v>
      </c>
      <c r="AF558">
        <f t="shared" si="181"/>
        <v>1.0349999999999999</v>
      </c>
      <c r="AO558">
        <f t="shared" si="182"/>
        <v>0</v>
      </c>
      <c r="AS558" s="9">
        <f t="shared" si="183"/>
        <v>1.67</v>
      </c>
      <c r="AU558">
        <f t="shared" si="184"/>
        <v>1.23</v>
      </c>
      <c r="AW558">
        <f t="shared" si="185"/>
        <v>1.0349999999999999</v>
      </c>
      <c r="BF558">
        <f t="shared" si="186"/>
        <v>0</v>
      </c>
    </row>
    <row r="559" spans="7:58">
      <c r="G559" s="25">
        <f t="shared" si="174"/>
        <v>0</v>
      </c>
      <c r="H559" s="25"/>
      <c r="I559" s="25"/>
      <c r="J559" s="97"/>
      <c r="K559" s="18">
        <f t="shared" si="175"/>
        <v>1.67</v>
      </c>
      <c r="L559" s="25"/>
      <c r="M559" s="98">
        <f t="shared" si="176"/>
        <v>1.23</v>
      </c>
      <c r="N559" s="25"/>
      <c r="O559" s="25">
        <f t="shared" si="177"/>
        <v>1.0349999999999999</v>
      </c>
      <c r="P559" s="25"/>
      <c r="Q559" s="25"/>
      <c r="R559" s="25"/>
      <c r="X559">
        <f t="shared" si="178"/>
        <v>0</v>
      </c>
      <c r="AB559">
        <f t="shared" si="179"/>
        <v>1.67</v>
      </c>
      <c r="AD559">
        <f t="shared" si="180"/>
        <v>1.23</v>
      </c>
      <c r="AF559">
        <f t="shared" si="181"/>
        <v>1.0349999999999999</v>
      </c>
      <c r="AO559">
        <f t="shared" si="182"/>
        <v>0</v>
      </c>
      <c r="AS559" s="9">
        <f t="shared" si="183"/>
        <v>1.67</v>
      </c>
      <c r="AU559">
        <f t="shared" si="184"/>
        <v>1.23</v>
      </c>
      <c r="AW559">
        <f t="shared" si="185"/>
        <v>1.0349999999999999</v>
      </c>
      <c r="BF559">
        <f t="shared" si="186"/>
        <v>0</v>
      </c>
    </row>
    <row r="560" spans="7:58">
      <c r="G560" s="25">
        <f t="shared" si="174"/>
        <v>0</v>
      </c>
      <c r="H560" s="25"/>
      <c r="I560" s="25"/>
      <c r="J560" s="97"/>
      <c r="K560" s="18">
        <f t="shared" si="175"/>
        <v>1.67</v>
      </c>
      <c r="L560" s="25"/>
      <c r="M560" s="98">
        <f t="shared" si="176"/>
        <v>1.23</v>
      </c>
      <c r="N560" s="25"/>
      <c r="O560" s="25">
        <f t="shared" si="177"/>
        <v>1.0349999999999999</v>
      </c>
      <c r="P560" s="25"/>
      <c r="Q560" s="25"/>
      <c r="R560" s="25"/>
      <c r="X560">
        <f t="shared" si="178"/>
        <v>0</v>
      </c>
      <c r="AB560">
        <f t="shared" si="179"/>
        <v>1.67</v>
      </c>
      <c r="AD560">
        <f t="shared" si="180"/>
        <v>1.23</v>
      </c>
      <c r="AF560">
        <f t="shared" si="181"/>
        <v>1.0349999999999999</v>
      </c>
      <c r="AO560">
        <f t="shared" si="182"/>
        <v>0</v>
      </c>
      <c r="AS560" s="9">
        <f t="shared" si="183"/>
        <v>1.67</v>
      </c>
      <c r="AU560">
        <f t="shared" si="184"/>
        <v>1.23</v>
      </c>
      <c r="AW560">
        <f t="shared" si="185"/>
        <v>1.0349999999999999</v>
      </c>
      <c r="BF560">
        <f t="shared" si="186"/>
        <v>0</v>
      </c>
    </row>
    <row r="561" spans="7:58">
      <c r="G561" s="25">
        <f t="shared" si="174"/>
        <v>0</v>
      </c>
      <c r="H561" s="25"/>
      <c r="I561" s="25"/>
      <c r="J561" s="97"/>
      <c r="K561" s="18">
        <f t="shared" si="175"/>
        <v>1.67</v>
      </c>
      <c r="L561" s="25"/>
      <c r="M561" s="98">
        <f t="shared" si="176"/>
        <v>1.23</v>
      </c>
      <c r="N561" s="25"/>
      <c r="O561" s="25">
        <f t="shared" si="177"/>
        <v>1.0349999999999999</v>
      </c>
      <c r="P561" s="25"/>
      <c r="Q561" s="25"/>
      <c r="R561" s="25"/>
      <c r="X561">
        <f t="shared" si="178"/>
        <v>0</v>
      </c>
      <c r="AB561">
        <f t="shared" si="179"/>
        <v>1.67</v>
      </c>
      <c r="AD561">
        <f t="shared" si="180"/>
        <v>1.23</v>
      </c>
      <c r="AF561">
        <f t="shared" si="181"/>
        <v>1.0349999999999999</v>
      </c>
      <c r="AO561">
        <f t="shared" si="182"/>
        <v>0</v>
      </c>
      <c r="AS561" s="9">
        <f t="shared" si="183"/>
        <v>1.67</v>
      </c>
      <c r="AU561">
        <f t="shared" si="184"/>
        <v>1.23</v>
      </c>
      <c r="AW561">
        <f t="shared" si="185"/>
        <v>1.0349999999999999</v>
      </c>
      <c r="BF561">
        <f t="shared" si="186"/>
        <v>0</v>
      </c>
    </row>
    <row r="562" spans="7:58">
      <c r="G562" s="25">
        <f t="shared" si="174"/>
        <v>0</v>
      </c>
      <c r="H562" s="25"/>
      <c r="I562" s="25"/>
      <c r="J562" s="97"/>
      <c r="K562" s="18">
        <f t="shared" si="175"/>
        <v>1.67</v>
      </c>
      <c r="L562" s="25"/>
      <c r="M562" s="98">
        <f t="shared" si="176"/>
        <v>1.23</v>
      </c>
      <c r="N562" s="25"/>
      <c r="O562" s="25">
        <f t="shared" si="177"/>
        <v>1.0349999999999999</v>
      </c>
      <c r="P562" s="25"/>
      <c r="Q562" s="25"/>
      <c r="R562" s="25"/>
      <c r="X562">
        <f t="shared" si="178"/>
        <v>0</v>
      </c>
      <c r="AB562">
        <f t="shared" si="179"/>
        <v>1.67</v>
      </c>
      <c r="AD562">
        <f t="shared" si="180"/>
        <v>1.23</v>
      </c>
      <c r="AF562">
        <f t="shared" si="181"/>
        <v>1.0349999999999999</v>
      </c>
      <c r="AO562">
        <f t="shared" si="182"/>
        <v>0</v>
      </c>
      <c r="AS562" s="9">
        <f t="shared" si="183"/>
        <v>1.67</v>
      </c>
      <c r="AU562">
        <f t="shared" si="184"/>
        <v>1.23</v>
      </c>
      <c r="AW562">
        <f t="shared" si="185"/>
        <v>1.0349999999999999</v>
      </c>
      <c r="BF562">
        <f t="shared" si="186"/>
        <v>0</v>
      </c>
    </row>
    <row r="563" spans="7:58">
      <c r="G563" s="25">
        <f t="shared" si="174"/>
        <v>0</v>
      </c>
      <c r="H563" s="25"/>
      <c r="I563" s="25"/>
      <c r="J563" s="97"/>
      <c r="K563" s="18">
        <f t="shared" si="175"/>
        <v>1.67</v>
      </c>
      <c r="L563" s="25"/>
      <c r="M563" s="98">
        <f t="shared" si="176"/>
        <v>1.23</v>
      </c>
      <c r="N563" s="25"/>
      <c r="O563" s="25">
        <f t="shared" si="177"/>
        <v>1.0349999999999999</v>
      </c>
      <c r="P563" s="25"/>
      <c r="Q563" s="25"/>
      <c r="R563" s="25"/>
      <c r="X563">
        <f t="shared" si="178"/>
        <v>0</v>
      </c>
      <c r="AB563">
        <f t="shared" si="179"/>
        <v>1.67</v>
      </c>
      <c r="AD563">
        <f t="shared" si="180"/>
        <v>1.23</v>
      </c>
      <c r="AF563">
        <f t="shared" si="181"/>
        <v>1.0349999999999999</v>
      </c>
      <c r="AO563">
        <f t="shared" si="182"/>
        <v>0</v>
      </c>
      <c r="AS563" s="9">
        <f t="shared" si="183"/>
        <v>1.67</v>
      </c>
      <c r="AU563">
        <f t="shared" si="184"/>
        <v>1.23</v>
      </c>
      <c r="AW563">
        <f t="shared" si="185"/>
        <v>1.0349999999999999</v>
      </c>
      <c r="BF563">
        <f t="shared" si="186"/>
        <v>0</v>
      </c>
    </row>
    <row r="564" spans="7:58">
      <c r="G564" s="25">
        <f t="shared" si="174"/>
        <v>0</v>
      </c>
      <c r="H564" s="25"/>
      <c r="I564" s="25"/>
      <c r="J564" s="97"/>
      <c r="K564" s="18">
        <f t="shared" si="175"/>
        <v>1.67</v>
      </c>
      <c r="L564" s="25"/>
      <c r="M564" s="98">
        <f t="shared" si="176"/>
        <v>1.23</v>
      </c>
      <c r="N564" s="25"/>
      <c r="O564" s="25">
        <f t="shared" si="177"/>
        <v>1.0349999999999999</v>
      </c>
      <c r="P564" s="25"/>
      <c r="Q564" s="25"/>
      <c r="R564" s="25"/>
      <c r="X564">
        <f t="shared" si="178"/>
        <v>0</v>
      </c>
      <c r="AB564">
        <f t="shared" si="179"/>
        <v>1.67</v>
      </c>
      <c r="AD564">
        <f t="shared" si="180"/>
        <v>1.23</v>
      </c>
      <c r="AF564">
        <f t="shared" si="181"/>
        <v>1.0349999999999999</v>
      </c>
      <c r="AO564">
        <f t="shared" si="182"/>
        <v>0</v>
      </c>
      <c r="AS564" s="9">
        <f t="shared" si="183"/>
        <v>1.67</v>
      </c>
      <c r="AU564">
        <f t="shared" si="184"/>
        <v>1.23</v>
      </c>
      <c r="AW564">
        <f t="shared" si="185"/>
        <v>1.0349999999999999</v>
      </c>
      <c r="BF564">
        <f t="shared" si="186"/>
        <v>0</v>
      </c>
    </row>
    <row r="565" spans="7:58">
      <c r="G565" s="25">
        <f t="shared" si="174"/>
        <v>0</v>
      </c>
      <c r="H565" s="25"/>
      <c r="I565" s="25"/>
      <c r="J565" s="97"/>
      <c r="K565" s="18">
        <f t="shared" si="175"/>
        <v>1.67</v>
      </c>
      <c r="L565" s="25"/>
      <c r="M565" s="98">
        <f t="shared" si="176"/>
        <v>1.23</v>
      </c>
      <c r="N565" s="25"/>
      <c r="O565" s="25">
        <f t="shared" si="177"/>
        <v>1.0349999999999999</v>
      </c>
      <c r="P565" s="25"/>
      <c r="Q565" s="25"/>
      <c r="R565" s="25"/>
      <c r="X565">
        <f t="shared" si="178"/>
        <v>0</v>
      </c>
      <c r="AB565">
        <f t="shared" si="179"/>
        <v>1.67</v>
      </c>
      <c r="AD565">
        <f t="shared" si="180"/>
        <v>1.23</v>
      </c>
      <c r="AF565">
        <f t="shared" si="181"/>
        <v>1.0349999999999999</v>
      </c>
      <c r="AO565">
        <f t="shared" si="182"/>
        <v>0</v>
      </c>
      <c r="AS565" s="9">
        <f t="shared" si="183"/>
        <v>1.67</v>
      </c>
      <c r="AU565">
        <f t="shared" si="184"/>
        <v>1.23</v>
      </c>
      <c r="AW565">
        <f t="shared" si="185"/>
        <v>1.0349999999999999</v>
      </c>
      <c r="BF565">
        <f t="shared" si="186"/>
        <v>0</v>
      </c>
    </row>
    <row r="566" spans="7:58">
      <c r="G566" s="25">
        <f t="shared" si="174"/>
        <v>0</v>
      </c>
      <c r="H566" s="25"/>
      <c r="I566" s="25"/>
      <c r="J566" s="97"/>
      <c r="K566" s="18">
        <f t="shared" si="175"/>
        <v>1.67</v>
      </c>
      <c r="L566" s="25"/>
      <c r="M566" s="98">
        <f t="shared" si="176"/>
        <v>1.23</v>
      </c>
      <c r="N566" s="25"/>
      <c r="O566" s="25">
        <f t="shared" si="177"/>
        <v>1.0349999999999999</v>
      </c>
      <c r="P566" s="25"/>
      <c r="Q566" s="25"/>
      <c r="R566" s="25"/>
      <c r="X566">
        <f t="shared" si="178"/>
        <v>0</v>
      </c>
      <c r="AB566">
        <f t="shared" si="179"/>
        <v>1.67</v>
      </c>
      <c r="AD566">
        <f t="shared" si="180"/>
        <v>1.23</v>
      </c>
      <c r="AF566">
        <f t="shared" si="181"/>
        <v>1.0349999999999999</v>
      </c>
      <c r="AO566">
        <f t="shared" si="182"/>
        <v>0</v>
      </c>
      <c r="AS566" s="9">
        <f t="shared" si="183"/>
        <v>1.67</v>
      </c>
      <c r="AU566">
        <f t="shared" si="184"/>
        <v>1.23</v>
      </c>
      <c r="AW566">
        <f t="shared" si="185"/>
        <v>1.0349999999999999</v>
      </c>
      <c r="BF566">
        <f t="shared" si="186"/>
        <v>0</v>
      </c>
    </row>
    <row r="567" spans="7:58">
      <c r="G567" s="25">
        <f t="shared" si="174"/>
        <v>0</v>
      </c>
      <c r="H567" s="25"/>
      <c r="I567" s="25"/>
      <c r="J567" s="97"/>
      <c r="K567" s="18">
        <f t="shared" si="175"/>
        <v>1.67</v>
      </c>
      <c r="L567" s="25"/>
      <c r="M567" s="98">
        <f t="shared" si="176"/>
        <v>1.23</v>
      </c>
      <c r="N567" s="25"/>
      <c r="O567" s="25">
        <f t="shared" si="177"/>
        <v>1.0349999999999999</v>
      </c>
      <c r="P567" s="25"/>
      <c r="Q567" s="25"/>
      <c r="R567" s="25"/>
      <c r="X567">
        <f t="shared" si="178"/>
        <v>0</v>
      </c>
      <c r="AB567">
        <f t="shared" si="179"/>
        <v>1.67</v>
      </c>
      <c r="AD567">
        <f t="shared" si="180"/>
        <v>1.23</v>
      </c>
      <c r="AF567">
        <f t="shared" si="181"/>
        <v>1.0349999999999999</v>
      </c>
      <c r="AO567">
        <f t="shared" si="182"/>
        <v>0</v>
      </c>
      <c r="AS567" s="9">
        <f t="shared" si="183"/>
        <v>1.67</v>
      </c>
      <c r="AU567">
        <f t="shared" si="184"/>
        <v>1.23</v>
      </c>
      <c r="AW567">
        <f t="shared" si="185"/>
        <v>1.0349999999999999</v>
      </c>
      <c r="BF567">
        <f t="shared" si="186"/>
        <v>0</v>
      </c>
    </row>
    <row r="568" spans="7:58">
      <c r="G568" s="25">
        <f t="shared" si="174"/>
        <v>0</v>
      </c>
      <c r="H568" s="25"/>
      <c r="I568" s="25"/>
      <c r="J568" s="97"/>
      <c r="K568" s="18">
        <f t="shared" si="175"/>
        <v>1.67</v>
      </c>
      <c r="L568" s="25"/>
      <c r="M568" s="98">
        <f t="shared" si="176"/>
        <v>1.23</v>
      </c>
      <c r="N568" s="25"/>
      <c r="O568" s="25">
        <f t="shared" si="177"/>
        <v>1.0349999999999999</v>
      </c>
      <c r="P568" s="25"/>
      <c r="Q568" s="25"/>
      <c r="R568" s="25"/>
      <c r="X568">
        <f t="shared" si="178"/>
        <v>0</v>
      </c>
      <c r="AB568">
        <f t="shared" si="179"/>
        <v>1.67</v>
      </c>
      <c r="AD568">
        <f t="shared" si="180"/>
        <v>1.23</v>
      </c>
      <c r="AF568">
        <f t="shared" si="181"/>
        <v>1.0349999999999999</v>
      </c>
      <c r="AO568">
        <f t="shared" si="182"/>
        <v>0</v>
      </c>
      <c r="AS568" s="9">
        <f t="shared" si="183"/>
        <v>1.67</v>
      </c>
      <c r="AU568">
        <f t="shared" si="184"/>
        <v>1.23</v>
      </c>
      <c r="AW568">
        <f t="shared" si="185"/>
        <v>1.0349999999999999</v>
      </c>
      <c r="BF568">
        <f t="shared" si="186"/>
        <v>0</v>
      </c>
    </row>
    <row r="569" spans="7:58">
      <c r="G569" s="25">
        <f t="shared" si="174"/>
        <v>0</v>
      </c>
      <c r="H569" s="25"/>
      <c r="I569" s="25"/>
      <c r="J569" s="97"/>
      <c r="K569" s="18">
        <f t="shared" si="175"/>
        <v>1.67</v>
      </c>
      <c r="L569" s="25"/>
      <c r="M569" s="98">
        <f t="shared" si="176"/>
        <v>1.23</v>
      </c>
      <c r="N569" s="25"/>
      <c r="O569" s="25">
        <f t="shared" si="177"/>
        <v>1.0349999999999999</v>
      </c>
      <c r="P569" s="25"/>
      <c r="Q569" s="25"/>
      <c r="R569" s="25"/>
      <c r="X569">
        <f t="shared" si="178"/>
        <v>0</v>
      </c>
      <c r="AB569">
        <f t="shared" si="179"/>
        <v>1.67</v>
      </c>
      <c r="AD569">
        <f t="shared" si="180"/>
        <v>1.23</v>
      </c>
      <c r="AF569">
        <f t="shared" si="181"/>
        <v>1.0349999999999999</v>
      </c>
      <c r="AO569">
        <f t="shared" si="182"/>
        <v>0</v>
      </c>
      <c r="AS569" s="9">
        <f t="shared" si="183"/>
        <v>1.67</v>
      </c>
      <c r="AU569">
        <f t="shared" si="184"/>
        <v>1.23</v>
      </c>
      <c r="AW569">
        <f t="shared" si="185"/>
        <v>1.0349999999999999</v>
      </c>
      <c r="BF569">
        <f t="shared" si="186"/>
        <v>0</v>
      </c>
    </row>
    <row r="570" spans="7:58">
      <c r="G570" s="25">
        <f t="shared" si="174"/>
        <v>0</v>
      </c>
      <c r="H570" s="25"/>
      <c r="I570" s="25"/>
      <c r="J570" s="97"/>
      <c r="K570" s="18">
        <f t="shared" si="175"/>
        <v>1.67</v>
      </c>
      <c r="L570" s="25"/>
      <c r="M570" s="98">
        <f t="shared" si="176"/>
        <v>1.23</v>
      </c>
      <c r="N570" s="25"/>
      <c r="O570" s="25">
        <f t="shared" si="177"/>
        <v>1.0349999999999999</v>
      </c>
      <c r="P570" s="25"/>
      <c r="Q570" s="25"/>
      <c r="R570" s="25"/>
      <c r="X570">
        <f t="shared" si="178"/>
        <v>0</v>
      </c>
      <c r="AB570">
        <f t="shared" si="179"/>
        <v>1.67</v>
      </c>
      <c r="AD570">
        <f t="shared" si="180"/>
        <v>1.23</v>
      </c>
      <c r="AF570">
        <f t="shared" si="181"/>
        <v>1.0349999999999999</v>
      </c>
      <c r="AO570">
        <f t="shared" si="182"/>
        <v>0</v>
      </c>
      <c r="AS570" s="9">
        <f t="shared" si="183"/>
        <v>1.67</v>
      </c>
      <c r="AU570">
        <f t="shared" si="184"/>
        <v>1.23</v>
      </c>
      <c r="AW570">
        <f t="shared" si="185"/>
        <v>1.0349999999999999</v>
      </c>
      <c r="BF570">
        <f t="shared" si="186"/>
        <v>0</v>
      </c>
    </row>
    <row r="571" spans="7:58">
      <c r="G571" s="25">
        <f t="shared" si="174"/>
        <v>0</v>
      </c>
      <c r="H571" s="25"/>
      <c r="I571" s="25"/>
      <c r="J571" s="97"/>
      <c r="K571" s="18">
        <f t="shared" si="175"/>
        <v>1.67</v>
      </c>
      <c r="L571" s="25"/>
      <c r="M571" s="98">
        <f t="shared" si="176"/>
        <v>1.23</v>
      </c>
      <c r="N571" s="25"/>
      <c r="O571" s="25">
        <f t="shared" si="177"/>
        <v>1.0349999999999999</v>
      </c>
      <c r="P571" s="25"/>
      <c r="Q571" s="25"/>
      <c r="R571" s="25"/>
      <c r="X571">
        <f t="shared" si="178"/>
        <v>0</v>
      </c>
      <c r="AB571">
        <f t="shared" si="179"/>
        <v>1.67</v>
      </c>
      <c r="AD571">
        <f t="shared" si="180"/>
        <v>1.23</v>
      </c>
      <c r="AF571">
        <f t="shared" si="181"/>
        <v>1.0349999999999999</v>
      </c>
      <c r="AO571">
        <f t="shared" si="182"/>
        <v>0</v>
      </c>
      <c r="AS571" s="9">
        <f t="shared" si="183"/>
        <v>1.67</v>
      </c>
      <c r="AU571">
        <f t="shared" si="184"/>
        <v>1.23</v>
      </c>
      <c r="AW571">
        <f t="shared" si="185"/>
        <v>1.0349999999999999</v>
      </c>
      <c r="BF571">
        <f t="shared" si="186"/>
        <v>0</v>
      </c>
    </row>
    <row r="572" spans="7:58">
      <c r="G572" s="25">
        <f t="shared" si="174"/>
        <v>0</v>
      </c>
      <c r="H572" s="25"/>
      <c r="I572" s="25"/>
      <c r="J572" s="97"/>
      <c r="K572" s="18">
        <f t="shared" si="175"/>
        <v>1.67</v>
      </c>
      <c r="L572" s="25"/>
      <c r="M572" s="98">
        <f t="shared" si="176"/>
        <v>1.23</v>
      </c>
      <c r="N572" s="25"/>
      <c r="O572" s="25">
        <f t="shared" si="177"/>
        <v>1.0349999999999999</v>
      </c>
      <c r="P572" s="25"/>
      <c r="Q572" s="25"/>
      <c r="R572" s="25"/>
      <c r="X572">
        <f t="shared" si="178"/>
        <v>0</v>
      </c>
      <c r="AB572">
        <f t="shared" si="179"/>
        <v>1.67</v>
      </c>
      <c r="AD572">
        <f t="shared" si="180"/>
        <v>1.23</v>
      </c>
      <c r="AF572">
        <f t="shared" si="181"/>
        <v>1.0349999999999999</v>
      </c>
      <c r="AO572">
        <f t="shared" si="182"/>
        <v>0</v>
      </c>
      <c r="AS572" s="9">
        <f t="shared" si="183"/>
        <v>1.67</v>
      </c>
      <c r="AU572">
        <f t="shared" si="184"/>
        <v>1.23</v>
      </c>
      <c r="AW572">
        <f t="shared" si="185"/>
        <v>1.0349999999999999</v>
      </c>
      <c r="BF572">
        <f t="shared" si="186"/>
        <v>0</v>
      </c>
    </row>
    <row r="573" spans="7:58">
      <c r="G573" s="25">
        <f t="shared" si="174"/>
        <v>0</v>
      </c>
      <c r="H573" s="25"/>
      <c r="I573" s="25"/>
      <c r="J573" s="97"/>
      <c r="K573" s="18">
        <f t="shared" si="175"/>
        <v>1.67</v>
      </c>
      <c r="L573" s="25"/>
      <c r="M573" s="98">
        <f t="shared" si="176"/>
        <v>1.23</v>
      </c>
      <c r="N573" s="25"/>
      <c r="O573" s="25">
        <f t="shared" si="177"/>
        <v>1.0349999999999999</v>
      </c>
      <c r="P573" s="25"/>
      <c r="Q573" s="25"/>
      <c r="R573" s="25"/>
      <c r="X573">
        <f t="shared" si="178"/>
        <v>0</v>
      </c>
      <c r="AB573">
        <f t="shared" si="179"/>
        <v>1.67</v>
      </c>
      <c r="AD573">
        <f t="shared" si="180"/>
        <v>1.23</v>
      </c>
      <c r="AF573">
        <f t="shared" si="181"/>
        <v>1.0349999999999999</v>
      </c>
      <c r="AO573">
        <f t="shared" si="182"/>
        <v>0</v>
      </c>
      <c r="AS573" s="9">
        <f t="shared" si="183"/>
        <v>1.67</v>
      </c>
      <c r="AU573">
        <f t="shared" si="184"/>
        <v>1.23</v>
      </c>
      <c r="AW573">
        <f t="shared" si="185"/>
        <v>1.0349999999999999</v>
      </c>
      <c r="BF573">
        <f t="shared" si="186"/>
        <v>0</v>
      </c>
    </row>
    <row r="574" spans="7:58">
      <c r="G574" s="25">
        <f t="shared" si="174"/>
        <v>0</v>
      </c>
      <c r="H574" s="25"/>
      <c r="I574" s="25"/>
      <c r="J574" s="97"/>
      <c r="K574" s="18">
        <f t="shared" si="175"/>
        <v>1.67</v>
      </c>
      <c r="L574" s="25"/>
      <c r="M574" s="98">
        <f t="shared" si="176"/>
        <v>1.23</v>
      </c>
      <c r="N574" s="25"/>
      <c r="O574" s="25">
        <f t="shared" si="177"/>
        <v>1.0349999999999999</v>
      </c>
      <c r="P574" s="25"/>
      <c r="Q574" s="25"/>
      <c r="R574" s="25"/>
      <c r="X574">
        <f t="shared" si="178"/>
        <v>0</v>
      </c>
      <c r="AB574">
        <f t="shared" si="179"/>
        <v>1.67</v>
      </c>
      <c r="AD574">
        <f t="shared" si="180"/>
        <v>1.23</v>
      </c>
      <c r="AF574">
        <f t="shared" si="181"/>
        <v>1.0349999999999999</v>
      </c>
      <c r="AO574">
        <f t="shared" si="182"/>
        <v>0</v>
      </c>
      <c r="AS574" s="9">
        <f t="shared" si="183"/>
        <v>1.67</v>
      </c>
      <c r="AU574">
        <f t="shared" si="184"/>
        <v>1.23</v>
      </c>
      <c r="AW574">
        <f t="shared" si="185"/>
        <v>1.0349999999999999</v>
      </c>
      <c r="BF574">
        <f t="shared" si="186"/>
        <v>0</v>
      </c>
    </row>
    <row r="575" spans="7:58">
      <c r="G575" s="25">
        <f t="shared" si="174"/>
        <v>0</v>
      </c>
      <c r="H575" s="25"/>
      <c r="I575" s="25"/>
      <c r="J575" s="97"/>
      <c r="K575" s="18">
        <f t="shared" si="175"/>
        <v>1.67</v>
      </c>
      <c r="L575" s="25"/>
      <c r="M575" s="98">
        <f t="shared" si="176"/>
        <v>1.23</v>
      </c>
      <c r="N575" s="25"/>
      <c r="O575" s="25">
        <f t="shared" si="177"/>
        <v>1.0349999999999999</v>
      </c>
      <c r="P575" s="25"/>
      <c r="Q575" s="25"/>
      <c r="R575" s="25"/>
      <c r="X575">
        <f t="shared" si="178"/>
        <v>0</v>
      </c>
      <c r="AB575">
        <f t="shared" si="179"/>
        <v>1.67</v>
      </c>
      <c r="AD575">
        <f t="shared" si="180"/>
        <v>1.23</v>
      </c>
      <c r="AF575">
        <f t="shared" si="181"/>
        <v>1.0349999999999999</v>
      </c>
      <c r="AO575">
        <f t="shared" si="182"/>
        <v>0</v>
      </c>
      <c r="AS575" s="9">
        <f t="shared" si="183"/>
        <v>1.67</v>
      </c>
      <c r="AU575">
        <f t="shared" si="184"/>
        <v>1.23</v>
      </c>
      <c r="AW575">
        <f t="shared" si="185"/>
        <v>1.0349999999999999</v>
      </c>
      <c r="BF575">
        <f t="shared" si="186"/>
        <v>0</v>
      </c>
    </row>
    <row r="576" spans="7:58">
      <c r="G576" s="25">
        <f t="shared" si="174"/>
        <v>0</v>
      </c>
      <c r="H576" s="25"/>
      <c r="I576" s="25"/>
      <c r="J576" s="97"/>
      <c r="K576" s="18">
        <f t="shared" si="175"/>
        <v>1.67</v>
      </c>
      <c r="L576" s="25"/>
      <c r="M576" s="98">
        <f t="shared" si="176"/>
        <v>1.23</v>
      </c>
      <c r="N576" s="25"/>
      <c r="O576" s="25">
        <f t="shared" si="177"/>
        <v>1.0349999999999999</v>
      </c>
      <c r="P576" s="25"/>
      <c r="Q576" s="25"/>
      <c r="R576" s="25"/>
      <c r="X576">
        <f t="shared" si="178"/>
        <v>0</v>
      </c>
      <c r="AB576">
        <f t="shared" si="179"/>
        <v>1.67</v>
      </c>
      <c r="AD576">
        <f t="shared" si="180"/>
        <v>1.23</v>
      </c>
      <c r="AF576">
        <f t="shared" si="181"/>
        <v>1.0349999999999999</v>
      </c>
      <c r="AO576">
        <f t="shared" si="182"/>
        <v>0</v>
      </c>
      <c r="AS576" s="9">
        <f t="shared" si="183"/>
        <v>1.67</v>
      </c>
      <c r="AU576">
        <f t="shared" si="184"/>
        <v>1.23</v>
      </c>
      <c r="AW576">
        <f t="shared" si="185"/>
        <v>1.0349999999999999</v>
      </c>
      <c r="BF576">
        <f t="shared" si="186"/>
        <v>0</v>
      </c>
    </row>
    <row r="577" spans="7:58">
      <c r="G577" s="25">
        <f t="shared" si="174"/>
        <v>0</v>
      </c>
      <c r="H577" s="25"/>
      <c r="I577" s="25"/>
      <c r="J577" s="97"/>
      <c r="K577" s="18">
        <f t="shared" si="175"/>
        <v>1.67</v>
      </c>
      <c r="L577" s="25"/>
      <c r="M577" s="98">
        <f t="shared" si="176"/>
        <v>1.23</v>
      </c>
      <c r="N577" s="25"/>
      <c r="O577" s="25">
        <f t="shared" si="177"/>
        <v>1.0349999999999999</v>
      </c>
      <c r="P577" s="25"/>
      <c r="Q577" s="25"/>
      <c r="R577" s="25"/>
      <c r="X577">
        <f t="shared" si="178"/>
        <v>0</v>
      </c>
      <c r="AB577">
        <f t="shared" si="179"/>
        <v>1.67</v>
      </c>
      <c r="AD577">
        <f t="shared" si="180"/>
        <v>1.23</v>
      </c>
      <c r="AF577">
        <f t="shared" si="181"/>
        <v>1.0349999999999999</v>
      </c>
      <c r="AO577">
        <f t="shared" si="182"/>
        <v>0</v>
      </c>
      <c r="AS577" s="9">
        <f t="shared" si="183"/>
        <v>1.67</v>
      </c>
      <c r="AU577">
        <f t="shared" si="184"/>
        <v>1.23</v>
      </c>
      <c r="AW577">
        <f t="shared" si="185"/>
        <v>1.0349999999999999</v>
      </c>
      <c r="BF577">
        <f t="shared" si="186"/>
        <v>0</v>
      </c>
    </row>
    <row r="578" spans="7:58">
      <c r="G578" s="25">
        <f t="shared" si="174"/>
        <v>0</v>
      </c>
      <c r="H578" s="25"/>
      <c r="I578" s="25"/>
      <c r="J578" s="97"/>
      <c r="K578" s="18">
        <f t="shared" si="175"/>
        <v>1.67</v>
      </c>
      <c r="L578" s="25"/>
      <c r="M578" s="98">
        <f t="shared" si="176"/>
        <v>1.23</v>
      </c>
      <c r="N578" s="25"/>
      <c r="O578" s="25">
        <f t="shared" si="177"/>
        <v>1.0349999999999999</v>
      </c>
      <c r="P578" s="25"/>
      <c r="Q578" s="25"/>
      <c r="R578" s="25"/>
      <c r="X578">
        <f t="shared" si="178"/>
        <v>0</v>
      </c>
      <c r="AB578">
        <f t="shared" si="179"/>
        <v>1.67</v>
      </c>
      <c r="AD578">
        <f t="shared" si="180"/>
        <v>1.23</v>
      </c>
      <c r="AF578">
        <f t="shared" si="181"/>
        <v>1.0349999999999999</v>
      </c>
      <c r="AO578">
        <f t="shared" si="182"/>
        <v>0</v>
      </c>
      <c r="AS578" s="9">
        <f t="shared" si="183"/>
        <v>1.67</v>
      </c>
      <c r="AU578">
        <f t="shared" si="184"/>
        <v>1.23</v>
      </c>
      <c r="AW578">
        <f t="shared" si="185"/>
        <v>1.0349999999999999</v>
      </c>
      <c r="BF578">
        <f t="shared" si="186"/>
        <v>0</v>
      </c>
    </row>
    <row r="579" spans="7:58">
      <c r="G579" s="25">
        <f t="shared" si="174"/>
        <v>0</v>
      </c>
      <c r="H579" s="25"/>
      <c r="I579" s="25"/>
      <c r="J579" s="97"/>
      <c r="K579" s="18">
        <f t="shared" si="175"/>
        <v>1.67</v>
      </c>
      <c r="L579" s="25"/>
      <c r="M579" s="98">
        <f t="shared" si="176"/>
        <v>1.23</v>
      </c>
      <c r="N579" s="25"/>
      <c r="O579" s="25">
        <f t="shared" si="177"/>
        <v>1.0349999999999999</v>
      </c>
      <c r="P579" s="25"/>
      <c r="Q579" s="25"/>
      <c r="R579" s="25"/>
      <c r="X579">
        <f t="shared" si="178"/>
        <v>0</v>
      </c>
      <c r="AB579">
        <f t="shared" si="179"/>
        <v>1.67</v>
      </c>
      <c r="AD579">
        <f t="shared" si="180"/>
        <v>1.23</v>
      </c>
      <c r="AF579">
        <f t="shared" si="181"/>
        <v>1.0349999999999999</v>
      </c>
      <c r="AO579">
        <f t="shared" si="182"/>
        <v>0</v>
      </c>
      <c r="AS579" s="9">
        <f t="shared" si="183"/>
        <v>1.67</v>
      </c>
      <c r="AU579">
        <f t="shared" si="184"/>
        <v>1.23</v>
      </c>
      <c r="AW579">
        <f t="shared" si="185"/>
        <v>1.0349999999999999</v>
      </c>
      <c r="BF579">
        <f t="shared" si="186"/>
        <v>0</v>
      </c>
    </row>
    <row r="580" spans="7:58">
      <c r="G580" s="25">
        <f t="shared" si="174"/>
        <v>0</v>
      </c>
      <c r="H580" s="25"/>
      <c r="I580" s="25"/>
      <c r="J580" s="97"/>
      <c r="K580" s="18">
        <f t="shared" si="175"/>
        <v>1.67</v>
      </c>
      <c r="L580" s="25"/>
      <c r="M580" s="98">
        <f t="shared" si="176"/>
        <v>1.23</v>
      </c>
      <c r="N580" s="25"/>
      <c r="O580" s="25">
        <f t="shared" si="177"/>
        <v>1.0349999999999999</v>
      </c>
      <c r="P580" s="25"/>
      <c r="Q580" s="25"/>
      <c r="R580" s="25"/>
      <c r="X580">
        <f t="shared" si="178"/>
        <v>0</v>
      </c>
      <c r="AB580">
        <f t="shared" si="179"/>
        <v>1.67</v>
      </c>
      <c r="AD580">
        <f t="shared" si="180"/>
        <v>1.23</v>
      </c>
      <c r="AF580">
        <f t="shared" si="181"/>
        <v>1.0349999999999999</v>
      </c>
      <c r="AO580">
        <f t="shared" si="182"/>
        <v>0</v>
      </c>
      <c r="AS580" s="9">
        <f t="shared" si="183"/>
        <v>1.67</v>
      </c>
      <c r="AU580">
        <f t="shared" si="184"/>
        <v>1.23</v>
      </c>
      <c r="AW580">
        <f t="shared" si="185"/>
        <v>1.0349999999999999</v>
      </c>
      <c r="BF580">
        <f t="shared" si="186"/>
        <v>0</v>
      </c>
    </row>
    <row r="581" spans="7:58">
      <c r="G581" s="25">
        <f t="shared" si="174"/>
        <v>0</v>
      </c>
      <c r="H581" s="25"/>
      <c r="I581" s="25"/>
      <c r="J581" s="97"/>
      <c r="K581" s="18">
        <f t="shared" si="175"/>
        <v>1.67</v>
      </c>
      <c r="L581" s="25"/>
      <c r="M581" s="98">
        <f t="shared" si="176"/>
        <v>1.23</v>
      </c>
      <c r="N581" s="25"/>
      <c r="O581" s="25">
        <f t="shared" si="177"/>
        <v>1.0349999999999999</v>
      </c>
      <c r="P581" s="25"/>
      <c r="Q581" s="25"/>
      <c r="R581" s="25"/>
      <c r="X581">
        <f t="shared" si="178"/>
        <v>0</v>
      </c>
      <c r="AB581">
        <f t="shared" si="179"/>
        <v>1.67</v>
      </c>
      <c r="AD581">
        <f t="shared" si="180"/>
        <v>1.23</v>
      </c>
      <c r="AF581">
        <f t="shared" si="181"/>
        <v>1.0349999999999999</v>
      </c>
      <c r="AO581">
        <f t="shared" si="182"/>
        <v>0</v>
      </c>
      <c r="AS581" s="9">
        <f t="shared" si="183"/>
        <v>1.67</v>
      </c>
      <c r="AU581">
        <f t="shared" si="184"/>
        <v>1.23</v>
      </c>
      <c r="AW581">
        <f t="shared" si="185"/>
        <v>1.0349999999999999</v>
      </c>
      <c r="BF581">
        <f t="shared" si="186"/>
        <v>0</v>
      </c>
    </row>
    <row r="582" spans="7:58">
      <c r="G582" s="25">
        <f t="shared" si="174"/>
        <v>0</v>
      </c>
      <c r="H582" s="25"/>
      <c r="I582" s="25"/>
      <c r="J582" s="97"/>
      <c r="K582" s="18">
        <f t="shared" si="175"/>
        <v>1.67</v>
      </c>
      <c r="L582" s="25"/>
      <c r="M582" s="98">
        <f t="shared" si="176"/>
        <v>1.23</v>
      </c>
      <c r="N582" s="25"/>
      <c r="O582" s="25">
        <f t="shared" si="177"/>
        <v>1.0349999999999999</v>
      </c>
      <c r="P582" s="25"/>
      <c r="Q582" s="25"/>
      <c r="R582" s="25"/>
      <c r="X582">
        <f t="shared" si="178"/>
        <v>0</v>
      </c>
      <c r="AB582">
        <f t="shared" si="179"/>
        <v>1.67</v>
      </c>
      <c r="AD582">
        <f t="shared" si="180"/>
        <v>1.23</v>
      </c>
      <c r="AF582">
        <f t="shared" si="181"/>
        <v>1.0349999999999999</v>
      </c>
      <c r="AO582">
        <f t="shared" si="182"/>
        <v>0</v>
      </c>
      <c r="AS582" s="9">
        <f t="shared" si="183"/>
        <v>1.67</v>
      </c>
      <c r="AU582">
        <f t="shared" si="184"/>
        <v>1.23</v>
      </c>
      <c r="AW582">
        <f t="shared" si="185"/>
        <v>1.0349999999999999</v>
      </c>
      <c r="BF582">
        <f t="shared" si="186"/>
        <v>0</v>
      </c>
    </row>
    <row r="583" spans="7:58">
      <c r="G583" s="25">
        <f t="shared" ref="G583:G646" si="187">$G$6</f>
        <v>0</v>
      </c>
      <c r="H583" s="25"/>
      <c r="I583" s="25"/>
      <c r="J583" s="97"/>
      <c r="K583" s="18">
        <f t="shared" ref="K583:K646" si="188">$K$6</f>
        <v>1.67</v>
      </c>
      <c r="L583" s="25"/>
      <c r="M583" s="98">
        <f t="shared" ref="M583:M646" si="189">$M$6</f>
        <v>1.23</v>
      </c>
      <c r="N583" s="25"/>
      <c r="O583" s="25">
        <f t="shared" ref="O583:O646" si="190">$O$6</f>
        <v>1.0349999999999999</v>
      </c>
      <c r="P583" s="25"/>
      <c r="Q583" s="25"/>
      <c r="R583" s="25"/>
      <c r="X583">
        <f t="shared" ref="X583:X646" si="191">$X$6</f>
        <v>0</v>
      </c>
      <c r="AB583">
        <f t="shared" ref="AB583:AB646" si="192">$AB$6</f>
        <v>1.67</v>
      </c>
      <c r="AD583">
        <f t="shared" ref="AD583:AD646" si="193">$AD$6</f>
        <v>1.23</v>
      </c>
      <c r="AF583">
        <f t="shared" ref="AF583:AF646" si="194">$AF$6</f>
        <v>1.0349999999999999</v>
      </c>
      <c r="AO583">
        <f t="shared" ref="AO583:AO646" si="195">$AO$6</f>
        <v>0</v>
      </c>
      <c r="AS583" s="9">
        <f t="shared" ref="AS583:AS646" si="196">$AS$6</f>
        <v>1.67</v>
      </c>
      <c r="AU583">
        <f t="shared" ref="AU583:AU646" si="197">$AU$6</f>
        <v>1.23</v>
      </c>
      <c r="AW583">
        <f t="shared" ref="AW583:AW646" si="198">$AW$6</f>
        <v>1.0349999999999999</v>
      </c>
      <c r="BF583">
        <f t="shared" ref="BF583:BF646" si="199">$BF$6</f>
        <v>0</v>
      </c>
    </row>
    <row r="584" spans="7:58">
      <c r="G584" s="25">
        <f t="shared" si="187"/>
        <v>0</v>
      </c>
      <c r="H584" s="25"/>
      <c r="I584" s="25"/>
      <c r="J584" s="97"/>
      <c r="K584" s="18">
        <f t="shared" si="188"/>
        <v>1.67</v>
      </c>
      <c r="L584" s="25"/>
      <c r="M584" s="98">
        <f t="shared" si="189"/>
        <v>1.23</v>
      </c>
      <c r="N584" s="25"/>
      <c r="O584" s="25">
        <f t="shared" si="190"/>
        <v>1.0349999999999999</v>
      </c>
      <c r="P584" s="25"/>
      <c r="Q584" s="25"/>
      <c r="R584" s="25"/>
      <c r="X584">
        <f t="shared" si="191"/>
        <v>0</v>
      </c>
      <c r="AB584">
        <f t="shared" si="192"/>
        <v>1.67</v>
      </c>
      <c r="AD584">
        <f t="shared" si="193"/>
        <v>1.23</v>
      </c>
      <c r="AF584">
        <f t="shared" si="194"/>
        <v>1.0349999999999999</v>
      </c>
      <c r="AO584">
        <f t="shared" si="195"/>
        <v>0</v>
      </c>
      <c r="AS584" s="9">
        <f t="shared" si="196"/>
        <v>1.67</v>
      </c>
      <c r="AU584">
        <f t="shared" si="197"/>
        <v>1.23</v>
      </c>
      <c r="AW584">
        <f t="shared" si="198"/>
        <v>1.0349999999999999</v>
      </c>
      <c r="BF584">
        <f t="shared" si="199"/>
        <v>0</v>
      </c>
    </row>
    <row r="585" spans="7:58">
      <c r="G585" s="25">
        <f t="shared" si="187"/>
        <v>0</v>
      </c>
      <c r="H585" s="25"/>
      <c r="I585" s="25"/>
      <c r="J585" s="97"/>
      <c r="K585" s="18">
        <f t="shared" si="188"/>
        <v>1.67</v>
      </c>
      <c r="L585" s="25"/>
      <c r="M585" s="98">
        <f t="shared" si="189"/>
        <v>1.23</v>
      </c>
      <c r="N585" s="25"/>
      <c r="O585" s="25">
        <f t="shared" si="190"/>
        <v>1.0349999999999999</v>
      </c>
      <c r="P585" s="25"/>
      <c r="Q585" s="25"/>
      <c r="R585" s="25"/>
      <c r="X585">
        <f t="shared" si="191"/>
        <v>0</v>
      </c>
      <c r="AB585">
        <f t="shared" si="192"/>
        <v>1.67</v>
      </c>
      <c r="AD585">
        <f t="shared" si="193"/>
        <v>1.23</v>
      </c>
      <c r="AF585">
        <f t="shared" si="194"/>
        <v>1.0349999999999999</v>
      </c>
      <c r="AO585">
        <f t="shared" si="195"/>
        <v>0</v>
      </c>
      <c r="AS585" s="9">
        <f t="shared" si="196"/>
        <v>1.67</v>
      </c>
      <c r="AU585">
        <f t="shared" si="197"/>
        <v>1.23</v>
      </c>
      <c r="AW585">
        <f t="shared" si="198"/>
        <v>1.0349999999999999</v>
      </c>
      <c r="BF585">
        <f t="shared" si="199"/>
        <v>0</v>
      </c>
    </row>
    <row r="586" spans="7:58">
      <c r="G586" s="25">
        <f t="shared" si="187"/>
        <v>0</v>
      </c>
      <c r="H586" s="25"/>
      <c r="I586" s="25"/>
      <c r="J586" s="97"/>
      <c r="K586" s="18">
        <f t="shared" si="188"/>
        <v>1.67</v>
      </c>
      <c r="L586" s="25"/>
      <c r="M586" s="98">
        <f t="shared" si="189"/>
        <v>1.23</v>
      </c>
      <c r="N586" s="25"/>
      <c r="O586" s="25">
        <f t="shared" si="190"/>
        <v>1.0349999999999999</v>
      </c>
      <c r="P586" s="25"/>
      <c r="Q586" s="25"/>
      <c r="R586" s="25"/>
      <c r="X586">
        <f t="shared" si="191"/>
        <v>0</v>
      </c>
      <c r="AB586">
        <f t="shared" si="192"/>
        <v>1.67</v>
      </c>
      <c r="AD586">
        <f t="shared" si="193"/>
        <v>1.23</v>
      </c>
      <c r="AF586">
        <f t="shared" si="194"/>
        <v>1.0349999999999999</v>
      </c>
      <c r="AO586">
        <f t="shared" si="195"/>
        <v>0</v>
      </c>
      <c r="AS586" s="9">
        <f t="shared" si="196"/>
        <v>1.67</v>
      </c>
      <c r="AU586">
        <f t="shared" si="197"/>
        <v>1.23</v>
      </c>
      <c r="AW586">
        <f t="shared" si="198"/>
        <v>1.0349999999999999</v>
      </c>
      <c r="BF586">
        <f t="shared" si="199"/>
        <v>0</v>
      </c>
    </row>
    <row r="587" spans="7:58">
      <c r="G587" s="25">
        <f t="shared" si="187"/>
        <v>0</v>
      </c>
      <c r="H587" s="25"/>
      <c r="I587" s="25"/>
      <c r="J587" s="97"/>
      <c r="K587" s="18">
        <f t="shared" si="188"/>
        <v>1.67</v>
      </c>
      <c r="L587" s="25"/>
      <c r="M587" s="98">
        <f t="shared" si="189"/>
        <v>1.23</v>
      </c>
      <c r="N587" s="25"/>
      <c r="O587" s="25">
        <f t="shared" si="190"/>
        <v>1.0349999999999999</v>
      </c>
      <c r="P587" s="25"/>
      <c r="Q587" s="25"/>
      <c r="R587" s="25"/>
      <c r="X587">
        <f t="shared" si="191"/>
        <v>0</v>
      </c>
      <c r="AB587">
        <f t="shared" si="192"/>
        <v>1.67</v>
      </c>
      <c r="AD587">
        <f t="shared" si="193"/>
        <v>1.23</v>
      </c>
      <c r="AF587">
        <f t="shared" si="194"/>
        <v>1.0349999999999999</v>
      </c>
      <c r="AO587">
        <f t="shared" si="195"/>
        <v>0</v>
      </c>
      <c r="AS587" s="9">
        <f t="shared" si="196"/>
        <v>1.67</v>
      </c>
      <c r="AU587">
        <f t="shared" si="197"/>
        <v>1.23</v>
      </c>
      <c r="AW587">
        <f t="shared" si="198"/>
        <v>1.0349999999999999</v>
      </c>
      <c r="BF587">
        <f t="shared" si="199"/>
        <v>0</v>
      </c>
    </row>
    <row r="588" spans="7:58">
      <c r="G588" s="25">
        <f t="shared" si="187"/>
        <v>0</v>
      </c>
      <c r="H588" s="25"/>
      <c r="I588" s="25"/>
      <c r="J588" s="97"/>
      <c r="K588" s="18">
        <f t="shared" si="188"/>
        <v>1.67</v>
      </c>
      <c r="L588" s="25"/>
      <c r="M588" s="98">
        <f t="shared" si="189"/>
        <v>1.23</v>
      </c>
      <c r="N588" s="25"/>
      <c r="O588" s="25">
        <f t="shared" si="190"/>
        <v>1.0349999999999999</v>
      </c>
      <c r="P588" s="25"/>
      <c r="Q588" s="25"/>
      <c r="R588" s="25"/>
      <c r="X588">
        <f t="shared" si="191"/>
        <v>0</v>
      </c>
      <c r="AB588">
        <f t="shared" si="192"/>
        <v>1.67</v>
      </c>
      <c r="AD588">
        <f t="shared" si="193"/>
        <v>1.23</v>
      </c>
      <c r="AF588">
        <f t="shared" si="194"/>
        <v>1.0349999999999999</v>
      </c>
      <c r="AO588">
        <f t="shared" si="195"/>
        <v>0</v>
      </c>
      <c r="AS588" s="9">
        <f t="shared" si="196"/>
        <v>1.67</v>
      </c>
      <c r="AU588">
        <f t="shared" si="197"/>
        <v>1.23</v>
      </c>
      <c r="AW588">
        <f t="shared" si="198"/>
        <v>1.0349999999999999</v>
      </c>
      <c r="BF588">
        <f t="shared" si="199"/>
        <v>0</v>
      </c>
    </row>
    <row r="589" spans="7:58">
      <c r="G589" s="25">
        <f t="shared" si="187"/>
        <v>0</v>
      </c>
      <c r="H589" s="25"/>
      <c r="I589" s="25"/>
      <c r="J589" s="97"/>
      <c r="K589" s="18">
        <f t="shared" si="188"/>
        <v>1.67</v>
      </c>
      <c r="L589" s="25"/>
      <c r="M589" s="98">
        <f t="shared" si="189"/>
        <v>1.23</v>
      </c>
      <c r="N589" s="25"/>
      <c r="O589" s="25">
        <f t="shared" si="190"/>
        <v>1.0349999999999999</v>
      </c>
      <c r="P589" s="25"/>
      <c r="Q589" s="25"/>
      <c r="R589" s="25"/>
      <c r="X589">
        <f t="shared" si="191"/>
        <v>0</v>
      </c>
      <c r="AB589">
        <f t="shared" si="192"/>
        <v>1.67</v>
      </c>
      <c r="AD589">
        <f t="shared" si="193"/>
        <v>1.23</v>
      </c>
      <c r="AF589">
        <f t="shared" si="194"/>
        <v>1.0349999999999999</v>
      </c>
      <c r="AO589">
        <f t="shared" si="195"/>
        <v>0</v>
      </c>
      <c r="AS589" s="9">
        <f t="shared" si="196"/>
        <v>1.67</v>
      </c>
      <c r="AU589">
        <f t="shared" si="197"/>
        <v>1.23</v>
      </c>
      <c r="AW589">
        <f t="shared" si="198"/>
        <v>1.0349999999999999</v>
      </c>
      <c r="BF589">
        <f t="shared" si="199"/>
        <v>0</v>
      </c>
    </row>
    <row r="590" spans="7:58">
      <c r="G590" s="25">
        <f t="shared" si="187"/>
        <v>0</v>
      </c>
      <c r="H590" s="25"/>
      <c r="I590" s="25"/>
      <c r="J590" s="97"/>
      <c r="K590" s="18">
        <f t="shared" si="188"/>
        <v>1.67</v>
      </c>
      <c r="L590" s="25"/>
      <c r="M590" s="98">
        <f t="shared" si="189"/>
        <v>1.23</v>
      </c>
      <c r="N590" s="25"/>
      <c r="O590" s="25">
        <f t="shared" si="190"/>
        <v>1.0349999999999999</v>
      </c>
      <c r="P590" s="25"/>
      <c r="Q590" s="25"/>
      <c r="R590" s="25"/>
      <c r="X590">
        <f t="shared" si="191"/>
        <v>0</v>
      </c>
      <c r="AB590">
        <f t="shared" si="192"/>
        <v>1.67</v>
      </c>
      <c r="AD590">
        <f t="shared" si="193"/>
        <v>1.23</v>
      </c>
      <c r="AF590">
        <f t="shared" si="194"/>
        <v>1.0349999999999999</v>
      </c>
      <c r="AO590">
        <f t="shared" si="195"/>
        <v>0</v>
      </c>
      <c r="AS590" s="9">
        <f t="shared" si="196"/>
        <v>1.67</v>
      </c>
      <c r="AU590">
        <f t="shared" si="197"/>
        <v>1.23</v>
      </c>
      <c r="AW590">
        <f t="shared" si="198"/>
        <v>1.0349999999999999</v>
      </c>
      <c r="BF590">
        <f t="shared" si="199"/>
        <v>0</v>
      </c>
    </row>
    <row r="591" spans="7:58">
      <c r="G591" s="25">
        <f t="shared" si="187"/>
        <v>0</v>
      </c>
      <c r="H591" s="25"/>
      <c r="I591" s="25"/>
      <c r="J591" s="97"/>
      <c r="K591" s="18">
        <f t="shared" si="188"/>
        <v>1.67</v>
      </c>
      <c r="L591" s="25"/>
      <c r="M591" s="98">
        <f t="shared" si="189"/>
        <v>1.23</v>
      </c>
      <c r="N591" s="25"/>
      <c r="O591" s="25">
        <f t="shared" si="190"/>
        <v>1.0349999999999999</v>
      </c>
      <c r="P591" s="25"/>
      <c r="Q591" s="25"/>
      <c r="R591" s="25"/>
      <c r="X591">
        <f t="shared" si="191"/>
        <v>0</v>
      </c>
      <c r="AB591">
        <f t="shared" si="192"/>
        <v>1.67</v>
      </c>
      <c r="AD591">
        <f t="shared" si="193"/>
        <v>1.23</v>
      </c>
      <c r="AF591">
        <f t="shared" si="194"/>
        <v>1.0349999999999999</v>
      </c>
      <c r="AO591">
        <f t="shared" si="195"/>
        <v>0</v>
      </c>
      <c r="AS591" s="9">
        <f t="shared" si="196"/>
        <v>1.67</v>
      </c>
      <c r="AU591">
        <f t="shared" si="197"/>
        <v>1.23</v>
      </c>
      <c r="AW591">
        <f t="shared" si="198"/>
        <v>1.0349999999999999</v>
      </c>
      <c r="BF591">
        <f t="shared" si="199"/>
        <v>0</v>
      </c>
    </row>
    <row r="592" spans="7:58">
      <c r="G592" s="25">
        <f t="shared" si="187"/>
        <v>0</v>
      </c>
      <c r="H592" s="25"/>
      <c r="I592" s="25"/>
      <c r="J592" s="97"/>
      <c r="K592" s="18">
        <f t="shared" si="188"/>
        <v>1.67</v>
      </c>
      <c r="L592" s="25"/>
      <c r="M592" s="98">
        <f t="shared" si="189"/>
        <v>1.23</v>
      </c>
      <c r="N592" s="25"/>
      <c r="O592" s="25">
        <f t="shared" si="190"/>
        <v>1.0349999999999999</v>
      </c>
      <c r="P592" s="25"/>
      <c r="Q592" s="25"/>
      <c r="R592" s="25"/>
      <c r="X592">
        <f t="shared" si="191"/>
        <v>0</v>
      </c>
      <c r="AB592">
        <f t="shared" si="192"/>
        <v>1.67</v>
      </c>
      <c r="AD592">
        <f t="shared" si="193"/>
        <v>1.23</v>
      </c>
      <c r="AF592">
        <f t="shared" si="194"/>
        <v>1.0349999999999999</v>
      </c>
      <c r="AO592">
        <f t="shared" si="195"/>
        <v>0</v>
      </c>
      <c r="AS592" s="9">
        <f t="shared" si="196"/>
        <v>1.67</v>
      </c>
      <c r="AU592">
        <f t="shared" si="197"/>
        <v>1.23</v>
      </c>
      <c r="AW592">
        <f t="shared" si="198"/>
        <v>1.0349999999999999</v>
      </c>
      <c r="BF592">
        <f t="shared" si="199"/>
        <v>0</v>
      </c>
    </row>
    <row r="593" spans="7:58">
      <c r="G593" s="25">
        <f t="shared" si="187"/>
        <v>0</v>
      </c>
      <c r="H593" s="25"/>
      <c r="I593" s="25"/>
      <c r="J593" s="97"/>
      <c r="K593" s="18">
        <f t="shared" si="188"/>
        <v>1.67</v>
      </c>
      <c r="L593" s="25"/>
      <c r="M593" s="98">
        <f t="shared" si="189"/>
        <v>1.23</v>
      </c>
      <c r="N593" s="25"/>
      <c r="O593" s="25">
        <f t="shared" si="190"/>
        <v>1.0349999999999999</v>
      </c>
      <c r="P593" s="25"/>
      <c r="Q593" s="25"/>
      <c r="R593" s="25"/>
      <c r="X593">
        <f t="shared" si="191"/>
        <v>0</v>
      </c>
      <c r="AB593">
        <f t="shared" si="192"/>
        <v>1.67</v>
      </c>
      <c r="AD593">
        <f t="shared" si="193"/>
        <v>1.23</v>
      </c>
      <c r="AF593">
        <f t="shared" si="194"/>
        <v>1.0349999999999999</v>
      </c>
      <c r="AO593">
        <f t="shared" si="195"/>
        <v>0</v>
      </c>
      <c r="AS593" s="9">
        <f t="shared" si="196"/>
        <v>1.67</v>
      </c>
      <c r="AU593">
        <f t="shared" si="197"/>
        <v>1.23</v>
      </c>
      <c r="AW593">
        <f t="shared" si="198"/>
        <v>1.0349999999999999</v>
      </c>
      <c r="BF593">
        <f t="shared" si="199"/>
        <v>0</v>
      </c>
    </row>
    <row r="594" spans="7:58">
      <c r="G594" s="25">
        <f t="shared" si="187"/>
        <v>0</v>
      </c>
      <c r="H594" s="25"/>
      <c r="I594" s="25"/>
      <c r="J594" s="97"/>
      <c r="K594" s="18">
        <f t="shared" si="188"/>
        <v>1.67</v>
      </c>
      <c r="L594" s="25"/>
      <c r="M594" s="98">
        <f t="shared" si="189"/>
        <v>1.23</v>
      </c>
      <c r="N594" s="25"/>
      <c r="O594" s="25">
        <f t="shared" si="190"/>
        <v>1.0349999999999999</v>
      </c>
      <c r="P594" s="25"/>
      <c r="Q594" s="25"/>
      <c r="R594" s="25"/>
      <c r="X594">
        <f t="shared" si="191"/>
        <v>0</v>
      </c>
      <c r="AB594">
        <f t="shared" si="192"/>
        <v>1.67</v>
      </c>
      <c r="AD594">
        <f t="shared" si="193"/>
        <v>1.23</v>
      </c>
      <c r="AF594">
        <f t="shared" si="194"/>
        <v>1.0349999999999999</v>
      </c>
      <c r="AO594">
        <f t="shared" si="195"/>
        <v>0</v>
      </c>
      <c r="AS594" s="9">
        <f t="shared" si="196"/>
        <v>1.67</v>
      </c>
      <c r="AU594">
        <f t="shared" si="197"/>
        <v>1.23</v>
      </c>
      <c r="AW594">
        <f t="shared" si="198"/>
        <v>1.0349999999999999</v>
      </c>
      <c r="BF594">
        <f t="shared" si="199"/>
        <v>0</v>
      </c>
    </row>
    <row r="595" spans="7:58">
      <c r="G595" s="25">
        <f t="shared" si="187"/>
        <v>0</v>
      </c>
      <c r="H595" s="25"/>
      <c r="I595" s="25"/>
      <c r="J595" s="97"/>
      <c r="K595" s="18">
        <f t="shared" si="188"/>
        <v>1.67</v>
      </c>
      <c r="L595" s="25"/>
      <c r="M595" s="98">
        <f t="shared" si="189"/>
        <v>1.23</v>
      </c>
      <c r="N595" s="25"/>
      <c r="O595" s="25">
        <f t="shared" si="190"/>
        <v>1.0349999999999999</v>
      </c>
      <c r="P595" s="25"/>
      <c r="Q595" s="25"/>
      <c r="R595" s="25"/>
      <c r="X595">
        <f t="shared" si="191"/>
        <v>0</v>
      </c>
      <c r="AB595">
        <f t="shared" si="192"/>
        <v>1.67</v>
      </c>
      <c r="AD595">
        <f t="shared" si="193"/>
        <v>1.23</v>
      </c>
      <c r="AF595">
        <f t="shared" si="194"/>
        <v>1.0349999999999999</v>
      </c>
      <c r="AO595">
        <f t="shared" si="195"/>
        <v>0</v>
      </c>
      <c r="AS595" s="9">
        <f t="shared" si="196"/>
        <v>1.67</v>
      </c>
      <c r="AU595">
        <f t="shared" si="197"/>
        <v>1.23</v>
      </c>
      <c r="AW595">
        <f t="shared" si="198"/>
        <v>1.0349999999999999</v>
      </c>
      <c r="BF595">
        <f t="shared" si="199"/>
        <v>0</v>
      </c>
    </row>
    <row r="596" spans="7:58">
      <c r="G596" s="25">
        <f t="shared" si="187"/>
        <v>0</v>
      </c>
      <c r="H596" s="25"/>
      <c r="I596" s="25"/>
      <c r="J596" s="97"/>
      <c r="K596" s="18">
        <f t="shared" si="188"/>
        <v>1.67</v>
      </c>
      <c r="L596" s="25"/>
      <c r="M596" s="98">
        <f t="shared" si="189"/>
        <v>1.23</v>
      </c>
      <c r="N596" s="25"/>
      <c r="O596" s="25">
        <f t="shared" si="190"/>
        <v>1.0349999999999999</v>
      </c>
      <c r="P596" s="25"/>
      <c r="Q596" s="25"/>
      <c r="R596" s="25"/>
      <c r="X596">
        <f t="shared" si="191"/>
        <v>0</v>
      </c>
      <c r="AB596">
        <f t="shared" si="192"/>
        <v>1.67</v>
      </c>
      <c r="AD596">
        <f t="shared" si="193"/>
        <v>1.23</v>
      </c>
      <c r="AF596">
        <f t="shared" si="194"/>
        <v>1.0349999999999999</v>
      </c>
      <c r="AO596">
        <f t="shared" si="195"/>
        <v>0</v>
      </c>
      <c r="AS596" s="9">
        <f t="shared" si="196"/>
        <v>1.67</v>
      </c>
      <c r="AU596">
        <f t="shared" si="197"/>
        <v>1.23</v>
      </c>
      <c r="AW596">
        <f t="shared" si="198"/>
        <v>1.0349999999999999</v>
      </c>
      <c r="BF596">
        <f t="shared" si="199"/>
        <v>0</v>
      </c>
    </row>
    <row r="597" spans="7:58">
      <c r="G597" s="25">
        <f t="shared" si="187"/>
        <v>0</v>
      </c>
      <c r="H597" s="25"/>
      <c r="I597" s="25"/>
      <c r="J597" s="97"/>
      <c r="K597" s="18">
        <f t="shared" si="188"/>
        <v>1.67</v>
      </c>
      <c r="L597" s="25"/>
      <c r="M597" s="98">
        <f t="shared" si="189"/>
        <v>1.23</v>
      </c>
      <c r="N597" s="25"/>
      <c r="O597" s="25">
        <f t="shared" si="190"/>
        <v>1.0349999999999999</v>
      </c>
      <c r="P597" s="25"/>
      <c r="Q597" s="25"/>
      <c r="R597" s="25"/>
      <c r="X597">
        <f t="shared" si="191"/>
        <v>0</v>
      </c>
      <c r="AB597">
        <f t="shared" si="192"/>
        <v>1.67</v>
      </c>
      <c r="AD597">
        <f t="shared" si="193"/>
        <v>1.23</v>
      </c>
      <c r="AF597">
        <f t="shared" si="194"/>
        <v>1.0349999999999999</v>
      </c>
      <c r="AO597">
        <f t="shared" si="195"/>
        <v>0</v>
      </c>
      <c r="AS597" s="9">
        <f t="shared" si="196"/>
        <v>1.67</v>
      </c>
      <c r="AU597">
        <f t="shared" si="197"/>
        <v>1.23</v>
      </c>
      <c r="AW597">
        <f t="shared" si="198"/>
        <v>1.0349999999999999</v>
      </c>
      <c r="BF597">
        <f t="shared" si="199"/>
        <v>0</v>
      </c>
    </row>
    <row r="598" spans="7:58">
      <c r="G598" s="25">
        <f t="shared" si="187"/>
        <v>0</v>
      </c>
      <c r="H598" s="25"/>
      <c r="I598" s="25"/>
      <c r="J598" s="97"/>
      <c r="K598" s="18">
        <f t="shared" si="188"/>
        <v>1.67</v>
      </c>
      <c r="L598" s="25"/>
      <c r="M598" s="98">
        <f t="shared" si="189"/>
        <v>1.23</v>
      </c>
      <c r="N598" s="25"/>
      <c r="O598" s="25">
        <f t="shared" si="190"/>
        <v>1.0349999999999999</v>
      </c>
      <c r="P598" s="25"/>
      <c r="Q598" s="25"/>
      <c r="R598" s="25"/>
      <c r="X598">
        <f t="shared" si="191"/>
        <v>0</v>
      </c>
      <c r="AB598">
        <f t="shared" si="192"/>
        <v>1.67</v>
      </c>
      <c r="AD598">
        <f t="shared" si="193"/>
        <v>1.23</v>
      </c>
      <c r="AF598">
        <f t="shared" si="194"/>
        <v>1.0349999999999999</v>
      </c>
      <c r="AO598">
        <f t="shared" si="195"/>
        <v>0</v>
      </c>
      <c r="AS598" s="9">
        <f t="shared" si="196"/>
        <v>1.67</v>
      </c>
      <c r="AU598">
        <f t="shared" si="197"/>
        <v>1.23</v>
      </c>
      <c r="AW598">
        <f t="shared" si="198"/>
        <v>1.0349999999999999</v>
      </c>
      <c r="BF598">
        <f t="shared" si="199"/>
        <v>0</v>
      </c>
    </row>
    <row r="599" spans="7:58">
      <c r="G599" s="25">
        <f t="shared" si="187"/>
        <v>0</v>
      </c>
      <c r="H599" s="25"/>
      <c r="I599" s="25"/>
      <c r="J599" s="97"/>
      <c r="K599" s="18">
        <f t="shared" si="188"/>
        <v>1.67</v>
      </c>
      <c r="L599" s="25"/>
      <c r="M599" s="98">
        <f t="shared" si="189"/>
        <v>1.23</v>
      </c>
      <c r="N599" s="25"/>
      <c r="O599" s="25">
        <f t="shared" si="190"/>
        <v>1.0349999999999999</v>
      </c>
      <c r="P599" s="25"/>
      <c r="Q599" s="25"/>
      <c r="R599" s="25"/>
      <c r="X599">
        <f t="shared" si="191"/>
        <v>0</v>
      </c>
      <c r="AB599">
        <f t="shared" si="192"/>
        <v>1.67</v>
      </c>
      <c r="AD599">
        <f t="shared" si="193"/>
        <v>1.23</v>
      </c>
      <c r="AF599">
        <f t="shared" si="194"/>
        <v>1.0349999999999999</v>
      </c>
      <c r="AO599">
        <f t="shared" si="195"/>
        <v>0</v>
      </c>
      <c r="AS599" s="9">
        <f t="shared" si="196"/>
        <v>1.67</v>
      </c>
      <c r="AU599">
        <f t="shared" si="197"/>
        <v>1.23</v>
      </c>
      <c r="AW599">
        <f t="shared" si="198"/>
        <v>1.0349999999999999</v>
      </c>
      <c r="BF599">
        <f t="shared" si="199"/>
        <v>0</v>
      </c>
    </row>
    <row r="600" spans="7:58">
      <c r="G600" s="25">
        <f t="shared" si="187"/>
        <v>0</v>
      </c>
      <c r="H600" s="25"/>
      <c r="I600" s="25"/>
      <c r="J600" s="97"/>
      <c r="K600" s="18">
        <f t="shared" si="188"/>
        <v>1.67</v>
      </c>
      <c r="L600" s="25"/>
      <c r="M600" s="98">
        <f t="shared" si="189"/>
        <v>1.23</v>
      </c>
      <c r="N600" s="25"/>
      <c r="O600" s="25">
        <f t="shared" si="190"/>
        <v>1.0349999999999999</v>
      </c>
      <c r="P600" s="25"/>
      <c r="Q600" s="25"/>
      <c r="R600" s="25"/>
      <c r="X600">
        <f t="shared" si="191"/>
        <v>0</v>
      </c>
      <c r="AB600">
        <f t="shared" si="192"/>
        <v>1.67</v>
      </c>
      <c r="AD600">
        <f t="shared" si="193"/>
        <v>1.23</v>
      </c>
      <c r="AF600">
        <f t="shared" si="194"/>
        <v>1.0349999999999999</v>
      </c>
      <c r="AO600">
        <f t="shared" si="195"/>
        <v>0</v>
      </c>
      <c r="AS600" s="9">
        <f t="shared" si="196"/>
        <v>1.67</v>
      </c>
      <c r="AU600">
        <f t="shared" si="197"/>
        <v>1.23</v>
      </c>
      <c r="AW600">
        <f t="shared" si="198"/>
        <v>1.0349999999999999</v>
      </c>
      <c r="BF600">
        <f t="shared" si="199"/>
        <v>0</v>
      </c>
    </row>
    <row r="601" spans="7:58">
      <c r="G601" s="25">
        <f t="shared" si="187"/>
        <v>0</v>
      </c>
      <c r="H601" s="25"/>
      <c r="I601" s="25"/>
      <c r="J601" s="97"/>
      <c r="K601" s="18">
        <f t="shared" si="188"/>
        <v>1.67</v>
      </c>
      <c r="L601" s="25"/>
      <c r="M601" s="98">
        <f t="shared" si="189"/>
        <v>1.23</v>
      </c>
      <c r="N601" s="25"/>
      <c r="O601" s="25">
        <f t="shared" si="190"/>
        <v>1.0349999999999999</v>
      </c>
      <c r="P601" s="25"/>
      <c r="Q601" s="25"/>
      <c r="R601" s="25"/>
      <c r="X601">
        <f t="shared" si="191"/>
        <v>0</v>
      </c>
      <c r="AB601">
        <f t="shared" si="192"/>
        <v>1.67</v>
      </c>
      <c r="AD601">
        <f t="shared" si="193"/>
        <v>1.23</v>
      </c>
      <c r="AF601">
        <f t="shared" si="194"/>
        <v>1.0349999999999999</v>
      </c>
      <c r="AO601">
        <f t="shared" si="195"/>
        <v>0</v>
      </c>
      <c r="AS601" s="9">
        <f t="shared" si="196"/>
        <v>1.67</v>
      </c>
      <c r="AU601">
        <f t="shared" si="197"/>
        <v>1.23</v>
      </c>
      <c r="AW601">
        <f t="shared" si="198"/>
        <v>1.0349999999999999</v>
      </c>
      <c r="BF601">
        <f t="shared" si="199"/>
        <v>0</v>
      </c>
    </row>
    <row r="602" spans="7:58">
      <c r="G602" s="25">
        <f t="shared" si="187"/>
        <v>0</v>
      </c>
      <c r="H602" s="25"/>
      <c r="I602" s="25"/>
      <c r="J602" s="97"/>
      <c r="K602" s="18">
        <f t="shared" si="188"/>
        <v>1.67</v>
      </c>
      <c r="L602" s="25"/>
      <c r="M602" s="98">
        <f t="shared" si="189"/>
        <v>1.23</v>
      </c>
      <c r="N602" s="25"/>
      <c r="O602" s="25">
        <f t="shared" si="190"/>
        <v>1.0349999999999999</v>
      </c>
      <c r="P602" s="25"/>
      <c r="Q602" s="25"/>
      <c r="R602" s="25"/>
      <c r="X602">
        <f t="shared" si="191"/>
        <v>0</v>
      </c>
      <c r="AB602">
        <f t="shared" si="192"/>
        <v>1.67</v>
      </c>
      <c r="AD602">
        <f t="shared" si="193"/>
        <v>1.23</v>
      </c>
      <c r="AF602">
        <f t="shared" si="194"/>
        <v>1.0349999999999999</v>
      </c>
      <c r="AO602">
        <f t="shared" si="195"/>
        <v>0</v>
      </c>
      <c r="AS602" s="9">
        <f t="shared" si="196"/>
        <v>1.67</v>
      </c>
      <c r="AU602">
        <f t="shared" si="197"/>
        <v>1.23</v>
      </c>
      <c r="AW602">
        <f t="shared" si="198"/>
        <v>1.0349999999999999</v>
      </c>
      <c r="BF602">
        <f t="shared" si="199"/>
        <v>0</v>
      </c>
    </row>
    <row r="603" spans="7:58">
      <c r="G603" s="25">
        <f t="shared" si="187"/>
        <v>0</v>
      </c>
      <c r="H603" s="25"/>
      <c r="I603" s="25"/>
      <c r="J603" s="97"/>
      <c r="K603" s="18">
        <f t="shared" si="188"/>
        <v>1.67</v>
      </c>
      <c r="L603" s="25"/>
      <c r="M603" s="98">
        <f t="shared" si="189"/>
        <v>1.23</v>
      </c>
      <c r="N603" s="25"/>
      <c r="O603" s="25">
        <f t="shared" si="190"/>
        <v>1.0349999999999999</v>
      </c>
      <c r="P603" s="25"/>
      <c r="Q603" s="25"/>
      <c r="R603" s="25"/>
      <c r="X603">
        <f t="shared" si="191"/>
        <v>0</v>
      </c>
      <c r="AB603">
        <f t="shared" si="192"/>
        <v>1.67</v>
      </c>
      <c r="AD603">
        <f t="shared" si="193"/>
        <v>1.23</v>
      </c>
      <c r="AF603">
        <f t="shared" si="194"/>
        <v>1.0349999999999999</v>
      </c>
      <c r="AO603">
        <f t="shared" si="195"/>
        <v>0</v>
      </c>
      <c r="AS603" s="9">
        <f t="shared" si="196"/>
        <v>1.67</v>
      </c>
      <c r="AU603">
        <f t="shared" si="197"/>
        <v>1.23</v>
      </c>
      <c r="AW603">
        <f t="shared" si="198"/>
        <v>1.0349999999999999</v>
      </c>
      <c r="BF603">
        <f t="shared" si="199"/>
        <v>0</v>
      </c>
    </row>
    <row r="604" spans="7:58">
      <c r="G604" s="25">
        <f t="shared" si="187"/>
        <v>0</v>
      </c>
      <c r="H604" s="25"/>
      <c r="I604" s="25"/>
      <c r="J604" s="97"/>
      <c r="K604" s="18">
        <f t="shared" si="188"/>
        <v>1.67</v>
      </c>
      <c r="L604" s="25"/>
      <c r="M604" s="98">
        <f t="shared" si="189"/>
        <v>1.23</v>
      </c>
      <c r="N604" s="25"/>
      <c r="O604" s="25">
        <f t="shared" si="190"/>
        <v>1.0349999999999999</v>
      </c>
      <c r="P604" s="25"/>
      <c r="Q604" s="25"/>
      <c r="R604" s="25"/>
      <c r="X604">
        <f t="shared" si="191"/>
        <v>0</v>
      </c>
      <c r="AB604">
        <f t="shared" si="192"/>
        <v>1.67</v>
      </c>
      <c r="AD604">
        <f t="shared" si="193"/>
        <v>1.23</v>
      </c>
      <c r="AF604">
        <f t="shared" si="194"/>
        <v>1.0349999999999999</v>
      </c>
      <c r="AO604">
        <f t="shared" si="195"/>
        <v>0</v>
      </c>
      <c r="AS604" s="9">
        <f t="shared" si="196"/>
        <v>1.67</v>
      </c>
      <c r="AU604">
        <f t="shared" si="197"/>
        <v>1.23</v>
      </c>
      <c r="AW604">
        <f t="shared" si="198"/>
        <v>1.0349999999999999</v>
      </c>
      <c r="BF604">
        <f t="shared" si="199"/>
        <v>0</v>
      </c>
    </row>
    <row r="605" spans="7:58">
      <c r="G605" s="25">
        <f t="shared" si="187"/>
        <v>0</v>
      </c>
      <c r="H605" s="25"/>
      <c r="I605" s="25"/>
      <c r="J605" s="97"/>
      <c r="K605" s="18">
        <f t="shared" si="188"/>
        <v>1.67</v>
      </c>
      <c r="L605" s="25"/>
      <c r="M605" s="98">
        <f t="shared" si="189"/>
        <v>1.23</v>
      </c>
      <c r="N605" s="25"/>
      <c r="O605" s="25">
        <f t="shared" si="190"/>
        <v>1.0349999999999999</v>
      </c>
      <c r="P605" s="25"/>
      <c r="Q605" s="25"/>
      <c r="R605" s="25"/>
      <c r="X605">
        <f t="shared" si="191"/>
        <v>0</v>
      </c>
      <c r="AB605">
        <f t="shared" si="192"/>
        <v>1.67</v>
      </c>
      <c r="AD605">
        <f t="shared" si="193"/>
        <v>1.23</v>
      </c>
      <c r="AF605">
        <f t="shared" si="194"/>
        <v>1.0349999999999999</v>
      </c>
      <c r="AO605">
        <f t="shared" si="195"/>
        <v>0</v>
      </c>
      <c r="AS605" s="9">
        <f t="shared" si="196"/>
        <v>1.67</v>
      </c>
      <c r="AU605">
        <f t="shared" si="197"/>
        <v>1.23</v>
      </c>
      <c r="AW605">
        <f t="shared" si="198"/>
        <v>1.0349999999999999</v>
      </c>
      <c r="BF605">
        <f t="shared" si="199"/>
        <v>0</v>
      </c>
    </row>
    <row r="606" spans="7:58">
      <c r="G606" s="25">
        <f t="shared" si="187"/>
        <v>0</v>
      </c>
      <c r="H606" s="25"/>
      <c r="I606" s="25"/>
      <c r="J606" s="97"/>
      <c r="K606" s="18">
        <f t="shared" si="188"/>
        <v>1.67</v>
      </c>
      <c r="L606" s="25"/>
      <c r="M606" s="98">
        <f t="shared" si="189"/>
        <v>1.23</v>
      </c>
      <c r="N606" s="25"/>
      <c r="O606" s="25">
        <f t="shared" si="190"/>
        <v>1.0349999999999999</v>
      </c>
      <c r="P606" s="25"/>
      <c r="Q606" s="25"/>
      <c r="R606" s="25"/>
      <c r="X606">
        <f t="shared" si="191"/>
        <v>0</v>
      </c>
      <c r="AB606">
        <f t="shared" si="192"/>
        <v>1.67</v>
      </c>
      <c r="AD606">
        <f t="shared" si="193"/>
        <v>1.23</v>
      </c>
      <c r="AF606">
        <f t="shared" si="194"/>
        <v>1.0349999999999999</v>
      </c>
      <c r="AO606">
        <f t="shared" si="195"/>
        <v>0</v>
      </c>
      <c r="AS606" s="9">
        <f t="shared" si="196"/>
        <v>1.67</v>
      </c>
      <c r="AU606">
        <f t="shared" si="197"/>
        <v>1.23</v>
      </c>
      <c r="AW606">
        <f t="shared" si="198"/>
        <v>1.0349999999999999</v>
      </c>
      <c r="BF606">
        <f t="shared" si="199"/>
        <v>0</v>
      </c>
    </row>
    <row r="607" spans="7:58">
      <c r="G607" s="25">
        <f t="shared" si="187"/>
        <v>0</v>
      </c>
      <c r="H607" s="25"/>
      <c r="I607" s="25"/>
      <c r="J607" s="97"/>
      <c r="K607" s="18">
        <f t="shared" si="188"/>
        <v>1.67</v>
      </c>
      <c r="L607" s="25"/>
      <c r="M607" s="98">
        <f t="shared" si="189"/>
        <v>1.23</v>
      </c>
      <c r="N607" s="25"/>
      <c r="O607" s="25">
        <f t="shared" si="190"/>
        <v>1.0349999999999999</v>
      </c>
      <c r="P607" s="25"/>
      <c r="Q607" s="25"/>
      <c r="R607" s="25"/>
      <c r="X607">
        <f t="shared" si="191"/>
        <v>0</v>
      </c>
      <c r="AB607">
        <f t="shared" si="192"/>
        <v>1.67</v>
      </c>
      <c r="AD607">
        <f t="shared" si="193"/>
        <v>1.23</v>
      </c>
      <c r="AF607">
        <f t="shared" si="194"/>
        <v>1.0349999999999999</v>
      </c>
      <c r="AO607">
        <f t="shared" si="195"/>
        <v>0</v>
      </c>
      <c r="AS607" s="9">
        <f t="shared" si="196"/>
        <v>1.67</v>
      </c>
      <c r="AU607">
        <f t="shared" si="197"/>
        <v>1.23</v>
      </c>
      <c r="AW607">
        <f t="shared" si="198"/>
        <v>1.0349999999999999</v>
      </c>
      <c r="BF607">
        <f t="shared" si="199"/>
        <v>0</v>
      </c>
    </row>
    <row r="608" spans="7:58">
      <c r="G608" s="25">
        <f t="shared" si="187"/>
        <v>0</v>
      </c>
      <c r="H608" s="25"/>
      <c r="I608" s="25"/>
      <c r="J608" s="97"/>
      <c r="K608" s="18">
        <f t="shared" si="188"/>
        <v>1.67</v>
      </c>
      <c r="L608" s="25"/>
      <c r="M608" s="98">
        <f t="shared" si="189"/>
        <v>1.23</v>
      </c>
      <c r="N608" s="25"/>
      <c r="O608" s="25">
        <f t="shared" si="190"/>
        <v>1.0349999999999999</v>
      </c>
      <c r="P608" s="25"/>
      <c r="Q608" s="25"/>
      <c r="R608" s="25"/>
      <c r="X608">
        <f t="shared" si="191"/>
        <v>0</v>
      </c>
      <c r="AB608">
        <f t="shared" si="192"/>
        <v>1.67</v>
      </c>
      <c r="AD608">
        <f t="shared" si="193"/>
        <v>1.23</v>
      </c>
      <c r="AF608">
        <f t="shared" si="194"/>
        <v>1.0349999999999999</v>
      </c>
      <c r="AO608">
        <f t="shared" si="195"/>
        <v>0</v>
      </c>
      <c r="AS608" s="9">
        <f t="shared" si="196"/>
        <v>1.67</v>
      </c>
      <c r="AU608">
        <f t="shared" si="197"/>
        <v>1.23</v>
      </c>
      <c r="AW608">
        <f t="shared" si="198"/>
        <v>1.0349999999999999</v>
      </c>
      <c r="BF608">
        <f t="shared" si="199"/>
        <v>0</v>
      </c>
    </row>
    <row r="609" spans="7:58">
      <c r="G609" s="25">
        <f t="shared" si="187"/>
        <v>0</v>
      </c>
      <c r="H609" s="25"/>
      <c r="I609" s="25"/>
      <c r="J609" s="97"/>
      <c r="K609" s="18">
        <f t="shared" si="188"/>
        <v>1.67</v>
      </c>
      <c r="L609" s="25"/>
      <c r="M609" s="98">
        <f t="shared" si="189"/>
        <v>1.23</v>
      </c>
      <c r="N609" s="25"/>
      <c r="O609" s="25">
        <f t="shared" si="190"/>
        <v>1.0349999999999999</v>
      </c>
      <c r="P609" s="25"/>
      <c r="Q609" s="25"/>
      <c r="R609" s="25"/>
      <c r="X609">
        <f t="shared" si="191"/>
        <v>0</v>
      </c>
      <c r="AB609">
        <f t="shared" si="192"/>
        <v>1.67</v>
      </c>
      <c r="AD609">
        <f t="shared" si="193"/>
        <v>1.23</v>
      </c>
      <c r="AF609">
        <f t="shared" si="194"/>
        <v>1.0349999999999999</v>
      </c>
      <c r="AO609">
        <f t="shared" si="195"/>
        <v>0</v>
      </c>
      <c r="AS609" s="9">
        <f t="shared" si="196"/>
        <v>1.67</v>
      </c>
      <c r="AU609">
        <f t="shared" si="197"/>
        <v>1.23</v>
      </c>
      <c r="AW609">
        <f t="shared" si="198"/>
        <v>1.0349999999999999</v>
      </c>
      <c r="BF609">
        <f t="shared" si="199"/>
        <v>0</v>
      </c>
    </row>
    <row r="610" spans="7:58">
      <c r="G610" s="25">
        <f t="shared" si="187"/>
        <v>0</v>
      </c>
      <c r="H610" s="25"/>
      <c r="I610" s="25"/>
      <c r="J610" s="97"/>
      <c r="K610" s="18">
        <f t="shared" si="188"/>
        <v>1.67</v>
      </c>
      <c r="L610" s="25"/>
      <c r="M610" s="98">
        <f t="shared" si="189"/>
        <v>1.23</v>
      </c>
      <c r="N610" s="25"/>
      <c r="O610" s="25">
        <f t="shared" si="190"/>
        <v>1.0349999999999999</v>
      </c>
      <c r="P610" s="25"/>
      <c r="Q610" s="25"/>
      <c r="R610" s="25"/>
      <c r="X610">
        <f t="shared" si="191"/>
        <v>0</v>
      </c>
      <c r="AB610">
        <f t="shared" si="192"/>
        <v>1.67</v>
      </c>
      <c r="AD610">
        <f t="shared" si="193"/>
        <v>1.23</v>
      </c>
      <c r="AF610">
        <f t="shared" si="194"/>
        <v>1.0349999999999999</v>
      </c>
      <c r="AO610">
        <f t="shared" si="195"/>
        <v>0</v>
      </c>
      <c r="AS610" s="9">
        <f t="shared" si="196"/>
        <v>1.67</v>
      </c>
      <c r="AU610">
        <f t="shared" si="197"/>
        <v>1.23</v>
      </c>
      <c r="AW610">
        <f t="shared" si="198"/>
        <v>1.0349999999999999</v>
      </c>
      <c r="BF610">
        <f t="shared" si="199"/>
        <v>0</v>
      </c>
    </row>
    <row r="611" spans="7:58">
      <c r="G611" s="25">
        <f t="shared" si="187"/>
        <v>0</v>
      </c>
      <c r="H611" s="25"/>
      <c r="I611" s="25"/>
      <c r="J611" s="97"/>
      <c r="K611" s="18">
        <f t="shared" si="188"/>
        <v>1.67</v>
      </c>
      <c r="L611" s="25"/>
      <c r="M611" s="98">
        <f t="shared" si="189"/>
        <v>1.23</v>
      </c>
      <c r="N611" s="25"/>
      <c r="O611" s="25">
        <f t="shared" si="190"/>
        <v>1.0349999999999999</v>
      </c>
      <c r="P611" s="25"/>
      <c r="Q611" s="25"/>
      <c r="R611" s="25"/>
      <c r="X611">
        <f t="shared" si="191"/>
        <v>0</v>
      </c>
      <c r="AB611">
        <f t="shared" si="192"/>
        <v>1.67</v>
      </c>
      <c r="AD611">
        <f t="shared" si="193"/>
        <v>1.23</v>
      </c>
      <c r="AF611">
        <f t="shared" si="194"/>
        <v>1.0349999999999999</v>
      </c>
      <c r="AO611">
        <f t="shared" si="195"/>
        <v>0</v>
      </c>
      <c r="AS611" s="9">
        <f t="shared" si="196"/>
        <v>1.67</v>
      </c>
      <c r="AU611">
        <f t="shared" si="197"/>
        <v>1.23</v>
      </c>
      <c r="AW611">
        <f t="shared" si="198"/>
        <v>1.0349999999999999</v>
      </c>
      <c r="BF611">
        <f t="shared" si="199"/>
        <v>0</v>
      </c>
    </row>
    <row r="612" spans="7:58">
      <c r="G612" s="25">
        <f t="shared" si="187"/>
        <v>0</v>
      </c>
      <c r="H612" s="25"/>
      <c r="I612" s="25"/>
      <c r="J612" s="97"/>
      <c r="K612" s="18">
        <f t="shared" si="188"/>
        <v>1.67</v>
      </c>
      <c r="L612" s="25"/>
      <c r="M612" s="98">
        <f t="shared" si="189"/>
        <v>1.23</v>
      </c>
      <c r="N612" s="25"/>
      <c r="O612" s="25">
        <f t="shared" si="190"/>
        <v>1.0349999999999999</v>
      </c>
      <c r="P612" s="25"/>
      <c r="Q612" s="25"/>
      <c r="R612" s="25"/>
      <c r="X612">
        <f t="shared" si="191"/>
        <v>0</v>
      </c>
      <c r="AB612">
        <f t="shared" si="192"/>
        <v>1.67</v>
      </c>
      <c r="AD612">
        <f t="shared" si="193"/>
        <v>1.23</v>
      </c>
      <c r="AF612">
        <f t="shared" si="194"/>
        <v>1.0349999999999999</v>
      </c>
      <c r="AO612">
        <f t="shared" si="195"/>
        <v>0</v>
      </c>
      <c r="AS612" s="9">
        <f t="shared" si="196"/>
        <v>1.67</v>
      </c>
      <c r="AU612">
        <f t="shared" si="197"/>
        <v>1.23</v>
      </c>
      <c r="AW612">
        <f t="shared" si="198"/>
        <v>1.0349999999999999</v>
      </c>
      <c r="BF612">
        <f t="shared" si="199"/>
        <v>0</v>
      </c>
    </row>
    <row r="613" spans="7:58">
      <c r="G613" s="25">
        <f t="shared" si="187"/>
        <v>0</v>
      </c>
      <c r="H613" s="25"/>
      <c r="I613" s="25"/>
      <c r="J613" s="97"/>
      <c r="K613" s="18">
        <f t="shared" si="188"/>
        <v>1.67</v>
      </c>
      <c r="L613" s="25"/>
      <c r="M613" s="98">
        <f t="shared" si="189"/>
        <v>1.23</v>
      </c>
      <c r="N613" s="25"/>
      <c r="O613" s="25">
        <f t="shared" si="190"/>
        <v>1.0349999999999999</v>
      </c>
      <c r="P613" s="25"/>
      <c r="Q613" s="25"/>
      <c r="R613" s="25"/>
      <c r="X613">
        <f t="shared" si="191"/>
        <v>0</v>
      </c>
      <c r="AB613">
        <f t="shared" si="192"/>
        <v>1.67</v>
      </c>
      <c r="AD613">
        <f t="shared" si="193"/>
        <v>1.23</v>
      </c>
      <c r="AF613">
        <f t="shared" si="194"/>
        <v>1.0349999999999999</v>
      </c>
      <c r="AO613">
        <f t="shared" si="195"/>
        <v>0</v>
      </c>
      <c r="AS613" s="9">
        <f t="shared" si="196"/>
        <v>1.67</v>
      </c>
      <c r="AU613">
        <f t="shared" si="197"/>
        <v>1.23</v>
      </c>
      <c r="AW613">
        <f t="shared" si="198"/>
        <v>1.0349999999999999</v>
      </c>
      <c r="BF613">
        <f t="shared" si="199"/>
        <v>0</v>
      </c>
    </row>
    <row r="614" spans="7:58">
      <c r="G614" s="25">
        <f t="shared" si="187"/>
        <v>0</v>
      </c>
      <c r="H614" s="25"/>
      <c r="I614" s="25"/>
      <c r="J614" s="97"/>
      <c r="K614" s="18">
        <f t="shared" si="188"/>
        <v>1.67</v>
      </c>
      <c r="L614" s="25"/>
      <c r="M614" s="98">
        <f t="shared" si="189"/>
        <v>1.23</v>
      </c>
      <c r="N614" s="25"/>
      <c r="O614" s="25">
        <f t="shared" si="190"/>
        <v>1.0349999999999999</v>
      </c>
      <c r="P614" s="25"/>
      <c r="Q614" s="25"/>
      <c r="R614" s="25"/>
      <c r="X614">
        <f t="shared" si="191"/>
        <v>0</v>
      </c>
      <c r="AB614">
        <f t="shared" si="192"/>
        <v>1.67</v>
      </c>
      <c r="AD614">
        <f t="shared" si="193"/>
        <v>1.23</v>
      </c>
      <c r="AF614">
        <f t="shared" si="194"/>
        <v>1.0349999999999999</v>
      </c>
      <c r="AO614">
        <f t="shared" si="195"/>
        <v>0</v>
      </c>
      <c r="AS614" s="9">
        <f t="shared" si="196"/>
        <v>1.67</v>
      </c>
      <c r="AU614">
        <f t="shared" si="197"/>
        <v>1.23</v>
      </c>
      <c r="AW614">
        <f t="shared" si="198"/>
        <v>1.0349999999999999</v>
      </c>
      <c r="BF614">
        <f t="shared" si="199"/>
        <v>0</v>
      </c>
    </row>
    <row r="615" spans="7:58">
      <c r="G615" s="25">
        <f t="shared" si="187"/>
        <v>0</v>
      </c>
      <c r="H615" s="25"/>
      <c r="I615" s="25"/>
      <c r="J615" s="97"/>
      <c r="K615" s="18">
        <f t="shared" si="188"/>
        <v>1.67</v>
      </c>
      <c r="L615" s="25"/>
      <c r="M615" s="98">
        <f t="shared" si="189"/>
        <v>1.23</v>
      </c>
      <c r="N615" s="25"/>
      <c r="O615" s="25">
        <f t="shared" si="190"/>
        <v>1.0349999999999999</v>
      </c>
      <c r="P615" s="25"/>
      <c r="Q615" s="25"/>
      <c r="R615" s="25"/>
      <c r="X615">
        <f t="shared" si="191"/>
        <v>0</v>
      </c>
      <c r="AB615">
        <f t="shared" si="192"/>
        <v>1.67</v>
      </c>
      <c r="AD615">
        <f t="shared" si="193"/>
        <v>1.23</v>
      </c>
      <c r="AF615">
        <f t="shared" si="194"/>
        <v>1.0349999999999999</v>
      </c>
      <c r="AO615">
        <f t="shared" si="195"/>
        <v>0</v>
      </c>
      <c r="AS615" s="9">
        <f t="shared" si="196"/>
        <v>1.67</v>
      </c>
      <c r="AU615">
        <f t="shared" si="197"/>
        <v>1.23</v>
      </c>
      <c r="AW615">
        <f t="shared" si="198"/>
        <v>1.0349999999999999</v>
      </c>
      <c r="BF615">
        <f t="shared" si="199"/>
        <v>0</v>
      </c>
    </row>
    <row r="616" spans="7:58">
      <c r="G616" s="25">
        <f t="shared" si="187"/>
        <v>0</v>
      </c>
      <c r="H616" s="25"/>
      <c r="I616" s="25"/>
      <c r="J616" s="97"/>
      <c r="K616" s="18">
        <f t="shared" si="188"/>
        <v>1.67</v>
      </c>
      <c r="L616" s="25"/>
      <c r="M616" s="98">
        <f t="shared" si="189"/>
        <v>1.23</v>
      </c>
      <c r="N616" s="25"/>
      <c r="O616" s="25">
        <f t="shared" si="190"/>
        <v>1.0349999999999999</v>
      </c>
      <c r="P616" s="25"/>
      <c r="Q616" s="25"/>
      <c r="R616" s="25"/>
      <c r="X616">
        <f t="shared" si="191"/>
        <v>0</v>
      </c>
      <c r="AB616">
        <f t="shared" si="192"/>
        <v>1.67</v>
      </c>
      <c r="AD616">
        <f t="shared" si="193"/>
        <v>1.23</v>
      </c>
      <c r="AF616">
        <f t="shared" si="194"/>
        <v>1.0349999999999999</v>
      </c>
      <c r="AO616">
        <f t="shared" si="195"/>
        <v>0</v>
      </c>
      <c r="AS616" s="9">
        <f t="shared" si="196"/>
        <v>1.67</v>
      </c>
      <c r="AU616">
        <f t="shared" si="197"/>
        <v>1.23</v>
      </c>
      <c r="AW616">
        <f t="shared" si="198"/>
        <v>1.0349999999999999</v>
      </c>
      <c r="BF616">
        <f t="shared" si="199"/>
        <v>0</v>
      </c>
    </row>
    <row r="617" spans="7:58">
      <c r="G617" s="25">
        <f t="shared" si="187"/>
        <v>0</v>
      </c>
      <c r="H617" s="25"/>
      <c r="I617" s="25"/>
      <c r="J617" s="97"/>
      <c r="K617" s="18">
        <f t="shared" si="188"/>
        <v>1.67</v>
      </c>
      <c r="L617" s="25"/>
      <c r="M617" s="98">
        <f t="shared" si="189"/>
        <v>1.23</v>
      </c>
      <c r="N617" s="25"/>
      <c r="O617" s="25">
        <f t="shared" si="190"/>
        <v>1.0349999999999999</v>
      </c>
      <c r="P617" s="25"/>
      <c r="Q617" s="25"/>
      <c r="R617" s="25"/>
      <c r="X617">
        <f t="shared" si="191"/>
        <v>0</v>
      </c>
      <c r="AB617">
        <f t="shared" si="192"/>
        <v>1.67</v>
      </c>
      <c r="AD617">
        <f t="shared" si="193"/>
        <v>1.23</v>
      </c>
      <c r="AF617">
        <f t="shared" si="194"/>
        <v>1.0349999999999999</v>
      </c>
      <c r="AO617">
        <f t="shared" si="195"/>
        <v>0</v>
      </c>
      <c r="AS617" s="9">
        <f t="shared" si="196"/>
        <v>1.67</v>
      </c>
      <c r="AU617">
        <f t="shared" si="197"/>
        <v>1.23</v>
      </c>
      <c r="AW617">
        <f t="shared" si="198"/>
        <v>1.0349999999999999</v>
      </c>
      <c r="BF617">
        <f t="shared" si="199"/>
        <v>0</v>
      </c>
    </row>
    <row r="618" spans="7:58">
      <c r="G618" s="25">
        <f t="shared" si="187"/>
        <v>0</v>
      </c>
      <c r="H618" s="25"/>
      <c r="I618" s="25"/>
      <c r="J618" s="97"/>
      <c r="K618" s="18">
        <f t="shared" si="188"/>
        <v>1.67</v>
      </c>
      <c r="L618" s="25"/>
      <c r="M618" s="98">
        <f t="shared" si="189"/>
        <v>1.23</v>
      </c>
      <c r="N618" s="25"/>
      <c r="O618" s="25">
        <f t="shared" si="190"/>
        <v>1.0349999999999999</v>
      </c>
      <c r="P618" s="25"/>
      <c r="Q618" s="25"/>
      <c r="R618" s="25"/>
      <c r="X618">
        <f t="shared" si="191"/>
        <v>0</v>
      </c>
      <c r="AB618">
        <f t="shared" si="192"/>
        <v>1.67</v>
      </c>
      <c r="AD618">
        <f t="shared" si="193"/>
        <v>1.23</v>
      </c>
      <c r="AF618">
        <f t="shared" si="194"/>
        <v>1.0349999999999999</v>
      </c>
      <c r="AO618">
        <f t="shared" si="195"/>
        <v>0</v>
      </c>
      <c r="AS618" s="9">
        <f t="shared" si="196"/>
        <v>1.67</v>
      </c>
      <c r="AU618">
        <f t="shared" si="197"/>
        <v>1.23</v>
      </c>
      <c r="AW618">
        <f t="shared" si="198"/>
        <v>1.0349999999999999</v>
      </c>
      <c r="BF618">
        <f t="shared" si="199"/>
        <v>0</v>
      </c>
    </row>
    <row r="619" spans="7:58">
      <c r="G619" s="25">
        <f t="shared" si="187"/>
        <v>0</v>
      </c>
      <c r="H619" s="25"/>
      <c r="I619" s="25"/>
      <c r="J619" s="97"/>
      <c r="K619" s="18">
        <f t="shared" si="188"/>
        <v>1.67</v>
      </c>
      <c r="L619" s="25"/>
      <c r="M619" s="98">
        <f t="shared" si="189"/>
        <v>1.23</v>
      </c>
      <c r="N619" s="25"/>
      <c r="O619" s="25">
        <f t="shared" si="190"/>
        <v>1.0349999999999999</v>
      </c>
      <c r="P619" s="25"/>
      <c r="Q619" s="25"/>
      <c r="R619" s="25"/>
      <c r="X619">
        <f t="shared" si="191"/>
        <v>0</v>
      </c>
      <c r="AB619">
        <f t="shared" si="192"/>
        <v>1.67</v>
      </c>
      <c r="AD619">
        <f t="shared" si="193"/>
        <v>1.23</v>
      </c>
      <c r="AF619">
        <f t="shared" si="194"/>
        <v>1.0349999999999999</v>
      </c>
      <c r="AO619">
        <f t="shared" si="195"/>
        <v>0</v>
      </c>
      <c r="AS619" s="9">
        <f t="shared" si="196"/>
        <v>1.67</v>
      </c>
      <c r="AU619">
        <f t="shared" si="197"/>
        <v>1.23</v>
      </c>
      <c r="AW619">
        <f t="shared" si="198"/>
        <v>1.0349999999999999</v>
      </c>
      <c r="BF619">
        <f t="shared" si="199"/>
        <v>0</v>
      </c>
    </row>
    <row r="620" spans="7:58">
      <c r="G620" s="25">
        <f t="shared" si="187"/>
        <v>0</v>
      </c>
      <c r="H620" s="25"/>
      <c r="I620" s="25"/>
      <c r="J620" s="97"/>
      <c r="K620" s="18">
        <f t="shared" si="188"/>
        <v>1.67</v>
      </c>
      <c r="L620" s="25"/>
      <c r="M620" s="98">
        <f t="shared" si="189"/>
        <v>1.23</v>
      </c>
      <c r="N620" s="25"/>
      <c r="O620" s="25">
        <f t="shared" si="190"/>
        <v>1.0349999999999999</v>
      </c>
      <c r="P620" s="25"/>
      <c r="Q620" s="25"/>
      <c r="R620" s="25"/>
      <c r="X620">
        <f t="shared" si="191"/>
        <v>0</v>
      </c>
      <c r="AB620">
        <f t="shared" si="192"/>
        <v>1.67</v>
      </c>
      <c r="AD620">
        <f t="shared" si="193"/>
        <v>1.23</v>
      </c>
      <c r="AF620">
        <f t="shared" si="194"/>
        <v>1.0349999999999999</v>
      </c>
      <c r="AO620">
        <f t="shared" si="195"/>
        <v>0</v>
      </c>
      <c r="AS620" s="9">
        <f t="shared" si="196"/>
        <v>1.67</v>
      </c>
      <c r="AU620">
        <f t="shared" si="197"/>
        <v>1.23</v>
      </c>
      <c r="AW620">
        <f t="shared" si="198"/>
        <v>1.0349999999999999</v>
      </c>
      <c r="BF620">
        <f t="shared" si="199"/>
        <v>0</v>
      </c>
    </row>
    <row r="621" spans="7:58">
      <c r="G621" s="25">
        <f t="shared" si="187"/>
        <v>0</v>
      </c>
      <c r="H621" s="25"/>
      <c r="I621" s="25"/>
      <c r="J621" s="97"/>
      <c r="K621" s="18">
        <f t="shared" si="188"/>
        <v>1.67</v>
      </c>
      <c r="L621" s="25"/>
      <c r="M621" s="98">
        <f t="shared" si="189"/>
        <v>1.23</v>
      </c>
      <c r="N621" s="25"/>
      <c r="O621" s="25">
        <f t="shared" si="190"/>
        <v>1.0349999999999999</v>
      </c>
      <c r="P621" s="25"/>
      <c r="Q621" s="25"/>
      <c r="R621" s="25"/>
      <c r="X621">
        <f t="shared" si="191"/>
        <v>0</v>
      </c>
      <c r="AB621">
        <f t="shared" si="192"/>
        <v>1.67</v>
      </c>
      <c r="AD621">
        <f t="shared" si="193"/>
        <v>1.23</v>
      </c>
      <c r="AF621">
        <f t="shared" si="194"/>
        <v>1.0349999999999999</v>
      </c>
      <c r="AO621">
        <f t="shared" si="195"/>
        <v>0</v>
      </c>
      <c r="AS621" s="9">
        <f t="shared" si="196"/>
        <v>1.67</v>
      </c>
      <c r="AU621">
        <f t="shared" si="197"/>
        <v>1.23</v>
      </c>
      <c r="AW621">
        <f t="shared" si="198"/>
        <v>1.0349999999999999</v>
      </c>
      <c r="BF621">
        <f t="shared" si="199"/>
        <v>0</v>
      </c>
    </row>
    <row r="622" spans="7:58">
      <c r="G622" s="25">
        <f t="shared" si="187"/>
        <v>0</v>
      </c>
      <c r="H622" s="25"/>
      <c r="I622" s="25"/>
      <c r="J622" s="97"/>
      <c r="K622" s="18">
        <f t="shared" si="188"/>
        <v>1.67</v>
      </c>
      <c r="L622" s="25"/>
      <c r="M622" s="98">
        <f t="shared" si="189"/>
        <v>1.23</v>
      </c>
      <c r="N622" s="25"/>
      <c r="O622" s="25">
        <f t="shared" si="190"/>
        <v>1.0349999999999999</v>
      </c>
      <c r="P622" s="25"/>
      <c r="Q622" s="25"/>
      <c r="R622" s="25"/>
      <c r="X622">
        <f t="shared" si="191"/>
        <v>0</v>
      </c>
      <c r="AB622">
        <f t="shared" si="192"/>
        <v>1.67</v>
      </c>
      <c r="AD622">
        <f t="shared" si="193"/>
        <v>1.23</v>
      </c>
      <c r="AF622">
        <f t="shared" si="194"/>
        <v>1.0349999999999999</v>
      </c>
      <c r="AO622">
        <f t="shared" si="195"/>
        <v>0</v>
      </c>
      <c r="AS622" s="9">
        <f t="shared" si="196"/>
        <v>1.67</v>
      </c>
      <c r="AU622">
        <f t="shared" si="197"/>
        <v>1.23</v>
      </c>
      <c r="AW622">
        <f t="shared" si="198"/>
        <v>1.0349999999999999</v>
      </c>
      <c r="BF622">
        <f t="shared" si="199"/>
        <v>0</v>
      </c>
    </row>
    <row r="623" spans="7:58">
      <c r="G623" s="25">
        <f t="shared" si="187"/>
        <v>0</v>
      </c>
      <c r="H623" s="25"/>
      <c r="I623" s="25"/>
      <c r="J623" s="97"/>
      <c r="K623" s="18">
        <f t="shared" si="188"/>
        <v>1.67</v>
      </c>
      <c r="L623" s="25"/>
      <c r="M623" s="98">
        <f t="shared" si="189"/>
        <v>1.23</v>
      </c>
      <c r="N623" s="25"/>
      <c r="O623" s="25">
        <f t="shared" si="190"/>
        <v>1.0349999999999999</v>
      </c>
      <c r="P623" s="25"/>
      <c r="Q623" s="25"/>
      <c r="R623" s="25"/>
      <c r="X623">
        <f t="shared" si="191"/>
        <v>0</v>
      </c>
      <c r="AB623">
        <f t="shared" si="192"/>
        <v>1.67</v>
      </c>
      <c r="AD623">
        <f t="shared" si="193"/>
        <v>1.23</v>
      </c>
      <c r="AF623">
        <f t="shared" si="194"/>
        <v>1.0349999999999999</v>
      </c>
      <c r="AO623">
        <f t="shared" si="195"/>
        <v>0</v>
      </c>
      <c r="AS623" s="9">
        <f t="shared" si="196"/>
        <v>1.67</v>
      </c>
      <c r="AU623">
        <f t="shared" si="197"/>
        <v>1.23</v>
      </c>
      <c r="AW623">
        <f t="shared" si="198"/>
        <v>1.0349999999999999</v>
      </c>
      <c r="BF623">
        <f t="shared" si="199"/>
        <v>0</v>
      </c>
    </row>
    <row r="624" spans="7:58">
      <c r="G624" s="25">
        <f t="shared" si="187"/>
        <v>0</v>
      </c>
      <c r="H624" s="25"/>
      <c r="I624" s="25"/>
      <c r="J624" s="97"/>
      <c r="K624" s="18">
        <f t="shared" si="188"/>
        <v>1.67</v>
      </c>
      <c r="L624" s="25"/>
      <c r="M624" s="98">
        <f t="shared" si="189"/>
        <v>1.23</v>
      </c>
      <c r="N624" s="25"/>
      <c r="O624" s="25">
        <f t="shared" si="190"/>
        <v>1.0349999999999999</v>
      </c>
      <c r="P624" s="25"/>
      <c r="Q624" s="25"/>
      <c r="R624" s="25"/>
      <c r="X624">
        <f t="shared" si="191"/>
        <v>0</v>
      </c>
      <c r="AB624">
        <f t="shared" si="192"/>
        <v>1.67</v>
      </c>
      <c r="AD624">
        <f t="shared" si="193"/>
        <v>1.23</v>
      </c>
      <c r="AF624">
        <f t="shared" si="194"/>
        <v>1.0349999999999999</v>
      </c>
      <c r="AO624">
        <f t="shared" si="195"/>
        <v>0</v>
      </c>
      <c r="AS624" s="9">
        <f t="shared" si="196"/>
        <v>1.67</v>
      </c>
      <c r="AU624">
        <f t="shared" si="197"/>
        <v>1.23</v>
      </c>
      <c r="AW624">
        <f t="shared" si="198"/>
        <v>1.0349999999999999</v>
      </c>
      <c r="BF624">
        <f t="shared" si="199"/>
        <v>0</v>
      </c>
    </row>
    <row r="625" spans="7:58">
      <c r="G625" s="25">
        <f t="shared" si="187"/>
        <v>0</v>
      </c>
      <c r="H625" s="25"/>
      <c r="I625" s="25"/>
      <c r="J625" s="97"/>
      <c r="K625" s="18">
        <f t="shared" si="188"/>
        <v>1.67</v>
      </c>
      <c r="L625" s="25"/>
      <c r="M625" s="98">
        <f t="shared" si="189"/>
        <v>1.23</v>
      </c>
      <c r="N625" s="25"/>
      <c r="O625" s="25">
        <f t="shared" si="190"/>
        <v>1.0349999999999999</v>
      </c>
      <c r="P625" s="25"/>
      <c r="Q625" s="25"/>
      <c r="R625" s="25"/>
      <c r="X625">
        <f t="shared" si="191"/>
        <v>0</v>
      </c>
      <c r="AB625">
        <f t="shared" si="192"/>
        <v>1.67</v>
      </c>
      <c r="AD625">
        <f t="shared" si="193"/>
        <v>1.23</v>
      </c>
      <c r="AF625">
        <f t="shared" si="194"/>
        <v>1.0349999999999999</v>
      </c>
      <c r="AO625">
        <f t="shared" si="195"/>
        <v>0</v>
      </c>
      <c r="AS625" s="9">
        <f t="shared" si="196"/>
        <v>1.67</v>
      </c>
      <c r="AU625">
        <f t="shared" si="197"/>
        <v>1.23</v>
      </c>
      <c r="AW625">
        <f t="shared" si="198"/>
        <v>1.0349999999999999</v>
      </c>
      <c r="BF625">
        <f t="shared" si="199"/>
        <v>0</v>
      </c>
    </row>
    <row r="626" spans="7:58">
      <c r="G626" s="25">
        <f t="shared" si="187"/>
        <v>0</v>
      </c>
      <c r="H626" s="25"/>
      <c r="I626" s="25"/>
      <c r="J626" s="97"/>
      <c r="K626" s="18">
        <f t="shared" si="188"/>
        <v>1.67</v>
      </c>
      <c r="L626" s="25"/>
      <c r="M626" s="98">
        <f t="shared" si="189"/>
        <v>1.23</v>
      </c>
      <c r="N626" s="25"/>
      <c r="O626" s="25">
        <f t="shared" si="190"/>
        <v>1.0349999999999999</v>
      </c>
      <c r="P626" s="25"/>
      <c r="Q626" s="25"/>
      <c r="R626" s="25"/>
      <c r="X626">
        <f t="shared" si="191"/>
        <v>0</v>
      </c>
      <c r="AB626">
        <f t="shared" si="192"/>
        <v>1.67</v>
      </c>
      <c r="AD626">
        <f t="shared" si="193"/>
        <v>1.23</v>
      </c>
      <c r="AF626">
        <f t="shared" si="194"/>
        <v>1.0349999999999999</v>
      </c>
      <c r="AO626">
        <f t="shared" si="195"/>
        <v>0</v>
      </c>
      <c r="AS626" s="9">
        <f t="shared" si="196"/>
        <v>1.67</v>
      </c>
      <c r="AU626">
        <f t="shared" si="197"/>
        <v>1.23</v>
      </c>
      <c r="AW626">
        <f t="shared" si="198"/>
        <v>1.0349999999999999</v>
      </c>
      <c r="BF626">
        <f t="shared" si="199"/>
        <v>0</v>
      </c>
    </row>
    <row r="627" spans="7:58">
      <c r="G627" s="25">
        <f t="shared" si="187"/>
        <v>0</v>
      </c>
      <c r="H627" s="25"/>
      <c r="I627" s="25"/>
      <c r="J627" s="97"/>
      <c r="K627" s="18">
        <f t="shared" si="188"/>
        <v>1.67</v>
      </c>
      <c r="L627" s="25"/>
      <c r="M627" s="98">
        <f t="shared" si="189"/>
        <v>1.23</v>
      </c>
      <c r="N627" s="25"/>
      <c r="O627" s="25">
        <f t="shared" si="190"/>
        <v>1.0349999999999999</v>
      </c>
      <c r="P627" s="25"/>
      <c r="Q627" s="25"/>
      <c r="R627" s="25"/>
      <c r="X627">
        <f t="shared" si="191"/>
        <v>0</v>
      </c>
      <c r="AB627">
        <f t="shared" si="192"/>
        <v>1.67</v>
      </c>
      <c r="AD627">
        <f t="shared" si="193"/>
        <v>1.23</v>
      </c>
      <c r="AF627">
        <f t="shared" si="194"/>
        <v>1.0349999999999999</v>
      </c>
      <c r="AO627">
        <f t="shared" si="195"/>
        <v>0</v>
      </c>
      <c r="AS627" s="9">
        <f t="shared" si="196"/>
        <v>1.67</v>
      </c>
      <c r="AU627">
        <f t="shared" si="197"/>
        <v>1.23</v>
      </c>
      <c r="AW627">
        <f t="shared" si="198"/>
        <v>1.0349999999999999</v>
      </c>
      <c r="BF627">
        <f t="shared" si="199"/>
        <v>0</v>
      </c>
    </row>
    <row r="628" spans="7:58">
      <c r="G628" s="25">
        <f t="shared" si="187"/>
        <v>0</v>
      </c>
      <c r="H628" s="25"/>
      <c r="I628" s="25"/>
      <c r="J628" s="97"/>
      <c r="K628" s="18">
        <f t="shared" si="188"/>
        <v>1.67</v>
      </c>
      <c r="L628" s="25"/>
      <c r="M628" s="98">
        <f t="shared" si="189"/>
        <v>1.23</v>
      </c>
      <c r="N628" s="25"/>
      <c r="O628" s="25">
        <f t="shared" si="190"/>
        <v>1.0349999999999999</v>
      </c>
      <c r="P628" s="25"/>
      <c r="Q628" s="25"/>
      <c r="R628" s="25"/>
      <c r="X628">
        <f t="shared" si="191"/>
        <v>0</v>
      </c>
      <c r="AB628">
        <f t="shared" si="192"/>
        <v>1.67</v>
      </c>
      <c r="AD628">
        <f t="shared" si="193"/>
        <v>1.23</v>
      </c>
      <c r="AF628">
        <f t="shared" si="194"/>
        <v>1.0349999999999999</v>
      </c>
      <c r="AO628">
        <f t="shared" si="195"/>
        <v>0</v>
      </c>
      <c r="AS628" s="9">
        <f t="shared" si="196"/>
        <v>1.67</v>
      </c>
      <c r="AU628">
        <f t="shared" si="197"/>
        <v>1.23</v>
      </c>
      <c r="AW628">
        <f t="shared" si="198"/>
        <v>1.0349999999999999</v>
      </c>
      <c r="BF628">
        <f t="shared" si="199"/>
        <v>0</v>
      </c>
    </row>
    <row r="629" spans="7:58">
      <c r="G629" s="25">
        <f t="shared" si="187"/>
        <v>0</v>
      </c>
      <c r="H629" s="25"/>
      <c r="I629" s="25"/>
      <c r="J629" s="97"/>
      <c r="K629" s="18">
        <f t="shared" si="188"/>
        <v>1.67</v>
      </c>
      <c r="L629" s="25"/>
      <c r="M629" s="98">
        <f t="shared" si="189"/>
        <v>1.23</v>
      </c>
      <c r="N629" s="25"/>
      <c r="O629" s="25">
        <f t="shared" si="190"/>
        <v>1.0349999999999999</v>
      </c>
      <c r="P629" s="25"/>
      <c r="Q629" s="25"/>
      <c r="R629" s="25"/>
      <c r="X629">
        <f t="shared" si="191"/>
        <v>0</v>
      </c>
      <c r="AB629">
        <f t="shared" si="192"/>
        <v>1.67</v>
      </c>
      <c r="AD629">
        <f t="shared" si="193"/>
        <v>1.23</v>
      </c>
      <c r="AF629">
        <f t="shared" si="194"/>
        <v>1.0349999999999999</v>
      </c>
      <c r="AO629">
        <f t="shared" si="195"/>
        <v>0</v>
      </c>
      <c r="AS629" s="9">
        <f t="shared" si="196"/>
        <v>1.67</v>
      </c>
      <c r="AU629">
        <f t="shared" si="197"/>
        <v>1.23</v>
      </c>
      <c r="AW629">
        <f t="shared" si="198"/>
        <v>1.0349999999999999</v>
      </c>
      <c r="BF629">
        <f t="shared" si="199"/>
        <v>0</v>
      </c>
    </row>
    <row r="630" spans="7:58">
      <c r="G630" s="25">
        <f t="shared" si="187"/>
        <v>0</v>
      </c>
      <c r="H630" s="25"/>
      <c r="I630" s="25"/>
      <c r="J630" s="97"/>
      <c r="K630" s="18">
        <f t="shared" si="188"/>
        <v>1.67</v>
      </c>
      <c r="L630" s="25"/>
      <c r="M630" s="98">
        <f t="shared" si="189"/>
        <v>1.23</v>
      </c>
      <c r="N630" s="25"/>
      <c r="O630" s="25">
        <f t="shared" si="190"/>
        <v>1.0349999999999999</v>
      </c>
      <c r="P630" s="25"/>
      <c r="Q630" s="25"/>
      <c r="R630" s="25"/>
      <c r="X630">
        <f t="shared" si="191"/>
        <v>0</v>
      </c>
      <c r="AB630">
        <f t="shared" si="192"/>
        <v>1.67</v>
      </c>
      <c r="AD630">
        <f t="shared" si="193"/>
        <v>1.23</v>
      </c>
      <c r="AF630">
        <f t="shared" si="194"/>
        <v>1.0349999999999999</v>
      </c>
      <c r="AO630">
        <f t="shared" si="195"/>
        <v>0</v>
      </c>
      <c r="AS630" s="9">
        <f t="shared" si="196"/>
        <v>1.67</v>
      </c>
      <c r="AU630">
        <f t="shared" si="197"/>
        <v>1.23</v>
      </c>
      <c r="AW630">
        <f t="shared" si="198"/>
        <v>1.0349999999999999</v>
      </c>
      <c r="BF630">
        <f t="shared" si="199"/>
        <v>0</v>
      </c>
    </row>
    <row r="631" spans="7:58">
      <c r="G631" s="25">
        <f t="shared" si="187"/>
        <v>0</v>
      </c>
      <c r="H631" s="25"/>
      <c r="I631" s="25"/>
      <c r="J631" s="97"/>
      <c r="K631" s="18">
        <f t="shared" si="188"/>
        <v>1.67</v>
      </c>
      <c r="L631" s="25"/>
      <c r="M631" s="98">
        <f t="shared" si="189"/>
        <v>1.23</v>
      </c>
      <c r="N631" s="25"/>
      <c r="O631" s="25">
        <f t="shared" si="190"/>
        <v>1.0349999999999999</v>
      </c>
      <c r="P631" s="25"/>
      <c r="Q631" s="25"/>
      <c r="R631" s="25"/>
      <c r="X631">
        <f t="shared" si="191"/>
        <v>0</v>
      </c>
      <c r="AB631">
        <f t="shared" si="192"/>
        <v>1.67</v>
      </c>
      <c r="AD631">
        <f t="shared" si="193"/>
        <v>1.23</v>
      </c>
      <c r="AF631">
        <f t="shared" si="194"/>
        <v>1.0349999999999999</v>
      </c>
      <c r="AO631">
        <f t="shared" si="195"/>
        <v>0</v>
      </c>
      <c r="AS631" s="9">
        <f t="shared" si="196"/>
        <v>1.67</v>
      </c>
      <c r="AU631">
        <f t="shared" si="197"/>
        <v>1.23</v>
      </c>
      <c r="AW631">
        <f t="shared" si="198"/>
        <v>1.0349999999999999</v>
      </c>
      <c r="BF631">
        <f t="shared" si="199"/>
        <v>0</v>
      </c>
    </row>
    <row r="632" spans="7:58">
      <c r="G632" s="25">
        <f t="shared" si="187"/>
        <v>0</v>
      </c>
      <c r="H632" s="25"/>
      <c r="I632" s="25"/>
      <c r="J632" s="97"/>
      <c r="K632" s="18">
        <f t="shared" si="188"/>
        <v>1.67</v>
      </c>
      <c r="L632" s="25"/>
      <c r="M632" s="98">
        <f t="shared" si="189"/>
        <v>1.23</v>
      </c>
      <c r="N632" s="25"/>
      <c r="O632" s="25">
        <f t="shared" si="190"/>
        <v>1.0349999999999999</v>
      </c>
      <c r="P632" s="25"/>
      <c r="Q632" s="25"/>
      <c r="R632" s="25"/>
      <c r="X632">
        <f t="shared" si="191"/>
        <v>0</v>
      </c>
      <c r="AB632">
        <f t="shared" si="192"/>
        <v>1.67</v>
      </c>
      <c r="AD632">
        <f t="shared" si="193"/>
        <v>1.23</v>
      </c>
      <c r="AF632">
        <f t="shared" si="194"/>
        <v>1.0349999999999999</v>
      </c>
      <c r="AO632">
        <f t="shared" si="195"/>
        <v>0</v>
      </c>
      <c r="AS632" s="9">
        <f t="shared" si="196"/>
        <v>1.67</v>
      </c>
      <c r="AU632">
        <f t="shared" si="197"/>
        <v>1.23</v>
      </c>
      <c r="AW632">
        <f t="shared" si="198"/>
        <v>1.0349999999999999</v>
      </c>
      <c r="BF632">
        <f t="shared" si="199"/>
        <v>0</v>
      </c>
    </row>
    <row r="633" spans="7:58">
      <c r="G633" s="25">
        <f t="shared" si="187"/>
        <v>0</v>
      </c>
      <c r="H633" s="25"/>
      <c r="I633" s="25"/>
      <c r="J633" s="97"/>
      <c r="K633" s="18">
        <f t="shared" si="188"/>
        <v>1.67</v>
      </c>
      <c r="L633" s="25"/>
      <c r="M633" s="98">
        <f t="shared" si="189"/>
        <v>1.23</v>
      </c>
      <c r="N633" s="25"/>
      <c r="O633" s="25">
        <f t="shared" si="190"/>
        <v>1.0349999999999999</v>
      </c>
      <c r="P633" s="25"/>
      <c r="Q633" s="25"/>
      <c r="R633" s="25"/>
      <c r="X633">
        <f t="shared" si="191"/>
        <v>0</v>
      </c>
      <c r="AB633">
        <f t="shared" si="192"/>
        <v>1.67</v>
      </c>
      <c r="AD633">
        <f t="shared" si="193"/>
        <v>1.23</v>
      </c>
      <c r="AF633">
        <f t="shared" si="194"/>
        <v>1.0349999999999999</v>
      </c>
      <c r="AO633">
        <f t="shared" si="195"/>
        <v>0</v>
      </c>
      <c r="AS633" s="9">
        <f t="shared" si="196"/>
        <v>1.67</v>
      </c>
      <c r="AU633">
        <f t="shared" si="197"/>
        <v>1.23</v>
      </c>
      <c r="AW633">
        <f t="shared" si="198"/>
        <v>1.0349999999999999</v>
      </c>
      <c r="BF633">
        <f t="shared" si="199"/>
        <v>0</v>
      </c>
    </row>
    <row r="634" spans="7:58">
      <c r="G634" s="25">
        <f t="shared" si="187"/>
        <v>0</v>
      </c>
      <c r="H634" s="25"/>
      <c r="I634" s="25"/>
      <c r="J634" s="97"/>
      <c r="K634" s="18">
        <f t="shared" si="188"/>
        <v>1.67</v>
      </c>
      <c r="L634" s="25"/>
      <c r="M634" s="98">
        <f t="shared" si="189"/>
        <v>1.23</v>
      </c>
      <c r="N634" s="25"/>
      <c r="O634" s="25">
        <f t="shared" si="190"/>
        <v>1.0349999999999999</v>
      </c>
      <c r="P634" s="25"/>
      <c r="Q634" s="25"/>
      <c r="R634" s="25"/>
      <c r="X634">
        <f t="shared" si="191"/>
        <v>0</v>
      </c>
      <c r="AB634">
        <f t="shared" si="192"/>
        <v>1.67</v>
      </c>
      <c r="AD634">
        <f t="shared" si="193"/>
        <v>1.23</v>
      </c>
      <c r="AF634">
        <f t="shared" si="194"/>
        <v>1.0349999999999999</v>
      </c>
      <c r="AO634">
        <f t="shared" si="195"/>
        <v>0</v>
      </c>
      <c r="AS634" s="9">
        <f t="shared" si="196"/>
        <v>1.67</v>
      </c>
      <c r="AU634">
        <f t="shared" si="197"/>
        <v>1.23</v>
      </c>
      <c r="AW634">
        <f t="shared" si="198"/>
        <v>1.0349999999999999</v>
      </c>
      <c r="BF634">
        <f t="shared" si="199"/>
        <v>0</v>
      </c>
    </row>
    <row r="635" spans="7:58">
      <c r="G635" s="25">
        <f t="shared" si="187"/>
        <v>0</v>
      </c>
      <c r="H635" s="25"/>
      <c r="I635" s="25"/>
      <c r="J635" s="97"/>
      <c r="K635" s="18">
        <f t="shared" si="188"/>
        <v>1.67</v>
      </c>
      <c r="L635" s="25"/>
      <c r="M635" s="98">
        <f t="shared" si="189"/>
        <v>1.23</v>
      </c>
      <c r="N635" s="25"/>
      <c r="O635" s="25">
        <f t="shared" si="190"/>
        <v>1.0349999999999999</v>
      </c>
      <c r="P635" s="25"/>
      <c r="Q635" s="25"/>
      <c r="R635" s="25"/>
      <c r="X635">
        <f t="shared" si="191"/>
        <v>0</v>
      </c>
      <c r="AB635">
        <f t="shared" si="192"/>
        <v>1.67</v>
      </c>
      <c r="AD635">
        <f t="shared" si="193"/>
        <v>1.23</v>
      </c>
      <c r="AF635">
        <f t="shared" si="194"/>
        <v>1.0349999999999999</v>
      </c>
      <c r="AO635">
        <f t="shared" si="195"/>
        <v>0</v>
      </c>
      <c r="AS635" s="9">
        <f t="shared" si="196"/>
        <v>1.67</v>
      </c>
      <c r="AU635">
        <f t="shared" si="197"/>
        <v>1.23</v>
      </c>
      <c r="AW635">
        <f t="shared" si="198"/>
        <v>1.0349999999999999</v>
      </c>
      <c r="BF635">
        <f t="shared" si="199"/>
        <v>0</v>
      </c>
    </row>
    <row r="636" spans="7:58">
      <c r="G636" s="25">
        <f t="shared" si="187"/>
        <v>0</v>
      </c>
      <c r="H636" s="25"/>
      <c r="I636" s="25"/>
      <c r="J636" s="97"/>
      <c r="K636" s="18">
        <f t="shared" si="188"/>
        <v>1.67</v>
      </c>
      <c r="L636" s="25"/>
      <c r="M636" s="98">
        <f t="shared" si="189"/>
        <v>1.23</v>
      </c>
      <c r="N636" s="25"/>
      <c r="O636" s="25">
        <f t="shared" si="190"/>
        <v>1.0349999999999999</v>
      </c>
      <c r="P636" s="25"/>
      <c r="Q636" s="25"/>
      <c r="R636" s="25"/>
      <c r="X636">
        <f t="shared" si="191"/>
        <v>0</v>
      </c>
      <c r="AB636">
        <f t="shared" si="192"/>
        <v>1.67</v>
      </c>
      <c r="AD636">
        <f t="shared" si="193"/>
        <v>1.23</v>
      </c>
      <c r="AF636">
        <f t="shared" si="194"/>
        <v>1.0349999999999999</v>
      </c>
      <c r="AO636">
        <f t="shared" si="195"/>
        <v>0</v>
      </c>
      <c r="AS636" s="9">
        <f t="shared" si="196"/>
        <v>1.67</v>
      </c>
      <c r="AU636">
        <f t="shared" si="197"/>
        <v>1.23</v>
      </c>
      <c r="AW636">
        <f t="shared" si="198"/>
        <v>1.0349999999999999</v>
      </c>
      <c r="BF636">
        <f t="shared" si="199"/>
        <v>0</v>
      </c>
    </row>
    <row r="637" spans="7:58">
      <c r="G637" s="25">
        <f t="shared" si="187"/>
        <v>0</v>
      </c>
      <c r="H637" s="25"/>
      <c r="I637" s="25"/>
      <c r="J637" s="97"/>
      <c r="K637" s="18">
        <f t="shared" si="188"/>
        <v>1.67</v>
      </c>
      <c r="L637" s="25"/>
      <c r="M637" s="98">
        <f t="shared" si="189"/>
        <v>1.23</v>
      </c>
      <c r="N637" s="25"/>
      <c r="O637" s="25">
        <f t="shared" si="190"/>
        <v>1.0349999999999999</v>
      </c>
      <c r="P637" s="25"/>
      <c r="Q637" s="25"/>
      <c r="R637" s="25"/>
      <c r="X637">
        <f t="shared" si="191"/>
        <v>0</v>
      </c>
      <c r="AB637">
        <f t="shared" si="192"/>
        <v>1.67</v>
      </c>
      <c r="AD637">
        <f t="shared" si="193"/>
        <v>1.23</v>
      </c>
      <c r="AF637">
        <f t="shared" si="194"/>
        <v>1.0349999999999999</v>
      </c>
      <c r="AO637">
        <f t="shared" si="195"/>
        <v>0</v>
      </c>
      <c r="AS637" s="9">
        <f t="shared" si="196"/>
        <v>1.67</v>
      </c>
      <c r="AU637">
        <f t="shared" si="197"/>
        <v>1.23</v>
      </c>
      <c r="AW637">
        <f t="shared" si="198"/>
        <v>1.0349999999999999</v>
      </c>
      <c r="BF637">
        <f t="shared" si="199"/>
        <v>0</v>
      </c>
    </row>
    <row r="638" spans="7:58">
      <c r="G638" s="25">
        <f t="shared" si="187"/>
        <v>0</v>
      </c>
      <c r="H638" s="25"/>
      <c r="I638" s="25"/>
      <c r="J638" s="97"/>
      <c r="K638" s="18">
        <f t="shared" si="188"/>
        <v>1.67</v>
      </c>
      <c r="L638" s="25"/>
      <c r="M638" s="98">
        <f t="shared" si="189"/>
        <v>1.23</v>
      </c>
      <c r="N638" s="25"/>
      <c r="O638" s="25">
        <f t="shared" si="190"/>
        <v>1.0349999999999999</v>
      </c>
      <c r="P638" s="25"/>
      <c r="Q638" s="25"/>
      <c r="R638" s="25"/>
      <c r="X638">
        <f t="shared" si="191"/>
        <v>0</v>
      </c>
      <c r="AB638">
        <f t="shared" si="192"/>
        <v>1.67</v>
      </c>
      <c r="AD638">
        <f t="shared" si="193"/>
        <v>1.23</v>
      </c>
      <c r="AF638">
        <f t="shared" si="194"/>
        <v>1.0349999999999999</v>
      </c>
      <c r="AO638">
        <f t="shared" si="195"/>
        <v>0</v>
      </c>
      <c r="AS638" s="9">
        <f t="shared" si="196"/>
        <v>1.67</v>
      </c>
      <c r="AU638">
        <f t="shared" si="197"/>
        <v>1.23</v>
      </c>
      <c r="AW638">
        <f t="shared" si="198"/>
        <v>1.0349999999999999</v>
      </c>
      <c r="BF638">
        <f t="shared" si="199"/>
        <v>0</v>
      </c>
    </row>
    <row r="639" spans="7:58">
      <c r="G639" s="25">
        <f t="shared" si="187"/>
        <v>0</v>
      </c>
      <c r="H639" s="25"/>
      <c r="I639" s="25"/>
      <c r="J639" s="97"/>
      <c r="K639" s="18">
        <f t="shared" si="188"/>
        <v>1.67</v>
      </c>
      <c r="L639" s="25"/>
      <c r="M639" s="98">
        <f t="shared" si="189"/>
        <v>1.23</v>
      </c>
      <c r="N639" s="25"/>
      <c r="O639" s="25">
        <f t="shared" si="190"/>
        <v>1.0349999999999999</v>
      </c>
      <c r="P639" s="25"/>
      <c r="Q639" s="25"/>
      <c r="R639" s="25"/>
      <c r="X639">
        <f t="shared" si="191"/>
        <v>0</v>
      </c>
      <c r="AB639">
        <f t="shared" si="192"/>
        <v>1.67</v>
      </c>
      <c r="AD639">
        <f t="shared" si="193"/>
        <v>1.23</v>
      </c>
      <c r="AF639">
        <f t="shared" si="194"/>
        <v>1.0349999999999999</v>
      </c>
      <c r="AO639">
        <f t="shared" si="195"/>
        <v>0</v>
      </c>
      <c r="AS639" s="9">
        <f t="shared" si="196"/>
        <v>1.67</v>
      </c>
      <c r="AU639">
        <f t="shared" si="197"/>
        <v>1.23</v>
      </c>
      <c r="AW639">
        <f t="shared" si="198"/>
        <v>1.0349999999999999</v>
      </c>
      <c r="BF639">
        <f t="shared" si="199"/>
        <v>0</v>
      </c>
    </row>
    <row r="640" spans="7:58">
      <c r="G640" s="25">
        <f t="shared" si="187"/>
        <v>0</v>
      </c>
      <c r="H640" s="25"/>
      <c r="I640" s="25"/>
      <c r="J640" s="97"/>
      <c r="K640" s="18">
        <f t="shared" si="188"/>
        <v>1.67</v>
      </c>
      <c r="L640" s="25"/>
      <c r="M640" s="98">
        <f t="shared" si="189"/>
        <v>1.23</v>
      </c>
      <c r="N640" s="25"/>
      <c r="O640" s="25">
        <f t="shared" si="190"/>
        <v>1.0349999999999999</v>
      </c>
      <c r="P640" s="25"/>
      <c r="Q640" s="25"/>
      <c r="R640" s="25"/>
      <c r="X640">
        <f t="shared" si="191"/>
        <v>0</v>
      </c>
      <c r="AB640">
        <f t="shared" si="192"/>
        <v>1.67</v>
      </c>
      <c r="AD640">
        <f t="shared" si="193"/>
        <v>1.23</v>
      </c>
      <c r="AF640">
        <f t="shared" si="194"/>
        <v>1.0349999999999999</v>
      </c>
      <c r="AO640">
        <f t="shared" si="195"/>
        <v>0</v>
      </c>
      <c r="AS640" s="9">
        <f t="shared" si="196"/>
        <v>1.67</v>
      </c>
      <c r="AU640">
        <f t="shared" si="197"/>
        <v>1.23</v>
      </c>
      <c r="AW640">
        <f t="shared" si="198"/>
        <v>1.0349999999999999</v>
      </c>
      <c r="BF640">
        <f t="shared" si="199"/>
        <v>0</v>
      </c>
    </row>
    <row r="641" spans="7:58">
      <c r="G641" s="25">
        <f t="shared" si="187"/>
        <v>0</v>
      </c>
      <c r="H641" s="25"/>
      <c r="I641" s="25"/>
      <c r="J641" s="97"/>
      <c r="K641" s="18">
        <f t="shared" si="188"/>
        <v>1.67</v>
      </c>
      <c r="L641" s="25"/>
      <c r="M641" s="98">
        <f t="shared" si="189"/>
        <v>1.23</v>
      </c>
      <c r="N641" s="25"/>
      <c r="O641" s="25">
        <f t="shared" si="190"/>
        <v>1.0349999999999999</v>
      </c>
      <c r="P641" s="25"/>
      <c r="Q641" s="25"/>
      <c r="R641" s="25"/>
      <c r="X641">
        <f t="shared" si="191"/>
        <v>0</v>
      </c>
      <c r="AB641">
        <f t="shared" si="192"/>
        <v>1.67</v>
      </c>
      <c r="AD641">
        <f t="shared" si="193"/>
        <v>1.23</v>
      </c>
      <c r="AF641">
        <f t="shared" si="194"/>
        <v>1.0349999999999999</v>
      </c>
      <c r="AO641">
        <f t="shared" si="195"/>
        <v>0</v>
      </c>
      <c r="AS641" s="9">
        <f t="shared" si="196"/>
        <v>1.67</v>
      </c>
      <c r="AU641">
        <f t="shared" si="197"/>
        <v>1.23</v>
      </c>
      <c r="AW641">
        <f t="shared" si="198"/>
        <v>1.0349999999999999</v>
      </c>
      <c r="BF641">
        <f t="shared" si="199"/>
        <v>0</v>
      </c>
    </row>
    <row r="642" spans="7:58">
      <c r="G642" s="25">
        <f t="shared" si="187"/>
        <v>0</v>
      </c>
      <c r="H642" s="25"/>
      <c r="I642" s="25"/>
      <c r="J642" s="97"/>
      <c r="K642" s="18">
        <f t="shared" si="188"/>
        <v>1.67</v>
      </c>
      <c r="L642" s="25"/>
      <c r="M642" s="98">
        <f t="shared" si="189"/>
        <v>1.23</v>
      </c>
      <c r="N642" s="25"/>
      <c r="O642" s="25">
        <f t="shared" si="190"/>
        <v>1.0349999999999999</v>
      </c>
      <c r="P642" s="25"/>
      <c r="Q642" s="25"/>
      <c r="R642" s="25"/>
      <c r="X642">
        <f t="shared" si="191"/>
        <v>0</v>
      </c>
      <c r="AB642">
        <f t="shared" si="192"/>
        <v>1.67</v>
      </c>
      <c r="AD642">
        <f t="shared" si="193"/>
        <v>1.23</v>
      </c>
      <c r="AF642">
        <f t="shared" si="194"/>
        <v>1.0349999999999999</v>
      </c>
      <c r="AO642">
        <f t="shared" si="195"/>
        <v>0</v>
      </c>
      <c r="AS642" s="9">
        <f t="shared" si="196"/>
        <v>1.67</v>
      </c>
      <c r="AU642">
        <f t="shared" si="197"/>
        <v>1.23</v>
      </c>
      <c r="AW642">
        <f t="shared" si="198"/>
        <v>1.0349999999999999</v>
      </c>
      <c r="BF642">
        <f t="shared" si="199"/>
        <v>0</v>
      </c>
    </row>
    <row r="643" spans="7:58">
      <c r="G643" s="25">
        <f t="shared" si="187"/>
        <v>0</v>
      </c>
      <c r="H643" s="25"/>
      <c r="I643" s="25"/>
      <c r="J643" s="97"/>
      <c r="K643" s="18">
        <f t="shared" si="188"/>
        <v>1.67</v>
      </c>
      <c r="L643" s="25"/>
      <c r="M643" s="98">
        <f t="shared" si="189"/>
        <v>1.23</v>
      </c>
      <c r="N643" s="25"/>
      <c r="O643" s="25">
        <f t="shared" si="190"/>
        <v>1.0349999999999999</v>
      </c>
      <c r="P643" s="25"/>
      <c r="Q643" s="25"/>
      <c r="R643" s="25"/>
      <c r="X643">
        <f t="shared" si="191"/>
        <v>0</v>
      </c>
      <c r="AB643">
        <f t="shared" si="192"/>
        <v>1.67</v>
      </c>
      <c r="AD643">
        <f t="shared" si="193"/>
        <v>1.23</v>
      </c>
      <c r="AF643">
        <f t="shared" si="194"/>
        <v>1.0349999999999999</v>
      </c>
      <c r="AO643">
        <f t="shared" si="195"/>
        <v>0</v>
      </c>
      <c r="AS643" s="9">
        <f t="shared" si="196"/>
        <v>1.67</v>
      </c>
      <c r="AU643">
        <f t="shared" si="197"/>
        <v>1.23</v>
      </c>
      <c r="AW643">
        <f t="shared" si="198"/>
        <v>1.0349999999999999</v>
      </c>
      <c r="BF643">
        <f t="shared" si="199"/>
        <v>0</v>
      </c>
    </row>
    <row r="644" spans="7:58">
      <c r="G644" s="25">
        <f t="shared" si="187"/>
        <v>0</v>
      </c>
      <c r="H644" s="25"/>
      <c r="I644" s="25"/>
      <c r="J644" s="97"/>
      <c r="K644" s="18">
        <f t="shared" si="188"/>
        <v>1.67</v>
      </c>
      <c r="L644" s="25"/>
      <c r="M644" s="98">
        <f t="shared" si="189"/>
        <v>1.23</v>
      </c>
      <c r="N644" s="25"/>
      <c r="O644" s="25">
        <f t="shared" si="190"/>
        <v>1.0349999999999999</v>
      </c>
      <c r="P644" s="25"/>
      <c r="Q644" s="25"/>
      <c r="R644" s="25"/>
      <c r="X644">
        <f t="shared" si="191"/>
        <v>0</v>
      </c>
      <c r="AB644">
        <f t="shared" si="192"/>
        <v>1.67</v>
      </c>
      <c r="AD644">
        <f t="shared" si="193"/>
        <v>1.23</v>
      </c>
      <c r="AF644">
        <f t="shared" si="194"/>
        <v>1.0349999999999999</v>
      </c>
      <c r="AO644">
        <f t="shared" si="195"/>
        <v>0</v>
      </c>
      <c r="AS644" s="9">
        <f t="shared" si="196"/>
        <v>1.67</v>
      </c>
      <c r="AU644">
        <f t="shared" si="197"/>
        <v>1.23</v>
      </c>
      <c r="AW644">
        <f t="shared" si="198"/>
        <v>1.0349999999999999</v>
      </c>
      <c r="BF644">
        <f t="shared" si="199"/>
        <v>0</v>
      </c>
    </row>
    <row r="645" spans="7:58">
      <c r="G645" s="25">
        <f t="shared" si="187"/>
        <v>0</v>
      </c>
      <c r="H645" s="25"/>
      <c r="I645" s="25"/>
      <c r="J645" s="97"/>
      <c r="K645" s="18">
        <f t="shared" si="188"/>
        <v>1.67</v>
      </c>
      <c r="L645" s="25"/>
      <c r="M645" s="98">
        <f t="shared" si="189"/>
        <v>1.23</v>
      </c>
      <c r="N645" s="25"/>
      <c r="O645" s="25">
        <f t="shared" si="190"/>
        <v>1.0349999999999999</v>
      </c>
      <c r="P645" s="25"/>
      <c r="Q645" s="25"/>
      <c r="R645" s="25"/>
      <c r="X645">
        <f t="shared" si="191"/>
        <v>0</v>
      </c>
      <c r="AB645">
        <f t="shared" si="192"/>
        <v>1.67</v>
      </c>
      <c r="AD645">
        <f t="shared" si="193"/>
        <v>1.23</v>
      </c>
      <c r="AF645">
        <f t="shared" si="194"/>
        <v>1.0349999999999999</v>
      </c>
      <c r="AO645">
        <f t="shared" si="195"/>
        <v>0</v>
      </c>
      <c r="AS645" s="9">
        <f t="shared" si="196"/>
        <v>1.67</v>
      </c>
      <c r="AU645">
        <f t="shared" si="197"/>
        <v>1.23</v>
      </c>
      <c r="AW645">
        <f t="shared" si="198"/>
        <v>1.0349999999999999</v>
      </c>
      <c r="BF645">
        <f t="shared" si="199"/>
        <v>0</v>
      </c>
    </row>
    <row r="646" spans="7:58">
      <c r="G646" s="25">
        <f t="shared" si="187"/>
        <v>0</v>
      </c>
      <c r="H646" s="25"/>
      <c r="I646" s="25"/>
      <c r="J646" s="97"/>
      <c r="K646" s="18">
        <f t="shared" si="188"/>
        <v>1.67</v>
      </c>
      <c r="L646" s="25"/>
      <c r="M646" s="98">
        <f t="shared" si="189"/>
        <v>1.23</v>
      </c>
      <c r="N646" s="25"/>
      <c r="O646" s="25">
        <f t="shared" si="190"/>
        <v>1.0349999999999999</v>
      </c>
      <c r="P646" s="25"/>
      <c r="Q646" s="25"/>
      <c r="R646" s="25"/>
      <c r="X646">
        <f t="shared" si="191"/>
        <v>0</v>
      </c>
      <c r="AB646">
        <f t="shared" si="192"/>
        <v>1.67</v>
      </c>
      <c r="AD646">
        <f t="shared" si="193"/>
        <v>1.23</v>
      </c>
      <c r="AF646">
        <f t="shared" si="194"/>
        <v>1.0349999999999999</v>
      </c>
      <c r="AO646">
        <f t="shared" si="195"/>
        <v>0</v>
      </c>
      <c r="AS646" s="9">
        <f t="shared" si="196"/>
        <v>1.67</v>
      </c>
      <c r="AU646">
        <f t="shared" si="197"/>
        <v>1.23</v>
      </c>
      <c r="AW646">
        <f t="shared" si="198"/>
        <v>1.0349999999999999</v>
      </c>
      <c r="BF646">
        <f t="shared" si="199"/>
        <v>0</v>
      </c>
    </row>
    <row r="647" spans="7:58">
      <c r="G647" s="25">
        <f t="shared" ref="G647:G710" si="200">$G$6</f>
        <v>0</v>
      </c>
      <c r="H647" s="25"/>
      <c r="I647" s="25"/>
      <c r="J647" s="97"/>
      <c r="K647" s="18">
        <f t="shared" ref="K647:K710" si="201">$K$6</f>
        <v>1.67</v>
      </c>
      <c r="L647" s="25"/>
      <c r="M647" s="98">
        <f t="shared" ref="M647:M710" si="202">$M$6</f>
        <v>1.23</v>
      </c>
      <c r="N647" s="25"/>
      <c r="O647" s="25">
        <f t="shared" ref="O647:O710" si="203">$O$6</f>
        <v>1.0349999999999999</v>
      </c>
      <c r="P647" s="25"/>
      <c r="Q647" s="25"/>
      <c r="R647" s="25"/>
      <c r="X647">
        <f t="shared" ref="X647:X710" si="204">$X$6</f>
        <v>0</v>
      </c>
      <c r="AB647">
        <f t="shared" ref="AB647:AB710" si="205">$AB$6</f>
        <v>1.67</v>
      </c>
      <c r="AD647">
        <f t="shared" ref="AD647:AD710" si="206">$AD$6</f>
        <v>1.23</v>
      </c>
      <c r="AF647">
        <f t="shared" ref="AF647:AF710" si="207">$AF$6</f>
        <v>1.0349999999999999</v>
      </c>
      <c r="AO647">
        <f t="shared" ref="AO647:AO710" si="208">$AO$6</f>
        <v>0</v>
      </c>
      <c r="AS647" s="9">
        <f t="shared" ref="AS647:AS710" si="209">$AS$6</f>
        <v>1.67</v>
      </c>
      <c r="AU647">
        <f t="shared" ref="AU647:AU710" si="210">$AU$6</f>
        <v>1.23</v>
      </c>
      <c r="AW647">
        <f t="shared" ref="AW647:AW710" si="211">$AW$6</f>
        <v>1.0349999999999999</v>
      </c>
      <c r="BF647">
        <f t="shared" ref="BF647:BF710" si="212">$BF$6</f>
        <v>0</v>
      </c>
    </row>
    <row r="648" spans="7:58">
      <c r="G648" s="25">
        <f t="shared" si="200"/>
        <v>0</v>
      </c>
      <c r="H648" s="25"/>
      <c r="I648" s="25"/>
      <c r="J648" s="97"/>
      <c r="K648" s="18">
        <f t="shared" si="201"/>
        <v>1.67</v>
      </c>
      <c r="L648" s="25"/>
      <c r="M648" s="98">
        <f t="shared" si="202"/>
        <v>1.23</v>
      </c>
      <c r="N648" s="25"/>
      <c r="O648" s="25">
        <f t="shared" si="203"/>
        <v>1.0349999999999999</v>
      </c>
      <c r="P648" s="25"/>
      <c r="Q648" s="25"/>
      <c r="R648" s="25"/>
      <c r="X648">
        <f t="shared" si="204"/>
        <v>0</v>
      </c>
      <c r="AB648">
        <f t="shared" si="205"/>
        <v>1.67</v>
      </c>
      <c r="AD648">
        <f t="shared" si="206"/>
        <v>1.23</v>
      </c>
      <c r="AF648">
        <f t="shared" si="207"/>
        <v>1.0349999999999999</v>
      </c>
      <c r="AO648">
        <f t="shared" si="208"/>
        <v>0</v>
      </c>
      <c r="AS648" s="9">
        <f t="shared" si="209"/>
        <v>1.67</v>
      </c>
      <c r="AU648">
        <f t="shared" si="210"/>
        <v>1.23</v>
      </c>
      <c r="AW648">
        <f t="shared" si="211"/>
        <v>1.0349999999999999</v>
      </c>
      <c r="BF648">
        <f t="shared" si="212"/>
        <v>0</v>
      </c>
    </row>
    <row r="649" spans="7:58">
      <c r="G649" s="25">
        <f t="shared" si="200"/>
        <v>0</v>
      </c>
      <c r="H649" s="25"/>
      <c r="I649" s="25"/>
      <c r="J649" s="97"/>
      <c r="K649" s="18">
        <f t="shared" si="201"/>
        <v>1.67</v>
      </c>
      <c r="L649" s="25"/>
      <c r="M649" s="98">
        <f t="shared" si="202"/>
        <v>1.23</v>
      </c>
      <c r="N649" s="25"/>
      <c r="O649" s="25">
        <f t="shared" si="203"/>
        <v>1.0349999999999999</v>
      </c>
      <c r="P649" s="25"/>
      <c r="Q649" s="25"/>
      <c r="R649" s="25"/>
      <c r="X649">
        <f t="shared" si="204"/>
        <v>0</v>
      </c>
      <c r="AB649">
        <f t="shared" si="205"/>
        <v>1.67</v>
      </c>
      <c r="AD649">
        <f t="shared" si="206"/>
        <v>1.23</v>
      </c>
      <c r="AF649">
        <f t="shared" si="207"/>
        <v>1.0349999999999999</v>
      </c>
      <c r="AO649">
        <f t="shared" si="208"/>
        <v>0</v>
      </c>
      <c r="AS649" s="9">
        <f t="shared" si="209"/>
        <v>1.67</v>
      </c>
      <c r="AU649">
        <f t="shared" si="210"/>
        <v>1.23</v>
      </c>
      <c r="AW649">
        <f t="shared" si="211"/>
        <v>1.0349999999999999</v>
      </c>
      <c r="BF649">
        <f t="shared" si="212"/>
        <v>0</v>
      </c>
    </row>
    <row r="650" spans="7:58">
      <c r="G650" s="25">
        <f t="shared" si="200"/>
        <v>0</v>
      </c>
      <c r="H650" s="25"/>
      <c r="I650" s="25"/>
      <c r="J650" s="97"/>
      <c r="K650" s="18">
        <f t="shared" si="201"/>
        <v>1.67</v>
      </c>
      <c r="L650" s="25"/>
      <c r="M650" s="98">
        <f t="shared" si="202"/>
        <v>1.23</v>
      </c>
      <c r="N650" s="25"/>
      <c r="O650" s="25">
        <f t="shared" si="203"/>
        <v>1.0349999999999999</v>
      </c>
      <c r="P650" s="25"/>
      <c r="Q650" s="25"/>
      <c r="R650" s="25"/>
      <c r="X650">
        <f t="shared" si="204"/>
        <v>0</v>
      </c>
      <c r="AB650">
        <f t="shared" si="205"/>
        <v>1.67</v>
      </c>
      <c r="AD650">
        <f t="shared" si="206"/>
        <v>1.23</v>
      </c>
      <c r="AF650">
        <f t="shared" si="207"/>
        <v>1.0349999999999999</v>
      </c>
      <c r="AO650">
        <f t="shared" si="208"/>
        <v>0</v>
      </c>
      <c r="AS650" s="9">
        <f t="shared" si="209"/>
        <v>1.67</v>
      </c>
      <c r="AU650">
        <f t="shared" si="210"/>
        <v>1.23</v>
      </c>
      <c r="AW650">
        <f t="shared" si="211"/>
        <v>1.0349999999999999</v>
      </c>
      <c r="BF650">
        <f t="shared" si="212"/>
        <v>0</v>
      </c>
    </row>
    <row r="651" spans="7:58">
      <c r="G651" s="25">
        <f t="shared" si="200"/>
        <v>0</v>
      </c>
      <c r="H651" s="25"/>
      <c r="I651" s="25"/>
      <c r="J651" s="97"/>
      <c r="K651" s="18">
        <f t="shared" si="201"/>
        <v>1.67</v>
      </c>
      <c r="L651" s="25"/>
      <c r="M651" s="98">
        <f t="shared" si="202"/>
        <v>1.23</v>
      </c>
      <c r="N651" s="25"/>
      <c r="O651" s="25">
        <f t="shared" si="203"/>
        <v>1.0349999999999999</v>
      </c>
      <c r="P651" s="25"/>
      <c r="Q651" s="25"/>
      <c r="R651" s="25"/>
      <c r="X651">
        <f t="shared" si="204"/>
        <v>0</v>
      </c>
      <c r="AB651">
        <f t="shared" si="205"/>
        <v>1.67</v>
      </c>
      <c r="AD651">
        <f t="shared" si="206"/>
        <v>1.23</v>
      </c>
      <c r="AF651">
        <f t="shared" si="207"/>
        <v>1.0349999999999999</v>
      </c>
      <c r="AO651">
        <f t="shared" si="208"/>
        <v>0</v>
      </c>
      <c r="AS651" s="9">
        <f t="shared" si="209"/>
        <v>1.67</v>
      </c>
      <c r="AU651">
        <f t="shared" si="210"/>
        <v>1.23</v>
      </c>
      <c r="AW651">
        <f t="shared" si="211"/>
        <v>1.0349999999999999</v>
      </c>
      <c r="BF651">
        <f t="shared" si="212"/>
        <v>0</v>
      </c>
    </row>
    <row r="652" spans="7:58">
      <c r="G652" s="25">
        <f t="shared" si="200"/>
        <v>0</v>
      </c>
      <c r="H652" s="25"/>
      <c r="I652" s="25"/>
      <c r="J652" s="97"/>
      <c r="K652" s="18">
        <f t="shared" si="201"/>
        <v>1.67</v>
      </c>
      <c r="L652" s="25"/>
      <c r="M652" s="98">
        <f t="shared" si="202"/>
        <v>1.23</v>
      </c>
      <c r="N652" s="25"/>
      <c r="O652" s="25">
        <f t="shared" si="203"/>
        <v>1.0349999999999999</v>
      </c>
      <c r="P652" s="25"/>
      <c r="Q652" s="25"/>
      <c r="R652" s="25"/>
      <c r="X652">
        <f t="shared" si="204"/>
        <v>0</v>
      </c>
      <c r="AB652">
        <f t="shared" si="205"/>
        <v>1.67</v>
      </c>
      <c r="AD652">
        <f t="shared" si="206"/>
        <v>1.23</v>
      </c>
      <c r="AF652">
        <f t="shared" si="207"/>
        <v>1.0349999999999999</v>
      </c>
      <c r="AO652">
        <f t="shared" si="208"/>
        <v>0</v>
      </c>
      <c r="AS652" s="9">
        <f t="shared" si="209"/>
        <v>1.67</v>
      </c>
      <c r="AU652">
        <f t="shared" si="210"/>
        <v>1.23</v>
      </c>
      <c r="AW652">
        <f t="shared" si="211"/>
        <v>1.0349999999999999</v>
      </c>
      <c r="BF652">
        <f t="shared" si="212"/>
        <v>0</v>
      </c>
    </row>
    <row r="653" spans="7:58">
      <c r="G653" s="25">
        <f t="shared" si="200"/>
        <v>0</v>
      </c>
      <c r="H653" s="25"/>
      <c r="I653" s="25"/>
      <c r="J653" s="97"/>
      <c r="K653" s="18">
        <f t="shared" si="201"/>
        <v>1.67</v>
      </c>
      <c r="L653" s="25"/>
      <c r="M653" s="98">
        <f t="shared" si="202"/>
        <v>1.23</v>
      </c>
      <c r="N653" s="25"/>
      <c r="O653" s="25">
        <f t="shared" si="203"/>
        <v>1.0349999999999999</v>
      </c>
      <c r="P653" s="25"/>
      <c r="Q653" s="25"/>
      <c r="R653" s="25"/>
      <c r="X653">
        <f t="shared" si="204"/>
        <v>0</v>
      </c>
      <c r="AB653">
        <f t="shared" si="205"/>
        <v>1.67</v>
      </c>
      <c r="AD653">
        <f t="shared" si="206"/>
        <v>1.23</v>
      </c>
      <c r="AF653">
        <f t="shared" si="207"/>
        <v>1.0349999999999999</v>
      </c>
      <c r="AO653">
        <f t="shared" si="208"/>
        <v>0</v>
      </c>
      <c r="AS653" s="9">
        <f t="shared" si="209"/>
        <v>1.67</v>
      </c>
      <c r="AU653">
        <f t="shared" si="210"/>
        <v>1.23</v>
      </c>
      <c r="AW653">
        <f t="shared" si="211"/>
        <v>1.0349999999999999</v>
      </c>
      <c r="BF653">
        <f t="shared" si="212"/>
        <v>0</v>
      </c>
    </row>
    <row r="654" spans="7:58">
      <c r="G654" s="25">
        <f t="shared" si="200"/>
        <v>0</v>
      </c>
      <c r="H654" s="25"/>
      <c r="I654" s="25"/>
      <c r="J654" s="97"/>
      <c r="K654" s="18">
        <f t="shared" si="201"/>
        <v>1.67</v>
      </c>
      <c r="L654" s="25"/>
      <c r="M654" s="98">
        <f t="shared" si="202"/>
        <v>1.23</v>
      </c>
      <c r="N654" s="25"/>
      <c r="O654" s="25">
        <f t="shared" si="203"/>
        <v>1.0349999999999999</v>
      </c>
      <c r="P654" s="25"/>
      <c r="Q654" s="25"/>
      <c r="R654" s="25"/>
      <c r="X654">
        <f t="shared" si="204"/>
        <v>0</v>
      </c>
      <c r="AB654">
        <f t="shared" si="205"/>
        <v>1.67</v>
      </c>
      <c r="AD654">
        <f t="shared" si="206"/>
        <v>1.23</v>
      </c>
      <c r="AF654">
        <f t="shared" si="207"/>
        <v>1.0349999999999999</v>
      </c>
      <c r="AO654">
        <f t="shared" si="208"/>
        <v>0</v>
      </c>
      <c r="AS654" s="9">
        <f t="shared" si="209"/>
        <v>1.67</v>
      </c>
      <c r="AU654">
        <f t="shared" si="210"/>
        <v>1.23</v>
      </c>
      <c r="AW654">
        <f t="shared" si="211"/>
        <v>1.0349999999999999</v>
      </c>
      <c r="BF654">
        <f t="shared" si="212"/>
        <v>0</v>
      </c>
    </row>
    <row r="655" spans="7:58">
      <c r="G655" s="25">
        <f t="shared" si="200"/>
        <v>0</v>
      </c>
      <c r="H655" s="25"/>
      <c r="I655" s="25"/>
      <c r="J655" s="97"/>
      <c r="K655" s="18">
        <f t="shared" si="201"/>
        <v>1.67</v>
      </c>
      <c r="L655" s="25"/>
      <c r="M655" s="98">
        <f t="shared" si="202"/>
        <v>1.23</v>
      </c>
      <c r="N655" s="25"/>
      <c r="O655" s="25">
        <f t="shared" si="203"/>
        <v>1.0349999999999999</v>
      </c>
      <c r="P655" s="25"/>
      <c r="Q655" s="25"/>
      <c r="R655" s="25"/>
      <c r="X655">
        <f t="shared" si="204"/>
        <v>0</v>
      </c>
      <c r="AB655">
        <f t="shared" si="205"/>
        <v>1.67</v>
      </c>
      <c r="AD655">
        <f t="shared" si="206"/>
        <v>1.23</v>
      </c>
      <c r="AF655">
        <f t="shared" si="207"/>
        <v>1.0349999999999999</v>
      </c>
      <c r="AO655">
        <f t="shared" si="208"/>
        <v>0</v>
      </c>
      <c r="AS655" s="9">
        <f t="shared" si="209"/>
        <v>1.67</v>
      </c>
      <c r="AU655">
        <f t="shared" si="210"/>
        <v>1.23</v>
      </c>
      <c r="AW655">
        <f t="shared" si="211"/>
        <v>1.0349999999999999</v>
      </c>
      <c r="BF655">
        <f t="shared" si="212"/>
        <v>0</v>
      </c>
    </row>
    <row r="656" spans="7:58">
      <c r="G656" s="25">
        <f t="shared" si="200"/>
        <v>0</v>
      </c>
      <c r="H656" s="25"/>
      <c r="I656" s="25"/>
      <c r="J656" s="97"/>
      <c r="K656" s="18">
        <f t="shared" si="201"/>
        <v>1.67</v>
      </c>
      <c r="L656" s="25"/>
      <c r="M656" s="98">
        <f t="shared" si="202"/>
        <v>1.23</v>
      </c>
      <c r="N656" s="25"/>
      <c r="O656" s="25">
        <f t="shared" si="203"/>
        <v>1.0349999999999999</v>
      </c>
      <c r="P656" s="25"/>
      <c r="Q656" s="25"/>
      <c r="R656" s="25"/>
      <c r="X656">
        <f t="shared" si="204"/>
        <v>0</v>
      </c>
      <c r="AB656">
        <f t="shared" si="205"/>
        <v>1.67</v>
      </c>
      <c r="AD656">
        <f t="shared" si="206"/>
        <v>1.23</v>
      </c>
      <c r="AF656">
        <f t="shared" si="207"/>
        <v>1.0349999999999999</v>
      </c>
      <c r="AO656">
        <f t="shared" si="208"/>
        <v>0</v>
      </c>
      <c r="AS656" s="9">
        <f t="shared" si="209"/>
        <v>1.67</v>
      </c>
      <c r="AU656">
        <f t="shared" si="210"/>
        <v>1.23</v>
      </c>
      <c r="AW656">
        <f t="shared" si="211"/>
        <v>1.0349999999999999</v>
      </c>
      <c r="BF656">
        <f t="shared" si="212"/>
        <v>0</v>
      </c>
    </row>
    <row r="657" spans="7:58">
      <c r="G657" s="25">
        <f t="shared" si="200"/>
        <v>0</v>
      </c>
      <c r="H657" s="25"/>
      <c r="I657" s="25"/>
      <c r="J657" s="97"/>
      <c r="K657" s="18">
        <f t="shared" si="201"/>
        <v>1.67</v>
      </c>
      <c r="L657" s="25"/>
      <c r="M657" s="98">
        <f t="shared" si="202"/>
        <v>1.23</v>
      </c>
      <c r="N657" s="25"/>
      <c r="O657" s="25">
        <f t="shared" si="203"/>
        <v>1.0349999999999999</v>
      </c>
      <c r="P657" s="25"/>
      <c r="Q657" s="25"/>
      <c r="R657" s="25"/>
      <c r="X657">
        <f t="shared" si="204"/>
        <v>0</v>
      </c>
      <c r="AB657">
        <f t="shared" si="205"/>
        <v>1.67</v>
      </c>
      <c r="AD657">
        <f t="shared" si="206"/>
        <v>1.23</v>
      </c>
      <c r="AF657">
        <f t="shared" si="207"/>
        <v>1.0349999999999999</v>
      </c>
      <c r="AO657">
        <f t="shared" si="208"/>
        <v>0</v>
      </c>
      <c r="AS657" s="9">
        <f t="shared" si="209"/>
        <v>1.67</v>
      </c>
      <c r="AU657">
        <f t="shared" si="210"/>
        <v>1.23</v>
      </c>
      <c r="AW657">
        <f t="shared" si="211"/>
        <v>1.0349999999999999</v>
      </c>
      <c r="BF657">
        <f t="shared" si="212"/>
        <v>0</v>
      </c>
    </row>
    <row r="658" spans="7:58">
      <c r="G658" s="25">
        <f t="shared" si="200"/>
        <v>0</v>
      </c>
      <c r="H658" s="25"/>
      <c r="I658" s="25"/>
      <c r="J658" s="97"/>
      <c r="K658" s="18">
        <f t="shared" si="201"/>
        <v>1.67</v>
      </c>
      <c r="L658" s="25"/>
      <c r="M658" s="98">
        <f t="shared" si="202"/>
        <v>1.23</v>
      </c>
      <c r="N658" s="25"/>
      <c r="O658" s="25">
        <f t="shared" si="203"/>
        <v>1.0349999999999999</v>
      </c>
      <c r="P658" s="25"/>
      <c r="Q658" s="25"/>
      <c r="R658" s="25"/>
      <c r="X658">
        <f t="shared" si="204"/>
        <v>0</v>
      </c>
      <c r="AB658">
        <f t="shared" si="205"/>
        <v>1.67</v>
      </c>
      <c r="AD658">
        <f t="shared" si="206"/>
        <v>1.23</v>
      </c>
      <c r="AF658">
        <f t="shared" si="207"/>
        <v>1.0349999999999999</v>
      </c>
      <c r="AO658">
        <f t="shared" si="208"/>
        <v>0</v>
      </c>
      <c r="AS658" s="9">
        <f t="shared" si="209"/>
        <v>1.67</v>
      </c>
      <c r="AU658">
        <f t="shared" si="210"/>
        <v>1.23</v>
      </c>
      <c r="AW658">
        <f t="shared" si="211"/>
        <v>1.0349999999999999</v>
      </c>
      <c r="BF658">
        <f t="shared" si="212"/>
        <v>0</v>
      </c>
    </row>
    <row r="659" spans="7:58">
      <c r="G659" s="25">
        <f t="shared" si="200"/>
        <v>0</v>
      </c>
      <c r="H659" s="25"/>
      <c r="I659" s="25"/>
      <c r="J659" s="97"/>
      <c r="K659" s="18">
        <f t="shared" si="201"/>
        <v>1.67</v>
      </c>
      <c r="L659" s="25"/>
      <c r="M659" s="98">
        <f t="shared" si="202"/>
        <v>1.23</v>
      </c>
      <c r="N659" s="25"/>
      <c r="O659" s="25">
        <f t="shared" si="203"/>
        <v>1.0349999999999999</v>
      </c>
      <c r="P659" s="25"/>
      <c r="Q659" s="25"/>
      <c r="R659" s="25"/>
      <c r="X659">
        <f t="shared" si="204"/>
        <v>0</v>
      </c>
      <c r="AB659">
        <f t="shared" si="205"/>
        <v>1.67</v>
      </c>
      <c r="AD659">
        <f t="shared" si="206"/>
        <v>1.23</v>
      </c>
      <c r="AF659">
        <f t="shared" si="207"/>
        <v>1.0349999999999999</v>
      </c>
      <c r="AO659">
        <f t="shared" si="208"/>
        <v>0</v>
      </c>
      <c r="AS659" s="9">
        <f t="shared" si="209"/>
        <v>1.67</v>
      </c>
      <c r="AU659">
        <f t="shared" si="210"/>
        <v>1.23</v>
      </c>
      <c r="AW659">
        <f t="shared" si="211"/>
        <v>1.0349999999999999</v>
      </c>
      <c r="BF659">
        <f t="shared" si="212"/>
        <v>0</v>
      </c>
    </row>
    <row r="660" spans="7:58">
      <c r="G660" s="25">
        <f t="shared" si="200"/>
        <v>0</v>
      </c>
      <c r="H660" s="25"/>
      <c r="I660" s="25"/>
      <c r="J660" s="97"/>
      <c r="K660" s="18">
        <f t="shared" si="201"/>
        <v>1.67</v>
      </c>
      <c r="L660" s="25"/>
      <c r="M660" s="98">
        <f t="shared" si="202"/>
        <v>1.23</v>
      </c>
      <c r="N660" s="25"/>
      <c r="O660" s="25">
        <f t="shared" si="203"/>
        <v>1.0349999999999999</v>
      </c>
      <c r="P660" s="25"/>
      <c r="Q660" s="25"/>
      <c r="R660" s="25"/>
      <c r="X660">
        <f t="shared" si="204"/>
        <v>0</v>
      </c>
      <c r="AB660">
        <f t="shared" si="205"/>
        <v>1.67</v>
      </c>
      <c r="AD660">
        <f t="shared" si="206"/>
        <v>1.23</v>
      </c>
      <c r="AF660">
        <f t="shared" si="207"/>
        <v>1.0349999999999999</v>
      </c>
      <c r="AO660">
        <f t="shared" si="208"/>
        <v>0</v>
      </c>
      <c r="AS660" s="9">
        <f t="shared" si="209"/>
        <v>1.67</v>
      </c>
      <c r="AU660">
        <f t="shared" si="210"/>
        <v>1.23</v>
      </c>
      <c r="AW660">
        <f t="shared" si="211"/>
        <v>1.0349999999999999</v>
      </c>
      <c r="BF660">
        <f t="shared" si="212"/>
        <v>0</v>
      </c>
    </row>
    <row r="661" spans="7:58">
      <c r="G661" s="25">
        <f t="shared" si="200"/>
        <v>0</v>
      </c>
      <c r="H661" s="25"/>
      <c r="I661" s="25"/>
      <c r="J661" s="97"/>
      <c r="K661" s="18">
        <f t="shared" si="201"/>
        <v>1.67</v>
      </c>
      <c r="L661" s="25"/>
      <c r="M661" s="98">
        <f t="shared" si="202"/>
        <v>1.23</v>
      </c>
      <c r="N661" s="25"/>
      <c r="O661" s="25">
        <f t="shared" si="203"/>
        <v>1.0349999999999999</v>
      </c>
      <c r="P661" s="25"/>
      <c r="Q661" s="25"/>
      <c r="R661" s="25"/>
      <c r="X661">
        <f t="shared" si="204"/>
        <v>0</v>
      </c>
      <c r="AB661">
        <f t="shared" si="205"/>
        <v>1.67</v>
      </c>
      <c r="AD661">
        <f t="shared" si="206"/>
        <v>1.23</v>
      </c>
      <c r="AF661">
        <f t="shared" si="207"/>
        <v>1.0349999999999999</v>
      </c>
      <c r="AO661">
        <f t="shared" si="208"/>
        <v>0</v>
      </c>
      <c r="AS661" s="9">
        <f t="shared" si="209"/>
        <v>1.67</v>
      </c>
      <c r="AU661">
        <f t="shared" si="210"/>
        <v>1.23</v>
      </c>
      <c r="AW661">
        <f t="shared" si="211"/>
        <v>1.0349999999999999</v>
      </c>
      <c r="BF661">
        <f t="shared" si="212"/>
        <v>0</v>
      </c>
    </row>
    <row r="662" spans="7:58">
      <c r="G662" s="25">
        <f t="shared" si="200"/>
        <v>0</v>
      </c>
      <c r="H662" s="25"/>
      <c r="I662" s="25"/>
      <c r="J662" s="97"/>
      <c r="K662" s="18">
        <f t="shared" si="201"/>
        <v>1.67</v>
      </c>
      <c r="L662" s="25"/>
      <c r="M662" s="98">
        <f t="shared" si="202"/>
        <v>1.23</v>
      </c>
      <c r="N662" s="25"/>
      <c r="O662" s="25">
        <f t="shared" si="203"/>
        <v>1.0349999999999999</v>
      </c>
      <c r="P662" s="25"/>
      <c r="Q662" s="25"/>
      <c r="R662" s="25"/>
      <c r="X662">
        <f t="shared" si="204"/>
        <v>0</v>
      </c>
      <c r="AB662">
        <f t="shared" si="205"/>
        <v>1.67</v>
      </c>
      <c r="AD662">
        <f t="shared" si="206"/>
        <v>1.23</v>
      </c>
      <c r="AF662">
        <f t="shared" si="207"/>
        <v>1.0349999999999999</v>
      </c>
      <c r="AO662">
        <f t="shared" si="208"/>
        <v>0</v>
      </c>
      <c r="AS662" s="9">
        <f t="shared" si="209"/>
        <v>1.67</v>
      </c>
      <c r="AU662">
        <f t="shared" si="210"/>
        <v>1.23</v>
      </c>
      <c r="AW662">
        <f t="shared" si="211"/>
        <v>1.0349999999999999</v>
      </c>
      <c r="BF662">
        <f t="shared" si="212"/>
        <v>0</v>
      </c>
    </row>
    <row r="663" spans="7:58">
      <c r="G663" s="25">
        <f t="shared" si="200"/>
        <v>0</v>
      </c>
      <c r="H663" s="25"/>
      <c r="I663" s="25"/>
      <c r="J663" s="97"/>
      <c r="K663" s="18">
        <f t="shared" si="201"/>
        <v>1.67</v>
      </c>
      <c r="L663" s="25"/>
      <c r="M663" s="98">
        <f t="shared" si="202"/>
        <v>1.23</v>
      </c>
      <c r="N663" s="25"/>
      <c r="O663" s="25">
        <f t="shared" si="203"/>
        <v>1.0349999999999999</v>
      </c>
      <c r="P663" s="25"/>
      <c r="Q663" s="25"/>
      <c r="R663" s="25"/>
      <c r="X663">
        <f t="shared" si="204"/>
        <v>0</v>
      </c>
      <c r="AB663">
        <f t="shared" si="205"/>
        <v>1.67</v>
      </c>
      <c r="AD663">
        <f t="shared" si="206"/>
        <v>1.23</v>
      </c>
      <c r="AF663">
        <f t="shared" si="207"/>
        <v>1.0349999999999999</v>
      </c>
      <c r="AO663">
        <f t="shared" si="208"/>
        <v>0</v>
      </c>
      <c r="AS663" s="9">
        <f t="shared" si="209"/>
        <v>1.67</v>
      </c>
      <c r="AU663">
        <f t="shared" si="210"/>
        <v>1.23</v>
      </c>
      <c r="AW663">
        <f t="shared" si="211"/>
        <v>1.0349999999999999</v>
      </c>
      <c r="BF663">
        <f t="shared" si="212"/>
        <v>0</v>
      </c>
    </row>
    <row r="664" spans="7:58">
      <c r="G664" s="25">
        <f t="shared" si="200"/>
        <v>0</v>
      </c>
      <c r="H664" s="25"/>
      <c r="I664" s="25"/>
      <c r="J664" s="97"/>
      <c r="K664" s="18">
        <f t="shared" si="201"/>
        <v>1.67</v>
      </c>
      <c r="L664" s="25"/>
      <c r="M664" s="98">
        <f t="shared" si="202"/>
        <v>1.23</v>
      </c>
      <c r="N664" s="25"/>
      <c r="O664" s="25">
        <f t="shared" si="203"/>
        <v>1.0349999999999999</v>
      </c>
      <c r="P664" s="25"/>
      <c r="Q664" s="25"/>
      <c r="R664" s="25"/>
      <c r="X664">
        <f t="shared" si="204"/>
        <v>0</v>
      </c>
      <c r="AB664">
        <f t="shared" si="205"/>
        <v>1.67</v>
      </c>
      <c r="AD664">
        <f t="shared" si="206"/>
        <v>1.23</v>
      </c>
      <c r="AF664">
        <f t="shared" si="207"/>
        <v>1.0349999999999999</v>
      </c>
      <c r="AO664">
        <f t="shared" si="208"/>
        <v>0</v>
      </c>
      <c r="AS664" s="9">
        <f t="shared" si="209"/>
        <v>1.67</v>
      </c>
      <c r="AU664">
        <f t="shared" si="210"/>
        <v>1.23</v>
      </c>
      <c r="AW664">
        <f t="shared" si="211"/>
        <v>1.0349999999999999</v>
      </c>
      <c r="BF664">
        <f t="shared" si="212"/>
        <v>0</v>
      </c>
    </row>
    <row r="665" spans="7:58">
      <c r="G665" s="25">
        <f t="shared" si="200"/>
        <v>0</v>
      </c>
      <c r="H665" s="25"/>
      <c r="I665" s="25"/>
      <c r="J665" s="97"/>
      <c r="K665" s="18">
        <f t="shared" si="201"/>
        <v>1.67</v>
      </c>
      <c r="L665" s="25"/>
      <c r="M665" s="98">
        <f t="shared" si="202"/>
        <v>1.23</v>
      </c>
      <c r="N665" s="25"/>
      <c r="O665" s="25">
        <f t="shared" si="203"/>
        <v>1.0349999999999999</v>
      </c>
      <c r="P665" s="25"/>
      <c r="Q665" s="25"/>
      <c r="R665" s="25"/>
      <c r="X665">
        <f t="shared" si="204"/>
        <v>0</v>
      </c>
      <c r="AB665">
        <f t="shared" si="205"/>
        <v>1.67</v>
      </c>
      <c r="AD665">
        <f t="shared" si="206"/>
        <v>1.23</v>
      </c>
      <c r="AF665">
        <f t="shared" si="207"/>
        <v>1.0349999999999999</v>
      </c>
      <c r="AO665">
        <f t="shared" si="208"/>
        <v>0</v>
      </c>
      <c r="AS665" s="9">
        <f t="shared" si="209"/>
        <v>1.67</v>
      </c>
      <c r="AU665">
        <f t="shared" si="210"/>
        <v>1.23</v>
      </c>
      <c r="AW665">
        <f t="shared" si="211"/>
        <v>1.0349999999999999</v>
      </c>
      <c r="BF665">
        <f t="shared" si="212"/>
        <v>0</v>
      </c>
    </row>
    <row r="666" spans="7:58">
      <c r="G666" s="25">
        <f t="shared" si="200"/>
        <v>0</v>
      </c>
      <c r="H666" s="25"/>
      <c r="I666" s="25"/>
      <c r="J666" s="97"/>
      <c r="K666" s="18">
        <f t="shared" si="201"/>
        <v>1.67</v>
      </c>
      <c r="L666" s="25"/>
      <c r="M666" s="98">
        <f t="shared" si="202"/>
        <v>1.23</v>
      </c>
      <c r="N666" s="25"/>
      <c r="O666" s="25">
        <f t="shared" si="203"/>
        <v>1.0349999999999999</v>
      </c>
      <c r="P666" s="25"/>
      <c r="Q666" s="25"/>
      <c r="R666" s="25"/>
      <c r="X666">
        <f t="shared" si="204"/>
        <v>0</v>
      </c>
      <c r="AB666">
        <f t="shared" si="205"/>
        <v>1.67</v>
      </c>
      <c r="AD666">
        <f t="shared" si="206"/>
        <v>1.23</v>
      </c>
      <c r="AF666">
        <f t="shared" si="207"/>
        <v>1.0349999999999999</v>
      </c>
      <c r="AO666">
        <f t="shared" si="208"/>
        <v>0</v>
      </c>
      <c r="AS666" s="9">
        <f t="shared" si="209"/>
        <v>1.67</v>
      </c>
      <c r="AU666">
        <f t="shared" si="210"/>
        <v>1.23</v>
      </c>
      <c r="AW666">
        <f t="shared" si="211"/>
        <v>1.0349999999999999</v>
      </c>
      <c r="BF666">
        <f t="shared" si="212"/>
        <v>0</v>
      </c>
    </row>
    <row r="667" spans="7:58">
      <c r="G667" s="25">
        <f t="shared" si="200"/>
        <v>0</v>
      </c>
      <c r="H667" s="25"/>
      <c r="I667" s="25"/>
      <c r="J667" s="97"/>
      <c r="K667" s="18">
        <f t="shared" si="201"/>
        <v>1.67</v>
      </c>
      <c r="L667" s="25"/>
      <c r="M667" s="98">
        <f t="shared" si="202"/>
        <v>1.23</v>
      </c>
      <c r="N667" s="25"/>
      <c r="O667" s="25">
        <f t="shared" si="203"/>
        <v>1.0349999999999999</v>
      </c>
      <c r="P667" s="25"/>
      <c r="Q667" s="25"/>
      <c r="R667" s="25"/>
      <c r="X667">
        <f t="shared" si="204"/>
        <v>0</v>
      </c>
      <c r="AB667">
        <f t="shared" si="205"/>
        <v>1.67</v>
      </c>
      <c r="AD667">
        <f t="shared" si="206"/>
        <v>1.23</v>
      </c>
      <c r="AF667">
        <f t="shared" si="207"/>
        <v>1.0349999999999999</v>
      </c>
      <c r="AO667">
        <f t="shared" si="208"/>
        <v>0</v>
      </c>
      <c r="AS667" s="9">
        <f t="shared" si="209"/>
        <v>1.67</v>
      </c>
      <c r="AU667">
        <f t="shared" si="210"/>
        <v>1.23</v>
      </c>
      <c r="AW667">
        <f t="shared" si="211"/>
        <v>1.0349999999999999</v>
      </c>
      <c r="BF667">
        <f t="shared" si="212"/>
        <v>0</v>
      </c>
    </row>
    <row r="668" spans="7:58">
      <c r="G668" s="25">
        <f t="shared" si="200"/>
        <v>0</v>
      </c>
      <c r="H668" s="25"/>
      <c r="I668" s="25"/>
      <c r="J668" s="97"/>
      <c r="K668" s="18">
        <f t="shared" si="201"/>
        <v>1.67</v>
      </c>
      <c r="L668" s="25"/>
      <c r="M668" s="98">
        <f t="shared" si="202"/>
        <v>1.23</v>
      </c>
      <c r="N668" s="25"/>
      <c r="O668" s="25">
        <f t="shared" si="203"/>
        <v>1.0349999999999999</v>
      </c>
      <c r="P668" s="25"/>
      <c r="Q668" s="25"/>
      <c r="R668" s="25"/>
      <c r="X668">
        <f t="shared" si="204"/>
        <v>0</v>
      </c>
      <c r="AB668">
        <f t="shared" si="205"/>
        <v>1.67</v>
      </c>
      <c r="AD668">
        <f t="shared" si="206"/>
        <v>1.23</v>
      </c>
      <c r="AF668">
        <f t="shared" si="207"/>
        <v>1.0349999999999999</v>
      </c>
      <c r="AO668">
        <f t="shared" si="208"/>
        <v>0</v>
      </c>
      <c r="AS668" s="9">
        <f t="shared" si="209"/>
        <v>1.67</v>
      </c>
      <c r="AU668">
        <f t="shared" si="210"/>
        <v>1.23</v>
      </c>
      <c r="AW668">
        <f t="shared" si="211"/>
        <v>1.0349999999999999</v>
      </c>
      <c r="BF668">
        <f t="shared" si="212"/>
        <v>0</v>
      </c>
    </row>
    <row r="669" spans="7:58">
      <c r="G669" s="25">
        <f t="shared" si="200"/>
        <v>0</v>
      </c>
      <c r="H669" s="25"/>
      <c r="I669" s="25"/>
      <c r="J669" s="97"/>
      <c r="K669" s="18">
        <f t="shared" si="201"/>
        <v>1.67</v>
      </c>
      <c r="L669" s="25"/>
      <c r="M669" s="98">
        <f t="shared" si="202"/>
        <v>1.23</v>
      </c>
      <c r="N669" s="25"/>
      <c r="O669" s="25">
        <f t="shared" si="203"/>
        <v>1.0349999999999999</v>
      </c>
      <c r="P669" s="25"/>
      <c r="Q669" s="25"/>
      <c r="R669" s="25"/>
      <c r="X669">
        <f t="shared" si="204"/>
        <v>0</v>
      </c>
      <c r="AB669">
        <f t="shared" si="205"/>
        <v>1.67</v>
      </c>
      <c r="AD669">
        <f t="shared" si="206"/>
        <v>1.23</v>
      </c>
      <c r="AF669">
        <f t="shared" si="207"/>
        <v>1.0349999999999999</v>
      </c>
      <c r="AO669">
        <f t="shared" si="208"/>
        <v>0</v>
      </c>
      <c r="AS669" s="9">
        <f t="shared" si="209"/>
        <v>1.67</v>
      </c>
      <c r="AU669">
        <f t="shared" si="210"/>
        <v>1.23</v>
      </c>
      <c r="AW669">
        <f t="shared" si="211"/>
        <v>1.0349999999999999</v>
      </c>
      <c r="BF669">
        <f t="shared" si="212"/>
        <v>0</v>
      </c>
    </row>
    <row r="670" spans="7:58">
      <c r="G670" s="25">
        <f t="shared" si="200"/>
        <v>0</v>
      </c>
      <c r="H670" s="25"/>
      <c r="I670" s="25"/>
      <c r="J670" s="97"/>
      <c r="K670" s="18">
        <f t="shared" si="201"/>
        <v>1.67</v>
      </c>
      <c r="L670" s="25"/>
      <c r="M670" s="98">
        <f t="shared" si="202"/>
        <v>1.23</v>
      </c>
      <c r="N670" s="25"/>
      <c r="O670" s="25">
        <f t="shared" si="203"/>
        <v>1.0349999999999999</v>
      </c>
      <c r="P670" s="25"/>
      <c r="Q670" s="25"/>
      <c r="R670" s="25"/>
      <c r="X670">
        <f t="shared" si="204"/>
        <v>0</v>
      </c>
      <c r="AB670">
        <f t="shared" si="205"/>
        <v>1.67</v>
      </c>
      <c r="AD670">
        <f t="shared" si="206"/>
        <v>1.23</v>
      </c>
      <c r="AF670">
        <f t="shared" si="207"/>
        <v>1.0349999999999999</v>
      </c>
      <c r="AO670">
        <f t="shared" si="208"/>
        <v>0</v>
      </c>
      <c r="AS670" s="9">
        <f t="shared" si="209"/>
        <v>1.67</v>
      </c>
      <c r="AU670">
        <f t="shared" si="210"/>
        <v>1.23</v>
      </c>
      <c r="AW670">
        <f t="shared" si="211"/>
        <v>1.0349999999999999</v>
      </c>
      <c r="BF670">
        <f t="shared" si="212"/>
        <v>0</v>
      </c>
    </row>
    <row r="671" spans="7:58">
      <c r="G671" s="25">
        <f t="shared" si="200"/>
        <v>0</v>
      </c>
      <c r="H671" s="25"/>
      <c r="I671" s="25"/>
      <c r="J671" s="97"/>
      <c r="K671" s="18">
        <f t="shared" si="201"/>
        <v>1.67</v>
      </c>
      <c r="L671" s="25"/>
      <c r="M671" s="98">
        <f t="shared" si="202"/>
        <v>1.23</v>
      </c>
      <c r="N671" s="25"/>
      <c r="O671" s="25">
        <f t="shared" si="203"/>
        <v>1.0349999999999999</v>
      </c>
      <c r="P671" s="25"/>
      <c r="Q671" s="25"/>
      <c r="R671" s="25"/>
      <c r="X671">
        <f t="shared" si="204"/>
        <v>0</v>
      </c>
      <c r="AB671">
        <f t="shared" si="205"/>
        <v>1.67</v>
      </c>
      <c r="AD671">
        <f t="shared" si="206"/>
        <v>1.23</v>
      </c>
      <c r="AF671">
        <f t="shared" si="207"/>
        <v>1.0349999999999999</v>
      </c>
      <c r="AO671">
        <f t="shared" si="208"/>
        <v>0</v>
      </c>
      <c r="AS671" s="9">
        <f t="shared" si="209"/>
        <v>1.67</v>
      </c>
      <c r="AU671">
        <f t="shared" si="210"/>
        <v>1.23</v>
      </c>
      <c r="AW671">
        <f t="shared" si="211"/>
        <v>1.0349999999999999</v>
      </c>
      <c r="BF671">
        <f t="shared" si="212"/>
        <v>0</v>
      </c>
    </row>
    <row r="672" spans="7:58">
      <c r="G672" s="25">
        <f t="shared" si="200"/>
        <v>0</v>
      </c>
      <c r="H672" s="25"/>
      <c r="I672" s="25"/>
      <c r="J672" s="97"/>
      <c r="K672" s="18">
        <f t="shared" si="201"/>
        <v>1.67</v>
      </c>
      <c r="L672" s="25"/>
      <c r="M672" s="98">
        <f t="shared" si="202"/>
        <v>1.23</v>
      </c>
      <c r="N672" s="25"/>
      <c r="O672" s="25">
        <f t="shared" si="203"/>
        <v>1.0349999999999999</v>
      </c>
      <c r="P672" s="25"/>
      <c r="Q672" s="25"/>
      <c r="R672" s="25"/>
      <c r="X672">
        <f t="shared" si="204"/>
        <v>0</v>
      </c>
      <c r="AB672">
        <f t="shared" si="205"/>
        <v>1.67</v>
      </c>
      <c r="AD672">
        <f t="shared" si="206"/>
        <v>1.23</v>
      </c>
      <c r="AF672">
        <f t="shared" si="207"/>
        <v>1.0349999999999999</v>
      </c>
      <c r="AO672">
        <f t="shared" si="208"/>
        <v>0</v>
      </c>
      <c r="AS672" s="9">
        <f t="shared" si="209"/>
        <v>1.67</v>
      </c>
      <c r="AU672">
        <f t="shared" si="210"/>
        <v>1.23</v>
      </c>
      <c r="AW672">
        <f t="shared" si="211"/>
        <v>1.0349999999999999</v>
      </c>
      <c r="BF672">
        <f t="shared" si="212"/>
        <v>0</v>
      </c>
    </row>
    <row r="673" spans="7:58">
      <c r="G673" s="25">
        <f t="shared" si="200"/>
        <v>0</v>
      </c>
      <c r="H673" s="25"/>
      <c r="I673" s="25"/>
      <c r="J673" s="97"/>
      <c r="K673" s="18">
        <f t="shared" si="201"/>
        <v>1.67</v>
      </c>
      <c r="L673" s="25"/>
      <c r="M673" s="98">
        <f t="shared" si="202"/>
        <v>1.23</v>
      </c>
      <c r="N673" s="25"/>
      <c r="O673" s="25">
        <f t="shared" si="203"/>
        <v>1.0349999999999999</v>
      </c>
      <c r="P673" s="25"/>
      <c r="Q673" s="25"/>
      <c r="R673" s="25"/>
      <c r="X673">
        <f t="shared" si="204"/>
        <v>0</v>
      </c>
      <c r="AB673">
        <f t="shared" si="205"/>
        <v>1.67</v>
      </c>
      <c r="AD673">
        <f t="shared" si="206"/>
        <v>1.23</v>
      </c>
      <c r="AF673">
        <f t="shared" si="207"/>
        <v>1.0349999999999999</v>
      </c>
      <c r="AO673">
        <f t="shared" si="208"/>
        <v>0</v>
      </c>
      <c r="AS673" s="9">
        <f t="shared" si="209"/>
        <v>1.67</v>
      </c>
      <c r="AU673">
        <f t="shared" si="210"/>
        <v>1.23</v>
      </c>
      <c r="AW673">
        <f t="shared" si="211"/>
        <v>1.0349999999999999</v>
      </c>
      <c r="BF673">
        <f t="shared" si="212"/>
        <v>0</v>
      </c>
    </row>
    <row r="674" spans="7:58">
      <c r="G674" s="25">
        <f t="shared" si="200"/>
        <v>0</v>
      </c>
      <c r="H674" s="25"/>
      <c r="I674" s="25"/>
      <c r="J674" s="97"/>
      <c r="K674" s="18">
        <f t="shared" si="201"/>
        <v>1.67</v>
      </c>
      <c r="L674" s="25"/>
      <c r="M674" s="98">
        <f t="shared" si="202"/>
        <v>1.23</v>
      </c>
      <c r="N674" s="25"/>
      <c r="O674" s="25">
        <f t="shared" si="203"/>
        <v>1.0349999999999999</v>
      </c>
      <c r="P674" s="25"/>
      <c r="Q674" s="25"/>
      <c r="R674" s="25"/>
      <c r="X674">
        <f t="shared" si="204"/>
        <v>0</v>
      </c>
      <c r="AB674">
        <f t="shared" si="205"/>
        <v>1.67</v>
      </c>
      <c r="AD674">
        <f t="shared" si="206"/>
        <v>1.23</v>
      </c>
      <c r="AF674">
        <f t="shared" si="207"/>
        <v>1.0349999999999999</v>
      </c>
      <c r="AO674">
        <f t="shared" si="208"/>
        <v>0</v>
      </c>
      <c r="AS674" s="9">
        <f t="shared" si="209"/>
        <v>1.67</v>
      </c>
      <c r="AU674">
        <f t="shared" si="210"/>
        <v>1.23</v>
      </c>
      <c r="AW674">
        <f t="shared" si="211"/>
        <v>1.0349999999999999</v>
      </c>
      <c r="BF674">
        <f t="shared" si="212"/>
        <v>0</v>
      </c>
    </row>
    <row r="675" spans="7:58">
      <c r="G675" s="25">
        <f t="shared" si="200"/>
        <v>0</v>
      </c>
      <c r="H675" s="25"/>
      <c r="I675" s="25"/>
      <c r="J675" s="97"/>
      <c r="K675" s="18">
        <f t="shared" si="201"/>
        <v>1.67</v>
      </c>
      <c r="L675" s="25"/>
      <c r="M675" s="98">
        <f t="shared" si="202"/>
        <v>1.23</v>
      </c>
      <c r="N675" s="25"/>
      <c r="O675" s="25">
        <f t="shared" si="203"/>
        <v>1.0349999999999999</v>
      </c>
      <c r="P675" s="25"/>
      <c r="Q675" s="25"/>
      <c r="R675" s="25"/>
      <c r="X675">
        <f t="shared" si="204"/>
        <v>0</v>
      </c>
      <c r="AB675">
        <f t="shared" si="205"/>
        <v>1.67</v>
      </c>
      <c r="AD675">
        <f t="shared" si="206"/>
        <v>1.23</v>
      </c>
      <c r="AF675">
        <f t="shared" si="207"/>
        <v>1.0349999999999999</v>
      </c>
      <c r="AO675">
        <f t="shared" si="208"/>
        <v>0</v>
      </c>
      <c r="AS675" s="9">
        <f t="shared" si="209"/>
        <v>1.67</v>
      </c>
      <c r="AU675">
        <f t="shared" si="210"/>
        <v>1.23</v>
      </c>
      <c r="AW675">
        <f t="shared" si="211"/>
        <v>1.0349999999999999</v>
      </c>
      <c r="BF675">
        <f t="shared" si="212"/>
        <v>0</v>
      </c>
    </row>
    <row r="676" spans="7:58">
      <c r="G676" s="25">
        <f t="shared" si="200"/>
        <v>0</v>
      </c>
      <c r="H676" s="25"/>
      <c r="I676" s="25"/>
      <c r="J676" s="97"/>
      <c r="K676" s="18">
        <f t="shared" si="201"/>
        <v>1.67</v>
      </c>
      <c r="L676" s="25"/>
      <c r="M676" s="98">
        <f t="shared" si="202"/>
        <v>1.23</v>
      </c>
      <c r="N676" s="25"/>
      <c r="O676" s="25">
        <f t="shared" si="203"/>
        <v>1.0349999999999999</v>
      </c>
      <c r="P676" s="25"/>
      <c r="Q676" s="25"/>
      <c r="R676" s="25"/>
      <c r="X676">
        <f t="shared" si="204"/>
        <v>0</v>
      </c>
      <c r="AB676">
        <f t="shared" si="205"/>
        <v>1.67</v>
      </c>
      <c r="AD676">
        <f t="shared" si="206"/>
        <v>1.23</v>
      </c>
      <c r="AF676">
        <f t="shared" si="207"/>
        <v>1.0349999999999999</v>
      </c>
      <c r="AO676">
        <f t="shared" si="208"/>
        <v>0</v>
      </c>
      <c r="AS676" s="9">
        <f t="shared" si="209"/>
        <v>1.67</v>
      </c>
      <c r="AU676">
        <f t="shared" si="210"/>
        <v>1.23</v>
      </c>
      <c r="AW676">
        <f t="shared" si="211"/>
        <v>1.0349999999999999</v>
      </c>
      <c r="BF676">
        <f t="shared" si="212"/>
        <v>0</v>
      </c>
    </row>
    <row r="677" spans="7:58">
      <c r="G677" s="25">
        <f t="shared" si="200"/>
        <v>0</v>
      </c>
      <c r="H677" s="25"/>
      <c r="I677" s="25"/>
      <c r="J677" s="97"/>
      <c r="K677" s="18">
        <f t="shared" si="201"/>
        <v>1.67</v>
      </c>
      <c r="L677" s="25"/>
      <c r="M677" s="98">
        <f t="shared" si="202"/>
        <v>1.23</v>
      </c>
      <c r="N677" s="25"/>
      <c r="O677" s="25">
        <f t="shared" si="203"/>
        <v>1.0349999999999999</v>
      </c>
      <c r="P677" s="25"/>
      <c r="Q677" s="25"/>
      <c r="R677" s="25"/>
      <c r="X677">
        <f t="shared" si="204"/>
        <v>0</v>
      </c>
      <c r="AB677">
        <f t="shared" si="205"/>
        <v>1.67</v>
      </c>
      <c r="AD677">
        <f t="shared" si="206"/>
        <v>1.23</v>
      </c>
      <c r="AF677">
        <f t="shared" si="207"/>
        <v>1.0349999999999999</v>
      </c>
      <c r="AO677">
        <f t="shared" si="208"/>
        <v>0</v>
      </c>
      <c r="AS677" s="9">
        <f t="shared" si="209"/>
        <v>1.67</v>
      </c>
      <c r="AU677">
        <f t="shared" si="210"/>
        <v>1.23</v>
      </c>
      <c r="AW677">
        <f t="shared" si="211"/>
        <v>1.0349999999999999</v>
      </c>
      <c r="BF677">
        <f t="shared" si="212"/>
        <v>0</v>
      </c>
    </row>
    <row r="678" spans="7:58">
      <c r="G678" s="25">
        <f t="shared" si="200"/>
        <v>0</v>
      </c>
      <c r="H678" s="25"/>
      <c r="I678" s="25"/>
      <c r="J678" s="97"/>
      <c r="K678" s="18">
        <f t="shared" si="201"/>
        <v>1.67</v>
      </c>
      <c r="L678" s="25"/>
      <c r="M678" s="98">
        <f t="shared" si="202"/>
        <v>1.23</v>
      </c>
      <c r="N678" s="25"/>
      <c r="O678" s="25">
        <f t="shared" si="203"/>
        <v>1.0349999999999999</v>
      </c>
      <c r="P678" s="25"/>
      <c r="Q678" s="25"/>
      <c r="R678" s="25"/>
      <c r="X678">
        <f t="shared" si="204"/>
        <v>0</v>
      </c>
      <c r="AB678">
        <f t="shared" si="205"/>
        <v>1.67</v>
      </c>
      <c r="AD678">
        <f t="shared" si="206"/>
        <v>1.23</v>
      </c>
      <c r="AF678">
        <f t="shared" si="207"/>
        <v>1.0349999999999999</v>
      </c>
      <c r="AO678">
        <f t="shared" si="208"/>
        <v>0</v>
      </c>
      <c r="AS678" s="9">
        <f t="shared" si="209"/>
        <v>1.67</v>
      </c>
      <c r="AU678">
        <f t="shared" si="210"/>
        <v>1.23</v>
      </c>
      <c r="AW678">
        <f t="shared" si="211"/>
        <v>1.0349999999999999</v>
      </c>
      <c r="BF678">
        <f t="shared" si="212"/>
        <v>0</v>
      </c>
    </row>
    <row r="679" spans="7:58">
      <c r="G679" s="25">
        <f t="shared" si="200"/>
        <v>0</v>
      </c>
      <c r="H679" s="25"/>
      <c r="I679" s="25"/>
      <c r="J679" s="97"/>
      <c r="K679" s="18">
        <f t="shared" si="201"/>
        <v>1.67</v>
      </c>
      <c r="L679" s="25"/>
      <c r="M679" s="98">
        <f t="shared" si="202"/>
        <v>1.23</v>
      </c>
      <c r="N679" s="25"/>
      <c r="O679" s="25">
        <f t="shared" si="203"/>
        <v>1.0349999999999999</v>
      </c>
      <c r="P679" s="25"/>
      <c r="Q679" s="25"/>
      <c r="R679" s="25"/>
      <c r="X679">
        <f t="shared" si="204"/>
        <v>0</v>
      </c>
      <c r="AB679">
        <f t="shared" si="205"/>
        <v>1.67</v>
      </c>
      <c r="AD679">
        <f t="shared" si="206"/>
        <v>1.23</v>
      </c>
      <c r="AF679">
        <f t="shared" si="207"/>
        <v>1.0349999999999999</v>
      </c>
      <c r="AO679">
        <f t="shared" si="208"/>
        <v>0</v>
      </c>
      <c r="AS679" s="9">
        <f t="shared" si="209"/>
        <v>1.67</v>
      </c>
      <c r="AU679">
        <f t="shared" si="210"/>
        <v>1.23</v>
      </c>
      <c r="AW679">
        <f t="shared" si="211"/>
        <v>1.0349999999999999</v>
      </c>
      <c r="BF679">
        <f t="shared" si="212"/>
        <v>0</v>
      </c>
    </row>
    <row r="680" spans="7:58">
      <c r="G680" s="25">
        <f t="shared" si="200"/>
        <v>0</v>
      </c>
      <c r="H680" s="25"/>
      <c r="I680" s="25"/>
      <c r="J680" s="97"/>
      <c r="K680" s="18">
        <f t="shared" si="201"/>
        <v>1.67</v>
      </c>
      <c r="L680" s="25"/>
      <c r="M680" s="98">
        <f t="shared" si="202"/>
        <v>1.23</v>
      </c>
      <c r="N680" s="25"/>
      <c r="O680" s="25">
        <f t="shared" si="203"/>
        <v>1.0349999999999999</v>
      </c>
      <c r="P680" s="25"/>
      <c r="Q680" s="25"/>
      <c r="R680" s="25"/>
      <c r="X680">
        <f t="shared" si="204"/>
        <v>0</v>
      </c>
      <c r="AB680">
        <f t="shared" si="205"/>
        <v>1.67</v>
      </c>
      <c r="AD680">
        <f t="shared" si="206"/>
        <v>1.23</v>
      </c>
      <c r="AF680">
        <f t="shared" si="207"/>
        <v>1.0349999999999999</v>
      </c>
      <c r="AO680">
        <f t="shared" si="208"/>
        <v>0</v>
      </c>
      <c r="AS680" s="9">
        <f t="shared" si="209"/>
        <v>1.67</v>
      </c>
      <c r="AU680">
        <f t="shared" si="210"/>
        <v>1.23</v>
      </c>
      <c r="AW680">
        <f t="shared" si="211"/>
        <v>1.0349999999999999</v>
      </c>
      <c r="BF680">
        <f t="shared" si="212"/>
        <v>0</v>
      </c>
    </row>
    <row r="681" spans="7:58">
      <c r="G681" s="25">
        <f t="shared" si="200"/>
        <v>0</v>
      </c>
      <c r="H681" s="25"/>
      <c r="I681" s="25"/>
      <c r="J681" s="97"/>
      <c r="K681" s="18">
        <f t="shared" si="201"/>
        <v>1.67</v>
      </c>
      <c r="L681" s="25"/>
      <c r="M681" s="98">
        <f t="shared" si="202"/>
        <v>1.23</v>
      </c>
      <c r="N681" s="25"/>
      <c r="O681" s="25">
        <f t="shared" si="203"/>
        <v>1.0349999999999999</v>
      </c>
      <c r="P681" s="25"/>
      <c r="Q681" s="25"/>
      <c r="R681" s="25"/>
      <c r="X681">
        <f t="shared" si="204"/>
        <v>0</v>
      </c>
      <c r="AB681">
        <f t="shared" si="205"/>
        <v>1.67</v>
      </c>
      <c r="AD681">
        <f t="shared" si="206"/>
        <v>1.23</v>
      </c>
      <c r="AF681">
        <f t="shared" si="207"/>
        <v>1.0349999999999999</v>
      </c>
      <c r="AO681">
        <f t="shared" si="208"/>
        <v>0</v>
      </c>
      <c r="AS681" s="9">
        <f t="shared" si="209"/>
        <v>1.67</v>
      </c>
      <c r="AU681">
        <f t="shared" si="210"/>
        <v>1.23</v>
      </c>
      <c r="AW681">
        <f t="shared" si="211"/>
        <v>1.0349999999999999</v>
      </c>
      <c r="BF681">
        <f t="shared" si="212"/>
        <v>0</v>
      </c>
    </row>
    <row r="682" spans="7:58">
      <c r="G682" s="25">
        <f t="shared" si="200"/>
        <v>0</v>
      </c>
      <c r="H682" s="25"/>
      <c r="I682" s="25"/>
      <c r="J682" s="97"/>
      <c r="K682" s="18">
        <f t="shared" si="201"/>
        <v>1.67</v>
      </c>
      <c r="L682" s="25"/>
      <c r="M682" s="98">
        <f t="shared" si="202"/>
        <v>1.23</v>
      </c>
      <c r="N682" s="25"/>
      <c r="O682" s="25">
        <f t="shared" si="203"/>
        <v>1.0349999999999999</v>
      </c>
      <c r="P682" s="25"/>
      <c r="Q682" s="25"/>
      <c r="R682" s="25"/>
      <c r="X682">
        <f t="shared" si="204"/>
        <v>0</v>
      </c>
      <c r="AB682">
        <f t="shared" si="205"/>
        <v>1.67</v>
      </c>
      <c r="AD682">
        <f t="shared" si="206"/>
        <v>1.23</v>
      </c>
      <c r="AF682">
        <f t="shared" si="207"/>
        <v>1.0349999999999999</v>
      </c>
      <c r="AO682">
        <f t="shared" si="208"/>
        <v>0</v>
      </c>
      <c r="AS682" s="9">
        <f t="shared" si="209"/>
        <v>1.67</v>
      </c>
      <c r="AU682">
        <f t="shared" si="210"/>
        <v>1.23</v>
      </c>
      <c r="AW682">
        <f t="shared" si="211"/>
        <v>1.0349999999999999</v>
      </c>
      <c r="BF682">
        <f t="shared" si="212"/>
        <v>0</v>
      </c>
    </row>
    <row r="683" spans="7:58">
      <c r="G683" s="25">
        <f t="shared" si="200"/>
        <v>0</v>
      </c>
      <c r="H683" s="25"/>
      <c r="I683" s="25"/>
      <c r="J683" s="97"/>
      <c r="K683" s="18">
        <f t="shared" si="201"/>
        <v>1.67</v>
      </c>
      <c r="L683" s="25"/>
      <c r="M683" s="98">
        <f t="shared" si="202"/>
        <v>1.23</v>
      </c>
      <c r="N683" s="25"/>
      <c r="O683" s="25">
        <f t="shared" si="203"/>
        <v>1.0349999999999999</v>
      </c>
      <c r="P683" s="25"/>
      <c r="Q683" s="25"/>
      <c r="R683" s="25"/>
      <c r="X683">
        <f t="shared" si="204"/>
        <v>0</v>
      </c>
      <c r="AB683">
        <f t="shared" si="205"/>
        <v>1.67</v>
      </c>
      <c r="AD683">
        <f t="shared" si="206"/>
        <v>1.23</v>
      </c>
      <c r="AF683">
        <f t="shared" si="207"/>
        <v>1.0349999999999999</v>
      </c>
      <c r="AO683">
        <f t="shared" si="208"/>
        <v>0</v>
      </c>
      <c r="AS683" s="9">
        <f t="shared" si="209"/>
        <v>1.67</v>
      </c>
      <c r="AU683">
        <f t="shared" si="210"/>
        <v>1.23</v>
      </c>
      <c r="AW683">
        <f t="shared" si="211"/>
        <v>1.0349999999999999</v>
      </c>
      <c r="BF683">
        <f t="shared" si="212"/>
        <v>0</v>
      </c>
    </row>
    <row r="684" spans="7:58">
      <c r="G684" s="25">
        <f t="shared" si="200"/>
        <v>0</v>
      </c>
      <c r="H684" s="25"/>
      <c r="I684" s="25"/>
      <c r="J684" s="97"/>
      <c r="K684" s="18">
        <f t="shared" si="201"/>
        <v>1.67</v>
      </c>
      <c r="L684" s="25"/>
      <c r="M684" s="98">
        <f t="shared" si="202"/>
        <v>1.23</v>
      </c>
      <c r="N684" s="25"/>
      <c r="O684" s="25">
        <f t="shared" si="203"/>
        <v>1.0349999999999999</v>
      </c>
      <c r="P684" s="25"/>
      <c r="Q684" s="25"/>
      <c r="R684" s="25"/>
      <c r="X684">
        <f t="shared" si="204"/>
        <v>0</v>
      </c>
      <c r="AB684">
        <f t="shared" si="205"/>
        <v>1.67</v>
      </c>
      <c r="AD684">
        <f t="shared" si="206"/>
        <v>1.23</v>
      </c>
      <c r="AF684">
        <f t="shared" si="207"/>
        <v>1.0349999999999999</v>
      </c>
      <c r="AO684">
        <f t="shared" si="208"/>
        <v>0</v>
      </c>
      <c r="AS684" s="9">
        <f t="shared" si="209"/>
        <v>1.67</v>
      </c>
      <c r="AU684">
        <f t="shared" si="210"/>
        <v>1.23</v>
      </c>
      <c r="AW684">
        <f t="shared" si="211"/>
        <v>1.0349999999999999</v>
      </c>
      <c r="BF684">
        <f t="shared" si="212"/>
        <v>0</v>
      </c>
    </row>
    <row r="685" spans="7:58">
      <c r="G685" s="25">
        <f t="shared" si="200"/>
        <v>0</v>
      </c>
      <c r="H685" s="25"/>
      <c r="I685" s="25"/>
      <c r="J685" s="97"/>
      <c r="K685" s="18">
        <f t="shared" si="201"/>
        <v>1.67</v>
      </c>
      <c r="L685" s="25"/>
      <c r="M685" s="98">
        <f t="shared" si="202"/>
        <v>1.23</v>
      </c>
      <c r="N685" s="25"/>
      <c r="O685" s="25">
        <f t="shared" si="203"/>
        <v>1.0349999999999999</v>
      </c>
      <c r="P685" s="25"/>
      <c r="Q685" s="25"/>
      <c r="R685" s="25"/>
      <c r="X685">
        <f t="shared" si="204"/>
        <v>0</v>
      </c>
      <c r="AB685">
        <f t="shared" si="205"/>
        <v>1.67</v>
      </c>
      <c r="AD685">
        <f t="shared" si="206"/>
        <v>1.23</v>
      </c>
      <c r="AF685">
        <f t="shared" si="207"/>
        <v>1.0349999999999999</v>
      </c>
      <c r="AO685">
        <f t="shared" si="208"/>
        <v>0</v>
      </c>
      <c r="AS685" s="9">
        <f t="shared" si="209"/>
        <v>1.67</v>
      </c>
      <c r="AU685">
        <f t="shared" si="210"/>
        <v>1.23</v>
      </c>
      <c r="AW685">
        <f t="shared" si="211"/>
        <v>1.0349999999999999</v>
      </c>
      <c r="BF685">
        <f t="shared" si="212"/>
        <v>0</v>
      </c>
    </row>
    <row r="686" spans="7:58">
      <c r="G686" s="25">
        <f t="shared" si="200"/>
        <v>0</v>
      </c>
      <c r="H686" s="25"/>
      <c r="I686" s="25"/>
      <c r="J686" s="97"/>
      <c r="K686" s="18">
        <f t="shared" si="201"/>
        <v>1.67</v>
      </c>
      <c r="L686" s="25"/>
      <c r="M686" s="98">
        <f t="shared" si="202"/>
        <v>1.23</v>
      </c>
      <c r="N686" s="25"/>
      <c r="O686" s="25">
        <f t="shared" si="203"/>
        <v>1.0349999999999999</v>
      </c>
      <c r="P686" s="25"/>
      <c r="Q686" s="25"/>
      <c r="R686" s="25"/>
      <c r="X686">
        <f t="shared" si="204"/>
        <v>0</v>
      </c>
      <c r="AB686">
        <f t="shared" si="205"/>
        <v>1.67</v>
      </c>
      <c r="AD686">
        <f t="shared" si="206"/>
        <v>1.23</v>
      </c>
      <c r="AF686">
        <f t="shared" si="207"/>
        <v>1.0349999999999999</v>
      </c>
      <c r="AO686">
        <f t="shared" si="208"/>
        <v>0</v>
      </c>
      <c r="AS686" s="9">
        <f t="shared" si="209"/>
        <v>1.67</v>
      </c>
      <c r="AU686">
        <f t="shared" si="210"/>
        <v>1.23</v>
      </c>
      <c r="AW686">
        <f t="shared" si="211"/>
        <v>1.0349999999999999</v>
      </c>
      <c r="BF686">
        <f t="shared" si="212"/>
        <v>0</v>
      </c>
    </row>
    <row r="687" spans="7:58">
      <c r="G687" s="25">
        <f t="shared" si="200"/>
        <v>0</v>
      </c>
      <c r="H687" s="25"/>
      <c r="I687" s="25"/>
      <c r="J687" s="97"/>
      <c r="K687" s="18">
        <f t="shared" si="201"/>
        <v>1.67</v>
      </c>
      <c r="L687" s="25"/>
      <c r="M687" s="98">
        <f t="shared" si="202"/>
        <v>1.23</v>
      </c>
      <c r="N687" s="25"/>
      <c r="O687" s="25">
        <f t="shared" si="203"/>
        <v>1.0349999999999999</v>
      </c>
      <c r="P687" s="25"/>
      <c r="Q687" s="25"/>
      <c r="R687" s="25"/>
      <c r="X687">
        <f t="shared" si="204"/>
        <v>0</v>
      </c>
      <c r="AB687">
        <f t="shared" si="205"/>
        <v>1.67</v>
      </c>
      <c r="AD687">
        <f t="shared" si="206"/>
        <v>1.23</v>
      </c>
      <c r="AF687">
        <f t="shared" si="207"/>
        <v>1.0349999999999999</v>
      </c>
      <c r="AO687">
        <f t="shared" si="208"/>
        <v>0</v>
      </c>
      <c r="AS687" s="9">
        <f t="shared" si="209"/>
        <v>1.67</v>
      </c>
      <c r="AU687">
        <f t="shared" si="210"/>
        <v>1.23</v>
      </c>
      <c r="AW687">
        <f t="shared" si="211"/>
        <v>1.0349999999999999</v>
      </c>
      <c r="BF687">
        <f t="shared" si="212"/>
        <v>0</v>
      </c>
    </row>
    <row r="688" spans="7:58">
      <c r="G688" s="25">
        <f t="shared" si="200"/>
        <v>0</v>
      </c>
      <c r="H688" s="25"/>
      <c r="I688" s="25"/>
      <c r="J688" s="97"/>
      <c r="K688" s="18">
        <f t="shared" si="201"/>
        <v>1.67</v>
      </c>
      <c r="L688" s="25"/>
      <c r="M688" s="98">
        <f t="shared" si="202"/>
        <v>1.23</v>
      </c>
      <c r="N688" s="25"/>
      <c r="O688" s="25">
        <f t="shared" si="203"/>
        <v>1.0349999999999999</v>
      </c>
      <c r="P688" s="25"/>
      <c r="Q688" s="25"/>
      <c r="R688" s="25"/>
      <c r="X688">
        <f t="shared" si="204"/>
        <v>0</v>
      </c>
      <c r="AB688">
        <f t="shared" si="205"/>
        <v>1.67</v>
      </c>
      <c r="AD688">
        <f t="shared" si="206"/>
        <v>1.23</v>
      </c>
      <c r="AF688">
        <f t="shared" si="207"/>
        <v>1.0349999999999999</v>
      </c>
      <c r="AO688">
        <f t="shared" si="208"/>
        <v>0</v>
      </c>
      <c r="AS688" s="9">
        <f t="shared" si="209"/>
        <v>1.67</v>
      </c>
      <c r="AU688">
        <f t="shared" si="210"/>
        <v>1.23</v>
      </c>
      <c r="AW688">
        <f t="shared" si="211"/>
        <v>1.0349999999999999</v>
      </c>
      <c r="BF688">
        <f t="shared" si="212"/>
        <v>0</v>
      </c>
    </row>
    <row r="689" spans="7:58">
      <c r="G689" s="25">
        <f t="shared" si="200"/>
        <v>0</v>
      </c>
      <c r="H689" s="25"/>
      <c r="I689" s="25"/>
      <c r="J689" s="97"/>
      <c r="K689" s="18">
        <f t="shared" si="201"/>
        <v>1.67</v>
      </c>
      <c r="L689" s="25"/>
      <c r="M689" s="98">
        <f t="shared" si="202"/>
        <v>1.23</v>
      </c>
      <c r="N689" s="25"/>
      <c r="O689" s="25">
        <f t="shared" si="203"/>
        <v>1.0349999999999999</v>
      </c>
      <c r="P689" s="25"/>
      <c r="Q689" s="25"/>
      <c r="R689" s="25"/>
      <c r="X689">
        <f t="shared" si="204"/>
        <v>0</v>
      </c>
      <c r="AB689">
        <f t="shared" si="205"/>
        <v>1.67</v>
      </c>
      <c r="AD689">
        <f t="shared" si="206"/>
        <v>1.23</v>
      </c>
      <c r="AF689">
        <f t="shared" si="207"/>
        <v>1.0349999999999999</v>
      </c>
      <c r="AO689">
        <f t="shared" si="208"/>
        <v>0</v>
      </c>
      <c r="AS689" s="9">
        <f t="shared" si="209"/>
        <v>1.67</v>
      </c>
      <c r="AU689">
        <f t="shared" si="210"/>
        <v>1.23</v>
      </c>
      <c r="AW689">
        <f t="shared" si="211"/>
        <v>1.0349999999999999</v>
      </c>
      <c r="BF689">
        <f t="shared" si="212"/>
        <v>0</v>
      </c>
    </row>
    <row r="690" spans="7:58">
      <c r="G690" s="25">
        <f t="shared" si="200"/>
        <v>0</v>
      </c>
      <c r="H690" s="25"/>
      <c r="I690" s="25"/>
      <c r="J690" s="97"/>
      <c r="K690" s="18">
        <f t="shared" si="201"/>
        <v>1.67</v>
      </c>
      <c r="L690" s="25"/>
      <c r="M690" s="98">
        <f t="shared" si="202"/>
        <v>1.23</v>
      </c>
      <c r="N690" s="25"/>
      <c r="O690" s="25">
        <f t="shared" si="203"/>
        <v>1.0349999999999999</v>
      </c>
      <c r="P690" s="25"/>
      <c r="Q690" s="25"/>
      <c r="R690" s="25"/>
      <c r="X690">
        <f t="shared" si="204"/>
        <v>0</v>
      </c>
      <c r="AB690">
        <f t="shared" si="205"/>
        <v>1.67</v>
      </c>
      <c r="AD690">
        <f t="shared" si="206"/>
        <v>1.23</v>
      </c>
      <c r="AF690">
        <f t="shared" si="207"/>
        <v>1.0349999999999999</v>
      </c>
      <c r="AO690">
        <f t="shared" si="208"/>
        <v>0</v>
      </c>
      <c r="AS690" s="9">
        <f t="shared" si="209"/>
        <v>1.67</v>
      </c>
      <c r="AU690">
        <f t="shared" si="210"/>
        <v>1.23</v>
      </c>
      <c r="AW690">
        <f t="shared" si="211"/>
        <v>1.0349999999999999</v>
      </c>
      <c r="BF690">
        <f t="shared" si="212"/>
        <v>0</v>
      </c>
    </row>
    <row r="691" spans="7:58">
      <c r="G691" s="25">
        <f t="shared" si="200"/>
        <v>0</v>
      </c>
      <c r="H691" s="25"/>
      <c r="I691" s="25"/>
      <c r="J691" s="97"/>
      <c r="K691" s="18">
        <f t="shared" si="201"/>
        <v>1.67</v>
      </c>
      <c r="L691" s="25"/>
      <c r="M691" s="98">
        <f t="shared" si="202"/>
        <v>1.23</v>
      </c>
      <c r="N691" s="25"/>
      <c r="O691" s="25">
        <f t="shared" si="203"/>
        <v>1.0349999999999999</v>
      </c>
      <c r="P691" s="25"/>
      <c r="Q691" s="25"/>
      <c r="R691" s="25"/>
      <c r="X691">
        <f t="shared" si="204"/>
        <v>0</v>
      </c>
      <c r="AB691">
        <f t="shared" si="205"/>
        <v>1.67</v>
      </c>
      <c r="AD691">
        <f t="shared" si="206"/>
        <v>1.23</v>
      </c>
      <c r="AF691">
        <f t="shared" si="207"/>
        <v>1.0349999999999999</v>
      </c>
      <c r="AO691">
        <f t="shared" si="208"/>
        <v>0</v>
      </c>
      <c r="AS691" s="9">
        <f t="shared" si="209"/>
        <v>1.67</v>
      </c>
      <c r="AU691">
        <f t="shared" si="210"/>
        <v>1.23</v>
      </c>
      <c r="AW691">
        <f t="shared" si="211"/>
        <v>1.0349999999999999</v>
      </c>
      <c r="BF691">
        <f t="shared" si="212"/>
        <v>0</v>
      </c>
    </row>
    <row r="692" spans="7:58">
      <c r="G692" s="25">
        <f t="shared" si="200"/>
        <v>0</v>
      </c>
      <c r="H692" s="25"/>
      <c r="I692" s="25"/>
      <c r="J692" s="97"/>
      <c r="K692" s="18">
        <f t="shared" si="201"/>
        <v>1.67</v>
      </c>
      <c r="L692" s="25"/>
      <c r="M692" s="98">
        <f t="shared" si="202"/>
        <v>1.23</v>
      </c>
      <c r="N692" s="25"/>
      <c r="O692" s="25">
        <f t="shared" si="203"/>
        <v>1.0349999999999999</v>
      </c>
      <c r="P692" s="25"/>
      <c r="Q692" s="25"/>
      <c r="R692" s="25"/>
      <c r="X692">
        <f t="shared" si="204"/>
        <v>0</v>
      </c>
      <c r="AB692">
        <f t="shared" si="205"/>
        <v>1.67</v>
      </c>
      <c r="AD692">
        <f t="shared" si="206"/>
        <v>1.23</v>
      </c>
      <c r="AF692">
        <f t="shared" si="207"/>
        <v>1.0349999999999999</v>
      </c>
      <c r="AO692">
        <f t="shared" si="208"/>
        <v>0</v>
      </c>
      <c r="AS692" s="9">
        <f t="shared" si="209"/>
        <v>1.67</v>
      </c>
      <c r="AU692">
        <f t="shared" si="210"/>
        <v>1.23</v>
      </c>
      <c r="AW692">
        <f t="shared" si="211"/>
        <v>1.0349999999999999</v>
      </c>
      <c r="BF692">
        <f t="shared" si="212"/>
        <v>0</v>
      </c>
    </row>
    <row r="693" spans="7:58">
      <c r="G693" s="25">
        <f t="shared" si="200"/>
        <v>0</v>
      </c>
      <c r="H693" s="25"/>
      <c r="I693" s="25"/>
      <c r="J693" s="97"/>
      <c r="K693" s="18">
        <f t="shared" si="201"/>
        <v>1.67</v>
      </c>
      <c r="L693" s="25"/>
      <c r="M693" s="98">
        <f t="shared" si="202"/>
        <v>1.23</v>
      </c>
      <c r="N693" s="25"/>
      <c r="O693" s="25">
        <f t="shared" si="203"/>
        <v>1.0349999999999999</v>
      </c>
      <c r="P693" s="25"/>
      <c r="Q693" s="25"/>
      <c r="R693" s="25"/>
      <c r="X693">
        <f t="shared" si="204"/>
        <v>0</v>
      </c>
      <c r="AB693">
        <f t="shared" si="205"/>
        <v>1.67</v>
      </c>
      <c r="AD693">
        <f t="shared" si="206"/>
        <v>1.23</v>
      </c>
      <c r="AF693">
        <f t="shared" si="207"/>
        <v>1.0349999999999999</v>
      </c>
      <c r="AO693">
        <f t="shared" si="208"/>
        <v>0</v>
      </c>
      <c r="AS693" s="9">
        <f t="shared" si="209"/>
        <v>1.67</v>
      </c>
      <c r="AU693">
        <f t="shared" si="210"/>
        <v>1.23</v>
      </c>
      <c r="AW693">
        <f t="shared" si="211"/>
        <v>1.0349999999999999</v>
      </c>
      <c r="BF693">
        <f t="shared" si="212"/>
        <v>0</v>
      </c>
    </row>
    <row r="694" spans="7:58">
      <c r="G694" s="25">
        <f t="shared" si="200"/>
        <v>0</v>
      </c>
      <c r="H694" s="25"/>
      <c r="I694" s="25"/>
      <c r="J694" s="97"/>
      <c r="K694" s="18">
        <f t="shared" si="201"/>
        <v>1.67</v>
      </c>
      <c r="L694" s="25"/>
      <c r="M694" s="98">
        <f t="shared" si="202"/>
        <v>1.23</v>
      </c>
      <c r="N694" s="25"/>
      <c r="O694" s="25">
        <f t="shared" si="203"/>
        <v>1.0349999999999999</v>
      </c>
      <c r="P694" s="25"/>
      <c r="Q694" s="25"/>
      <c r="R694" s="25"/>
      <c r="X694">
        <f t="shared" si="204"/>
        <v>0</v>
      </c>
      <c r="AB694">
        <f t="shared" si="205"/>
        <v>1.67</v>
      </c>
      <c r="AD694">
        <f t="shared" si="206"/>
        <v>1.23</v>
      </c>
      <c r="AF694">
        <f t="shared" si="207"/>
        <v>1.0349999999999999</v>
      </c>
      <c r="AO694">
        <f t="shared" si="208"/>
        <v>0</v>
      </c>
      <c r="AS694" s="9">
        <f t="shared" si="209"/>
        <v>1.67</v>
      </c>
      <c r="AU694">
        <f t="shared" si="210"/>
        <v>1.23</v>
      </c>
      <c r="AW694">
        <f t="shared" si="211"/>
        <v>1.0349999999999999</v>
      </c>
      <c r="BF694">
        <f t="shared" si="212"/>
        <v>0</v>
      </c>
    </row>
    <row r="695" spans="7:58">
      <c r="G695" s="25">
        <f t="shared" si="200"/>
        <v>0</v>
      </c>
      <c r="H695" s="25"/>
      <c r="I695" s="25"/>
      <c r="J695" s="97"/>
      <c r="K695" s="18">
        <f t="shared" si="201"/>
        <v>1.67</v>
      </c>
      <c r="L695" s="25"/>
      <c r="M695" s="98">
        <f t="shared" si="202"/>
        <v>1.23</v>
      </c>
      <c r="N695" s="25"/>
      <c r="O695" s="25">
        <f t="shared" si="203"/>
        <v>1.0349999999999999</v>
      </c>
      <c r="P695" s="25"/>
      <c r="Q695" s="25"/>
      <c r="R695" s="25"/>
      <c r="X695">
        <f t="shared" si="204"/>
        <v>0</v>
      </c>
      <c r="AB695">
        <f t="shared" si="205"/>
        <v>1.67</v>
      </c>
      <c r="AD695">
        <f t="shared" si="206"/>
        <v>1.23</v>
      </c>
      <c r="AF695">
        <f t="shared" si="207"/>
        <v>1.0349999999999999</v>
      </c>
      <c r="AO695">
        <f t="shared" si="208"/>
        <v>0</v>
      </c>
      <c r="AS695" s="9">
        <f t="shared" si="209"/>
        <v>1.67</v>
      </c>
      <c r="AU695">
        <f t="shared" si="210"/>
        <v>1.23</v>
      </c>
      <c r="AW695">
        <f t="shared" si="211"/>
        <v>1.0349999999999999</v>
      </c>
      <c r="BF695">
        <f t="shared" si="212"/>
        <v>0</v>
      </c>
    </row>
    <row r="696" spans="7:58">
      <c r="G696" s="25">
        <f t="shared" si="200"/>
        <v>0</v>
      </c>
      <c r="H696" s="25"/>
      <c r="I696" s="25"/>
      <c r="J696" s="97"/>
      <c r="K696" s="18">
        <f t="shared" si="201"/>
        <v>1.67</v>
      </c>
      <c r="L696" s="25"/>
      <c r="M696" s="98">
        <f t="shared" si="202"/>
        <v>1.23</v>
      </c>
      <c r="N696" s="25"/>
      <c r="O696" s="25">
        <f t="shared" si="203"/>
        <v>1.0349999999999999</v>
      </c>
      <c r="P696" s="25"/>
      <c r="Q696" s="25"/>
      <c r="R696" s="25"/>
      <c r="X696">
        <f t="shared" si="204"/>
        <v>0</v>
      </c>
      <c r="AB696">
        <f t="shared" si="205"/>
        <v>1.67</v>
      </c>
      <c r="AD696">
        <f t="shared" si="206"/>
        <v>1.23</v>
      </c>
      <c r="AF696">
        <f t="shared" si="207"/>
        <v>1.0349999999999999</v>
      </c>
      <c r="AO696">
        <f t="shared" si="208"/>
        <v>0</v>
      </c>
      <c r="AS696" s="9">
        <f t="shared" si="209"/>
        <v>1.67</v>
      </c>
      <c r="AU696">
        <f t="shared" si="210"/>
        <v>1.23</v>
      </c>
      <c r="AW696">
        <f t="shared" si="211"/>
        <v>1.0349999999999999</v>
      </c>
      <c r="BF696">
        <f t="shared" si="212"/>
        <v>0</v>
      </c>
    </row>
    <row r="697" spans="7:58">
      <c r="G697" s="25">
        <f t="shared" si="200"/>
        <v>0</v>
      </c>
      <c r="H697" s="25"/>
      <c r="I697" s="25"/>
      <c r="J697" s="97"/>
      <c r="K697" s="18">
        <f t="shared" si="201"/>
        <v>1.67</v>
      </c>
      <c r="L697" s="25"/>
      <c r="M697" s="98">
        <f t="shared" si="202"/>
        <v>1.23</v>
      </c>
      <c r="N697" s="25"/>
      <c r="O697" s="25">
        <f t="shared" si="203"/>
        <v>1.0349999999999999</v>
      </c>
      <c r="P697" s="25"/>
      <c r="Q697" s="25"/>
      <c r="R697" s="25"/>
      <c r="X697">
        <f t="shared" si="204"/>
        <v>0</v>
      </c>
      <c r="AB697">
        <f t="shared" si="205"/>
        <v>1.67</v>
      </c>
      <c r="AD697">
        <f t="shared" si="206"/>
        <v>1.23</v>
      </c>
      <c r="AF697">
        <f t="shared" si="207"/>
        <v>1.0349999999999999</v>
      </c>
      <c r="AO697">
        <f t="shared" si="208"/>
        <v>0</v>
      </c>
      <c r="AS697" s="9">
        <f t="shared" si="209"/>
        <v>1.67</v>
      </c>
      <c r="AU697">
        <f t="shared" si="210"/>
        <v>1.23</v>
      </c>
      <c r="AW697">
        <f t="shared" si="211"/>
        <v>1.0349999999999999</v>
      </c>
      <c r="BF697">
        <f t="shared" si="212"/>
        <v>0</v>
      </c>
    </row>
    <row r="698" spans="7:58">
      <c r="G698" s="25">
        <f t="shared" si="200"/>
        <v>0</v>
      </c>
      <c r="H698" s="25"/>
      <c r="I698" s="25"/>
      <c r="J698" s="97"/>
      <c r="K698" s="18">
        <f t="shared" si="201"/>
        <v>1.67</v>
      </c>
      <c r="L698" s="25"/>
      <c r="M698" s="98">
        <f t="shared" si="202"/>
        <v>1.23</v>
      </c>
      <c r="N698" s="25"/>
      <c r="O698" s="25">
        <f t="shared" si="203"/>
        <v>1.0349999999999999</v>
      </c>
      <c r="P698" s="25"/>
      <c r="Q698" s="25"/>
      <c r="R698" s="25"/>
      <c r="X698">
        <f t="shared" si="204"/>
        <v>0</v>
      </c>
      <c r="AB698">
        <f t="shared" si="205"/>
        <v>1.67</v>
      </c>
      <c r="AD698">
        <f t="shared" si="206"/>
        <v>1.23</v>
      </c>
      <c r="AF698">
        <f t="shared" si="207"/>
        <v>1.0349999999999999</v>
      </c>
      <c r="AO698">
        <f t="shared" si="208"/>
        <v>0</v>
      </c>
      <c r="AS698" s="9">
        <f t="shared" si="209"/>
        <v>1.67</v>
      </c>
      <c r="AU698">
        <f t="shared" si="210"/>
        <v>1.23</v>
      </c>
      <c r="AW698">
        <f t="shared" si="211"/>
        <v>1.0349999999999999</v>
      </c>
      <c r="BF698">
        <f t="shared" si="212"/>
        <v>0</v>
      </c>
    </row>
    <row r="699" spans="7:58">
      <c r="G699" s="25">
        <f t="shared" si="200"/>
        <v>0</v>
      </c>
      <c r="H699" s="25"/>
      <c r="I699" s="25"/>
      <c r="J699" s="97"/>
      <c r="K699" s="18">
        <f t="shared" si="201"/>
        <v>1.67</v>
      </c>
      <c r="L699" s="25"/>
      <c r="M699" s="98">
        <f t="shared" si="202"/>
        <v>1.23</v>
      </c>
      <c r="N699" s="25"/>
      <c r="O699" s="25">
        <f t="shared" si="203"/>
        <v>1.0349999999999999</v>
      </c>
      <c r="P699" s="25"/>
      <c r="Q699" s="25"/>
      <c r="R699" s="25"/>
      <c r="X699">
        <f t="shared" si="204"/>
        <v>0</v>
      </c>
      <c r="AB699">
        <f t="shared" si="205"/>
        <v>1.67</v>
      </c>
      <c r="AD699">
        <f t="shared" si="206"/>
        <v>1.23</v>
      </c>
      <c r="AF699">
        <f t="shared" si="207"/>
        <v>1.0349999999999999</v>
      </c>
      <c r="AO699">
        <f t="shared" si="208"/>
        <v>0</v>
      </c>
      <c r="AS699" s="9">
        <f t="shared" si="209"/>
        <v>1.67</v>
      </c>
      <c r="AU699">
        <f t="shared" si="210"/>
        <v>1.23</v>
      </c>
      <c r="AW699">
        <f t="shared" si="211"/>
        <v>1.0349999999999999</v>
      </c>
      <c r="BF699">
        <f t="shared" si="212"/>
        <v>0</v>
      </c>
    </row>
    <row r="700" spans="7:58">
      <c r="G700" s="25">
        <f t="shared" si="200"/>
        <v>0</v>
      </c>
      <c r="H700" s="25"/>
      <c r="I700" s="25"/>
      <c r="J700" s="97"/>
      <c r="K700" s="18">
        <f t="shared" si="201"/>
        <v>1.67</v>
      </c>
      <c r="L700" s="25"/>
      <c r="M700" s="98">
        <f t="shared" si="202"/>
        <v>1.23</v>
      </c>
      <c r="N700" s="25"/>
      <c r="O700" s="25">
        <f t="shared" si="203"/>
        <v>1.0349999999999999</v>
      </c>
      <c r="P700" s="25"/>
      <c r="Q700" s="25"/>
      <c r="R700" s="25"/>
      <c r="X700">
        <f t="shared" si="204"/>
        <v>0</v>
      </c>
      <c r="AB700">
        <f t="shared" si="205"/>
        <v>1.67</v>
      </c>
      <c r="AD700">
        <f t="shared" si="206"/>
        <v>1.23</v>
      </c>
      <c r="AF700">
        <f t="shared" si="207"/>
        <v>1.0349999999999999</v>
      </c>
      <c r="AO700">
        <f t="shared" si="208"/>
        <v>0</v>
      </c>
      <c r="AS700" s="9">
        <f t="shared" si="209"/>
        <v>1.67</v>
      </c>
      <c r="AU700">
        <f t="shared" si="210"/>
        <v>1.23</v>
      </c>
      <c r="AW700">
        <f t="shared" si="211"/>
        <v>1.0349999999999999</v>
      </c>
      <c r="BF700">
        <f t="shared" si="212"/>
        <v>0</v>
      </c>
    </row>
    <row r="701" spans="7:58">
      <c r="G701" s="25">
        <f t="shared" si="200"/>
        <v>0</v>
      </c>
      <c r="H701" s="25"/>
      <c r="I701" s="25"/>
      <c r="J701" s="97"/>
      <c r="K701" s="18">
        <f t="shared" si="201"/>
        <v>1.67</v>
      </c>
      <c r="L701" s="25"/>
      <c r="M701" s="98">
        <f t="shared" si="202"/>
        <v>1.23</v>
      </c>
      <c r="N701" s="25"/>
      <c r="O701" s="25">
        <f t="shared" si="203"/>
        <v>1.0349999999999999</v>
      </c>
      <c r="P701" s="25"/>
      <c r="Q701" s="25"/>
      <c r="R701" s="25"/>
      <c r="X701">
        <f t="shared" si="204"/>
        <v>0</v>
      </c>
      <c r="AB701">
        <f t="shared" si="205"/>
        <v>1.67</v>
      </c>
      <c r="AD701">
        <f t="shared" si="206"/>
        <v>1.23</v>
      </c>
      <c r="AF701">
        <f t="shared" si="207"/>
        <v>1.0349999999999999</v>
      </c>
      <c r="AO701">
        <f t="shared" si="208"/>
        <v>0</v>
      </c>
      <c r="AS701" s="9">
        <f t="shared" si="209"/>
        <v>1.67</v>
      </c>
      <c r="AU701">
        <f t="shared" si="210"/>
        <v>1.23</v>
      </c>
      <c r="AW701">
        <f t="shared" si="211"/>
        <v>1.0349999999999999</v>
      </c>
      <c r="BF701">
        <f t="shared" si="212"/>
        <v>0</v>
      </c>
    </row>
    <row r="702" spans="7:58">
      <c r="G702" s="25">
        <f t="shared" si="200"/>
        <v>0</v>
      </c>
      <c r="H702" s="25"/>
      <c r="I702" s="25"/>
      <c r="J702" s="97"/>
      <c r="K702" s="18">
        <f t="shared" si="201"/>
        <v>1.67</v>
      </c>
      <c r="L702" s="25"/>
      <c r="M702" s="98">
        <f t="shared" si="202"/>
        <v>1.23</v>
      </c>
      <c r="N702" s="25"/>
      <c r="O702" s="25">
        <f t="shared" si="203"/>
        <v>1.0349999999999999</v>
      </c>
      <c r="P702" s="25"/>
      <c r="Q702" s="25"/>
      <c r="R702" s="25"/>
      <c r="X702">
        <f t="shared" si="204"/>
        <v>0</v>
      </c>
      <c r="AB702">
        <f t="shared" si="205"/>
        <v>1.67</v>
      </c>
      <c r="AD702">
        <f t="shared" si="206"/>
        <v>1.23</v>
      </c>
      <c r="AF702">
        <f t="shared" si="207"/>
        <v>1.0349999999999999</v>
      </c>
      <c r="AO702">
        <f t="shared" si="208"/>
        <v>0</v>
      </c>
      <c r="AS702" s="9">
        <f t="shared" si="209"/>
        <v>1.67</v>
      </c>
      <c r="AU702">
        <f t="shared" si="210"/>
        <v>1.23</v>
      </c>
      <c r="AW702">
        <f t="shared" si="211"/>
        <v>1.0349999999999999</v>
      </c>
      <c r="BF702">
        <f t="shared" si="212"/>
        <v>0</v>
      </c>
    </row>
    <row r="703" spans="7:58">
      <c r="G703" s="25">
        <f t="shared" si="200"/>
        <v>0</v>
      </c>
      <c r="H703" s="25"/>
      <c r="I703" s="25"/>
      <c r="J703" s="97"/>
      <c r="K703" s="18">
        <f t="shared" si="201"/>
        <v>1.67</v>
      </c>
      <c r="L703" s="25"/>
      <c r="M703" s="98">
        <f t="shared" si="202"/>
        <v>1.23</v>
      </c>
      <c r="N703" s="25"/>
      <c r="O703" s="25">
        <f t="shared" si="203"/>
        <v>1.0349999999999999</v>
      </c>
      <c r="P703" s="25"/>
      <c r="Q703" s="25"/>
      <c r="R703" s="25"/>
      <c r="X703">
        <f t="shared" si="204"/>
        <v>0</v>
      </c>
      <c r="AB703">
        <f t="shared" si="205"/>
        <v>1.67</v>
      </c>
      <c r="AD703">
        <f t="shared" si="206"/>
        <v>1.23</v>
      </c>
      <c r="AF703">
        <f t="shared" si="207"/>
        <v>1.0349999999999999</v>
      </c>
      <c r="AO703">
        <f t="shared" si="208"/>
        <v>0</v>
      </c>
      <c r="AS703" s="9">
        <f t="shared" si="209"/>
        <v>1.67</v>
      </c>
      <c r="AU703">
        <f t="shared" si="210"/>
        <v>1.23</v>
      </c>
      <c r="AW703">
        <f t="shared" si="211"/>
        <v>1.0349999999999999</v>
      </c>
      <c r="BF703">
        <f t="shared" si="212"/>
        <v>0</v>
      </c>
    </row>
    <row r="704" spans="7:58">
      <c r="G704" s="25">
        <f t="shared" si="200"/>
        <v>0</v>
      </c>
      <c r="H704" s="25"/>
      <c r="I704" s="25"/>
      <c r="J704" s="97"/>
      <c r="K704" s="18">
        <f t="shared" si="201"/>
        <v>1.67</v>
      </c>
      <c r="L704" s="25"/>
      <c r="M704" s="98">
        <f t="shared" si="202"/>
        <v>1.23</v>
      </c>
      <c r="N704" s="25"/>
      <c r="O704" s="25">
        <f t="shared" si="203"/>
        <v>1.0349999999999999</v>
      </c>
      <c r="P704" s="25"/>
      <c r="Q704" s="25"/>
      <c r="R704" s="25"/>
      <c r="X704">
        <f t="shared" si="204"/>
        <v>0</v>
      </c>
      <c r="AB704">
        <f t="shared" si="205"/>
        <v>1.67</v>
      </c>
      <c r="AD704">
        <f t="shared" si="206"/>
        <v>1.23</v>
      </c>
      <c r="AF704">
        <f t="shared" si="207"/>
        <v>1.0349999999999999</v>
      </c>
      <c r="AO704">
        <f t="shared" si="208"/>
        <v>0</v>
      </c>
      <c r="AS704" s="9">
        <f t="shared" si="209"/>
        <v>1.67</v>
      </c>
      <c r="AU704">
        <f t="shared" si="210"/>
        <v>1.23</v>
      </c>
      <c r="AW704">
        <f t="shared" si="211"/>
        <v>1.0349999999999999</v>
      </c>
      <c r="BF704">
        <f t="shared" si="212"/>
        <v>0</v>
      </c>
    </row>
    <row r="705" spans="7:58">
      <c r="G705" s="25">
        <f t="shared" si="200"/>
        <v>0</v>
      </c>
      <c r="H705" s="25"/>
      <c r="I705" s="25"/>
      <c r="J705" s="97"/>
      <c r="K705" s="18">
        <f t="shared" si="201"/>
        <v>1.67</v>
      </c>
      <c r="L705" s="25"/>
      <c r="M705" s="98">
        <f t="shared" si="202"/>
        <v>1.23</v>
      </c>
      <c r="N705" s="25"/>
      <c r="O705" s="25">
        <f t="shared" si="203"/>
        <v>1.0349999999999999</v>
      </c>
      <c r="P705" s="25"/>
      <c r="Q705" s="25"/>
      <c r="R705" s="25"/>
      <c r="X705">
        <f t="shared" si="204"/>
        <v>0</v>
      </c>
      <c r="AB705">
        <f t="shared" si="205"/>
        <v>1.67</v>
      </c>
      <c r="AD705">
        <f t="shared" si="206"/>
        <v>1.23</v>
      </c>
      <c r="AF705">
        <f t="shared" si="207"/>
        <v>1.0349999999999999</v>
      </c>
      <c r="AO705">
        <f t="shared" si="208"/>
        <v>0</v>
      </c>
      <c r="AS705" s="9">
        <f t="shared" si="209"/>
        <v>1.67</v>
      </c>
      <c r="AU705">
        <f t="shared" si="210"/>
        <v>1.23</v>
      </c>
      <c r="AW705">
        <f t="shared" si="211"/>
        <v>1.0349999999999999</v>
      </c>
      <c r="BF705">
        <f t="shared" si="212"/>
        <v>0</v>
      </c>
    </row>
    <row r="706" spans="7:58">
      <c r="G706" s="25">
        <f t="shared" si="200"/>
        <v>0</v>
      </c>
      <c r="H706" s="25"/>
      <c r="I706" s="25"/>
      <c r="J706" s="97"/>
      <c r="K706" s="18">
        <f t="shared" si="201"/>
        <v>1.67</v>
      </c>
      <c r="L706" s="25"/>
      <c r="M706" s="98">
        <f t="shared" si="202"/>
        <v>1.23</v>
      </c>
      <c r="N706" s="25"/>
      <c r="O706" s="25">
        <f t="shared" si="203"/>
        <v>1.0349999999999999</v>
      </c>
      <c r="P706" s="25"/>
      <c r="Q706" s="25"/>
      <c r="R706" s="25"/>
      <c r="X706">
        <f t="shared" si="204"/>
        <v>0</v>
      </c>
      <c r="AB706">
        <f t="shared" si="205"/>
        <v>1.67</v>
      </c>
      <c r="AD706">
        <f t="shared" si="206"/>
        <v>1.23</v>
      </c>
      <c r="AF706">
        <f t="shared" si="207"/>
        <v>1.0349999999999999</v>
      </c>
      <c r="AO706">
        <f t="shared" si="208"/>
        <v>0</v>
      </c>
      <c r="AS706" s="9">
        <f t="shared" si="209"/>
        <v>1.67</v>
      </c>
      <c r="AU706">
        <f t="shared" si="210"/>
        <v>1.23</v>
      </c>
      <c r="AW706">
        <f t="shared" si="211"/>
        <v>1.0349999999999999</v>
      </c>
      <c r="BF706">
        <f t="shared" si="212"/>
        <v>0</v>
      </c>
    </row>
    <row r="707" spans="7:58">
      <c r="G707" s="25">
        <f t="shared" si="200"/>
        <v>0</v>
      </c>
      <c r="H707" s="25"/>
      <c r="I707" s="25"/>
      <c r="J707" s="97"/>
      <c r="K707" s="18">
        <f t="shared" si="201"/>
        <v>1.67</v>
      </c>
      <c r="L707" s="25"/>
      <c r="M707" s="98">
        <f t="shared" si="202"/>
        <v>1.23</v>
      </c>
      <c r="N707" s="25"/>
      <c r="O707" s="25">
        <f t="shared" si="203"/>
        <v>1.0349999999999999</v>
      </c>
      <c r="P707" s="25"/>
      <c r="Q707" s="25"/>
      <c r="R707" s="25"/>
      <c r="X707">
        <f t="shared" si="204"/>
        <v>0</v>
      </c>
      <c r="AB707">
        <f t="shared" si="205"/>
        <v>1.67</v>
      </c>
      <c r="AD707">
        <f t="shared" si="206"/>
        <v>1.23</v>
      </c>
      <c r="AF707">
        <f t="shared" si="207"/>
        <v>1.0349999999999999</v>
      </c>
      <c r="AO707">
        <f t="shared" si="208"/>
        <v>0</v>
      </c>
      <c r="AS707" s="9">
        <f t="shared" si="209"/>
        <v>1.67</v>
      </c>
      <c r="AU707">
        <f t="shared" si="210"/>
        <v>1.23</v>
      </c>
      <c r="AW707">
        <f t="shared" si="211"/>
        <v>1.0349999999999999</v>
      </c>
      <c r="BF707">
        <f t="shared" si="212"/>
        <v>0</v>
      </c>
    </row>
    <row r="708" spans="7:58">
      <c r="G708" s="25">
        <f t="shared" si="200"/>
        <v>0</v>
      </c>
      <c r="H708" s="25"/>
      <c r="I708" s="25"/>
      <c r="J708" s="97"/>
      <c r="K708" s="18">
        <f t="shared" si="201"/>
        <v>1.67</v>
      </c>
      <c r="L708" s="25"/>
      <c r="M708" s="98">
        <f t="shared" si="202"/>
        <v>1.23</v>
      </c>
      <c r="N708" s="25"/>
      <c r="O708" s="25">
        <f t="shared" si="203"/>
        <v>1.0349999999999999</v>
      </c>
      <c r="P708" s="25"/>
      <c r="Q708" s="25"/>
      <c r="R708" s="25"/>
      <c r="X708">
        <f t="shared" si="204"/>
        <v>0</v>
      </c>
      <c r="AB708">
        <f t="shared" si="205"/>
        <v>1.67</v>
      </c>
      <c r="AD708">
        <f t="shared" si="206"/>
        <v>1.23</v>
      </c>
      <c r="AF708">
        <f t="shared" si="207"/>
        <v>1.0349999999999999</v>
      </c>
      <c r="AO708">
        <f t="shared" si="208"/>
        <v>0</v>
      </c>
      <c r="AS708" s="9">
        <f t="shared" si="209"/>
        <v>1.67</v>
      </c>
      <c r="AU708">
        <f t="shared" si="210"/>
        <v>1.23</v>
      </c>
      <c r="AW708">
        <f t="shared" si="211"/>
        <v>1.0349999999999999</v>
      </c>
      <c r="BF708">
        <f t="shared" si="212"/>
        <v>0</v>
      </c>
    </row>
    <row r="709" spans="7:58">
      <c r="G709" s="25">
        <f t="shared" si="200"/>
        <v>0</v>
      </c>
      <c r="H709" s="25"/>
      <c r="I709" s="25"/>
      <c r="J709" s="97"/>
      <c r="K709" s="18">
        <f t="shared" si="201"/>
        <v>1.67</v>
      </c>
      <c r="L709" s="25"/>
      <c r="M709" s="98">
        <f t="shared" si="202"/>
        <v>1.23</v>
      </c>
      <c r="N709" s="25"/>
      <c r="O709" s="25">
        <f t="shared" si="203"/>
        <v>1.0349999999999999</v>
      </c>
      <c r="P709" s="25"/>
      <c r="Q709" s="25"/>
      <c r="R709" s="25"/>
      <c r="X709">
        <f t="shared" si="204"/>
        <v>0</v>
      </c>
      <c r="AB709">
        <f t="shared" si="205"/>
        <v>1.67</v>
      </c>
      <c r="AD709">
        <f t="shared" si="206"/>
        <v>1.23</v>
      </c>
      <c r="AF709">
        <f t="shared" si="207"/>
        <v>1.0349999999999999</v>
      </c>
      <c r="AO709">
        <f t="shared" si="208"/>
        <v>0</v>
      </c>
      <c r="AS709" s="9">
        <f t="shared" si="209"/>
        <v>1.67</v>
      </c>
      <c r="AU709">
        <f t="shared" si="210"/>
        <v>1.23</v>
      </c>
      <c r="AW709">
        <f t="shared" si="211"/>
        <v>1.0349999999999999</v>
      </c>
      <c r="BF709">
        <f t="shared" si="212"/>
        <v>0</v>
      </c>
    </row>
    <row r="710" spans="7:58">
      <c r="G710" s="25">
        <f t="shared" si="200"/>
        <v>0</v>
      </c>
      <c r="H710" s="25"/>
      <c r="I710" s="25"/>
      <c r="J710" s="97"/>
      <c r="K710" s="18">
        <f t="shared" si="201"/>
        <v>1.67</v>
      </c>
      <c r="L710" s="25"/>
      <c r="M710" s="98">
        <f t="shared" si="202"/>
        <v>1.23</v>
      </c>
      <c r="N710" s="25"/>
      <c r="O710" s="25">
        <f t="shared" si="203"/>
        <v>1.0349999999999999</v>
      </c>
      <c r="P710" s="25"/>
      <c r="Q710" s="25"/>
      <c r="R710" s="25"/>
      <c r="X710">
        <f t="shared" si="204"/>
        <v>0</v>
      </c>
      <c r="AB710">
        <f t="shared" si="205"/>
        <v>1.67</v>
      </c>
      <c r="AD710">
        <f t="shared" si="206"/>
        <v>1.23</v>
      </c>
      <c r="AF710">
        <f t="shared" si="207"/>
        <v>1.0349999999999999</v>
      </c>
      <c r="AO710">
        <f t="shared" si="208"/>
        <v>0</v>
      </c>
      <c r="AS710" s="9">
        <f t="shared" si="209"/>
        <v>1.67</v>
      </c>
      <c r="AU710">
        <f t="shared" si="210"/>
        <v>1.23</v>
      </c>
      <c r="AW710">
        <f t="shared" si="211"/>
        <v>1.0349999999999999</v>
      </c>
      <c r="BF710">
        <f t="shared" si="212"/>
        <v>0</v>
      </c>
    </row>
    <row r="711" spans="7:58">
      <c r="G711" s="25">
        <f t="shared" ref="G711:G774" si="213">$G$6</f>
        <v>0</v>
      </c>
      <c r="H711" s="25"/>
      <c r="I711" s="25"/>
      <c r="J711" s="97"/>
      <c r="K711" s="18">
        <f t="shared" ref="K711:K774" si="214">$K$6</f>
        <v>1.67</v>
      </c>
      <c r="L711" s="25"/>
      <c r="M711" s="98">
        <f t="shared" ref="M711:M774" si="215">$M$6</f>
        <v>1.23</v>
      </c>
      <c r="N711" s="25"/>
      <c r="O711" s="25">
        <f t="shared" ref="O711:O774" si="216">$O$6</f>
        <v>1.0349999999999999</v>
      </c>
      <c r="P711" s="25"/>
      <c r="Q711" s="25"/>
      <c r="R711" s="25"/>
      <c r="X711">
        <f t="shared" ref="X711:X774" si="217">$X$6</f>
        <v>0</v>
      </c>
      <c r="AB711">
        <f t="shared" ref="AB711:AB774" si="218">$AB$6</f>
        <v>1.67</v>
      </c>
      <c r="AD711">
        <f t="shared" ref="AD711:AD774" si="219">$AD$6</f>
        <v>1.23</v>
      </c>
      <c r="AF711">
        <f t="shared" ref="AF711:AF774" si="220">$AF$6</f>
        <v>1.0349999999999999</v>
      </c>
      <c r="AO711">
        <f t="shared" ref="AO711:AO746" si="221">$AO$6</f>
        <v>0</v>
      </c>
      <c r="AS711" s="9">
        <f t="shared" ref="AS711:AS774" si="222">$AS$6</f>
        <v>1.67</v>
      </c>
      <c r="AU711">
        <f t="shared" ref="AU711:AU774" si="223">$AU$6</f>
        <v>1.23</v>
      </c>
      <c r="AW711">
        <f t="shared" ref="AW711:AW774" si="224">$AW$6</f>
        <v>1.0349999999999999</v>
      </c>
      <c r="BF711">
        <f t="shared" ref="BF711:BF774" si="225">$BF$6</f>
        <v>0</v>
      </c>
    </row>
    <row r="712" spans="7:58">
      <c r="G712" s="25">
        <f t="shared" si="213"/>
        <v>0</v>
      </c>
      <c r="H712" s="25"/>
      <c r="I712" s="25"/>
      <c r="J712" s="97"/>
      <c r="K712" s="18">
        <f t="shared" si="214"/>
        <v>1.67</v>
      </c>
      <c r="L712" s="25"/>
      <c r="M712" s="98">
        <f t="shared" si="215"/>
        <v>1.23</v>
      </c>
      <c r="N712" s="25"/>
      <c r="O712" s="25">
        <f t="shared" si="216"/>
        <v>1.0349999999999999</v>
      </c>
      <c r="P712" s="25"/>
      <c r="Q712" s="25"/>
      <c r="R712" s="25"/>
      <c r="X712">
        <f t="shared" si="217"/>
        <v>0</v>
      </c>
      <c r="AB712">
        <f t="shared" si="218"/>
        <v>1.67</v>
      </c>
      <c r="AD712">
        <f t="shared" si="219"/>
        <v>1.23</v>
      </c>
      <c r="AF712">
        <f t="shared" si="220"/>
        <v>1.0349999999999999</v>
      </c>
      <c r="AO712">
        <f t="shared" si="221"/>
        <v>0</v>
      </c>
      <c r="AS712" s="9">
        <f t="shared" si="222"/>
        <v>1.67</v>
      </c>
      <c r="AU712">
        <f t="shared" si="223"/>
        <v>1.23</v>
      </c>
      <c r="AW712">
        <f t="shared" si="224"/>
        <v>1.0349999999999999</v>
      </c>
      <c r="BF712">
        <f t="shared" si="225"/>
        <v>0</v>
      </c>
    </row>
    <row r="713" spans="7:58">
      <c r="G713" s="25">
        <f t="shared" si="213"/>
        <v>0</v>
      </c>
      <c r="H713" s="25"/>
      <c r="I713" s="25"/>
      <c r="J713" s="97"/>
      <c r="K713" s="18">
        <f t="shared" si="214"/>
        <v>1.67</v>
      </c>
      <c r="L713" s="25"/>
      <c r="M713" s="98">
        <f t="shared" si="215"/>
        <v>1.23</v>
      </c>
      <c r="N713" s="25"/>
      <c r="O713" s="25">
        <f t="shared" si="216"/>
        <v>1.0349999999999999</v>
      </c>
      <c r="P713" s="25"/>
      <c r="Q713" s="25"/>
      <c r="R713" s="25"/>
      <c r="X713">
        <f t="shared" si="217"/>
        <v>0</v>
      </c>
      <c r="AB713">
        <f t="shared" si="218"/>
        <v>1.67</v>
      </c>
      <c r="AD713">
        <f t="shared" si="219"/>
        <v>1.23</v>
      </c>
      <c r="AF713">
        <f t="shared" si="220"/>
        <v>1.0349999999999999</v>
      </c>
      <c r="AO713">
        <f t="shared" si="221"/>
        <v>0</v>
      </c>
      <c r="AS713" s="9">
        <f t="shared" si="222"/>
        <v>1.67</v>
      </c>
      <c r="AU713">
        <f t="shared" si="223"/>
        <v>1.23</v>
      </c>
      <c r="AW713">
        <f t="shared" si="224"/>
        <v>1.0349999999999999</v>
      </c>
      <c r="BF713">
        <f t="shared" si="225"/>
        <v>0</v>
      </c>
    </row>
    <row r="714" spans="7:58">
      <c r="G714" s="25">
        <f t="shared" si="213"/>
        <v>0</v>
      </c>
      <c r="H714" s="25"/>
      <c r="I714" s="25"/>
      <c r="J714" s="97"/>
      <c r="K714" s="18">
        <f t="shared" si="214"/>
        <v>1.67</v>
      </c>
      <c r="L714" s="25"/>
      <c r="M714" s="98">
        <f t="shared" si="215"/>
        <v>1.23</v>
      </c>
      <c r="N714" s="25"/>
      <c r="O714" s="25">
        <f t="shared" si="216"/>
        <v>1.0349999999999999</v>
      </c>
      <c r="P714" s="25"/>
      <c r="Q714" s="25"/>
      <c r="R714" s="25"/>
      <c r="X714">
        <f t="shared" si="217"/>
        <v>0</v>
      </c>
      <c r="AB714">
        <f t="shared" si="218"/>
        <v>1.67</v>
      </c>
      <c r="AD714">
        <f t="shared" si="219"/>
        <v>1.23</v>
      </c>
      <c r="AF714">
        <f t="shared" si="220"/>
        <v>1.0349999999999999</v>
      </c>
      <c r="AO714">
        <f t="shared" si="221"/>
        <v>0</v>
      </c>
      <c r="AS714" s="9">
        <f t="shared" si="222"/>
        <v>1.67</v>
      </c>
      <c r="AU714">
        <f t="shared" si="223"/>
        <v>1.23</v>
      </c>
      <c r="AW714">
        <f t="shared" si="224"/>
        <v>1.0349999999999999</v>
      </c>
      <c r="BF714">
        <f t="shared" si="225"/>
        <v>0</v>
      </c>
    </row>
    <row r="715" spans="7:58">
      <c r="G715" s="25">
        <f t="shared" si="213"/>
        <v>0</v>
      </c>
      <c r="H715" s="25"/>
      <c r="I715" s="25"/>
      <c r="J715" s="97"/>
      <c r="K715" s="18">
        <f t="shared" si="214"/>
        <v>1.67</v>
      </c>
      <c r="L715" s="25"/>
      <c r="M715" s="98">
        <f t="shared" si="215"/>
        <v>1.23</v>
      </c>
      <c r="N715" s="25"/>
      <c r="O715" s="25">
        <f t="shared" si="216"/>
        <v>1.0349999999999999</v>
      </c>
      <c r="P715" s="25"/>
      <c r="Q715" s="25"/>
      <c r="R715" s="25"/>
      <c r="X715">
        <f t="shared" si="217"/>
        <v>0</v>
      </c>
      <c r="AB715">
        <f t="shared" si="218"/>
        <v>1.67</v>
      </c>
      <c r="AD715">
        <f t="shared" si="219"/>
        <v>1.23</v>
      </c>
      <c r="AF715">
        <f t="shared" si="220"/>
        <v>1.0349999999999999</v>
      </c>
      <c r="AO715">
        <f t="shared" si="221"/>
        <v>0</v>
      </c>
      <c r="AS715" s="9">
        <f t="shared" si="222"/>
        <v>1.67</v>
      </c>
      <c r="AU715">
        <f t="shared" si="223"/>
        <v>1.23</v>
      </c>
      <c r="AW715">
        <f t="shared" si="224"/>
        <v>1.0349999999999999</v>
      </c>
      <c r="BF715">
        <f t="shared" si="225"/>
        <v>0</v>
      </c>
    </row>
    <row r="716" spans="7:58">
      <c r="G716" s="25">
        <f t="shared" si="213"/>
        <v>0</v>
      </c>
      <c r="H716" s="25"/>
      <c r="I716" s="25"/>
      <c r="J716" s="97"/>
      <c r="K716" s="18">
        <f t="shared" si="214"/>
        <v>1.67</v>
      </c>
      <c r="L716" s="25"/>
      <c r="M716" s="98">
        <f t="shared" si="215"/>
        <v>1.23</v>
      </c>
      <c r="N716" s="25"/>
      <c r="O716" s="25">
        <f t="shared" si="216"/>
        <v>1.0349999999999999</v>
      </c>
      <c r="P716" s="25"/>
      <c r="Q716" s="25"/>
      <c r="R716" s="25"/>
      <c r="X716">
        <f t="shared" si="217"/>
        <v>0</v>
      </c>
      <c r="AB716">
        <f t="shared" si="218"/>
        <v>1.67</v>
      </c>
      <c r="AD716">
        <f t="shared" si="219"/>
        <v>1.23</v>
      </c>
      <c r="AF716">
        <f t="shared" si="220"/>
        <v>1.0349999999999999</v>
      </c>
      <c r="AO716">
        <f t="shared" si="221"/>
        <v>0</v>
      </c>
      <c r="AS716" s="9">
        <f t="shared" si="222"/>
        <v>1.67</v>
      </c>
      <c r="AU716">
        <f t="shared" si="223"/>
        <v>1.23</v>
      </c>
      <c r="AW716">
        <f t="shared" si="224"/>
        <v>1.0349999999999999</v>
      </c>
      <c r="BF716">
        <f t="shared" si="225"/>
        <v>0</v>
      </c>
    </row>
    <row r="717" spans="7:58">
      <c r="G717" s="25">
        <f t="shared" si="213"/>
        <v>0</v>
      </c>
      <c r="H717" s="25"/>
      <c r="I717" s="25"/>
      <c r="J717" s="97"/>
      <c r="K717" s="18">
        <f t="shared" si="214"/>
        <v>1.67</v>
      </c>
      <c r="L717" s="25"/>
      <c r="M717" s="98">
        <f t="shared" si="215"/>
        <v>1.23</v>
      </c>
      <c r="N717" s="25"/>
      <c r="O717" s="25">
        <f t="shared" si="216"/>
        <v>1.0349999999999999</v>
      </c>
      <c r="P717" s="25"/>
      <c r="Q717" s="25"/>
      <c r="R717" s="25"/>
      <c r="X717">
        <f t="shared" si="217"/>
        <v>0</v>
      </c>
      <c r="AB717">
        <f t="shared" si="218"/>
        <v>1.67</v>
      </c>
      <c r="AD717">
        <f t="shared" si="219"/>
        <v>1.23</v>
      </c>
      <c r="AF717">
        <f t="shared" si="220"/>
        <v>1.0349999999999999</v>
      </c>
      <c r="AO717">
        <f t="shared" si="221"/>
        <v>0</v>
      </c>
      <c r="AS717" s="9">
        <f t="shared" si="222"/>
        <v>1.67</v>
      </c>
      <c r="AU717">
        <f t="shared" si="223"/>
        <v>1.23</v>
      </c>
      <c r="AW717">
        <f t="shared" si="224"/>
        <v>1.0349999999999999</v>
      </c>
      <c r="BF717">
        <f t="shared" si="225"/>
        <v>0</v>
      </c>
    </row>
    <row r="718" spans="7:58">
      <c r="G718" s="25">
        <f t="shared" si="213"/>
        <v>0</v>
      </c>
      <c r="H718" s="25"/>
      <c r="I718" s="25"/>
      <c r="J718" s="97"/>
      <c r="K718" s="18">
        <f t="shared" si="214"/>
        <v>1.67</v>
      </c>
      <c r="L718" s="25"/>
      <c r="M718" s="98">
        <f t="shared" si="215"/>
        <v>1.23</v>
      </c>
      <c r="N718" s="25"/>
      <c r="O718" s="25">
        <f t="shared" si="216"/>
        <v>1.0349999999999999</v>
      </c>
      <c r="P718" s="25"/>
      <c r="Q718" s="25"/>
      <c r="R718" s="25"/>
      <c r="X718">
        <f t="shared" si="217"/>
        <v>0</v>
      </c>
      <c r="AB718">
        <f t="shared" si="218"/>
        <v>1.67</v>
      </c>
      <c r="AD718">
        <f t="shared" si="219"/>
        <v>1.23</v>
      </c>
      <c r="AF718">
        <f t="shared" si="220"/>
        <v>1.0349999999999999</v>
      </c>
      <c r="AO718">
        <f t="shared" si="221"/>
        <v>0</v>
      </c>
      <c r="AS718" s="9">
        <f t="shared" si="222"/>
        <v>1.67</v>
      </c>
      <c r="AU718">
        <f t="shared" si="223"/>
        <v>1.23</v>
      </c>
      <c r="AW718">
        <f t="shared" si="224"/>
        <v>1.0349999999999999</v>
      </c>
      <c r="BF718">
        <f t="shared" si="225"/>
        <v>0</v>
      </c>
    </row>
    <row r="719" spans="7:58">
      <c r="G719" s="25">
        <f t="shared" si="213"/>
        <v>0</v>
      </c>
      <c r="H719" s="25"/>
      <c r="I719" s="25"/>
      <c r="J719" s="97"/>
      <c r="K719" s="18">
        <f t="shared" si="214"/>
        <v>1.67</v>
      </c>
      <c r="L719" s="25"/>
      <c r="M719" s="98">
        <f t="shared" si="215"/>
        <v>1.23</v>
      </c>
      <c r="N719" s="25"/>
      <c r="O719" s="25">
        <f t="shared" si="216"/>
        <v>1.0349999999999999</v>
      </c>
      <c r="P719" s="25"/>
      <c r="Q719" s="25"/>
      <c r="R719" s="25"/>
      <c r="X719">
        <f t="shared" si="217"/>
        <v>0</v>
      </c>
      <c r="AB719">
        <f t="shared" si="218"/>
        <v>1.67</v>
      </c>
      <c r="AD719">
        <f t="shared" si="219"/>
        <v>1.23</v>
      </c>
      <c r="AF719">
        <f t="shared" si="220"/>
        <v>1.0349999999999999</v>
      </c>
      <c r="AO719">
        <f t="shared" si="221"/>
        <v>0</v>
      </c>
      <c r="AS719" s="9">
        <f t="shared" si="222"/>
        <v>1.67</v>
      </c>
      <c r="AU719">
        <f t="shared" si="223"/>
        <v>1.23</v>
      </c>
      <c r="AW719">
        <f t="shared" si="224"/>
        <v>1.0349999999999999</v>
      </c>
      <c r="BF719">
        <f t="shared" si="225"/>
        <v>0</v>
      </c>
    </row>
    <row r="720" spans="7:58">
      <c r="G720" s="25">
        <f t="shared" si="213"/>
        <v>0</v>
      </c>
      <c r="H720" s="25"/>
      <c r="I720" s="25"/>
      <c r="J720" s="97"/>
      <c r="K720" s="18">
        <f t="shared" si="214"/>
        <v>1.67</v>
      </c>
      <c r="L720" s="25"/>
      <c r="M720" s="98">
        <f t="shared" si="215"/>
        <v>1.23</v>
      </c>
      <c r="N720" s="25"/>
      <c r="O720" s="25">
        <f t="shared" si="216"/>
        <v>1.0349999999999999</v>
      </c>
      <c r="P720" s="25"/>
      <c r="Q720" s="25"/>
      <c r="R720" s="25"/>
      <c r="X720">
        <f t="shared" si="217"/>
        <v>0</v>
      </c>
      <c r="AB720">
        <f t="shared" si="218"/>
        <v>1.67</v>
      </c>
      <c r="AD720">
        <f t="shared" si="219"/>
        <v>1.23</v>
      </c>
      <c r="AF720">
        <f t="shared" si="220"/>
        <v>1.0349999999999999</v>
      </c>
      <c r="AO720">
        <f t="shared" si="221"/>
        <v>0</v>
      </c>
      <c r="AS720" s="9">
        <f t="shared" si="222"/>
        <v>1.67</v>
      </c>
      <c r="AU720">
        <f t="shared" si="223"/>
        <v>1.23</v>
      </c>
      <c r="AW720">
        <f t="shared" si="224"/>
        <v>1.0349999999999999</v>
      </c>
      <c r="BF720">
        <f t="shared" si="225"/>
        <v>0</v>
      </c>
    </row>
    <row r="721" spans="7:58">
      <c r="G721" s="25">
        <f t="shared" si="213"/>
        <v>0</v>
      </c>
      <c r="H721" s="25"/>
      <c r="I721" s="25"/>
      <c r="J721" s="97"/>
      <c r="K721" s="18">
        <f t="shared" si="214"/>
        <v>1.67</v>
      </c>
      <c r="L721" s="25"/>
      <c r="M721" s="98">
        <f t="shared" si="215"/>
        <v>1.23</v>
      </c>
      <c r="N721" s="25"/>
      <c r="O721" s="25">
        <f t="shared" si="216"/>
        <v>1.0349999999999999</v>
      </c>
      <c r="P721" s="25"/>
      <c r="Q721" s="25"/>
      <c r="R721" s="25"/>
      <c r="X721">
        <f t="shared" si="217"/>
        <v>0</v>
      </c>
      <c r="AB721">
        <f t="shared" si="218"/>
        <v>1.67</v>
      </c>
      <c r="AD721">
        <f t="shared" si="219"/>
        <v>1.23</v>
      </c>
      <c r="AF721">
        <f t="shared" si="220"/>
        <v>1.0349999999999999</v>
      </c>
      <c r="AO721">
        <f t="shared" si="221"/>
        <v>0</v>
      </c>
      <c r="AS721" s="9">
        <f t="shared" si="222"/>
        <v>1.67</v>
      </c>
      <c r="AU721">
        <f t="shared" si="223"/>
        <v>1.23</v>
      </c>
      <c r="AW721">
        <f t="shared" si="224"/>
        <v>1.0349999999999999</v>
      </c>
      <c r="BF721">
        <f t="shared" si="225"/>
        <v>0</v>
      </c>
    </row>
    <row r="722" spans="7:58">
      <c r="G722" s="25">
        <f t="shared" si="213"/>
        <v>0</v>
      </c>
      <c r="H722" s="25"/>
      <c r="I722" s="25"/>
      <c r="J722" s="97"/>
      <c r="K722" s="18">
        <f t="shared" si="214"/>
        <v>1.67</v>
      </c>
      <c r="L722" s="25"/>
      <c r="M722" s="98">
        <f t="shared" si="215"/>
        <v>1.23</v>
      </c>
      <c r="N722" s="25"/>
      <c r="O722" s="25">
        <f t="shared" si="216"/>
        <v>1.0349999999999999</v>
      </c>
      <c r="P722" s="25"/>
      <c r="Q722" s="25"/>
      <c r="R722" s="25"/>
      <c r="X722">
        <f t="shared" si="217"/>
        <v>0</v>
      </c>
      <c r="AB722">
        <f t="shared" si="218"/>
        <v>1.67</v>
      </c>
      <c r="AD722">
        <f t="shared" si="219"/>
        <v>1.23</v>
      </c>
      <c r="AF722">
        <f t="shared" si="220"/>
        <v>1.0349999999999999</v>
      </c>
      <c r="AO722">
        <f t="shared" si="221"/>
        <v>0</v>
      </c>
      <c r="AS722" s="9">
        <f t="shared" si="222"/>
        <v>1.67</v>
      </c>
      <c r="AU722">
        <f t="shared" si="223"/>
        <v>1.23</v>
      </c>
      <c r="AW722">
        <f t="shared" si="224"/>
        <v>1.0349999999999999</v>
      </c>
      <c r="BF722">
        <f t="shared" si="225"/>
        <v>0</v>
      </c>
    </row>
    <row r="723" spans="7:58">
      <c r="G723" s="25">
        <f t="shared" si="213"/>
        <v>0</v>
      </c>
      <c r="H723" s="25"/>
      <c r="I723" s="25"/>
      <c r="J723" s="97"/>
      <c r="K723" s="18">
        <f t="shared" si="214"/>
        <v>1.67</v>
      </c>
      <c r="L723" s="25"/>
      <c r="M723" s="98">
        <f t="shared" si="215"/>
        <v>1.23</v>
      </c>
      <c r="N723" s="25"/>
      <c r="O723" s="25">
        <f t="shared" si="216"/>
        <v>1.0349999999999999</v>
      </c>
      <c r="P723" s="25"/>
      <c r="Q723" s="25"/>
      <c r="R723" s="25"/>
      <c r="X723">
        <f t="shared" si="217"/>
        <v>0</v>
      </c>
      <c r="AB723">
        <f t="shared" si="218"/>
        <v>1.67</v>
      </c>
      <c r="AD723">
        <f t="shared" si="219"/>
        <v>1.23</v>
      </c>
      <c r="AF723">
        <f t="shared" si="220"/>
        <v>1.0349999999999999</v>
      </c>
      <c r="AO723">
        <f t="shared" si="221"/>
        <v>0</v>
      </c>
      <c r="AS723" s="9">
        <f t="shared" si="222"/>
        <v>1.67</v>
      </c>
      <c r="AU723">
        <f t="shared" si="223"/>
        <v>1.23</v>
      </c>
      <c r="AW723">
        <f t="shared" si="224"/>
        <v>1.0349999999999999</v>
      </c>
      <c r="BF723">
        <f t="shared" si="225"/>
        <v>0</v>
      </c>
    </row>
    <row r="724" spans="7:58">
      <c r="G724" s="25">
        <f t="shared" si="213"/>
        <v>0</v>
      </c>
      <c r="H724" s="25"/>
      <c r="I724" s="25"/>
      <c r="J724" s="97"/>
      <c r="K724" s="18">
        <f t="shared" si="214"/>
        <v>1.67</v>
      </c>
      <c r="L724" s="25"/>
      <c r="M724" s="98">
        <f t="shared" si="215"/>
        <v>1.23</v>
      </c>
      <c r="N724" s="25"/>
      <c r="O724" s="25">
        <f t="shared" si="216"/>
        <v>1.0349999999999999</v>
      </c>
      <c r="P724" s="25"/>
      <c r="Q724" s="25"/>
      <c r="R724" s="25"/>
      <c r="X724">
        <f t="shared" si="217"/>
        <v>0</v>
      </c>
      <c r="AB724">
        <f t="shared" si="218"/>
        <v>1.67</v>
      </c>
      <c r="AD724">
        <f t="shared" si="219"/>
        <v>1.23</v>
      </c>
      <c r="AF724">
        <f t="shared" si="220"/>
        <v>1.0349999999999999</v>
      </c>
      <c r="AO724">
        <f t="shared" si="221"/>
        <v>0</v>
      </c>
      <c r="AS724" s="9">
        <f t="shared" si="222"/>
        <v>1.67</v>
      </c>
      <c r="AU724">
        <f t="shared" si="223"/>
        <v>1.23</v>
      </c>
      <c r="AW724">
        <f t="shared" si="224"/>
        <v>1.0349999999999999</v>
      </c>
      <c r="BF724">
        <f t="shared" si="225"/>
        <v>0</v>
      </c>
    </row>
    <row r="725" spans="7:58">
      <c r="G725" s="25">
        <f t="shared" si="213"/>
        <v>0</v>
      </c>
      <c r="H725" s="25"/>
      <c r="I725" s="25"/>
      <c r="J725" s="97"/>
      <c r="K725" s="18">
        <f t="shared" si="214"/>
        <v>1.67</v>
      </c>
      <c r="L725" s="25"/>
      <c r="M725" s="98">
        <f t="shared" si="215"/>
        <v>1.23</v>
      </c>
      <c r="N725" s="25"/>
      <c r="O725" s="25">
        <f t="shared" si="216"/>
        <v>1.0349999999999999</v>
      </c>
      <c r="P725" s="25"/>
      <c r="Q725" s="25"/>
      <c r="R725" s="25"/>
      <c r="X725">
        <f t="shared" si="217"/>
        <v>0</v>
      </c>
      <c r="AB725">
        <f t="shared" si="218"/>
        <v>1.67</v>
      </c>
      <c r="AD725">
        <f t="shared" si="219"/>
        <v>1.23</v>
      </c>
      <c r="AF725">
        <f t="shared" si="220"/>
        <v>1.0349999999999999</v>
      </c>
      <c r="AO725">
        <f t="shared" si="221"/>
        <v>0</v>
      </c>
      <c r="AS725" s="9">
        <f t="shared" si="222"/>
        <v>1.67</v>
      </c>
      <c r="AU725">
        <f t="shared" si="223"/>
        <v>1.23</v>
      </c>
      <c r="AW725">
        <f t="shared" si="224"/>
        <v>1.0349999999999999</v>
      </c>
      <c r="BF725">
        <f t="shared" si="225"/>
        <v>0</v>
      </c>
    </row>
    <row r="726" spans="7:58">
      <c r="G726" s="25">
        <f t="shared" si="213"/>
        <v>0</v>
      </c>
      <c r="H726" s="25"/>
      <c r="I726" s="25"/>
      <c r="J726" s="97"/>
      <c r="K726" s="18">
        <f t="shared" si="214"/>
        <v>1.67</v>
      </c>
      <c r="L726" s="25"/>
      <c r="M726" s="98">
        <f t="shared" si="215"/>
        <v>1.23</v>
      </c>
      <c r="N726" s="25"/>
      <c r="O726" s="25">
        <f t="shared" si="216"/>
        <v>1.0349999999999999</v>
      </c>
      <c r="P726" s="25"/>
      <c r="Q726" s="25"/>
      <c r="R726" s="25"/>
      <c r="X726">
        <f t="shared" si="217"/>
        <v>0</v>
      </c>
      <c r="AB726">
        <f t="shared" si="218"/>
        <v>1.67</v>
      </c>
      <c r="AD726">
        <f t="shared" si="219"/>
        <v>1.23</v>
      </c>
      <c r="AF726">
        <f t="shared" si="220"/>
        <v>1.0349999999999999</v>
      </c>
      <c r="AO726">
        <f t="shared" si="221"/>
        <v>0</v>
      </c>
      <c r="AS726" s="9">
        <f t="shared" si="222"/>
        <v>1.67</v>
      </c>
      <c r="AU726">
        <f t="shared" si="223"/>
        <v>1.23</v>
      </c>
      <c r="AW726">
        <f t="shared" si="224"/>
        <v>1.0349999999999999</v>
      </c>
      <c r="BF726">
        <f t="shared" si="225"/>
        <v>0</v>
      </c>
    </row>
    <row r="727" spans="7:58">
      <c r="G727" s="25">
        <f t="shared" si="213"/>
        <v>0</v>
      </c>
      <c r="H727" s="25"/>
      <c r="I727" s="25"/>
      <c r="J727" s="97"/>
      <c r="K727" s="18">
        <f t="shared" si="214"/>
        <v>1.67</v>
      </c>
      <c r="L727" s="25"/>
      <c r="M727" s="98">
        <f t="shared" si="215"/>
        <v>1.23</v>
      </c>
      <c r="N727" s="25"/>
      <c r="O727" s="25">
        <f t="shared" si="216"/>
        <v>1.0349999999999999</v>
      </c>
      <c r="P727" s="25"/>
      <c r="Q727" s="25"/>
      <c r="R727" s="25"/>
      <c r="X727">
        <f t="shared" si="217"/>
        <v>0</v>
      </c>
      <c r="AB727">
        <f t="shared" si="218"/>
        <v>1.67</v>
      </c>
      <c r="AD727">
        <f t="shared" si="219"/>
        <v>1.23</v>
      </c>
      <c r="AF727">
        <f t="shared" si="220"/>
        <v>1.0349999999999999</v>
      </c>
      <c r="AO727">
        <f t="shared" si="221"/>
        <v>0</v>
      </c>
      <c r="AS727" s="9">
        <f t="shared" si="222"/>
        <v>1.67</v>
      </c>
      <c r="AU727">
        <f t="shared" si="223"/>
        <v>1.23</v>
      </c>
      <c r="AW727">
        <f t="shared" si="224"/>
        <v>1.0349999999999999</v>
      </c>
      <c r="BF727">
        <f t="shared" si="225"/>
        <v>0</v>
      </c>
    </row>
    <row r="728" spans="7:58">
      <c r="G728" s="25">
        <f t="shared" si="213"/>
        <v>0</v>
      </c>
      <c r="H728" s="25"/>
      <c r="I728" s="25"/>
      <c r="J728" s="97"/>
      <c r="K728" s="18">
        <f t="shared" si="214"/>
        <v>1.67</v>
      </c>
      <c r="L728" s="25"/>
      <c r="M728" s="98">
        <f t="shared" si="215"/>
        <v>1.23</v>
      </c>
      <c r="N728" s="25"/>
      <c r="O728" s="25">
        <f t="shared" si="216"/>
        <v>1.0349999999999999</v>
      </c>
      <c r="P728" s="25"/>
      <c r="Q728" s="25"/>
      <c r="R728" s="25"/>
      <c r="X728">
        <f t="shared" si="217"/>
        <v>0</v>
      </c>
      <c r="AB728">
        <f t="shared" si="218"/>
        <v>1.67</v>
      </c>
      <c r="AD728">
        <f t="shared" si="219"/>
        <v>1.23</v>
      </c>
      <c r="AF728">
        <f t="shared" si="220"/>
        <v>1.0349999999999999</v>
      </c>
      <c r="AO728">
        <f t="shared" si="221"/>
        <v>0</v>
      </c>
      <c r="AS728" s="9">
        <f t="shared" si="222"/>
        <v>1.67</v>
      </c>
      <c r="AU728">
        <f t="shared" si="223"/>
        <v>1.23</v>
      </c>
      <c r="AW728">
        <f t="shared" si="224"/>
        <v>1.0349999999999999</v>
      </c>
      <c r="BF728">
        <f t="shared" si="225"/>
        <v>0</v>
      </c>
    </row>
    <row r="729" spans="7:58">
      <c r="G729" s="25">
        <f t="shared" si="213"/>
        <v>0</v>
      </c>
      <c r="H729" s="25"/>
      <c r="I729" s="25"/>
      <c r="J729" s="97"/>
      <c r="K729" s="18">
        <f t="shared" si="214"/>
        <v>1.67</v>
      </c>
      <c r="L729" s="25"/>
      <c r="M729" s="98">
        <f t="shared" si="215"/>
        <v>1.23</v>
      </c>
      <c r="N729" s="25"/>
      <c r="O729" s="25">
        <f t="shared" si="216"/>
        <v>1.0349999999999999</v>
      </c>
      <c r="P729" s="25"/>
      <c r="Q729" s="25"/>
      <c r="R729" s="25"/>
      <c r="X729">
        <f t="shared" si="217"/>
        <v>0</v>
      </c>
      <c r="AB729">
        <f t="shared" si="218"/>
        <v>1.67</v>
      </c>
      <c r="AD729">
        <f t="shared" si="219"/>
        <v>1.23</v>
      </c>
      <c r="AF729">
        <f t="shared" si="220"/>
        <v>1.0349999999999999</v>
      </c>
      <c r="AO729">
        <f t="shared" si="221"/>
        <v>0</v>
      </c>
      <c r="AS729" s="9">
        <f t="shared" si="222"/>
        <v>1.67</v>
      </c>
      <c r="AU729">
        <f t="shared" si="223"/>
        <v>1.23</v>
      </c>
      <c r="AW729">
        <f t="shared" si="224"/>
        <v>1.0349999999999999</v>
      </c>
      <c r="BF729">
        <f t="shared" si="225"/>
        <v>0</v>
      </c>
    </row>
    <row r="730" spans="7:58">
      <c r="G730" s="25">
        <f t="shared" si="213"/>
        <v>0</v>
      </c>
      <c r="H730" s="25"/>
      <c r="I730" s="25"/>
      <c r="J730" s="97"/>
      <c r="K730" s="18">
        <f t="shared" si="214"/>
        <v>1.67</v>
      </c>
      <c r="L730" s="25"/>
      <c r="M730" s="98">
        <f t="shared" si="215"/>
        <v>1.23</v>
      </c>
      <c r="N730" s="25"/>
      <c r="O730" s="25">
        <f t="shared" si="216"/>
        <v>1.0349999999999999</v>
      </c>
      <c r="P730" s="25"/>
      <c r="Q730" s="25"/>
      <c r="R730" s="25"/>
      <c r="X730">
        <f t="shared" si="217"/>
        <v>0</v>
      </c>
      <c r="AB730">
        <f t="shared" si="218"/>
        <v>1.67</v>
      </c>
      <c r="AD730">
        <f t="shared" si="219"/>
        <v>1.23</v>
      </c>
      <c r="AF730">
        <f t="shared" si="220"/>
        <v>1.0349999999999999</v>
      </c>
      <c r="AO730">
        <f t="shared" si="221"/>
        <v>0</v>
      </c>
      <c r="AS730" s="9">
        <f t="shared" si="222"/>
        <v>1.67</v>
      </c>
      <c r="AU730">
        <f t="shared" si="223"/>
        <v>1.23</v>
      </c>
      <c r="AW730">
        <f t="shared" si="224"/>
        <v>1.0349999999999999</v>
      </c>
      <c r="BF730">
        <f t="shared" si="225"/>
        <v>0</v>
      </c>
    </row>
    <row r="731" spans="7:58">
      <c r="G731" s="25">
        <f t="shared" si="213"/>
        <v>0</v>
      </c>
      <c r="H731" s="25"/>
      <c r="I731" s="25"/>
      <c r="J731" s="97"/>
      <c r="K731" s="18">
        <f t="shared" si="214"/>
        <v>1.67</v>
      </c>
      <c r="L731" s="25"/>
      <c r="M731" s="98">
        <f t="shared" si="215"/>
        <v>1.23</v>
      </c>
      <c r="N731" s="25"/>
      <c r="O731" s="25">
        <f t="shared" si="216"/>
        <v>1.0349999999999999</v>
      </c>
      <c r="P731" s="25"/>
      <c r="Q731" s="25"/>
      <c r="R731" s="25"/>
      <c r="X731">
        <f t="shared" si="217"/>
        <v>0</v>
      </c>
      <c r="AB731">
        <f t="shared" si="218"/>
        <v>1.67</v>
      </c>
      <c r="AD731">
        <f t="shared" si="219"/>
        <v>1.23</v>
      </c>
      <c r="AF731">
        <f t="shared" si="220"/>
        <v>1.0349999999999999</v>
      </c>
      <c r="AO731">
        <f t="shared" si="221"/>
        <v>0</v>
      </c>
      <c r="AS731" s="9">
        <f t="shared" si="222"/>
        <v>1.67</v>
      </c>
      <c r="AU731">
        <f t="shared" si="223"/>
        <v>1.23</v>
      </c>
      <c r="AW731">
        <f t="shared" si="224"/>
        <v>1.0349999999999999</v>
      </c>
      <c r="BF731">
        <f t="shared" si="225"/>
        <v>0</v>
      </c>
    </row>
    <row r="732" spans="7:58">
      <c r="G732" s="25">
        <f t="shared" si="213"/>
        <v>0</v>
      </c>
      <c r="H732" s="25"/>
      <c r="I732" s="25"/>
      <c r="J732" s="97"/>
      <c r="K732" s="18">
        <f t="shared" si="214"/>
        <v>1.67</v>
      </c>
      <c r="L732" s="25"/>
      <c r="M732" s="98">
        <f t="shared" si="215"/>
        <v>1.23</v>
      </c>
      <c r="N732" s="25"/>
      <c r="O732" s="25">
        <f t="shared" si="216"/>
        <v>1.0349999999999999</v>
      </c>
      <c r="P732" s="25"/>
      <c r="Q732" s="25"/>
      <c r="R732" s="25"/>
      <c r="X732">
        <f t="shared" si="217"/>
        <v>0</v>
      </c>
      <c r="AB732">
        <f t="shared" si="218"/>
        <v>1.67</v>
      </c>
      <c r="AD732">
        <f t="shared" si="219"/>
        <v>1.23</v>
      </c>
      <c r="AF732">
        <f t="shared" si="220"/>
        <v>1.0349999999999999</v>
      </c>
      <c r="AO732">
        <f t="shared" si="221"/>
        <v>0</v>
      </c>
      <c r="AS732" s="9">
        <f t="shared" si="222"/>
        <v>1.67</v>
      </c>
      <c r="AU732">
        <f t="shared" si="223"/>
        <v>1.23</v>
      </c>
      <c r="AW732">
        <f t="shared" si="224"/>
        <v>1.0349999999999999</v>
      </c>
      <c r="BF732">
        <f t="shared" si="225"/>
        <v>0</v>
      </c>
    </row>
    <row r="733" spans="7:58">
      <c r="G733" s="25">
        <f t="shared" si="213"/>
        <v>0</v>
      </c>
      <c r="H733" s="25"/>
      <c r="I733" s="25"/>
      <c r="J733" s="97"/>
      <c r="K733" s="18">
        <f t="shared" si="214"/>
        <v>1.67</v>
      </c>
      <c r="L733" s="25"/>
      <c r="M733" s="98">
        <f t="shared" si="215"/>
        <v>1.23</v>
      </c>
      <c r="N733" s="25"/>
      <c r="O733" s="25">
        <f t="shared" si="216"/>
        <v>1.0349999999999999</v>
      </c>
      <c r="P733" s="25"/>
      <c r="Q733" s="25"/>
      <c r="R733" s="25"/>
      <c r="X733">
        <f t="shared" si="217"/>
        <v>0</v>
      </c>
      <c r="AB733">
        <f t="shared" si="218"/>
        <v>1.67</v>
      </c>
      <c r="AD733">
        <f t="shared" si="219"/>
        <v>1.23</v>
      </c>
      <c r="AF733">
        <f t="shared" si="220"/>
        <v>1.0349999999999999</v>
      </c>
      <c r="AO733">
        <f t="shared" si="221"/>
        <v>0</v>
      </c>
      <c r="AS733" s="9">
        <f t="shared" si="222"/>
        <v>1.67</v>
      </c>
      <c r="AU733">
        <f t="shared" si="223"/>
        <v>1.23</v>
      </c>
      <c r="AW733">
        <f t="shared" si="224"/>
        <v>1.0349999999999999</v>
      </c>
      <c r="BF733">
        <f t="shared" si="225"/>
        <v>0</v>
      </c>
    </row>
    <row r="734" spans="7:58">
      <c r="G734" s="25">
        <f t="shared" si="213"/>
        <v>0</v>
      </c>
      <c r="H734" s="25"/>
      <c r="I734" s="25"/>
      <c r="J734" s="97"/>
      <c r="K734" s="18">
        <f t="shared" si="214"/>
        <v>1.67</v>
      </c>
      <c r="L734" s="25"/>
      <c r="M734" s="98">
        <f t="shared" si="215"/>
        <v>1.23</v>
      </c>
      <c r="N734" s="25"/>
      <c r="O734" s="25">
        <f t="shared" si="216"/>
        <v>1.0349999999999999</v>
      </c>
      <c r="P734" s="25"/>
      <c r="Q734" s="25"/>
      <c r="R734" s="25"/>
      <c r="X734">
        <f t="shared" si="217"/>
        <v>0</v>
      </c>
      <c r="AB734">
        <f t="shared" si="218"/>
        <v>1.67</v>
      </c>
      <c r="AD734">
        <f t="shared" si="219"/>
        <v>1.23</v>
      </c>
      <c r="AF734">
        <f t="shared" si="220"/>
        <v>1.0349999999999999</v>
      </c>
      <c r="AO734">
        <f t="shared" si="221"/>
        <v>0</v>
      </c>
      <c r="AS734" s="9">
        <f t="shared" si="222"/>
        <v>1.67</v>
      </c>
      <c r="AU734">
        <f t="shared" si="223"/>
        <v>1.23</v>
      </c>
      <c r="AW734">
        <f t="shared" si="224"/>
        <v>1.0349999999999999</v>
      </c>
      <c r="BF734">
        <f t="shared" si="225"/>
        <v>0</v>
      </c>
    </row>
    <row r="735" spans="7:58">
      <c r="G735" s="25">
        <f t="shared" si="213"/>
        <v>0</v>
      </c>
      <c r="H735" s="25"/>
      <c r="I735" s="25"/>
      <c r="J735" s="97"/>
      <c r="K735" s="18">
        <f t="shared" si="214"/>
        <v>1.67</v>
      </c>
      <c r="L735" s="25"/>
      <c r="M735" s="98">
        <f t="shared" si="215"/>
        <v>1.23</v>
      </c>
      <c r="N735" s="25"/>
      <c r="O735" s="25">
        <f t="shared" si="216"/>
        <v>1.0349999999999999</v>
      </c>
      <c r="P735" s="25"/>
      <c r="Q735" s="25"/>
      <c r="R735" s="25"/>
      <c r="X735">
        <f t="shared" si="217"/>
        <v>0</v>
      </c>
      <c r="AB735">
        <f t="shared" si="218"/>
        <v>1.67</v>
      </c>
      <c r="AD735">
        <f t="shared" si="219"/>
        <v>1.23</v>
      </c>
      <c r="AF735">
        <f t="shared" si="220"/>
        <v>1.0349999999999999</v>
      </c>
      <c r="AO735">
        <f t="shared" si="221"/>
        <v>0</v>
      </c>
      <c r="AS735" s="9">
        <f t="shared" si="222"/>
        <v>1.67</v>
      </c>
      <c r="AU735">
        <f t="shared" si="223"/>
        <v>1.23</v>
      </c>
      <c r="AW735">
        <f t="shared" si="224"/>
        <v>1.0349999999999999</v>
      </c>
      <c r="BF735">
        <f t="shared" si="225"/>
        <v>0</v>
      </c>
    </row>
    <row r="736" spans="7:58">
      <c r="G736" s="25">
        <f t="shared" si="213"/>
        <v>0</v>
      </c>
      <c r="H736" s="25"/>
      <c r="I736" s="25"/>
      <c r="J736" s="97"/>
      <c r="K736" s="18">
        <f t="shared" si="214"/>
        <v>1.67</v>
      </c>
      <c r="L736" s="25"/>
      <c r="M736" s="98">
        <f t="shared" si="215"/>
        <v>1.23</v>
      </c>
      <c r="N736" s="25"/>
      <c r="O736" s="25">
        <f t="shared" si="216"/>
        <v>1.0349999999999999</v>
      </c>
      <c r="P736" s="25"/>
      <c r="Q736" s="25"/>
      <c r="R736" s="25"/>
      <c r="X736">
        <f t="shared" si="217"/>
        <v>0</v>
      </c>
      <c r="AB736">
        <f t="shared" si="218"/>
        <v>1.67</v>
      </c>
      <c r="AD736">
        <f t="shared" si="219"/>
        <v>1.23</v>
      </c>
      <c r="AF736">
        <f t="shared" si="220"/>
        <v>1.0349999999999999</v>
      </c>
      <c r="AO736">
        <f t="shared" si="221"/>
        <v>0</v>
      </c>
      <c r="AS736" s="9">
        <f t="shared" si="222"/>
        <v>1.67</v>
      </c>
      <c r="AU736">
        <f t="shared" si="223"/>
        <v>1.23</v>
      </c>
      <c r="AW736">
        <f t="shared" si="224"/>
        <v>1.0349999999999999</v>
      </c>
      <c r="BF736">
        <f t="shared" si="225"/>
        <v>0</v>
      </c>
    </row>
    <row r="737" spans="7:58">
      <c r="G737" s="25">
        <f t="shared" si="213"/>
        <v>0</v>
      </c>
      <c r="H737" s="25"/>
      <c r="I737" s="25"/>
      <c r="J737" s="97"/>
      <c r="K737" s="18">
        <f t="shared" si="214"/>
        <v>1.67</v>
      </c>
      <c r="L737" s="25"/>
      <c r="M737" s="98">
        <f t="shared" si="215"/>
        <v>1.23</v>
      </c>
      <c r="N737" s="25"/>
      <c r="O737" s="25">
        <f t="shared" si="216"/>
        <v>1.0349999999999999</v>
      </c>
      <c r="P737" s="25"/>
      <c r="Q737" s="25"/>
      <c r="R737" s="25"/>
      <c r="X737">
        <f t="shared" si="217"/>
        <v>0</v>
      </c>
      <c r="AB737">
        <f t="shared" si="218"/>
        <v>1.67</v>
      </c>
      <c r="AD737">
        <f t="shared" si="219"/>
        <v>1.23</v>
      </c>
      <c r="AF737">
        <f t="shared" si="220"/>
        <v>1.0349999999999999</v>
      </c>
      <c r="AO737">
        <f t="shared" si="221"/>
        <v>0</v>
      </c>
      <c r="AS737" s="9">
        <f t="shared" si="222"/>
        <v>1.67</v>
      </c>
      <c r="AU737">
        <f t="shared" si="223"/>
        <v>1.23</v>
      </c>
      <c r="AW737">
        <f t="shared" si="224"/>
        <v>1.0349999999999999</v>
      </c>
      <c r="BF737">
        <f t="shared" si="225"/>
        <v>0</v>
      </c>
    </row>
    <row r="738" spans="7:58">
      <c r="G738" s="25">
        <f t="shared" si="213"/>
        <v>0</v>
      </c>
      <c r="H738" s="25"/>
      <c r="I738" s="25"/>
      <c r="J738" s="97"/>
      <c r="K738" s="18">
        <f t="shared" si="214"/>
        <v>1.67</v>
      </c>
      <c r="L738" s="25"/>
      <c r="M738" s="98">
        <f t="shared" si="215"/>
        <v>1.23</v>
      </c>
      <c r="N738" s="25"/>
      <c r="O738" s="25">
        <f t="shared" si="216"/>
        <v>1.0349999999999999</v>
      </c>
      <c r="P738" s="25"/>
      <c r="Q738" s="25"/>
      <c r="R738" s="25"/>
      <c r="X738">
        <f t="shared" si="217"/>
        <v>0</v>
      </c>
      <c r="AB738">
        <f t="shared" si="218"/>
        <v>1.67</v>
      </c>
      <c r="AD738">
        <f t="shared" si="219"/>
        <v>1.23</v>
      </c>
      <c r="AF738">
        <f t="shared" si="220"/>
        <v>1.0349999999999999</v>
      </c>
      <c r="AO738">
        <f t="shared" si="221"/>
        <v>0</v>
      </c>
      <c r="AS738" s="9">
        <f t="shared" si="222"/>
        <v>1.67</v>
      </c>
      <c r="AU738">
        <f t="shared" si="223"/>
        <v>1.23</v>
      </c>
      <c r="AW738">
        <f t="shared" si="224"/>
        <v>1.0349999999999999</v>
      </c>
      <c r="BF738">
        <f t="shared" si="225"/>
        <v>0</v>
      </c>
    </row>
    <row r="739" spans="7:58">
      <c r="G739" s="25">
        <f t="shared" si="213"/>
        <v>0</v>
      </c>
      <c r="H739" s="25"/>
      <c r="I739" s="25"/>
      <c r="J739" s="97"/>
      <c r="K739" s="18">
        <f t="shared" si="214"/>
        <v>1.67</v>
      </c>
      <c r="L739" s="25"/>
      <c r="M739" s="98">
        <f t="shared" si="215"/>
        <v>1.23</v>
      </c>
      <c r="N739" s="25"/>
      <c r="O739" s="25">
        <f t="shared" si="216"/>
        <v>1.0349999999999999</v>
      </c>
      <c r="P739" s="25"/>
      <c r="Q739" s="25"/>
      <c r="R739" s="25"/>
      <c r="X739">
        <f t="shared" si="217"/>
        <v>0</v>
      </c>
      <c r="AB739">
        <f t="shared" si="218"/>
        <v>1.67</v>
      </c>
      <c r="AD739">
        <f t="shared" si="219"/>
        <v>1.23</v>
      </c>
      <c r="AF739">
        <f t="shared" si="220"/>
        <v>1.0349999999999999</v>
      </c>
      <c r="AO739">
        <f t="shared" si="221"/>
        <v>0</v>
      </c>
      <c r="AS739" s="9">
        <f t="shared" si="222"/>
        <v>1.67</v>
      </c>
      <c r="AU739">
        <f t="shared" si="223"/>
        <v>1.23</v>
      </c>
      <c r="AW739">
        <f t="shared" si="224"/>
        <v>1.0349999999999999</v>
      </c>
      <c r="BF739">
        <f t="shared" si="225"/>
        <v>0</v>
      </c>
    </row>
    <row r="740" spans="7:58">
      <c r="G740" s="25">
        <f t="shared" si="213"/>
        <v>0</v>
      </c>
      <c r="H740" s="25"/>
      <c r="I740" s="25"/>
      <c r="J740" s="97"/>
      <c r="K740" s="18">
        <f t="shared" si="214"/>
        <v>1.67</v>
      </c>
      <c r="L740" s="25"/>
      <c r="M740" s="98">
        <f t="shared" si="215"/>
        <v>1.23</v>
      </c>
      <c r="N740" s="25"/>
      <c r="O740" s="25">
        <f t="shared" si="216"/>
        <v>1.0349999999999999</v>
      </c>
      <c r="P740" s="25"/>
      <c r="Q740" s="25"/>
      <c r="R740" s="25"/>
      <c r="X740">
        <f t="shared" si="217"/>
        <v>0</v>
      </c>
      <c r="AB740">
        <f t="shared" si="218"/>
        <v>1.67</v>
      </c>
      <c r="AD740">
        <f t="shared" si="219"/>
        <v>1.23</v>
      </c>
      <c r="AF740">
        <f t="shared" si="220"/>
        <v>1.0349999999999999</v>
      </c>
      <c r="AO740">
        <f t="shared" si="221"/>
        <v>0</v>
      </c>
      <c r="AS740" s="9">
        <f t="shared" si="222"/>
        <v>1.67</v>
      </c>
      <c r="AU740">
        <f t="shared" si="223"/>
        <v>1.23</v>
      </c>
      <c r="AW740">
        <f t="shared" si="224"/>
        <v>1.0349999999999999</v>
      </c>
      <c r="BF740">
        <f t="shared" si="225"/>
        <v>0</v>
      </c>
    </row>
    <row r="741" spans="7:58">
      <c r="G741" s="25">
        <f t="shared" si="213"/>
        <v>0</v>
      </c>
      <c r="H741" s="25"/>
      <c r="I741" s="25"/>
      <c r="J741" s="97"/>
      <c r="K741" s="18">
        <f t="shared" si="214"/>
        <v>1.67</v>
      </c>
      <c r="L741" s="25"/>
      <c r="M741" s="98">
        <f t="shared" si="215"/>
        <v>1.23</v>
      </c>
      <c r="N741" s="25"/>
      <c r="O741" s="25">
        <f t="shared" si="216"/>
        <v>1.0349999999999999</v>
      </c>
      <c r="P741" s="25"/>
      <c r="Q741" s="25"/>
      <c r="R741" s="25"/>
      <c r="X741">
        <f t="shared" si="217"/>
        <v>0</v>
      </c>
      <c r="AB741">
        <f t="shared" si="218"/>
        <v>1.67</v>
      </c>
      <c r="AD741">
        <f t="shared" si="219"/>
        <v>1.23</v>
      </c>
      <c r="AF741">
        <f t="shared" si="220"/>
        <v>1.0349999999999999</v>
      </c>
      <c r="AO741">
        <f t="shared" si="221"/>
        <v>0</v>
      </c>
      <c r="AS741" s="9">
        <f t="shared" si="222"/>
        <v>1.67</v>
      </c>
      <c r="AU741">
        <f t="shared" si="223"/>
        <v>1.23</v>
      </c>
      <c r="AW741">
        <f t="shared" si="224"/>
        <v>1.0349999999999999</v>
      </c>
      <c r="BF741">
        <f t="shared" si="225"/>
        <v>0</v>
      </c>
    </row>
    <row r="742" spans="7:58">
      <c r="G742" s="25">
        <f t="shared" si="213"/>
        <v>0</v>
      </c>
      <c r="H742" s="25"/>
      <c r="I742" s="25"/>
      <c r="J742" s="97"/>
      <c r="K742" s="18">
        <f t="shared" si="214"/>
        <v>1.67</v>
      </c>
      <c r="L742" s="25"/>
      <c r="M742" s="98">
        <f t="shared" si="215"/>
        <v>1.23</v>
      </c>
      <c r="N742" s="25"/>
      <c r="O742" s="25">
        <f t="shared" si="216"/>
        <v>1.0349999999999999</v>
      </c>
      <c r="P742" s="25"/>
      <c r="Q742" s="25"/>
      <c r="R742" s="25"/>
      <c r="X742">
        <f t="shared" si="217"/>
        <v>0</v>
      </c>
      <c r="AB742">
        <f t="shared" si="218"/>
        <v>1.67</v>
      </c>
      <c r="AD742">
        <f t="shared" si="219"/>
        <v>1.23</v>
      </c>
      <c r="AF742">
        <f t="shared" si="220"/>
        <v>1.0349999999999999</v>
      </c>
      <c r="AO742">
        <f t="shared" si="221"/>
        <v>0</v>
      </c>
      <c r="AS742" s="9">
        <f t="shared" si="222"/>
        <v>1.67</v>
      </c>
      <c r="AU742">
        <f t="shared" si="223"/>
        <v>1.23</v>
      </c>
      <c r="AW742">
        <f t="shared" si="224"/>
        <v>1.0349999999999999</v>
      </c>
      <c r="BF742">
        <f t="shared" si="225"/>
        <v>0</v>
      </c>
    </row>
    <row r="743" spans="7:58">
      <c r="G743" s="25">
        <f t="shared" si="213"/>
        <v>0</v>
      </c>
      <c r="H743" s="25"/>
      <c r="I743" s="25"/>
      <c r="J743" s="97"/>
      <c r="K743" s="18">
        <f t="shared" si="214"/>
        <v>1.67</v>
      </c>
      <c r="L743" s="25"/>
      <c r="M743" s="98">
        <f t="shared" si="215"/>
        <v>1.23</v>
      </c>
      <c r="N743" s="25"/>
      <c r="O743" s="25">
        <f t="shared" si="216"/>
        <v>1.0349999999999999</v>
      </c>
      <c r="P743" s="25"/>
      <c r="Q743" s="25"/>
      <c r="R743" s="25"/>
      <c r="X743">
        <f t="shared" si="217"/>
        <v>0</v>
      </c>
      <c r="AB743">
        <f t="shared" si="218"/>
        <v>1.67</v>
      </c>
      <c r="AD743">
        <f t="shared" si="219"/>
        <v>1.23</v>
      </c>
      <c r="AF743">
        <f t="shared" si="220"/>
        <v>1.0349999999999999</v>
      </c>
      <c r="AO743">
        <f t="shared" si="221"/>
        <v>0</v>
      </c>
      <c r="AS743" s="9">
        <f t="shared" si="222"/>
        <v>1.67</v>
      </c>
      <c r="AU743">
        <f t="shared" si="223"/>
        <v>1.23</v>
      </c>
      <c r="AW743">
        <f t="shared" si="224"/>
        <v>1.0349999999999999</v>
      </c>
      <c r="BF743">
        <f t="shared" si="225"/>
        <v>0</v>
      </c>
    </row>
    <row r="744" spans="7:58">
      <c r="G744" s="25">
        <f t="shared" si="213"/>
        <v>0</v>
      </c>
      <c r="H744" s="25"/>
      <c r="I744" s="25"/>
      <c r="J744" s="97"/>
      <c r="K744" s="18">
        <f t="shared" si="214"/>
        <v>1.67</v>
      </c>
      <c r="L744" s="25"/>
      <c r="M744" s="98">
        <f t="shared" si="215"/>
        <v>1.23</v>
      </c>
      <c r="N744" s="25"/>
      <c r="O744" s="25">
        <f t="shared" si="216"/>
        <v>1.0349999999999999</v>
      </c>
      <c r="P744" s="25"/>
      <c r="Q744" s="25"/>
      <c r="R744" s="25"/>
      <c r="X744">
        <f t="shared" si="217"/>
        <v>0</v>
      </c>
      <c r="AB744">
        <f t="shared" si="218"/>
        <v>1.67</v>
      </c>
      <c r="AD744">
        <f t="shared" si="219"/>
        <v>1.23</v>
      </c>
      <c r="AF744">
        <f t="shared" si="220"/>
        <v>1.0349999999999999</v>
      </c>
      <c r="AO744">
        <f t="shared" si="221"/>
        <v>0</v>
      </c>
      <c r="AS744" s="9">
        <f t="shared" si="222"/>
        <v>1.67</v>
      </c>
      <c r="AU744">
        <f t="shared" si="223"/>
        <v>1.23</v>
      </c>
      <c r="AW744">
        <f t="shared" si="224"/>
        <v>1.0349999999999999</v>
      </c>
      <c r="BF744">
        <f t="shared" si="225"/>
        <v>0</v>
      </c>
    </row>
    <row r="745" spans="7:58">
      <c r="G745" s="25">
        <f t="shared" si="213"/>
        <v>0</v>
      </c>
      <c r="H745" s="25"/>
      <c r="I745" s="25"/>
      <c r="J745" s="97"/>
      <c r="K745" s="18">
        <f t="shared" si="214"/>
        <v>1.67</v>
      </c>
      <c r="L745" s="25"/>
      <c r="M745" s="98">
        <f t="shared" si="215"/>
        <v>1.23</v>
      </c>
      <c r="N745" s="25"/>
      <c r="O745" s="25">
        <f t="shared" si="216"/>
        <v>1.0349999999999999</v>
      </c>
      <c r="P745" s="25"/>
      <c r="Q745" s="25"/>
      <c r="R745" s="25"/>
      <c r="X745">
        <f t="shared" si="217"/>
        <v>0</v>
      </c>
      <c r="AB745">
        <f t="shared" si="218"/>
        <v>1.67</v>
      </c>
      <c r="AD745">
        <f t="shared" si="219"/>
        <v>1.23</v>
      </c>
      <c r="AF745">
        <f t="shared" si="220"/>
        <v>1.0349999999999999</v>
      </c>
      <c r="AO745">
        <f t="shared" si="221"/>
        <v>0</v>
      </c>
      <c r="AS745" s="9">
        <f t="shared" si="222"/>
        <v>1.67</v>
      </c>
      <c r="AU745">
        <f t="shared" si="223"/>
        <v>1.23</v>
      </c>
      <c r="AW745">
        <f t="shared" si="224"/>
        <v>1.0349999999999999</v>
      </c>
      <c r="BF745">
        <f t="shared" si="225"/>
        <v>0</v>
      </c>
    </row>
    <row r="746" spans="7:58">
      <c r="G746" s="25">
        <f t="shared" si="213"/>
        <v>0</v>
      </c>
      <c r="H746" s="25"/>
      <c r="I746" s="25"/>
      <c r="J746" s="97"/>
      <c r="K746" s="18">
        <f t="shared" si="214"/>
        <v>1.67</v>
      </c>
      <c r="L746" s="25"/>
      <c r="M746" s="98">
        <f t="shared" si="215"/>
        <v>1.23</v>
      </c>
      <c r="N746" s="25"/>
      <c r="O746" s="25">
        <f t="shared" si="216"/>
        <v>1.0349999999999999</v>
      </c>
      <c r="P746" s="25"/>
      <c r="Q746" s="25"/>
      <c r="R746" s="25"/>
      <c r="X746">
        <f t="shared" si="217"/>
        <v>0</v>
      </c>
      <c r="AB746">
        <f t="shared" si="218"/>
        <v>1.67</v>
      </c>
      <c r="AD746">
        <f t="shared" si="219"/>
        <v>1.23</v>
      </c>
      <c r="AF746">
        <f t="shared" si="220"/>
        <v>1.0349999999999999</v>
      </c>
      <c r="AO746">
        <f t="shared" si="221"/>
        <v>0</v>
      </c>
      <c r="AS746" s="9">
        <f t="shared" si="222"/>
        <v>1.67</v>
      </c>
      <c r="AU746">
        <f t="shared" si="223"/>
        <v>1.23</v>
      </c>
      <c r="AW746">
        <f t="shared" si="224"/>
        <v>1.0349999999999999</v>
      </c>
      <c r="BF746">
        <f t="shared" si="225"/>
        <v>0</v>
      </c>
    </row>
    <row r="747" spans="7:58">
      <c r="G747" s="25">
        <f t="shared" si="213"/>
        <v>0</v>
      </c>
      <c r="H747" s="25"/>
      <c r="I747" s="25"/>
      <c r="J747" s="97"/>
      <c r="K747" s="18">
        <f t="shared" si="214"/>
        <v>1.67</v>
      </c>
      <c r="L747" s="25"/>
      <c r="M747" s="98">
        <f t="shared" si="215"/>
        <v>1.23</v>
      </c>
      <c r="N747" s="25"/>
      <c r="O747" s="25">
        <f t="shared" si="216"/>
        <v>1.0349999999999999</v>
      </c>
      <c r="P747" s="25"/>
      <c r="Q747" s="25"/>
      <c r="R747" s="25"/>
      <c r="X747">
        <f t="shared" si="217"/>
        <v>0</v>
      </c>
      <c r="AB747">
        <f t="shared" si="218"/>
        <v>1.67</v>
      </c>
      <c r="AD747">
        <f t="shared" si="219"/>
        <v>1.23</v>
      </c>
      <c r="AF747">
        <f t="shared" si="220"/>
        <v>1.0349999999999999</v>
      </c>
      <c r="AS747" s="9">
        <f t="shared" si="222"/>
        <v>1.67</v>
      </c>
      <c r="AU747">
        <f t="shared" si="223"/>
        <v>1.23</v>
      </c>
      <c r="AW747">
        <f t="shared" si="224"/>
        <v>1.0349999999999999</v>
      </c>
      <c r="BF747">
        <f t="shared" si="225"/>
        <v>0</v>
      </c>
    </row>
    <row r="748" spans="7:58">
      <c r="G748" s="25">
        <f t="shared" si="213"/>
        <v>0</v>
      </c>
      <c r="H748" s="25"/>
      <c r="I748" s="25"/>
      <c r="J748" s="97"/>
      <c r="K748" s="18">
        <f t="shared" si="214"/>
        <v>1.67</v>
      </c>
      <c r="L748" s="25"/>
      <c r="M748" s="98">
        <f t="shared" si="215"/>
        <v>1.23</v>
      </c>
      <c r="N748" s="25"/>
      <c r="O748" s="25">
        <f t="shared" si="216"/>
        <v>1.0349999999999999</v>
      </c>
      <c r="P748" s="25"/>
      <c r="Q748" s="25"/>
      <c r="R748" s="25"/>
      <c r="X748">
        <f t="shared" si="217"/>
        <v>0</v>
      </c>
      <c r="AB748">
        <f t="shared" si="218"/>
        <v>1.67</v>
      </c>
      <c r="AD748">
        <f t="shared" si="219"/>
        <v>1.23</v>
      </c>
      <c r="AF748">
        <f t="shared" si="220"/>
        <v>1.0349999999999999</v>
      </c>
      <c r="AS748" s="9">
        <f t="shared" si="222"/>
        <v>1.67</v>
      </c>
      <c r="AU748">
        <f t="shared" si="223"/>
        <v>1.23</v>
      </c>
      <c r="AW748">
        <f t="shared" si="224"/>
        <v>1.0349999999999999</v>
      </c>
      <c r="BF748">
        <f t="shared" si="225"/>
        <v>0</v>
      </c>
    </row>
    <row r="749" spans="7:58">
      <c r="G749" s="25">
        <f t="shared" si="213"/>
        <v>0</v>
      </c>
      <c r="H749" s="25"/>
      <c r="I749" s="25"/>
      <c r="J749" s="97"/>
      <c r="K749" s="18">
        <f t="shared" si="214"/>
        <v>1.67</v>
      </c>
      <c r="L749" s="25"/>
      <c r="M749" s="98">
        <f t="shared" si="215"/>
        <v>1.23</v>
      </c>
      <c r="N749" s="25"/>
      <c r="O749" s="25">
        <f t="shared" si="216"/>
        <v>1.0349999999999999</v>
      </c>
      <c r="P749" s="25"/>
      <c r="Q749" s="25"/>
      <c r="R749" s="25"/>
      <c r="X749">
        <f t="shared" si="217"/>
        <v>0</v>
      </c>
      <c r="AB749">
        <f t="shared" si="218"/>
        <v>1.67</v>
      </c>
      <c r="AD749">
        <f t="shared" si="219"/>
        <v>1.23</v>
      </c>
      <c r="AF749">
        <f t="shared" si="220"/>
        <v>1.0349999999999999</v>
      </c>
      <c r="AS749" s="9">
        <f t="shared" si="222"/>
        <v>1.67</v>
      </c>
      <c r="AU749">
        <f t="shared" si="223"/>
        <v>1.23</v>
      </c>
      <c r="AW749">
        <f t="shared" si="224"/>
        <v>1.0349999999999999</v>
      </c>
      <c r="BF749">
        <f t="shared" si="225"/>
        <v>0</v>
      </c>
    </row>
    <row r="750" spans="7:58">
      <c r="G750" s="25">
        <f t="shared" si="213"/>
        <v>0</v>
      </c>
      <c r="H750" s="25"/>
      <c r="I750" s="25"/>
      <c r="J750" s="97"/>
      <c r="K750" s="18">
        <f t="shared" si="214"/>
        <v>1.67</v>
      </c>
      <c r="L750" s="25"/>
      <c r="M750" s="98">
        <f t="shared" si="215"/>
        <v>1.23</v>
      </c>
      <c r="N750" s="25"/>
      <c r="O750" s="25">
        <f t="shared" si="216"/>
        <v>1.0349999999999999</v>
      </c>
      <c r="P750" s="25"/>
      <c r="Q750" s="25"/>
      <c r="R750" s="25"/>
      <c r="X750">
        <f t="shared" si="217"/>
        <v>0</v>
      </c>
      <c r="AB750">
        <f t="shared" si="218"/>
        <v>1.67</v>
      </c>
      <c r="AD750">
        <f t="shared" si="219"/>
        <v>1.23</v>
      </c>
      <c r="AF750">
        <f t="shared" si="220"/>
        <v>1.0349999999999999</v>
      </c>
      <c r="AS750" s="9">
        <f t="shared" si="222"/>
        <v>1.67</v>
      </c>
      <c r="AU750">
        <f t="shared" si="223"/>
        <v>1.23</v>
      </c>
      <c r="AW750">
        <f t="shared" si="224"/>
        <v>1.0349999999999999</v>
      </c>
      <c r="BF750">
        <f t="shared" si="225"/>
        <v>0</v>
      </c>
    </row>
    <row r="751" spans="7:58">
      <c r="G751" s="25">
        <f t="shared" si="213"/>
        <v>0</v>
      </c>
      <c r="H751" s="25"/>
      <c r="I751" s="25"/>
      <c r="J751" s="97"/>
      <c r="K751" s="18">
        <f t="shared" si="214"/>
        <v>1.67</v>
      </c>
      <c r="L751" s="25"/>
      <c r="M751" s="98">
        <f t="shared" si="215"/>
        <v>1.23</v>
      </c>
      <c r="N751" s="25"/>
      <c r="O751" s="25">
        <f t="shared" si="216"/>
        <v>1.0349999999999999</v>
      </c>
      <c r="P751" s="25"/>
      <c r="Q751" s="25"/>
      <c r="R751" s="25"/>
      <c r="X751">
        <f t="shared" si="217"/>
        <v>0</v>
      </c>
      <c r="AB751">
        <f t="shared" si="218"/>
        <v>1.67</v>
      </c>
      <c r="AD751">
        <f t="shared" si="219"/>
        <v>1.23</v>
      </c>
      <c r="AF751">
        <f t="shared" si="220"/>
        <v>1.0349999999999999</v>
      </c>
      <c r="AS751" s="9">
        <f t="shared" si="222"/>
        <v>1.67</v>
      </c>
      <c r="AU751">
        <f t="shared" si="223"/>
        <v>1.23</v>
      </c>
      <c r="AW751">
        <f t="shared" si="224"/>
        <v>1.0349999999999999</v>
      </c>
      <c r="BF751">
        <f t="shared" si="225"/>
        <v>0</v>
      </c>
    </row>
    <row r="752" spans="7:58">
      <c r="G752" s="25">
        <f t="shared" si="213"/>
        <v>0</v>
      </c>
      <c r="H752" s="25"/>
      <c r="I752" s="25"/>
      <c r="J752" s="97"/>
      <c r="K752" s="18">
        <f t="shared" si="214"/>
        <v>1.67</v>
      </c>
      <c r="L752" s="25"/>
      <c r="M752" s="98">
        <f t="shared" si="215"/>
        <v>1.23</v>
      </c>
      <c r="N752" s="25"/>
      <c r="O752" s="25">
        <f t="shared" si="216"/>
        <v>1.0349999999999999</v>
      </c>
      <c r="P752" s="25"/>
      <c r="Q752" s="25"/>
      <c r="R752" s="25"/>
      <c r="X752">
        <f t="shared" si="217"/>
        <v>0</v>
      </c>
      <c r="AB752">
        <f t="shared" si="218"/>
        <v>1.67</v>
      </c>
      <c r="AD752">
        <f t="shared" si="219"/>
        <v>1.23</v>
      </c>
      <c r="AF752">
        <f t="shared" si="220"/>
        <v>1.0349999999999999</v>
      </c>
      <c r="AS752" s="9">
        <f t="shared" si="222"/>
        <v>1.67</v>
      </c>
      <c r="AU752">
        <f t="shared" si="223"/>
        <v>1.23</v>
      </c>
      <c r="AW752">
        <f t="shared" si="224"/>
        <v>1.0349999999999999</v>
      </c>
      <c r="BF752">
        <f t="shared" si="225"/>
        <v>0</v>
      </c>
    </row>
    <row r="753" spans="7:58">
      <c r="G753" s="25">
        <f t="shared" si="213"/>
        <v>0</v>
      </c>
      <c r="H753" s="25"/>
      <c r="I753" s="25"/>
      <c r="J753" s="97"/>
      <c r="K753" s="18">
        <f t="shared" si="214"/>
        <v>1.67</v>
      </c>
      <c r="L753" s="25"/>
      <c r="M753" s="98">
        <f t="shared" si="215"/>
        <v>1.23</v>
      </c>
      <c r="N753" s="25"/>
      <c r="O753" s="25">
        <f t="shared" si="216"/>
        <v>1.0349999999999999</v>
      </c>
      <c r="P753" s="25"/>
      <c r="Q753" s="25"/>
      <c r="R753" s="25"/>
      <c r="X753">
        <f t="shared" si="217"/>
        <v>0</v>
      </c>
      <c r="AB753">
        <f t="shared" si="218"/>
        <v>1.67</v>
      </c>
      <c r="AD753">
        <f t="shared" si="219"/>
        <v>1.23</v>
      </c>
      <c r="AF753">
        <f t="shared" si="220"/>
        <v>1.0349999999999999</v>
      </c>
      <c r="AS753" s="9">
        <f t="shared" si="222"/>
        <v>1.67</v>
      </c>
      <c r="AU753">
        <f t="shared" si="223"/>
        <v>1.23</v>
      </c>
      <c r="AW753">
        <f t="shared" si="224"/>
        <v>1.0349999999999999</v>
      </c>
      <c r="BF753">
        <f t="shared" si="225"/>
        <v>0</v>
      </c>
    </row>
    <row r="754" spans="7:58">
      <c r="G754" s="25">
        <f t="shared" si="213"/>
        <v>0</v>
      </c>
      <c r="H754" s="25"/>
      <c r="I754" s="25"/>
      <c r="J754" s="97"/>
      <c r="K754" s="18">
        <f t="shared" si="214"/>
        <v>1.67</v>
      </c>
      <c r="L754" s="25"/>
      <c r="M754" s="98">
        <f t="shared" si="215"/>
        <v>1.23</v>
      </c>
      <c r="N754" s="25"/>
      <c r="O754" s="25">
        <f t="shared" si="216"/>
        <v>1.0349999999999999</v>
      </c>
      <c r="P754" s="25"/>
      <c r="Q754" s="25"/>
      <c r="R754" s="25"/>
      <c r="X754">
        <f t="shared" si="217"/>
        <v>0</v>
      </c>
      <c r="AB754">
        <f t="shared" si="218"/>
        <v>1.67</v>
      </c>
      <c r="AD754">
        <f t="shared" si="219"/>
        <v>1.23</v>
      </c>
      <c r="AF754">
        <f t="shared" si="220"/>
        <v>1.0349999999999999</v>
      </c>
      <c r="AS754" s="9">
        <f t="shared" si="222"/>
        <v>1.67</v>
      </c>
      <c r="AU754">
        <f t="shared" si="223"/>
        <v>1.23</v>
      </c>
      <c r="AW754">
        <f t="shared" si="224"/>
        <v>1.0349999999999999</v>
      </c>
      <c r="BF754">
        <f t="shared" si="225"/>
        <v>0</v>
      </c>
    </row>
    <row r="755" spans="7:58">
      <c r="G755" s="25">
        <f t="shared" si="213"/>
        <v>0</v>
      </c>
      <c r="H755" s="25"/>
      <c r="I755" s="25"/>
      <c r="J755" s="97"/>
      <c r="K755" s="18">
        <f t="shared" si="214"/>
        <v>1.67</v>
      </c>
      <c r="L755" s="25"/>
      <c r="M755" s="98">
        <f t="shared" si="215"/>
        <v>1.23</v>
      </c>
      <c r="N755" s="25"/>
      <c r="O755" s="25">
        <f t="shared" si="216"/>
        <v>1.0349999999999999</v>
      </c>
      <c r="P755" s="25"/>
      <c r="Q755" s="25"/>
      <c r="R755" s="25"/>
      <c r="X755">
        <f t="shared" si="217"/>
        <v>0</v>
      </c>
      <c r="AB755">
        <f t="shared" si="218"/>
        <v>1.67</v>
      </c>
      <c r="AD755">
        <f t="shared" si="219"/>
        <v>1.23</v>
      </c>
      <c r="AF755">
        <f t="shared" si="220"/>
        <v>1.0349999999999999</v>
      </c>
      <c r="AS755" s="9">
        <f t="shared" si="222"/>
        <v>1.67</v>
      </c>
      <c r="AU755">
        <f t="shared" si="223"/>
        <v>1.23</v>
      </c>
      <c r="AW755">
        <f t="shared" si="224"/>
        <v>1.0349999999999999</v>
      </c>
      <c r="BF755">
        <f t="shared" si="225"/>
        <v>0</v>
      </c>
    </row>
    <row r="756" spans="7:58">
      <c r="G756" s="25">
        <f t="shared" si="213"/>
        <v>0</v>
      </c>
      <c r="H756" s="25"/>
      <c r="I756" s="25"/>
      <c r="J756" s="97"/>
      <c r="K756" s="18">
        <f t="shared" si="214"/>
        <v>1.67</v>
      </c>
      <c r="L756" s="25"/>
      <c r="M756" s="98">
        <f t="shared" si="215"/>
        <v>1.23</v>
      </c>
      <c r="N756" s="25"/>
      <c r="O756" s="25">
        <f t="shared" si="216"/>
        <v>1.0349999999999999</v>
      </c>
      <c r="P756" s="25"/>
      <c r="Q756" s="25"/>
      <c r="R756" s="25"/>
      <c r="X756">
        <f t="shared" si="217"/>
        <v>0</v>
      </c>
      <c r="AB756">
        <f t="shared" si="218"/>
        <v>1.67</v>
      </c>
      <c r="AD756">
        <f t="shared" si="219"/>
        <v>1.23</v>
      </c>
      <c r="AF756">
        <f t="shared" si="220"/>
        <v>1.0349999999999999</v>
      </c>
      <c r="AS756" s="9">
        <f t="shared" si="222"/>
        <v>1.67</v>
      </c>
      <c r="AU756">
        <f t="shared" si="223"/>
        <v>1.23</v>
      </c>
      <c r="AW756">
        <f t="shared" si="224"/>
        <v>1.0349999999999999</v>
      </c>
      <c r="BF756">
        <f t="shared" si="225"/>
        <v>0</v>
      </c>
    </row>
    <row r="757" spans="7:58">
      <c r="G757" s="25">
        <f t="shared" si="213"/>
        <v>0</v>
      </c>
      <c r="H757" s="25"/>
      <c r="I757" s="25"/>
      <c r="J757" s="97"/>
      <c r="K757" s="18">
        <f t="shared" si="214"/>
        <v>1.67</v>
      </c>
      <c r="L757" s="25"/>
      <c r="M757" s="98">
        <f t="shared" si="215"/>
        <v>1.23</v>
      </c>
      <c r="N757" s="25"/>
      <c r="O757" s="25">
        <f t="shared" si="216"/>
        <v>1.0349999999999999</v>
      </c>
      <c r="P757" s="25"/>
      <c r="Q757" s="25"/>
      <c r="R757" s="25"/>
      <c r="X757">
        <f t="shared" si="217"/>
        <v>0</v>
      </c>
      <c r="AB757">
        <f t="shared" si="218"/>
        <v>1.67</v>
      </c>
      <c r="AD757">
        <f t="shared" si="219"/>
        <v>1.23</v>
      </c>
      <c r="AF757">
        <f t="shared" si="220"/>
        <v>1.0349999999999999</v>
      </c>
      <c r="AS757" s="9">
        <f t="shared" si="222"/>
        <v>1.67</v>
      </c>
      <c r="AU757">
        <f t="shared" si="223"/>
        <v>1.23</v>
      </c>
      <c r="AW757">
        <f t="shared" si="224"/>
        <v>1.0349999999999999</v>
      </c>
      <c r="BF757">
        <f t="shared" si="225"/>
        <v>0</v>
      </c>
    </row>
    <row r="758" spans="7:58">
      <c r="G758" s="25">
        <f t="shared" si="213"/>
        <v>0</v>
      </c>
      <c r="H758" s="25"/>
      <c r="I758" s="25"/>
      <c r="J758" s="97"/>
      <c r="K758" s="18">
        <f t="shared" si="214"/>
        <v>1.67</v>
      </c>
      <c r="L758" s="25"/>
      <c r="M758" s="98">
        <f t="shared" si="215"/>
        <v>1.23</v>
      </c>
      <c r="N758" s="25"/>
      <c r="O758" s="25">
        <f t="shared" si="216"/>
        <v>1.0349999999999999</v>
      </c>
      <c r="P758" s="25"/>
      <c r="Q758" s="25"/>
      <c r="R758" s="25"/>
      <c r="X758">
        <f t="shared" si="217"/>
        <v>0</v>
      </c>
      <c r="AB758">
        <f t="shared" si="218"/>
        <v>1.67</v>
      </c>
      <c r="AD758">
        <f t="shared" si="219"/>
        <v>1.23</v>
      </c>
      <c r="AF758">
        <f t="shared" si="220"/>
        <v>1.0349999999999999</v>
      </c>
      <c r="AS758" s="9">
        <f t="shared" si="222"/>
        <v>1.67</v>
      </c>
      <c r="AU758">
        <f t="shared" si="223"/>
        <v>1.23</v>
      </c>
      <c r="AW758">
        <f t="shared" si="224"/>
        <v>1.0349999999999999</v>
      </c>
      <c r="BF758">
        <f t="shared" si="225"/>
        <v>0</v>
      </c>
    </row>
    <row r="759" spans="7:58">
      <c r="G759" s="25">
        <f t="shared" si="213"/>
        <v>0</v>
      </c>
      <c r="H759" s="25"/>
      <c r="I759" s="25"/>
      <c r="J759" s="97"/>
      <c r="K759" s="18">
        <f t="shared" si="214"/>
        <v>1.67</v>
      </c>
      <c r="L759" s="25"/>
      <c r="M759" s="98">
        <f t="shared" si="215"/>
        <v>1.23</v>
      </c>
      <c r="N759" s="25"/>
      <c r="O759" s="25">
        <f t="shared" si="216"/>
        <v>1.0349999999999999</v>
      </c>
      <c r="P759" s="25"/>
      <c r="Q759" s="25"/>
      <c r="R759" s="25"/>
      <c r="X759">
        <f t="shared" si="217"/>
        <v>0</v>
      </c>
      <c r="AB759">
        <f t="shared" si="218"/>
        <v>1.67</v>
      </c>
      <c r="AD759">
        <f t="shared" si="219"/>
        <v>1.23</v>
      </c>
      <c r="AF759">
        <f t="shared" si="220"/>
        <v>1.0349999999999999</v>
      </c>
      <c r="AS759" s="9">
        <f t="shared" si="222"/>
        <v>1.67</v>
      </c>
      <c r="AU759">
        <f t="shared" si="223"/>
        <v>1.23</v>
      </c>
      <c r="AW759">
        <f t="shared" si="224"/>
        <v>1.0349999999999999</v>
      </c>
      <c r="BF759">
        <f t="shared" si="225"/>
        <v>0</v>
      </c>
    </row>
    <row r="760" spans="7:58">
      <c r="G760" s="25">
        <f t="shared" si="213"/>
        <v>0</v>
      </c>
      <c r="H760" s="25"/>
      <c r="I760" s="25"/>
      <c r="J760" s="97"/>
      <c r="K760" s="18">
        <f t="shared" si="214"/>
        <v>1.67</v>
      </c>
      <c r="L760" s="25"/>
      <c r="M760" s="98">
        <f t="shared" si="215"/>
        <v>1.23</v>
      </c>
      <c r="N760" s="25"/>
      <c r="O760" s="25">
        <f t="shared" si="216"/>
        <v>1.0349999999999999</v>
      </c>
      <c r="P760" s="25"/>
      <c r="Q760" s="25"/>
      <c r="R760" s="25"/>
      <c r="X760">
        <f t="shared" si="217"/>
        <v>0</v>
      </c>
      <c r="AB760">
        <f t="shared" si="218"/>
        <v>1.67</v>
      </c>
      <c r="AD760">
        <f t="shared" si="219"/>
        <v>1.23</v>
      </c>
      <c r="AF760">
        <f t="shared" si="220"/>
        <v>1.0349999999999999</v>
      </c>
      <c r="AS760" s="9">
        <f t="shared" si="222"/>
        <v>1.67</v>
      </c>
      <c r="AU760">
        <f t="shared" si="223"/>
        <v>1.23</v>
      </c>
      <c r="AW760">
        <f t="shared" si="224"/>
        <v>1.0349999999999999</v>
      </c>
      <c r="BF760">
        <f t="shared" si="225"/>
        <v>0</v>
      </c>
    </row>
    <row r="761" spans="7:58">
      <c r="G761" s="25">
        <f t="shared" si="213"/>
        <v>0</v>
      </c>
      <c r="H761" s="25"/>
      <c r="I761" s="25"/>
      <c r="J761" s="97"/>
      <c r="K761" s="18">
        <f t="shared" si="214"/>
        <v>1.67</v>
      </c>
      <c r="L761" s="25"/>
      <c r="M761" s="98">
        <f t="shared" si="215"/>
        <v>1.23</v>
      </c>
      <c r="N761" s="25"/>
      <c r="O761" s="25">
        <f t="shared" si="216"/>
        <v>1.0349999999999999</v>
      </c>
      <c r="P761" s="25"/>
      <c r="Q761" s="25"/>
      <c r="R761" s="25"/>
      <c r="X761">
        <f t="shared" si="217"/>
        <v>0</v>
      </c>
      <c r="AB761">
        <f t="shared" si="218"/>
        <v>1.67</v>
      </c>
      <c r="AD761">
        <f t="shared" si="219"/>
        <v>1.23</v>
      </c>
      <c r="AF761">
        <f t="shared" si="220"/>
        <v>1.0349999999999999</v>
      </c>
      <c r="AS761" s="9">
        <f t="shared" si="222"/>
        <v>1.67</v>
      </c>
      <c r="AU761">
        <f t="shared" si="223"/>
        <v>1.23</v>
      </c>
      <c r="AW761">
        <f t="shared" si="224"/>
        <v>1.0349999999999999</v>
      </c>
      <c r="BF761">
        <f t="shared" si="225"/>
        <v>0</v>
      </c>
    </row>
    <row r="762" spans="7:58">
      <c r="G762" s="25">
        <f t="shared" si="213"/>
        <v>0</v>
      </c>
      <c r="H762" s="25"/>
      <c r="I762" s="25"/>
      <c r="J762" s="97"/>
      <c r="K762" s="18">
        <f t="shared" si="214"/>
        <v>1.67</v>
      </c>
      <c r="L762" s="25"/>
      <c r="M762" s="98">
        <f t="shared" si="215"/>
        <v>1.23</v>
      </c>
      <c r="N762" s="25"/>
      <c r="O762" s="25">
        <f t="shared" si="216"/>
        <v>1.0349999999999999</v>
      </c>
      <c r="P762" s="25"/>
      <c r="Q762" s="25"/>
      <c r="R762" s="25"/>
      <c r="X762">
        <f t="shared" si="217"/>
        <v>0</v>
      </c>
      <c r="AB762">
        <f t="shared" si="218"/>
        <v>1.67</v>
      </c>
      <c r="AD762">
        <f t="shared" si="219"/>
        <v>1.23</v>
      </c>
      <c r="AF762">
        <f t="shared" si="220"/>
        <v>1.0349999999999999</v>
      </c>
      <c r="AS762" s="9">
        <f t="shared" si="222"/>
        <v>1.67</v>
      </c>
      <c r="AU762">
        <f t="shared" si="223"/>
        <v>1.23</v>
      </c>
      <c r="AW762">
        <f t="shared" si="224"/>
        <v>1.0349999999999999</v>
      </c>
      <c r="BF762">
        <f t="shared" si="225"/>
        <v>0</v>
      </c>
    </row>
    <row r="763" spans="7:58">
      <c r="G763" s="25">
        <f t="shared" si="213"/>
        <v>0</v>
      </c>
      <c r="H763" s="25"/>
      <c r="I763" s="25"/>
      <c r="J763" s="97"/>
      <c r="K763" s="18">
        <f t="shared" si="214"/>
        <v>1.67</v>
      </c>
      <c r="L763" s="25"/>
      <c r="M763" s="98">
        <f t="shared" si="215"/>
        <v>1.23</v>
      </c>
      <c r="N763" s="25"/>
      <c r="O763" s="25">
        <f t="shared" si="216"/>
        <v>1.0349999999999999</v>
      </c>
      <c r="P763" s="25"/>
      <c r="Q763" s="25"/>
      <c r="R763" s="25"/>
      <c r="X763">
        <f t="shared" si="217"/>
        <v>0</v>
      </c>
      <c r="AB763">
        <f t="shared" si="218"/>
        <v>1.67</v>
      </c>
      <c r="AD763">
        <f t="shared" si="219"/>
        <v>1.23</v>
      </c>
      <c r="AF763">
        <f t="shared" si="220"/>
        <v>1.0349999999999999</v>
      </c>
      <c r="AS763" s="9">
        <f t="shared" si="222"/>
        <v>1.67</v>
      </c>
      <c r="AU763">
        <f t="shared" si="223"/>
        <v>1.23</v>
      </c>
      <c r="AW763">
        <f t="shared" si="224"/>
        <v>1.0349999999999999</v>
      </c>
      <c r="BF763">
        <f t="shared" si="225"/>
        <v>0</v>
      </c>
    </row>
    <row r="764" spans="7:58">
      <c r="G764" s="25">
        <f t="shared" si="213"/>
        <v>0</v>
      </c>
      <c r="H764" s="25"/>
      <c r="I764" s="25"/>
      <c r="J764" s="97"/>
      <c r="K764" s="18">
        <f t="shared" si="214"/>
        <v>1.67</v>
      </c>
      <c r="L764" s="25"/>
      <c r="M764" s="98">
        <f t="shared" si="215"/>
        <v>1.23</v>
      </c>
      <c r="N764" s="25"/>
      <c r="O764" s="25">
        <f t="shared" si="216"/>
        <v>1.0349999999999999</v>
      </c>
      <c r="P764" s="25"/>
      <c r="Q764" s="25"/>
      <c r="R764" s="25"/>
      <c r="X764">
        <f t="shared" si="217"/>
        <v>0</v>
      </c>
      <c r="AB764">
        <f t="shared" si="218"/>
        <v>1.67</v>
      </c>
      <c r="AD764">
        <f t="shared" si="219"/>
        <v>1.23</v>
      </c>
      <c r="AF764">
        <f t="shared" si="220"/>
        <v>1.0349999999999999</v>
      </c>
      <c r="AS764" s="9">
        <f t="shared" si="222"/>
        <v>1.67</v>
      </c>
      <c r="AU764">
        <f t="shared" si="223"/>
        <v>1.23</v>
      </c>
      <c r="AW764">
        <f t="shared" si="224"/>
        <v>1.0349999999999999</v>
      </c>
      <c r="BF764">
        <f t="shared" si="225"/>
        <v>0</v>
      </c>
    </row>
    <row r="765" spans="7:58">
      <c r="G765" s="25">
        <f t="shared" si="213"/>
        <v>0</v>
      </c>
      <c r="H765" s="25"/>
      <c r="I765" s="25"/>
      <c r="J765" s="97"/>
      <c r="K765" s="18">
        <f t="shared" si="214"/>
        <v>1.67</v>
      </c>
      <c r="L765" s="25"/>
      <c r="M765" s="98">
        <f t="shared" si="215"/>
        <v>1.23</v>
      </c>
      <c r="N765" s="25"/>
      <c r="O765" s="25">
        <f t="shared" si="216"/>
        <v>1.0349999999999999</v>
      </c>
      <c r="P765" s="25"/>
      <c r="Q765" s="25"/>
      <c r="R765" s="25"/>
      <c r="X765">
        <f t="shared" si="217"/>
        <v>0</v>
      </c>
      <c r="AB765">
        <f t="shared" si="218"/>
        <v>1.67</v>
      </c>
      <c r="AD765">
        <f t="shared" si="219"/>
        <v>1.23</v>
      </c>
      <c r="AF765">
        <f t="shared" si="220"/>
        <v>1.0349999999999999</v>
      </c>
      <c r="AS765" s="9">
        <f t="shared" si="222"/>
        <v>1.67</v>
      </c>
      <c r="AU765">
        <f t="shared" si="223"/>
        <v>1.23</v>
      </c>
      <c r="AW765">
        <f t="shared" si="224"/>
        <v>1.0349999999999999</v>
      </c>
      <c r="BF765">
        <f t="shared" si="225"/>
        <v>0</v>
      </c>
    </row>
    <row r="766" spans="7:58">
      <c r="G766" s="25">
        <f t="shared" si="213"/>
        <v>0</v>
      </c>
      <c r="H766" s="25"/>
      <c r="I766" s="25"/>
      <c r="J766" s="97"/>
      <c r="K766" s="18">
        <f t="shared" si="214"/>
        <v>1.67</v>
      </c>
      <c r="L766" s="25"/>
      <c r="M766" s="98">
        <f t="shared" si="215"/>
        <v>1.23</v>
      </c>
      <c r="N766" s="25"/>
      <c r="O766" s="25">
        <f t="shared" si="216"/>
        <v>1.0349999999999999</v>
      </c>
      <c r="P766" s="25"/>
      <c r="Q766" s="25"/>
      <c r="R766" s="25"/>
      <c r="X766">
        <f t="shared" si="217"/>
        <v>0</v>
      </c>
      <c r="AB766">
        <f t="shared" si="218"/>
        <v>1.67</v>
      </c>
      <c r="AD766">
        <f t="shared" si="219"/>
        <v>1.23</v>
      </c>
      <c r="AF766">
        <f t="shared" si="220"/>
        <v>1.0349999999999999</v>
      </c>
      <c r="AS766" s="9">
        <f t="shared" si="222"/>
        <v>1.67</v>
      </c>
      <c r="AU766">
        <f t="shared" si="223"/>
        <v>1.23</v>
      </c>
      <c r="AW766">
        <f t="shared" si="224"/>
        <v>1.0349999999999999</v>
      </c>
      <c r="BF766">
        <f t="shared" si="225"/>
        <v>0</v>
      </c>
    </row>
    <row r="767" spans="7:58">
      <c r="G767" s="25">
        <f t="shared" si="213"/>
        <v>0</v>
      </c>
      <c r="H767" s="25"/>
      <c r="I767" s="25"/>
      <c r="J767" s="97"/>
      <c r="K767" s="18">
        <f t="shared" si="214"/>
        <v>1.67</v>
      </c>
      <c r="L767" s="25"/>
      <c r="M767" s="98">
        <f t="shared" si="215"/>
        <v>1.23</v>
      </c>
      <c r="N767" s="25"/>
      <c r="O767" s="25">
        <f t="shared" si="216"/>
        <v>1.0349999999999999</v>
      </c>
      <c r="P767" s="25"/>
      <c r="Q767" s="25"/>
      <c r="R767" s="25"/>
      <c r="X767">
        <f t="shared" si="217"/>
        <v>0</v>
      </c>
      <c r="AB767">
        <f t="shared" si="218"/>
        <v>1.67</v>
      </c>
      <c r="AD767">
        <f t="shared" si="219"/>
        <v>1.23</v>
      </c>
      <c r="AF767">
        <f t="shared" si="220"/>
        <v>1.0349999999999999</v>
      </c>
      <c r="AS767" s="9">
        <f t="shared" si="222"/>
        <v>1.67</v>
      </c>
      <c r="AU767">
        <f t="shared" si="223"/>
        <v>1.23</v>
      </c>
      <c r="AW767">
        <f t="shared" si="224"/>
        <v>1.0349999999999999</v>
      </c>
      <c r="BF767">
        <f t="shared" si="225"/>
        <v>0</v>
      </c>
    </row>
    <row r="768" spans="7:58">
      <c r="G768" s="25">
        <f t="shared" si="213"/>
        <v>0</v>
      </c>
      <c r="H768" s="25"/>
      <c r="I768" s="25"/>
      <c r="J768" s="97"/>
      <c r="K768" s="18">
        <f t="shared" si="214"/>
        <v>1.67</v>
      </c>
      <c r="L768" s="25"/>
      <c r="M768" s="98">
        <f t="shared" si="215"/>
        <v>1.23</v>
      </c>
      <c r="N768" s="25"/>
      <c r="O768" s="25">
        <f t="shared" si="216"/>
        <v>1.0349999999999999</v>
      </c>
      <c r="P768" s="25"/>
      <c r="Q768" s="25"/>
      <c r="R768" s="25"/>
      <c r="X768">
        <f t="shared" si="217"/>
        <v>0</v>
      </c>
      <c r="AB768">
        <f t="shared" si="218"/>
        <v>1.67</v>
      </c>
      <c r="AD768">
        <f t="shared" si="219"/>
        <v>1.23</v>
      </c>
      <c r="AF768">
        <f t="shared" si="220"/>
        <v>1.0349999999999999</v>
      </c>
      <c r="AS768" s="9">
        <f t="shared" si="222"/>
        <v>1.67</v>
      </c>
      <c r="AU768">
        <f t="shared" si="223"/>
        <v>1.23</v>
      </c>
      <c r="AW768">
        <f t="shared" si="224"/>
        <v>1.0349999999999999</v>
      </c>
      <c r="BF768">
        <f t="shared" si="225"/>
        <v>0</v>
      </c>
    </row>
    <row r="769" spans="7:58">
      <c r="G769" s="25">
        <f t="shared" si="213"/>
        <v>0</v>
      </c>
      <c r="H769" s="25"/>
      <c r="I769" s="25"/>
      <c r="J769" s="97"/>
      <c r="K769" s="18">
        <f t="shared" si="214"/>
        <v>1.67</v>
      </c>
      <c r="L769" s="25"/>
      <c r="M769" s="98">
        <f t="shared" si="215"/>
        <v>1.23</v>
      </c>
      <c r="N769" s="25"/>
      <c r="O769" s="25">
        <f t="shared" si="216"/>
        <v>1.0349999999999999</v>
      </c>
      <c r="P769" s="25"/>
      <c r="Q769" s="25"/>
      <c r="R769" s="25"/>
      <c r="X769">
        <f t="shared" si="217"/>
        <v>0</v>
      </c>
      <c r="AB769">
        <f t="shared" si="218"/>
        <v>1.67</v>
      </c>
      <c r="AD769">
        <f t="shared" si="219"/>
        <v>1.23</v>
      </c>
      <c r="AF769">
        <f t="shared" si="220"/>
        <v>1.0349999999999999</v>
      </c>
      <c r="AS769" s="9">
        <f t="shared" si="222"/>
        <v>1.67</v>
      </c>
      <c r="AU769">
        <f t="shared" si="223"/>
        <v>1.23</v>
      </c>
      <c r="AW769">
        <f t="shared" si="224"/>
        <v>1.0349999999999999</v>
      </c>
      <c r="BF769">
        <f t="shared" si="225"/>
        <v>0</v>
      </c>
    </row>
    <row r="770" spans="7:58">
      <c r="G770" s="25">
        <f t="shared" si="213"/>
        <v>0</v>
      </c>
      <c r="H770" s="25"/>
      <c r="I770" s="25"/>
      <c r="J770" s="97"/>
      <c r="K770" s="18">
        <f t="shared" si="214"/>
        <v>1.67</v>
      </c>
      <c r="L770" s="25"/>
      <c r="M770" s="98">
        <f t="shared" si="215"/>
        <v>1.23</v>
      </c>
      <c r="N770" s="25"/>
      <c r="O770" s="25">
        <f t="shared" si="216"/>
        <v>1.0349999999999999</v>
      </c>
      <c r="P770" s="25"/>
      <c r="Q770" s="25"/>
      <c r="R770" s="25"/>
      <c r="X770">
        <f t="shared" si="217"/>
        <v>0</v>
      </c>
      <c r="AB770">
        <f t="shared" si="218"/>
        <v>1.67</v>
      </c>
      <c r="AD770">
        <f t="shared" si="219"/>
        <v>1.23</v>
      </c>
      <c r="AF770">
        <f t="shared" si="220"/>
        <v>1.0349999999999999</v>
      </c>
      <c r="AS770" s="9">
        <f t="shared" si="222"/>
        <v>1.67</v>
      </c>
      <c r="AU770">
        <f t="shared" si="223"/>
        <v>1.23</v>
      </c>
      <c r="AW770">
        <f t="shared" si="224"/>
        <v>1.0349999999999999</v>
      </c>
      <c r="BF770">
        <f t="shared" si="225"/>
        <v>0</v>
      </c>
    </row>
    <row r="771" spans="7:58">
      <c r="G771" s="25">
        <f t="shared" si="213"/>
        <v>0</v>
      </c>
      <c r="H771" s="25"/>
      <c r="I771" s="25"/>
      <c r="J771" s="97"/>
      <c r="K771" s="18">
        <f t="shared" si="214"/>
        <v>1.67</v>
      </c>
      <c r="L771" s="25"/>
      <c r="M771" s="98">
        <f t="shared" si="215"/>
        <v>1.23</v>
      </c>
      <c r="N771" s="25"/>
      <c r="O771" s="25">
        <f t="shared" si="216"/>
        <v>1.0349999999999999</v>
      </c>
      <c r="P771" s="25"/>
      <c r="Q771" s="25"/>
      <c r="R771" s="25"/>
      <c r="X771">
        <f t="shared" si="217"/>
        <v>0</v>
      </c>
      <c r="AB771">
        <f t="shared" si="218"/>
        <v>1.67</v>
      </c>
      <c r="AD771">
        <f t="shared" si="219"/>
        <v>1.23</v>
      </c>
      <c r="AF771">
        <f t="shared" si="220"/>
        <v>1.0349999999999999</v>
      </c>
      <c r="AS771" s="9">
        <f t="shared" si="222"/>
        <v>1.67</v>
      </c>
      <c r="AU771">
        <f t="shared" si="223"/>
        <v>1.23</v>
      </c>
      <c r="AW771">
        <f t="shared" si="224"/>
        <v>1.0349999999999999</v>
      </c>
      <c r="BF771">
        <f t="shared" si="225"/>
        <v>0</v>
      </c>
    </row>
    <row r="772" spans="7:58">
      <c r="G772" s="25">
        <f t="shared" si="213"/>
        <v>0</v>
      </c>
      <c r="H772" s="25"/>
      <c r="I772" s="25"/>
      <c r="J772" s="97"/>
      <c r="K772" s="18">
        <f t="shared" si="214"/>
        <v>1.67</v>
      </c>
      <c r="L772" s="25"/>
      <c r="M772" s="98">
        <f t="shared" si="215"/>
        <v>1.23</v>
      </c>
      <c r="N772" s="25"/>
      <c r="O772" s="25">
        <f t="shared" si="216"/>
        <v>1.0349999999999999</v>
      </c>
      <c r="P772" s="25"/>
      <c r="Q772" s="25"/>
      <c r="R772" s="25"/>
      <c r="X772">
        <f t="shared" si="217"/>
        <v>0</v>
      </c>
      <c r="AB772">
        <f t="shared" si="218"/>
        <v>1.67</v>
      </c>
      <c r="AD772">
        <f t="shared" si="219"/>
        <v>1.23</v>
      </c>
      <c r="AF772">
        <f t="shared" si="220"/>
        <v>1.0349999999999999</v>
      </c>
      <c r="AS772" s="9">
        <f t="shared" si="222"/>
        <v>1.67</v>
      </c>
      <c r="AU772">
        <f t="shared" si="223"/>
        <v>1.23</v>
      </c>
      <c r="AW772">
        <f t="shared" si="224"/>
        <v>1.0349999999999999</v>
      </c>
      <c r="BF772">
        <f t="shared" si="225"/>
        <v>0</v>
      </c>
    </row>
    <row r="773" spans="7:58">
      <c r="G773" s="25">
        <f t="shared" si="213"/>
        <v>0</v>
      </c>
      <c r="H773" s="25"/>
      <c r="I773" s="25"/>
      <c r="J773" s="97"/>
      <c r="K773" s="18">
        <f t="shared" si="214"/>
        <v>1.67</v>
      </c>
      <c r="L773" s="25"/>
      <c r="M773" s="98">
        <f t="shared" si="215"/>
        <v>1.23</v>
      </c>
      <c r="N773" s="25"/>
      <c r="O773" s="25">
        <f t="shared" si="216"/>
        <v>1.0349999999999999</v>
      </c>
      <c r="P773" s="25"/>
      <c r="Q773" s="25"/>
      <c r="R773" s="25"/>
      <c r="X773">
        <f t="shared" si="217"/>
        <v>0</v>
      </c>
      <c r="AB773">
        <f t="shared" si="218"/>
        <v>1.67</v>
      </c>
      <c r="AD773">
        <f t="shared" si="219"/>
        <v>1.23</v>
      </c>
      <c r="AF773">
        <f t="shared" si="220"/>
        <v>1.0349999999999999</v>
      </c>
      <c r="AS773" s="9">
        <f t="shared" si="222"/>
        <v>1.67</v>
      </c>
      <c r="AU773">
        <f t="shared" si="223"/>
        <v>1.23</v>
      </c>
      <c r="AW773">
        <f t="shared" si="224"/>
        <v>1.0349999999999999</v>
      </c>
      <c r="BF773">
        <f t="shared" si="225"/>
        <v>0</v>
      </c>
    </row>
    <row r="774" spans="7:58">
      <c r="G774" s="25">
        <f t="shared" si="213"/>
        <v>0</v>
      </c>
      <c r="H774" s="25"/>
      <c r="I774" s="25"/>
      <c r="J774" s="97"/>
      <c r="K774" s="18">
        <f t="shared" si="214"/>
        <v>1.67</v>
      </c>
      <c r="L774" s="25"/>
      <c r="M774" s="98">
        <f t="shared" si="215"/>
        <v>1.23</v>
      </c>
      <c r="N774" s="25"/>
      <c r="O774" s="25">
        <f t="shared" si="216"/>
        <v>1.0349999999999999</v>
      </c>
      <c r="P774" s="25"/>
      <c r="Q774" s="25"/>
      <c r="R774" s="25"/>
      <c r="X774">
        <f t="shared" si="217"/>
        <v>0</v>
      </c>
      <c r="AB774">
        <f t="shared" si="218"/>
        <v>1.67</v>
      </c>
      <c r="AD774">
        <f t="shared" si="219"/>
        <v>1.23</v>
      </c>
      <c r="AF774">
        <f t="shared" si="220"/>
        <v>1.0349999999999999</v>
      </c>
      <c r="AS774" s="9">
        <f t="shared" si="222"/>
        <v>1.67</v>
      </c>
      <c r="AU774">
        <f t="shared" si="223"/>
        <v>1.23</v>
      </c>
      <c r="AW774">
        <f t="shared" si="224"/>
        <v>1.0349999999999999</v>
      </c>
      <c r="BF774">
        <f t="shared" si="225"/>
        <v>0</v>
      </c>
    </row>
    <row r="775" spans="7:58">
      <c r="G775" s="25">
        <f t="shared" ref="G775:G838" si="226">$G$6</f>
        <v>0</v>
      </c>
      <c r="H775" s="25"/>
      <c r="I775" s="25"/>
      <c r="J775" s="97"/>
      <c r="K775" s="18">
        <f t="shared" ref="K775:K796" si="227">$K$6</f>
        <v>1.67</v>
      </c>
      <c r="L775" s="25"/>
      <c r="M775" s="98">
        <f t="shared" ref="M775:M796" si="228">$M$6</f>
        <v>1.23</v>
      </c>
      <c r="N775" s="25"/>
      <c r="O775" s="25">
        <f t="shared" ref="O775:O796" si="229">$O$6</f>
        <v>1.0349999999999999</v>
      </c>
      <c r="P775" s="25"/>
      <c r="Q775" s="25"/>
      <c r="R775" s="25"/>
      <c r="X775">
        <f t="shared" ref="X775:X838" si="230">$X$6</f>
        <v>0</v>
      </c>
      <c r="AB775">
        <f t="shared" ref="AB775:AB797" si="231">$AB$6</f>
        <v>1.67</v>
      </c>
      <c r="AD775">
        <f t="shared" ref="AD775:AD797" si="232">$AD$6</f>
        <v>1.23</v>
      </c>
      <c r="AF775">
        <f t="shared" ref="AF775:AF796" si="233">$AF$6</f>
        <v>1.0349999999999999</v>
      </c>
      <c r="AS775" s="9">
        <f t="shared" ref="AS775:AS798" si="234">$AS$6</f>
        <v>1.67</v>
      </c>
      <c r="AU775">
        <f t="shared" ref="AU775:AU798" si="235">$AU$6</f>
        <v>1.23</v>
      </c>
      <c r="AW775">
        <f t="shared" ref="AW775:AW798" si="236">$AW$6</f>
        <v>1.0349999999999999</v>
      </c>
      <c r="BF775">
        <f t="shared" ref="BF775:BF828" si="237">$BF$6</f>
        <v>0</v>
      </c>
    </row>
    <row r="776" spans="7:58">
      <c r="G776" s="25">
        <f t="shared" si="226"/>
        <v>0</v>
      </c>
      <c r="H776" s="25"/>
      <c r="I776" s="25"/>
      <c r="J776" s="97"/>
      <c r="K776" s="18">
        <f t="shared" si="227"/>
        <v>1.67</v>
      </c>
      <c r="L776" s="25"/>
      <c r="M776" s="98">
        <f t="shared" si="228"/>
        <v>1.23</v>
      </c>
      <c r="N776" s="25"/>
      <c r="O776" s="25">
        <f t="shared" si="229"/>
        <v>1.0349999999999999</v>
      </c>
      <c r="P776" s="25"/>
      <c r="Q776" s="25"/>
      <c r="R776" s="25"/>
      <c r="X776">
        <f t="shared" si="230"/>
        <v>0</v>
      </c>
      <c r="AB776">
        <f t="shared" si="231"/>
        <v>1.67</v>
      </c>
      <c r="AD776">
        <f t="shared" si="232"/>
        <v>1.23</v>
      </c>
      <c r="AF776">
        <f t="shared" si="233"/>
        <v>1.0349999999999999</v>
      </c>
      <c r="AS776" s="9">
        <f t="shared" si="234"/>
        <v>1.67</v>
      </c>
      <c r="AU776">
        <f t="shared" si="235"/>
        <v>1.23</v>
      </c>
      <c r="AW776">
        <f t="shared" si="236"/>
        <v>1.0349999999999999</v>
      </c>
      <c r="BF776">
        <f t="shared" si="237"/>
        <v>0</v>
      </c>
    </row>
    <row r="777" spans="7:58">
      <c r="G777" s="25">
        <f t="shared" si="226"/>
        <v>0</v>
      </c>
      <c r="H777" s="25"/>
      <c r="I777" s="25"/>
      <c r="J777" s="97"/>
      <c r="K777" s="18">
        <f t="shared" si="227"/>
        <v>1.67</v>
      </c>
      <c r="L777" s="25"/>
      <c r="M777" s="98">
        <f t="shared" si="228"/>
        <v>1.23</v>
      </c>
      <c r="N777" s="25"/>
      <c r="O777" s="25">
        <f t="shared" si="229"/>
        <v>1.0349999999999999</v>
      </c>
      <c r="P777" s="25"/>
      <c r="Q777" s="25"/>
      <c r="R777" s="25"/>
      <c r="X777">
        <f t="shared" si="230"/>
        <v>0</v>
      </c>
      <c r="AB777">
        <f t="shared" si="231"/>
        <v>1.67</v>
      </c>
      <c r="AD777">
        <f t="shared" si="232"/>
        <v>1.23</v>
      </c>
      <c r="AF777">
        <f t="shared" si="233"/>
        <v>1.0349999999999999</v>
      </c>
      <c r="AS777" s="9">
        <f t="shared" si="234"/>
        <v>1.67</v>
      </c>
      <c r="AU777">
        <f t="shared" si="235"/>
        <v>1.23</v>
      </c>
      <c r="AW777">
        <f t="shared" si="236"/>
        <v>1.0349999999999999</v>
      </c>
      <c r="BF777">
        <f t="shared" si="237"/>
        <v>0</v>
      </c>
    </row>
    <row r="778" spans="7:58">
      <c r="G778" s="25">
        <f t="shared" si="226"/>
        <v>0</v>
      </c>
      <c r="H778" s="25"/>
      <c r="I778" s="25"/>
      <c r="J778" s="97"/>
      <c r="K778" s="18">
        <f t="shared" si="227"/>
        <v>1.67</v>
      </c>
      <c r="L778" s="25"/>
      <c r="M778" s="98">
        <f t="shared" si="228"/>
        <v>1.23</v>
      </c>
      <c r="N778" s="25"/>
      <c r="O778" s="25">
        <f t="shared" si="229"/>
        <v>1.0349999999999999</v>
      </c>
      <c r="P778" s="25"/>
      <c r="Q778" s="25"/>
      <c r="R778" s="25"/>
      <c r="X778">
        <f t="shared" si="230"/>
        <v>0</v>
      </c>
      <c r="AB778">
        <f t="shared" si="231"/>
        <v>1.67</v>
      </c>
      <c r="AD778">
        <f t="shared" si="232"/>
        <v>1.23</v>
      </c>
      <c r="AF778">
        <f t="shared" si="233"/>
        <v>1.0349999999999999</v>
      </c>
      <c r="AS778" s="9">
        <f t="shared" si="234"/>
        <v>1.67</v>
      </c>
      <c r="AU778">
        <f t="shared" si="235"/>
        <v>1.23</v>
      </c>
      <c r="AW778">
        <f t="shared" si="236"/>
        <v>1.0349999999999999</v>
      </c>
      <c r="BF778">
        <f t="shared" si="237"/>
        <v>0</v>
      </c>
    </row>
    <row r="779" spans="7:58">
      <c r="G779" s="25">
        <f t="shared" si="226"/>
        <v>0</v>
      </c>
      <c r="H779" s="25"/>
      <c r="I779" s="25"/>
      <c r="J779" s="97"/>
      <c r="K779" s="18">
        <f t="shared" si="227"/>
        <v>1.67</v>
      </c>
      <c r="L779" s="25"/>
      <c r="M779" s="98">
        <f t="shared" si="228"/>
        <v>1.23</v>
      </c>
      <c r="N779" s="25"/>
      <c r="O779" s="25">
        <f t="shared" si="229"/>
        <v>1.0349999999999999</v>
      </c>
      <c r="P779" s="25"/>
      <c r="Q779" s="25"/>
      <c r="R779" s="25"/>
      <c r="X779">
        <f t="shared" si="230"/>
        <v>0</v>
      </c>
      <c r="AB779">
        <f t="shared" si="231"/>
        <v>1.67</v>
      </c>
      <c r="AD779">
        <f t="shared" si="232"/>
        <v>1.23</v>
      </c>
      <c r="AF779">
        <f t="shared" si="233"/>
        <v>1.0349999999999999</v>
      </c>
      <c r="AS779" s="9">
        <f t="shared" si="234"/>
        <v>1.67</v>
      </c>
      <c r="AU779">
        <f t="shared" si="235"/>
        <v>1.23</v>
      </c>
      <c r="AW779">
        <f t="shared" si="236"/>
        <v>1.0349999999999999</v>
      </c>
      <c r="BF779">
        <f t="shared" si="237"/>
        <v>0</v>
      </c>
    </row>
    <row r="780" spans="7:58">
      <c r="G780" s="25">
        <f t="shared" si="226"/>
        <v>0</v>
      </c>
      <c r="H780" s="25"/>
      <c r="I780" s="25"/>
      <c r="J780" s="97"/>
      <c r="K780" s="18">
        <f t="shared" si="227"/>
        <v>1.67</v>
      </c>
      <c r="L780" s="25"/>
      <c r="M780" s="98">
        <f t="shared" si="228"/>
        <v>1.23</v>
      </c>
      <c r="N780" s="25"/>
      <c r="O780" s="25">
        <f t="shared" si="229"/>
        <v>1.0349999999999999</v>
      </c>
      <c r="P780" s="25"/>
      <c r="Q780" s="25"/>
      <c r="R780" s="25"/>
      <c r="X780">
        <f t="shared" si="230"/>
        <v>0</v>
      </c>
      <c r="AB780">
        <f t="shared" si="231"/>
        <v>1.67</v>
      </c>
      <c r="AD780">
        <f t="shared" si="232"/>
        <v>1.23</v>
      </c>
      <c r="AF780">
        <f t="shared" si="233"/>
        <v>1.0349999999999999</v>
      </c>
      <c r="AS780" s="9">
        <f t="shared" si="234"/>
        <v>1.67</v>
      </c>
      <c r="AU780">
        <f t="shared" si="235"/>
        <v>1.23</v>
      </c>
      <c r="AW780">
        <f t="shared" si="236"/>
        <v>1.0349999999999999</v>
      </c>
      <c r="BF780">
        <f t="shared" si="237"/>
        <v>0</v>
      </c>
    </row>
    <row r="781" spans="7:58">
      <c r="G781" s="25">
        <f t="shared" si="226"/>
        <v>0</v>
      </c>
      <c r="H781" s="25"/>
      <c r="I781" s="25"/>
      <c r="J781" s="97"/>
      <c r="K781" s="18">
        <f t="shared" si="227"/>
        <v>1.67</v>
      </c>
      <c r="L781" s="25"/>
      <c r="M781" s="98">
        <f t="shared" si="228"/>
        <v>1.23</v>
      </c>
      <c r="N781" s="25"/>
      <c r="O781" s="25">
        <f t="shared" si="229"/>
        <v>1.0349999999999999</v>
      </c>
      <c r="P781" s="25"/>
      <c r="Q781" s="25"/>
      <c r="R781" s="25"/>
      <c r="X781">
        <f t="shared" si="230"/>
        <v>0</v>
      </c>
      <c r="AB781">
        <f t="shared" si="231"/>
        <v>1.67</v>
      </c>
      <c r="AD781">
        <f t="shared" si="232"/>
        <v>1.23</v>
      </c>
      <c r="AF781">
        <f t="shared" si="233"/>
        <v>1.0349999999999999</v>
      </c>
      <c r="AS781" s="9">
        <f t="shared" si="234"/>
        <v>1.67</v>
      </c>
      <c r="AU781">
        <f t="shared" si="235"/>
        <v>1.23</v>
      </c>
      <c r="AW781">
        <f t="shared" si="236"/>
        <v>1.0349999999999999</v>
      </c>
      <c r="BF781">
        <f t="shared" si="237"/>
        <v>0</v>
      </c>
    </row>
    <row r="782" spans="7:58">
      <c r="G782" s="25">
        <f t="shared" si="226"/>
        <v>0</v>
      </c>
      <c r="H782" s="25"/>
      <c r="I782" s="25"/>
      <c r="J782" s="97"/>
      <c r="K782" s="18">
        <f t="shared" si="227"/>
        <v>1.67</v>
      </c>
      <c r="L782" s="25"/>
      <c r="M782" s="98">
        <f t="shared" si="228"/>
        <v>1.23</v>
      </c>
      <c r="N782" s="25"/>
      <c r="O782" s="25">
        <f t="shared" si="229"/>
        <v>1.0349999999999999</v>
      </c>
      <c r="P782" s="25"/>
      <c r="Q782" s="25"/>
      <c r="R782" s="25"/>
      <c r="X782">
        <f t="shared" si="230"/>
        <v>0</v>
      </c>
      <c r="AB782">
        <f t="shared" si="231"/>
        <v>1.67</v>
      </c>
      <c r="AD782">
        <f t="shared" si="232"/>
        <v>1.23</v>
      </c>
      <c r="AF782">
        <f t="shared" si="233"/>
        <v>1.0349999999999999</v>
      </c>
      <c r="AS782" s="9">
        <f t="shared" si="234"/>
        <v>1.67</v>
      </c>
      <c r="AU782">
        <f t="shared" si="235"/>
        <v>1.23</v>
      </c>
      <c r="AW782">
        <f t="shared" si="236"/>
        <v>1.0349999999999999</v>
      </c>
      <c r="BF782">
        <f t="shared" si="237"/>
        <v>0</v>
      </c>
    </row>
    <row r="783" spans="7:58">
      <c r="G783" s="25">
        <f t="shared" si="226"/>
        <v>0</v>
      </c>
      <c r="H783" s="25"/>
      <c r="I783" s="25"/>
      <c r="J783" s="97"/>
      <c r="K783" s="18">
        <f t="shared" si="227"/>
        <v>1.67</v>
      </c>
      <c r="L783" s="25"/>
      <c r="M783" s="98">
        <f t="shared" si="228"/>
        <v>1.23</v>
      </c>
      <c r="N783" s="25"/>
      <c r="O783" s="25">
        <f t="shared" si="229"/>
        <v>1.0349999999999999</v>
      </c>
      <c r="P783" s="25"/>
      <c r="Q783" s="25"/>
      <c r="R783" s="25"/>
      <c r="X783">
        <f t="shared" si="230"/>
        <v>0</v>
      </c>
      <c r="AB783">
        <f t="shared" si="231"/>
        <v>1.67</v>
      </c>
      <c r="AD783">
        <f t="shared" si="232"/>
        <v>1.23</v>
      </c>
      <c r="AF783">
        <f t="shared" si="233"/>
        <v>1.0349999999999999</v>
      </c>
      <c r="AS783" s="9">
        <f t="shared" si="234"/>
        <v>1.67</v>
      </c>
      <c r="AU783">
        <f t="shared" si="235"/>
        <v>1.23</v>
      </c>
      <c r="AW783">
        <f t="shared" si="236"/>
        <v>1.0349999999999999</v>
      </c>
      <c r="BF783">
        <f t="shared" si="237"/>
        <v>0</v>
      </c>
    </row>
    <row r="784" spans="7:58">
      <c r="G784" s="25">
        <f t="shared" si="226"/>
        <v>0</v>
      </c>
      <c r="H784" s="25"/>
      <c r="I784" s="25"/>
      <c r="J784" s="97"/>
      <c r="K784" s="18">
        <f t="shared" si="227"/>
        <v>1.67</v>
      </c>
      <c r="L784" s="25"/>
      <c r="M784" s="98">
        <f t="shared" si="228"/>
        <v>1.23</v>
      </c>
      <c r="N784" s="25"/>
      <c r="O784" s="25">
        <f t="shared" si="229"/>
        <v>1.0349999999999999</v>
      </c>
      <c r="P784" s="25"/>
      <c r="Q784" s="25"/>
      <c r="R784" s="25"/>
      <c r="X784">
        <f t="shared" si="230"/>
        <v>0</v>
      </c>
      <c r="AB784">
        <f t="shared" si="231"/>
        <v>1.67</v>
      </c>
      <c r="AD784">
        <f t="shared" si="232"/>
        <v>1.23</v>
      </c>
      <c r="AF784">
        <f t="shared" si="233"/>
        <v>1.0349999999999999</v>
      </c>
      <c r="AS784" s="9">
        <f t="shared" si="234"/>
        <v>1.67</v>
      </c>
      <c r="AU784">
        <f t="shared" si="235"/>
        <v>1.23</v>
      </c>
      <c r="AW784">
        <f t="shared" si="236"/>
        <v>1.0349999999999999</v>
      </c>
      <c r="BF784">
        <f t="shared" si="237"/>
        <v>0</v>
      </c>
    </row>
    <row r="785" spans="7:58">
      <c r="G785" s="25">
        <f t="shared" si="226"/>
        <v>0</v>
      </c>
      <c r="H785" s="25"/>
      <c r="I785" s="25"/>
      <c r="J785" s="97"/>
      <c r="K785" s="18">
        <f t="shared" si="227"/>
        <v>1.67</v>
      </c>
      <c r="L785" s="25"/>
      <c r="M785" s="98">
        <f t="shared" si="228"/>
        <v>1.23</v>
      </c>
      <c r="N785" s="25"/>
      <c r="O785" s="25">
        <f t="shared" si="229"/>
        <v>1.0349999999999999</v>
      </c>
      <c r="P785" s="25"/>
      <c r="Q785" s="25"/>
      <c r="R785" s="25"/>
      <c r="X785">
        <f t="shared" si="230"/>
        <v>0</v>
      </c>
      <c r="AB785">
        <f t="shared" si="231"/>
        <v>1.67</v>
      </c>
      <c r="AD785">
        <f t="shared" si="232"/>
        <v>1.23</v>
      </c>
      <c r="AF785">
        <f t="shared" si="233"/>
        <v>1.0349999999999999</v>
      </c>
      <c r="AS785" s="9">
        <f t="shared" si="234"/>
        <v>1.67</v>
      </c>
      <c r="AU785">
        <f t="shared" si="235"/>
        <v>1.23</v>
      </c>
      <c r="AW785">
        <f t="shared" si="236"/>
        <v>1.0349999999999999</v>
      </c>
      <c r="BF785">
        <f t="shared" si="237"/>
        <v>0</v>
      </c>
    </row>
    <row r="786" spans="7:58">
      <c r="G786" s="25">
        <f t="shared" si="226"/>
        <v>0</v>
      </c>
      <c r="H786" s="25"/>
      <c r="I786" s="25"/>
      <c r="J786" s="97"/>
      <c r="K786" s="18">
        <f t="shared" si="227"/>
        <v>1.67</v>
      </c>
      <c r="L786" s="25"/>
      <c r="M786" s="98">
        <f t="shared" si="228"/>
        <v>1.23</v>
      </c>
      <c r="N786" s="25"/>
      <c r="O786" s="25">
        <f t="shared" si="229"/>
        <v>1.0349999999999999</v>
      </c>
      <c r="P786" s="25"/>
      <c r="Q786" s="25"/>
      <c r="R786" s="25"/>
      <c r="X786">
        <f t="shared" si="230"/>
        <v>0</v>
      </c>
      <c r="AB786">
        <f t="shared" si="231"/>
        <v>1.67</v>
      </c>
      <c r="AD786">
        <f t="shared" si="232"/>
        <v>1.23</v>
      </c>
      <c r="AF786">
        <f t="shared" si="233"/>
        <v>1.0349999999999999</v>
      </c>
      <c r="AS786" s="9">
        <f t="shared" si="234"/>
        <v>1.67</v>
      </c>
      <c r="AU786">
        <f t="shared" si="235"/>
        <v>1.23</v>
      </c>
      <c r="AW786">
        <f t="shared" si="236"/>
        <v>1.0349999999999999</v>
      </c>
      <c r="BF786">
        <f t="shared" si="237"/>
        <v>0</v>
      </c>
    </row>
    <row r="787" spans="7:58">
      <c r="G787" s="25">
        <f t="shared" si="226"/>
        <v>0</v>
      </c>
      <c r="H787" s="25"/>
      <c r="I787" s="25"/>
      <c r="J787" s="97"/>
      <c r="K787" s="18">
        <f t="shared" si="227"/>
        <v>1.67</v>
      </c>
      <c r="L787" s="25"/>
      <c r="M787" s="98">
        <f t="shared" si="228"/>
        <v>1.23</v>
      </c>
      <c r="N787" s="25"/>
      <c r="O787" s="25">
        <f t="shared" si="229"/>
        <v>1.0349999999999999</v>
      </c>
      <c r="P787" s="25"/>
      <c r="Q787" s="25"/>
      <c r="R787" s="25"/>
      <c r="X787">
        <f t="shared" si="230"/>
        <v>0</v>
      </c>
      <c r="AB787">
        <f t="shared" si="231"/>
        <v>1.67</v>
      </c>
      <c r="AD787">
        <f t="shared" si="232"/>
        <v>1.23</v>
      </c>
      <c r="AF787">
        <f t="shared" si="233"/>
        <v>1.0349999999999999</v>
      </c>
      <c r="AS787" s="9">
        <f t="shared" si="234"/>
        <v>1.67</v>
      </c>
      <c r="AU787">
        <f t="shared" si="235"/>
        <v>1.23</v>
      </c>
      <c r="AW787">
        <f t="shared" si="236"/>
        <v>1.0349999999999999</v>
      </c>
      <c r="BF787">
        <f t="shared" si="237"/>
        <v>0</v>
      </c>
    </row>
    <row r="788" spans="7:58">
      <c r="G788" s="25">
        <f t="shared" si="226"/>
        <v>0</v>
      </c>
      <c r="H788" s="25"/>
      <c r="I788" s="25"/>
      <c r="J788" s="97"/>
      <c r="K788" s="18">
        <f t="shared" si="227"/>
        <v>1.67</v>
      </c>
      <c r="L788" s="25"/>
      <c r="M788" s="98">
        <f t="shared" si="228"/>
        <v>1.23</v>
      </c>
      <c r="N788" s="25"/>
      <c r="O788" s="25">
        <f t="shared" si="229"/>
        <v>1.0349999999999999</v>
      </c>
      <c r="P788" s="25"/>
      <c r="Q788" s="25"/>
      <c r="R788" s="25"/>
      <c r="X788">
        <f t="shared" si="230"/>
        <v>0</v>
      </c>
      <c r="AB788">
        <f t="shared" si="231"/>
        <v>1.67</v>
      </c>
      <c r="AD788">
        <f t="shared" si="232"/>
        <v>1.23</v>
      </c>
      <c r="AF788">
        <f t="shared" si="233"/>
        <v>1.0349999999999999</v>
      </c>
      <c r="AS788" s="9">
        <f t="shared" si="234"/>
        <v>1.67</v>
      </c>
      <c r="AU788">
        <f t="shared" si="235"/>
        <v>1.23</v>
      </c>
      <c r="AW788">
        <f t="shared" si="236"/>
        <v>1.0349999999999999</v>
      </c>
      <c r="BF788">
        <f t="shared" si="237"/>
        <v>0</v>
      </c>
    </row>
    <row r="789" spans="7:58">
      <c r="G789" s="25">
        <f t="shared" si="226"/>
        <v>0</v>
      </c>
      <c r="H789" s="25"/>
      <c r="I789" s="25"/>
      <c r="J789" s="97"/>
      <c r="K789" s="18">
        <f t="shared" si="227"/>
        <v>1.67</v>
      </c>
      <c r="L789" s="25"/>
      <c r="M789" s="98">
        <f t="shared" si="228"/>
        <v>1.23</v>
      </c>
      <c r="N789" s="25"/>
      <c r="O789" s="25">
        <f t="shared" si="229"/>
        <v>1.0349999999999999</v>
      </c>
      <c r="P789" s="25"/>
      <c r="Q789" s="25"/>
      <c r="R789" s="25"/>
      <c r="X789">
        <f t="shared" si="230"/>
        <v>0</v>
      </c>
      <c r="AB789">
        <f t="shared" si="231"/>
        <v>1.67</v>
      </c>
      <c r="AD789">
        <f t="shared" si="232"/>
        <v>1.23</v>
      </c>
      <c r="AF789">
        <f t="shared" si="233"/>
        <v>1.0349999999999999</v>
      </c>
      <c r="AS789" s="9">
        <f t="shared" si="234"/>
        <v>1.67</v>
      </c>
      <c r="AU789">
        <f t="shared" si="235"/>
        <v>1.23</v>
      </c>
      <c r="AW789">
        <f t="shared" si="236"/>
        <v>1.0349999999999999</v>
      </c>
      <c r="BF789">
        <f t="shared" si="237"/>
        <v>0</v>
      </c>
    </row>
    <row r="790" spans="7:58">
      <c r="G790" s="25">
        <f t="shared" si="226"/>
        <v>0</v>
      </c>
      <c r="H790" s="25"/>
      <c r="I790" s="25"/>
      <c r="J790" s="97"/>
      <c r="K790" s="18">
        <f t="shared" si="227"/>
        <v>1.67</v>
      </c>
      <c r="L790" s="25"/>
      <c r="M790" s="98">
        <f t="shared" si="228"/>
        <v>1.23</v>
      </c>
      <c r="N790" s="25"/>
      <c r="O790" s="25">
        <f t="shared" si="229"/>
        <v>1.0349999999999999</v>
      </c>
      <c r="P790" s="25"/>
      <c r="Q790" s="25"/>
      <c r="R790" s="25"/>
      <c r="X790">
        <f t="shared" si="230"/>
        <v>0</v>
      </c>
      <c r="AB790">
        <f t="shared" si="231"/>
        <v>1.67</v>
      </c>
      <c r="AD790">
        <f t="shared" si="232"/>
        <v>1.23</v>
      </c>
      <c r="AF790">
        <f t="shared" si="233"/>
        <v>1.0349999999999999</v>
      </c>
      <c r="AS790" s="9">
        <f t="shared" si="234"/>
        <v>1.67</v>
      </c>
      <c r="AU790">
        <f t="shared" si="235"/>
        <v>1.23</v>
      </c>
      <c r="AW790">
        <f t="shared" si="236"/>
        <v>1.0349999999999999</v>
      </c>
      <c r="BF790">
        <f t="shared" si="237"/>
        <v>0</v>
      </c>
    </row>
    <row r="791" spans="7:58">
      <c r="G791" s="25">
        <f t="shared" si="226"/>
        <v>0</v>
      </c>
      <c r="H791" s="25"/>
      <c r="I791" s="25"/>
      <c r="J791" s="97"/>
      <c r="K791" s="18">
        <f t="shared" si="227"/>
        <v>1.67</v>
      </c>
      <c r="L791" s="25"/>
      <c r="M791" s="98">
        <f t="shared" si="228"/>
        <v>1.23</v>
      </c>
      <c r="N791" s="25"/>
      <c r="O791" s="25">
        <f t="shared" si="229"/>
        <v>1.0349999999999999</v>
      </c>
      <c r="P791" s="25"/>
      <c r="Q791" s="25"/>
      <c r="R791" s="25"/>
      <c r="X791">
        <f t="shared" si="230"/>
        <v>0</v>
      </c>
      <c r="AB791">
        <f t="shared" si="231"/>
        <v>1.67</v>
      </c>
      <c r="AD791">
        <f t="shared" si="232"/>
        <v>1.23</v>
      </c>
      <c r="AF791">
        <f t="shared" si="233"/>
        <v>1.0349999999999999</v>
      </c>
      <c r="AS791" s="9">
        <f t="shared" si="234"/>
        <v>1.67</v>
      </c>
      <c r="AU791">
        <f t="shared" si="235"/>
        <v>1.23</v>
      </c>
      <c r="AW791">
        <f t="shared" si="236"/>
        <v>1.0349999999999999</v>
      </c>
      <c r="BF791">
        <f t="shared" si="237"/>
        <v>0</v>
      </c>
    </row>
    <row r="792" spans="7:58">
      <c r="G792" s="25">
        <f t="shared" si="226"/>
        <v>0</v>
      </c>
      <c r="H792" s="25"/>
      <c r="I792" s="25"/>
      <c r="J792" s="97"/>
      <c r="K792" s="18">
        <f t="shared" si="227"/>
        <v>1.67</v>
      </c>
      <c r="L792" s="25"/>
      <c r="M792" s="98">
        <f t="shared" si="228"/>
        <v>1.23</v>
      </c>
      <c r="N792" s="25"/>
      <c r="O792" s="25">
        <f t="shared" si="229"/>
        <v>1.0349999999999999</v>
      </c>
      <c r="P792" s="25"/>
      <c r="Q792" s="25"/>
      <c r="R792" s="25"/>
      <c r="X792">
        <f t="shared" si="230"/>
        <v>0</v>
      </c>
      <c r="AB792">
        <f t="shared" si="231"/>
        <v>1.67</v>
      </c>
      <c r="AD792">
        <f t="shared" si="232"/>
        <v>1.23</v>
      </c>
      <c r="AF792">
        <f t="shared" si="233"/>
        <v>1.0349999999999999</v>
      </c>
      <c r="AS792" s="9">
        <f t="shared" si="234"/>
        <v>1.67</v>
      </c>
      <c r="AU792">
        <f t="shared" si="235"/>
        <v>1.23</v>
      </c>
      <c r="AW792">
        <f t="shared" si="236"/>
        <v>1.0349999999999999</v>
      </c>
      <c r="BF792">
        <f t="shared" si="237"/>
        <v>0</v>
      </c>
    </row>
    <row r="793" spans="7:58">
      <c r="G793" s="25">
        <f t="shared" si="226"/>
        <v>0</v>
      </c>
      <c r="H793" s="25"/>
      <c r="I793" s="25"/>
      <c r="J793" s="97"/>
      <c r="K793" s="18">
        <f t="shared" si="227"/>
        <v>1.67</v>
      </c>
      <c r="L793" s="25"/>
      <c r="M793" s="98">
        <f t="shared" si="228"/>
        <v>1.23</v>
      </c>
      <c r="N793" s="25"/>
      <c r="O793" s="25">
        <f t="shared" si="229"/>
        <v>1.0349999999999999</v>
      </c>
      <c r="P793" s="25"/>
      <c r="Q793" s="25"/>
      <c r="R793" s="25"/>
      <c r="X793">
        <f t="shared" si="230"/>
        <v>0</v>
      </c>
      <c r="AB793">
        <f t="shared" si="231"/>
        <v>1.67</v>
      </c>
      <c r="AD793">
        <f t="shared" si="232"/>
        <v>1.23</v>
      </c>
      <c r="AF793">
        <f t="shared" si="233"/>
        <v>1.0349999999999999</v>
      </c>
      <c r="AS793" s="9">
        <f t="shared" si="234"/>
        <v>1.67</v>
      </c>
      <c r="AU793">
        <f t="shared" si="235"/>
        <v>1.23</v>
      </c>
      <c r="AW793">
        <f t="shared" si="236"/>
        <v>1.0349999999999999</v>
      </c>
      <c r="BF793">
        <f t="shared" si="237"/>
        <v>0</v>
      </c>
    </row>
    <row r="794" spans="7:58">
      <c r="G794" s="25">
        <f t="shared" si="226"/>
        <v>0</v>
      </c>
      <c r="H794" s="25"/>
      <c r="I794" s="25"/>
      <c r="J794" s="97"/>
      <c r="K794" s="18">
        <f t="shared" si="227"/>
        <v>1.67</v>
      </c>
      <c r="L794" s="25"/>
      <c r="M794" s="98">
        <f t="shared" si="228"/>
        <v>1.23</v>
      </c>
      <c r="N794" s="25"/>
      <c r="O794" s="25">
        <f t="shared" si="229"/>
        <v>1.0349999999999999</v>
      </c>
      <c r="P794" s="25"/>
      <c r="Q794" s="25"/>
      <c r="R794" s="25"/>
      <c r="X794">
        <f t="shared" si="230"/>
        <v>0</v>
      </c>
      <c r="AB794">
        <f t="shared" si="231"/>
        <v>1.67</v>
      </c>
      <c r="AD794">
        <f t="shared" si="232"/>
        <v>1.23</v>
      </c>
      <c r="AF794">
        <f t="shared" si="233"/>
        <v>1.0349999999999999</v>
      </c>
      <c r="AS794" s="9">
        <f t="shared" si="234"/>
        <v>1.67</v>
      </c>
      <c r="AU794">
        <f t="shared" si="235"/>
        <v>1.23</v>
      </c>
      <c r="AW794">
        <f t="shared" si="236"/>
        <v>1.0349999999999999</v>
      </c>
      <c r="BF794">
        <f t="shared" si="237"/>
        <v>0</v>
      </c>
    </row>
    <row r="795" spans="7:58">
      <c r="G795" s="25">
        <f t="shared" si="226"/>
        <v>0</v>
      </c>
      <c r="H795" s="25"/>
      <c r="I795" s="25"/>
      <c r="J795" s="97"/>
      <c r="K795" s="18">
        <f t="shared" si="227"/>
        <v>1.67</v>
      </c>
      <c r="L795" s="25"/>
      <c r="M795" s="98">
        <f t="shared" si="228"/>
        <v>1.23</v>
      </c>
      <c r="N795" s="25"/>
      <c r="O795" s="25">
        <f t="shared" si="229"/>
        <v>1.0349999999999999</v>
      </c>
      <c r="P795" s="25"/>
      <c r="Q795" s="25"/>
      <c r="R795" s="25"/>
      <c r="X795">
        <f t="shared" si="230"/>
        <v>0</v>
      </c>
      <c r="AB795">
        <f t="shared" si="231"/>
        <v>1.67</v>
      </c>
      <c r="AD795">
        <f t="shared" si="232"/>
        <v>1.23</v>
      </c>
      <c r="AF795">
        <f t="shared" si="233"/>
        <v>1.0349999999999999</v>
      </c>
      <c r="AS795" s="9">
        <f t="shared" si="234"/>
        <v>1.67</v>
      </c>
      <c r="AU795">
        <f t="shared" si="235"/>
        <v>1.23</v>
      </c>
      <c r="AW795">
        <f t="shared" si="236"/>
        <v>1.0349999999999999</v>
      </c>
      <c r="BF795">
        <f t="shared" si="237"/>
        <v>0</v>
      </c>
    </row>
    <row r="796" spans="7:58">
      <c r="G796" s="25">
        <f t="shared" si="226"/>
        <v>0</v>
      </c>
      <c r="H796" s="25"/>
      <c r="I796" s="25"/>
      <c r="J796" s="97"/>
      <c r="K796" s="18">
        <f t="shared" si="227"/>
        <v>1.67</v>
      </c>
      <c r="L796" s="25"/>
      <c r="M796" s="98">
        <f t="shared" si="228"/>
        <v>1.23</v>
      </c>
      <c r="N796" s="25"/>
      <c r="O796" s="25">
        <f t="shared" si="229"/>
        <v>1.0349999999999999</v>
      </c>
      <c r="P796" s="25"/>
      <c r="Q796" s="25"/>
      <c r="R796" s="25"/>
      <c r="X796">
        <f t="shared" si="230"/>
        <v>0</v>
      </c>
      <c r="AB796">
        <f t="shared" si="231"/>
        <v>1.67</v>
      </c>
      <c r="AD796">
        <f t="shared" si="232"/>
        <v>1.23</v>
      </c>
      <c r="AF796">
        <f t="shared" si="233"/>
        <v>1.0349999999999999</v>
      </c>
      <c r="AS796" s="9">
        <f t="shared" si="234"/>
        <v>1.67</v>
      </c>
      <c r="AU796">
        <f t="shared" si="235"/>
        <v>1.23</v>
      </c>
      <c r="AW796">
        <f t="shared" si="236"/>
        <v>1.0349999999999999</v>
      </c>
      <c r="BF796">
        <f t="shared" si="237"/>
        <v>0</v>
      </c>
    </row>
    <row r="797" spans="7:58">
      <c r="G797" s="25">
        <f t="shared" si="226"/>
        <v>0</v>
      </c>
      <c r="H797" s="25"/>
      <c r="I797" s="25"/>
      <c r="J797" s="97"/>
      <c r="K797" s="99"/>
      <c r="L797" s="25"/>
      <c r="M797" s="25"/>
      <c r="N797" s="25"/>
      <c r="O797" s="25"/>
      <c r="P797" s="25"/>
      <c r="Q797" s="25"/>
      <c r="R797" s="25"/>
      <c r="X797">
        <f t="shared" si="230"/>
        <v>0</v>
      </c>
      <c r="AB797">
        <f t="shared" si="231"/>
        <v>1.67</v>
      </c>
      <c r="AD797">
        <f t="shared" si="232"/>
        <v>1.23</v>
      </c>
      <c r="AS797" s="9">
        <f t="shared" si="234"/>
        <v>1.67</v>
      </c>
      <c r="AU797">
        <f t="shared" si="235"/>
        <v>1.23</v>
      </c>
      <c r="AW797">
        <f t="shared" si="236"/>
        <v>1.0349999999999999</v>
      </c>
      <c r="BF797">
        <f t="shared" si="237"/>
        <v>0</v>
      </c>
    </row>
    <row r="798" spans="7:58">
      <c r="G798" s="25">
        <f t="shared" si="226"/>
        <v>0</v>
      </c>
      <c r="H798" s="25"/>
      <c r="I798" s="25"/>
      <c r="J798" s="97"/>
      <c r="K798" s="99"/>
      <c r="L798" s="25"/>
      <c r="M798" s="25"/>
      <c r="N798" s="25"/>
      <c r="O798" s="25"/>
      <c r="P798" s="25"/>
      <c r="Q798" s="25"/>
      <c r="R798" s="25"/>
      <c r="X798">
        <f t="shared" si="230"/>
        <v>0</v>
      </c>
      <c r="AS798" s="9">
        <f t="shared" si="234"/>
        <v>1.67</v>
      </c>
      <c r="AU798">
        <f t="shared" si="235"/>
        <v>1.23</v>
      </c>
      <c r="AW798">
        <f t="shared" si="236"/>
        <v>1.0349999999999999</v>
      </c>
      <c r="BF798">
        <f t="shared" si="237"/>
        <v>0</v>
      </c>
    </row>
    <row r="799" spans="7:58">
      <c r="G799" s="25">
        <f t="shared" si="226"/>
        <v>0</v>
      </c>
      <c r="H799" s="25"/>
      <c r="I799" s="25"/>
      <c r="J799" s="97"/>
      <c r="K799" s="99"/>
      <c r="L799" s="25"/>
      <c r="M799" s="25"/>
      <c r="N799" s="25"/>
      <c r="O799" s="25"/>
      <c r="P799" s="25"/>
      <c r="Q799" s="25"/>
      <c r="R799" s="25"/>
      <c r="X799">
        <f t="shared" si="230"/>
        <v>0</v>
      </c>
      <c r="BF799">
        <f t="shared" si="237"/>
        <v>0</v>
      </c>
    </row>
    <row r="800" spans="7:58">
      <c r="G800" s="25">
        <f t="shared" si="226"/>
        <v>0</v>
      </c>
      <c r="H800" s="25"/>
      <c r="I800" s="25"/>
      <c r="J800" s="97"/>
      <c r="K800" s="99"/>
      <c r="L800" s="25"/>
      <c r="M800" s="25"/>
      <c r="N800" s="25"/>
      <c r="O800" s="25"/>
      <c r="P800" s="25"/>
      <c r="Q800" s="25"/>
      <c r="R800" s="25"/>
      <c r="X800">
        <f t="shared" si="230"/>
        <v>0</v>
      </c>
      <c r="BF800">
        <f t="shared" si="237"/>
        <v>0</v>
      </c>
    </row>
    <row r="801" spans="7:58">
      <c r="G801" s="25">
        <f t="shared" si="226"/>
        <v>0</v>
      </c>
      <c r="H801" s="25"/>
      <c r="I801" s="25"/>
      <c r="J801" s="97"/>
      <c r="K801" s="99"/>
      <c r="L801" s="25"/>
      <c r="M801" s="25"/>
      <c r="N801" s="25"/>
      <c r="O801" s="25"/>
      <c r="P801" s="25"/>
      <c r="Q801" s="25"/>
      <c r="R801" s="25"/>
      <c r="X801">
        <f t="shared" si="230"/>
        <v>0</v>
      </c>
      <c r="BF801">
        <f t="shared" si="237"/>
        <v>0</v>
      </c>
    </row>
    <row r="802" spans="7:58">
      <c r="G802">
        <f t="shared" si="226"/>
        <v>0</v>
      </c>
      <c r="K802" s="100"/>
      <c r="X802">
        <f t="shared" si="230"/>
        <v>0</v>
      </c>
      <c r="BF802">
        <f t="shared" si="237"/>
        <v>0</v>
      </c>
    </row>
    <row r="803" spans="7:58">
      <c r="G803">
        <f t="shared" si="226"/>
        <v>0</v>
      </c>
      <c r="K803" s="100"/>
      <c r="X803">
        <f t="shared" si="230"/>
        <v>0</v>
      </c>
      <c r="BF803">
        <f t="shared" si="237"/>
        <v>0</v>
      </c>
    </row>
    <row r="804" spans="7:58">
      <c r="G804">
        <f t="shared" si="226"/>
        <v>0</v>
      </c>
      <c r="K804" s="100"/>
      <c r="X804">
        <f t="shared" si="230"/>
        <v>0</v>
      </c>
      <c r="BF804">
        <f t="shared" si="237"/>
        <v>0</v>
      </c>
    </row>
    <row r="805" spans="7:58">
      <c r="G805">
        <f t="shared" si="226"/>
        <v>0</v>
      </c>
      <c r="K805" s="100"/>
      <c r="X805">
        <f t="shared" si="230"/>
        <v>0</v>
      </c>
      <c r="BF805">
        <f t="shared" si="237"/>
        <v>0</v>
      </c>
    </row>
    <row r="806" spans="7:58">
      <c r="G806">
        <f t="shared" si="226"/>
        <v>0</v>
      </c>
      <c r="K806" s="100"/>
      <c r="X806">
        <f t="shared" si="230"/>
        <v>0</v>
      </c>
      <c r="BF806">
        <f t="shared" si="237"/>
        <v>0</v>
      </c>
    </row>
    <row r="807" spans="7:58">
      <c r="G807">
        <f t="shared" si="226"/>
        <v>0</v>
      </c>
      <c r="K807" s="100"/>
      <c r="X807">
        <f t="shared" si="230"/>
        <v>0</v>
      </c>
      <c r="BF807">
        <f t="shared" si="237"/>
        <v>0</v>
      </c>
    </row>
    <row r="808" spans="7:58">
      <c r="G808">
        <f t="shared" si="226"/>
        <v>0</v>
      </c>
      <c r="K808" s="100"/>
      <c r="X808">
        <f t="shared" si="230"/>
        <v>0</v>
      </c>
      <c r="BF808">
        <f t="shared" si="237"/>
        <v>0</v>
      </c>
    </row>
    <row r="809" spans="7:58">
      <c r="G809">
        <f t="shared" si="226"/>
        <v>0</v>
      </c>
      <c r="K809" s="100"/>
      <c r="X809">
        <f t="shared" si="230"/>
        <v>0</v>
      </c>
      <c r="BF809">
        <f t="shared" si="237"/>
        <v>0</v>
      </c>
    </row>
    <row r="810" spans="7:58">
      <c r="G810">
        <f t="shared" si="226"/>
        <v>0</v>
      </c>
      <c r="K810" s="100"/>
      <c r="X810">
        <f t="shared" si="230"/>
        <v>0</v>
      </c>
      <c r="BF810">
        <f t="shared" si="237"/>
        <v>0</v>
      </c>
    </row>
    <row r="811" spans="7:58">
      <c r="G811">
        <f t="shared" si="226"/>
        <v>0</v>
      </c>
      <c r="K811" s="100"/>
      <c r="X811">
        <f t="shared" si="230"/>
        <v>0</v>
      </c>
      <c r="BF811">
        <f t="shared" si="237"/>
        <v>0</v>
      </c>
    </row>
    <row r="812" spans="7:58">
      <c r="G812">
        <f t="shared" si="226"/>
        <v>0</v>
      </c>
      <c r="K812" s="100"/>
      <c r="X812">
        <f t="shared" si="230"/>
        <v>0</v>
      </c>
      <c r="BF812">
        <f t="shared" si="237"/>
        <v>0</v>
      </c>
    </row>
    <row r="813" spans="7:58">
      <c r="G813">
        <f t="shared" si="226"/>
        <v>0</v>
      </c>
      <c r="K813" s="100"/>
      <c r="X813">
        <f t="shared" si="230"/>
        <v>0</v>
      </c>
      <c r="BF813">
        <f t="shared" si="237"/>
        <v>0</v>
      </c>
    </row>
    <row r="814" spans="7:58">
      <c r="G814">
        <f t="shared" si="226"/>
        <v>0</v>
      </c>
      <c r="K814" s="100"/>
      <c r="X814">
        <f t="shared" si="230"/>
        <v>0</v>
      </c>
      <c r="BF814">
        <f t="shared" si="237"/>
        <v>0</v>
      </c>
    </row>
    <row r="815" spans="7:58">
      <c r="G815">
        <f t="shared" si="226"/>
        <v>0</v>
      </c>
      <c r="K815" s="100"/>
      <c r="X815">
        <f t="shared" si="230"/>
        <v>0</v>
      </c>
      <c r="BF815">
        <f t="shared" si="237"/>
        <v>0</v>
      </c>
    </row>
    <row r="816" spans="7:58">
      <c r="G816">
        <f t="shared" si="226"/>
        <v>0</v>
      </c>
      <c r="K816" s="100"/>
      <c r="X816">
        <f t="shared" si="230"/>
        <v>0</v>
      </c>
      <c r="BF816">
        <f t="shared" si="237"/>
        <v>0</v>
      </c>
    </row>
    <row r="817" spans="7:58">
      <c r="G817">
        <f t="shared" si="226"/>
        <v>0</v>
      </c>
      <c r="X817">
        <f t="shared" si="230"/>
        <v>0</v>
      </c>
      <c r="BF817">
        <f t="shared" si="237"/>
        <v>0</v>
      </c>
    </row>
    <row r="818" spans="7:58">
      <c r="G818">
        <f t="shared" si="226"/>
        <v>0</v>
      </c>
      <c r="X818">
        <f t="shared" si="230"/>
        <v>0</v>
      </c>
      <c r="BF818">
        <f t="shared" si="237"/>
        <v>0</v>
      </c>
    </row>
    <row r="819" spans="7:58">
      <c r="G819">
        <f t="shared" si="226"/>
        <v>0</v>
      </c>
      <c r="X819">
        <f t="shared" si="230"/>
        <v>0</v>
      </c>
      <c r="BF819">
        <f t="shared" si="237"/>
        <v>0</v>
      </c>
    </row>
    <row r="820" spans="7:58">
      <c r="G820">
        <f t="shared" si="226"/>
        <v>0</v>
      </c>
      <c r="X820">
        <f t="shared" si="230"/>
        <v>0</v>
      </c>
      <c r="BF820">
        <f t="shared" si="237"/>
        <v>0</v>
      </c>
    </row>
    <row r="821" spans="7:58">
      <c r="G821">
        <f t="shared" si="226"/>
        <v>0</v>
      </c>
      <c r="X821">
        <f t="shared" si="230"/>
        <v>0</v>
      </c>
      <c r="BF821">
        <f t="shared" si="237"/>
        <v>0</v>
      </c>
    </row>
    <row r="822" spans="7:58">
      <c r="G822">
        <f t="shared" si="226"/>
        <v>0</v>
      </c>
      <c r="X822">
        <f t="shared" si="230"/>
        <v>0</v>
      </c>
      <c r="BF822">
        <f t="shared" si="237"/>
        <v>0</v>
      </c>
    </row>
    <row r="823" spans="7:58">
      <c r="G823">
        <f t="shared" si="226"/>
        <v>0</v>
      </c>
      <c r="X823">
        <f t="shared" si="230"/>
        <v>0</v>
      </c>
      <c r="BF823">
        <f t="shared" si="237"/>
        <v>0</v>
      </c>
    </row>
    <row r="824" spans="7:58">
      <c r="G824">
        <f t="shared" si="226"/>
        <v>0</v>
      </c>
      <c r="X824">
        <f t="shared" si="230"/>
        <v>0</v>
      </c>
      <c r="BF824">
        <f t="shared" si="237"/>
        <v>0</v>
      </c>
    </row>
    <row r="825" spans="7:58">
      <c r="G825">
        <f t="shared" si="226"/>
        <v>0</v>
      </c>
      <c r="X825">
        <f t="shared" si="230"/>
        <v>0</v>
      </c>
      <c r="BF825">
        <f t="shared" si="237"/>
        <v>0</v>
      </c>
    </row>
    <row r="826" spans="7:58">
      <c r="G826">
        <f t="shared" si="226"/>
        <v>0</v>
      </c>
      <c r="X826">
        <f t="shared" si="230"/>
        <v>0</v>
      </c>
      <c r="BF826">
        <f t="shared" si="237"/>
        <v>0</v>
      </c>
    </row>
    <row r="827" spans="7:58">
      <c r="G827">
        <f t="shared" si="226"/>
        <v>0</v>
      </c>
      <c r="X827">
        <f t="shared" si="230"/>
        <v>0</v>
      </c>
      <c r="BF827">
        <f t="shared" si="237"/>
        <v>0</v>
      </c>
    </row>
    <row r="828" spans="7:58">
      <c r="G828">
        <f t="shared" si="226"/>
        <v>0</v>
      </c>
      <c r="X828">
        <f t="shared" si="230"/>
        <v>0</v>
      </c>
      <c r="BF828">
        <f t="shared" si="237"/>
        <v>0</v>
      </c>
    </row>
    <row r="829" spans="7:58">
      <c r="G829">
        <f t="shared" si="226"/>
        <v>0</v>
      </c>
      <c r="X829">
        <f t="shared" si="230"/>
        <v>0</v>
      </c>
    </row>
    <row r="830" spans="7:58">
      <c r="G830">
        <f t="shared" si="226"/>
        <v>0</v>
      </c>
      <c r="X830">
        <f t="shared" si="230"/>
        <v>0</v>
      </c>
    </row>
    <row r="831" spans="7:58">
      <c r="G831">
        <f t="shared" si="226"/>
        <v>0</v>
      </c>
      <c r="X831">
        <f t="shared" si="230"/>
        <v>0</v>
      </c>
    </row>
    <row r="832" spans="7:58">
      <c r="G832">
        <f t="shared" si="226"/>
        <v>0</v>
      </c>
      <c r="X832">
        <f t="shared" si="230"/>
        <v>0</v>
      </c>
    </row>
    <row r="833" spans="7:24">
      <c r="G833">
        <f t="shared" si="226"/>
        <v>0</v>
      </c>
      <c r="X833">
        <f t="shared" si="230"/>
        <v>0</v>
      </c>
    </row>
    <row r="834" spans="7:24">
      <c r="G834">
        <f t="shared" si="226"/>
        <v>0</v>
      </c>
      <c r="X834">
        <f t="shared" si="230"/>
        <v>0</v>
      </c>
    </row>
    <row r="835" spans="7:24">
      <c r="G835">
        <f t="shared" si="226"/>
        <v>0</v>
      </c>
      <c r="X835">
        <f t="shared" si="230"/>
        <v>0</v>
      </c>
    </row>
    <row r="836" spans="7:24">
      <c r="G836">
        <f t="shared" si="226"/>
        <v>0</v>
      </c>
      <c r="X836">
        <f t="shared" si="230"/>
        <v>0</v>
      </c>
    </row>
    <row r="837" spans="7:24">
      <c r="G837">
        <f t="shared" si="226"/>
        <v>0</v>
      </c>
      <c r="X837">
        <f t="shared" si="230"/>
        <v>0</v>
      </c>
    </row>
    <row r="838" spans="7:24">
      <c r="G838">
        <f t="shared" si="226"/>
        <v>0</v>
      </c>
      <c r="X838">
        <f t="shared" si="230"/>
        <v>0</v>
      </c>
    </row>
    <row r="839" spans="7:24">
      <c r="G839">
        <f t="shared" ref="G839:G855" si="238">$G$6</f>
        <v>0</v>
      </c>
      <c r="X839">
        <f t="shared" ref="X839:X902" si="239">$X$6</f>
        <v>0</v>
      </c>
    </row>
    <row r="840" spans="7:24">
      <c r="G840">
        <f t="shared" si="238"/>
        <v>0</v>
      </c>
      <c r="X840">
        <f t="shared" si="239"/>
        <v>0</v>
      </c>
    </row>
    <row r="841" spans="7:24">
      <c r="G841">
        <f t="shared" si="238"/>
        <v>0</v>
      </c>
      <c r="X841">
        <f t="shared" si="239"/>
        <v>0</v>
      </c>
    </row>
    <row r="842" spans="7:24">
      <c r="G842">
        <f t="shared" si="238"/>
        <v>0</v>
      </c>
      <c r="X842">
        <f t="shared" si="239"/>
        <v>0</v>
      </c>
    </row>
    <row r="843" spans="7:24">
      <c r="G843">
        <f t="shared" si="238"/>
        <v>0</v>
      </c>
      <c r="X843">
        <f t="shared" si="239"/>
        <v>0</v>
      </c>
    </row>
    <row r="844" spans="7:24">
      <c r="G844">
        <f t="shared" si="238"/>
        <v>0</v>
      </c>
      <c r="X844">
        <f t="shared" si="239"/>
        <v>0</v>
      </c>
    </row>
    <row r="845" spans="7:24">
      <c r="G845">
        <f t="shared" si="238"/>
        <v>0</v>
      </c>
      <c r="X845">
        <f t="shared" si="239"/>
        <v>0</v>
      </c>
    </row>
    <row r="846" spans="7:24">
      <c r="G846">
        <f t="shared" si="238"/>
        <v>0</v>
      </c>
      <c r="X846">
        <f t="shared" si="239"/>
        <v>0</v>
      </c>
    </row>
    <row r="847" spans="7:24">
      <c r="G847">
        <f t="shared" si="238"/>
        <v>0</v>
      </c>
      <c r="X847">
        <f t="shared" si="239"/>
        <v>0</v>
      </c>
    </row>
    <row r="848" spans="7:24">
      <c r="G848">
        <f t="shared" si="238"/>
        <v>0</v>
      </c>
      <c r="X848">
        <f t="shared" si="239"/>
        <v>0</v>
      </c>
    </row>
    <row r="849" spans="7:24">
      <c r="G849">
        <f t="shared" si="238"/>
        <v>0</v>
      </c>
      <c r="X849">
        <f t="shared" si="239"/>
        <v>0</v>
      </c>
    </row>
    <row r="850" spans="7:24">
      <c r="G850">
        <f t="shared" si="238"/>
        <v>0</v>
      </c>
      <c r="X850">
        <f t="shared" si="239"/>
        <v>0</v>
      </c>
    </row>
    <row r="851" spans="7:24">
      <c r="G851">
        <f t="shared" si="238"/>
        <v>0</v>
      </c>
      <c r="X851">
        <f t="shared" si="239"/>
        <v>0</v>
      </c>
    </row>
    <row r="852" spans="7:24">
      <c r="G852">
        <f t="shared" si="238"/>
        <v>0</v>
      </c>
      <c r="X852">
        <f t="shared" si="239"/>
        <v>0</v>
      </c>
    </row>
    <row r="853" spans="7:24">
      <c r="G853">
        <f t="shared" si="238"/>
        <v>0</v>
      </c>
      <c r="X853">
        <f t="shared" si="239"/>
        <v>0</v>
      </c>
    </row>
    <row r="854" spans="7:24">
      <c r="G854">
        <f t="shared" si="238"/>
        <v>0</v>
      </c>
      <c r="X854">
        <f t="shared" si="239"/>
        <v>0</v>
      </c>
    </row>
    <row r="855" spans="7:24">
      <c r="G855">
        <f t="shared" si="238"/>
        <v>0</v>
      </c>
      <c r="X855">
        <f t="shared" si="239"/>
        <v>0</v>
      </c>
    </row>
    <row r="856" spans="7:24">
      <c r="X856">
        <f t="shared" si="239"/>
        <v>0</v>
      </c>
    </row>
    <row r="857" spans="7:24">
      <c r="X857">
        <f t="shared" si="239"/>
        <v>0</v>
      </c>
    </row>
    <row r="858" spans="7:24">
      <c r="X858">
        <f t="shared" si="239"/>
        <v>0</v>
      </c>
    </row>
    <row r="859" spans="7:24">
      <c r="X859">
        <f t="shared" si="239"/>
        <v>0</v>
      </c>
    </row>
    <row r="860" spans="7:24">
      <c r="X860">
        <f t="shared" si="239"/>
        <v>0</v>
      </c>
    </row>
    <row r="861" spans="7:24">
      <c r="X861">
        <f t="shared" si="239"/>
        <v>0</v>
      </c>
    </row>
    <row r="862" spans="7:24">
      <c r="X862">
        <f t="shared" si="239"/>
        <v>0</v>
      </c>
    </row>
    <row r="863" spans="7:24">
      <c r="X863">
        <f t="shared" si="239"/>
        <v>0</v>
      </c>
    </row>
    <row r="864" spans="7:24">
      <c r="X864">
        <f t="shared" si="239"/>
        <v>0</v>
      </c>
    </row>
    <row r="865" spans="24:24">
      <c r="X865">
        <f t="shared" si="239"/>
        <v>0</v>
      </c>
    </row>
    <row r="866" spans="24:24">
      <c r="X866">
        <f t="shared" si="239"/>
        <v>0</v>
      </c>
    </row>
    <row r="867" spans="24:24">
      <c r="X867">
        <f t="shared" si="239"/>
        <v>0</v>
      </c>
    </row>
    <row r="868" spans="24:24">
      <c r="X868">
        <f t="shared" si="239"/>
        <v>0</v>
      </c>
    </row>
    <row r="869" spans="24:24">
      <c r="X869">
        <f t="shared" si="239"/>
        <v>0</v>
      </c>
    </row>
    <row r="870" spans="24:24">
      <c r="X870">
        <f t="shared" si="239"/>
        <v>0</v>
      </c>
    </row>
    <row r="871" spans="24:24">
      <c r="X871">
        <f t="shared" si="239"/>
        <v>0</v>
      </c>
    </row>
    <row r="872" spans="24:24">
      <c r="X872">
        <f t="shared" si="239"/>
        <v>0</v>
      </c>
    </row>
    <row r="873" spans="24:24">
      <c r="X873">
        <f t="shared" si="239"/>
        <v>0</v>
      </c>
    </row>
    <row r="874" spans="24:24">
      <c r="X874">
        <f t="shared" si="239"/>
        <v>0</v>
      </c>
    </row>
    <row r="875" spans="24:24">
      <c r="X875">
        <f t="shared" si="239"/>
        <v>0</v>
      </c>
    </row>
    <row r="876" spans="24:24">
      <c r="X876">
        <f t="shared" si="239"/>
        <v>0</v>
      </c>
    </row>
    <row r="877" spans="24:24">
      <c r="X877">
        <f t="shared" si="239"/>
        <v>0</v>
      </c>
    </row>
    <row r="878" spans="24:24">
      <c r="X878">
        <f t="shared" si="239"/>
        <v>0</v>
      </c>
    </row>
    <row r="879" spans="24:24">
      <c r="X879">
        <f t="shared" si="239"/>
        <v>0</v>
      </c>
    </row>
    <row r="880" spans="24:24">
      <c r="X880">
        <f t="shared" si="239"/>
        <v>0</v>
      </c>
    </row>
    <row r="881" spans="24:24">
      <c r="X881">
        <f t="shared" si="239"/>
        <v>0</v>
      </c>
    </row>
    <row r="882" spans="24:24">
      <c r="X882">
        <f t="shared" si="239"/>
        <v>0</v>
      </c>
    </row>
    <row r="883" spans="24:24">
      <c r="X883">
        <f t="shared" si="239"/>
        <v>0</v>
      </c>
    </row>
    <row r="884" spans="24:24">
      <c r="X884">
        <f t="shared" si="239"/>
        <v>0</v>
      </c>
    </row>
    <row r="885" spans="24:24">
      <c r="X885">
        <f t="shared" si="239"/>
        <v>0</v>
      </c>
    </row>
    <row r="886" spans="24:24">
      <c r="X886">
        <f t="shared" si="239"/>
        <v>0</v>
      </c>
    </row>
    <row r="887" spans="24:24">
      <c r="X887">
        <f t="shared" si="239"/>
        <v>0</v>
      </c>
    </row>
    <row r="888" spans="24:24">
      <c r="X888">
        <f t="shared" si="239"/>
        <v>0</v>
      </c>
    </row>
    <row r="889" spans="24:24">
      <c r="X889">
        <f t="shared" si="239"/>
        <v>0</v>
      </c>
    </row>
    <row r="890" spans="24:24">
      <c r="X890">
        <f t="shared" si="239"/>
        <v>0</v>
      </c>
    </row>
    <row r="891" spans="24:24">
      <c r="X891">
        <f t="shared" si="239"/>
        <v>0</v>
      </c>
    </row>
    <row r="892" spans="24:24">
      <c r="X892">
        <f t="shared" si="239"/>
        <v>0</v>
      </c>
    </row>
    <row r="893" spans="24:24">
      <c r="X893">
        <f t="shared" si="239"/>
        <v>0</v>
      </c>
    </row>
    <row r="894" spans="24:24">
      <c r="X894">
        <f t="shared" si="239"/>
        <v>0</v>
      </c>
    </row>
    <row r="895" spans="24:24">
      <c r="X895">
        <f t="shared" si="239"/>
        <v>0</v>
      </c>
    </row>
    <row r="896" spans="24:24">
      <c r="X896">
        <f t="shared" si="239"/>
        <v>0</v>
      </c>
    </row>
    <row r="897" spans="24:24">
      <c r="X897">
        <f t="shared" si="239"/>
        <v>0</v>
      </c>
    </row>
    <row r="898" spans="24:24">
      <c r="X898">
        <f t="shared" si="239"/>
        <v>0</v>
      </c>
    </row>
    <row r="899" spans="24:24">
      <c r="X899">
        <f t="shared" si="239"/>
        <v>0</v>
      </c>
    </row>
    <row r="900" spans="24:24">
      <c r="X900">
        <f t="shared" si="239"/>
        <v>0</v>
      </c>
    </row>
    <row r="901" spans="24:24">
      <c r="X901">
        <f t="shared" si="239"/>
        <v>0</v>
      </c>
    </row>
    <row r="902" spans="24:24">
      <c r="X902">
        <f t="shared" si="239"/>
        <v>0</v>
      </c>
    </row>
    <row r="903" spans="24:24">
      <c r="X903">
        <f t="shared" ref="X903:X966" si="240">$X$6</f>
        <v>0</v>
      </c>
    </row>
    <row r="904" spans="24:24">
      <c r="X904">
        <f t="shared" si="240"/>
        <v>0</v>
      </c>
    </row>
    <row r="905" spans="24:24">
      <c r="X905">
        <f t="shared" si="240"/>
        <v>0</v>
      </c>
    </row>
    <row r="906" spans="24:24">
      <c r="X906">
        <f t="shared" si="240"/>
        <v>0</v>
      </c>
    </row>
    <row r="907" spans="24:24">
      <c r="X907">
        <f t="shared" si="240"/>
        <v>0</v>
      </c>
    </row>
    <row r="908" spans="24:24">
      <c r="X908">
        <f t="shared" si="240"/>
        <v>0</v>
      </c>
    </row>
    <row r="909" spans="24:24">
      <c r="X909">
        <f t="shared" si="240"/>
        <v>0</v>
      </c>
    </row>
    <row r="910" spans="24:24">
      <c r="X910">
        <f t="shared" si="240"/>
        <v>0</v>
      </c>
    </row>
    <row r="911" spans="24:24">
      <c r="X911">
        <f t="shared" si="240"/>
        <v>0</v>
      </c>
    </row>
    <row r="912" spans="24:24">
      <c r="X912">
        <f t="shared" si="240"/>
        <v>0</v>
      </c>
    </row>
    <row r="913" spans="24:24">
      <c r="X913">
        <f t="shared" si="240"/>
        <v>0</v>
      </c>
    </row>
    <row r="914" spans="24:24">
      <c r="X914">
        <f t="shared" si="240"/>
        <v>0</v>
      </c>
    </row>
    <row r="915" spans="24:24">
      <c r="X915">
        <f t="shared" si="240"/>
        <v>0</v>
      </c>
    </row>
    <row r="916" spans="24:24">
      <c r="X916">
        <f t="shared" si="240"/>
        <v>0</v>
      </c>
    </row>
    <row r="917" spans="24:24">
      <c r="X917">
        <f t="shared" si="240"/>
        <v>0</v>
      </c>
    </row>
    <row r="918" spans="24:24">
      <c r="X918">
        <f t="shared" si="240"/>
        <v>0</v>
      </c>
    </row>
    <row r="919" spans="24:24">
      <c r="X919">
        <f t="shared" si="240"/>
        <v>0</v>
      </c>
    </row>
    <row r="920" spans="24:24">
      <c r="X920">
        <f t="shared" si="240"/>
        <v>0</v>
      </c>
    </row>
    <row r="921" spans="24:24">
      <c r="X921">
        <f t="shared" si="240"/>
        <v>0</v>
      </c>
    </row>
    <row r="922" spans="24:24">
      <c r="X922">
        <f t="shared" si="240"/>
        <v>0</v>
      </c>
    </row>
    <row r="923" spans="24:24">
      <c r="X923">
        <f t="shared" si="240"/>
        <v>0</v>
      </c>
    </row>
    <row r="924" spans="24:24">
      <c r="X924">
        <f t="shared" si="240"/>
        <v>0</v>
      </c>
    </row>
    <row r="925" spans="24:24">
      <c r="X925">
        <f t="shared" si="240"/>
        <v>0</v>
      </c>
    </row>
    <row r="926" spans="24:24">
      <c r="X926">
        <f t="shared" si="240"/>
        <v>0</v>
      </c>
    </row>
    <row r="927" spans="24:24">
      <c r="X927">
        <f t="shared" si="240"/>
        <v>0</v>
      </c>
    </row>
    <row r="928" spans="24:24">
      <c r="X928">
        <f t="shared" si="240"/>
        <v>0</v>
      </c>
    </row>
    <row r="929" spans="24:24">
      <c r="X929">
        <f t="shared" si="240"/>
        <v>0</v>
      </c>
    </row>
    <row r="930" spans="24:24">
      <c r="X930">
        <f t="shared" si="240"/>
        <v>0</v>
      </c>
    </row>
    <row r="931" spans="24:24">
      <c r="X931">
        <f t="shared" si="240"/>
        <v>0</v>
      </c>
    </row>
    <row r="932" spans="24:24">
      <c r="X932">
        <f t="shared" si="240"/>
        <v>0</v>
      </c>
    </row>
    <row r="933" spans="24:24">
      <c r="X933">
        <f t="shared" si="240"/>
        <v>0</v>
      </c>
    </row>
    <row r="934" spans="24:24">
      <c r="X934">
        <f t="shared" si="240"/>
        <v>0</v>
      </c>
    </row>
    <row r="935" spans="24:24">
      <c r="X935">
        <f t="shared" si="240"/>
        <v>0</v>
      </c>
    </row>
    <row r="936" spans="24:24">
      <c r="X936">
        <f t="shared" si="240"/>
        <v>0</v>
      </c>
    </row>
    <row r="937" spans="24:24">
      <c r="X937">
        <f t="shared" si="240"/>
        <v>0</v>
      </c>
    </row>
    <row r="938" spans="24:24">
      <c r="X938">
        <f t="shared" si="240"/>
        <v>0</v>
      </c>
    </row>
    <row r="939" spans="24:24">
      <c r="X939">
        <f t="shared" si="240"/>
        <v>0</v>
      </c>
    </row>
    <row r="940" spans="24:24">
      <c r="X940">
        <f t="shared" si="240"/>
        <v>0</v>
      </c>
    </row>
    <row r="941" spans="24:24">
      <c r="X941">
        <f t="shared" si="240"/>
        <v>0</v>
      </c>
    </row>
    <row r="942" spans="24:24">
      <c r="X942">
        <f t="shared" si="240"/>
        <v>0</v>
      </c>
    </row>
    <row r="943" spans="24:24">
      <c r="X943">
        <f t="shared" si="240"/>
        <v>0</v>
      </c>
    </row>
    <row r="944" spans="24:24">
      <c r="X944">
        <f t="shared" si="240"/>
        <v>0</v>
      </c>
    </row>
    <row r="945" spans="24:24">
      <c r="X945">
        <f t="shared" si="240"/>
        <v>0</v>
      </c>
    </row>
    <row r="946" spans="24:24">
      <c r="X946">
        <f t="shared" si="240"/>
        <v>0</v>
      </c>
    </row>
    <row r="947" spans="24:24">
      <c r="X947">
        <f t="shared" si="240"/>
        <v>0</v>
      </c>
    </row>
    <row r="948" spans="24:24">
      <c r="X948">
        <f t="shared" si="240"/>
        <v>0</v>
      </c>
    </row>
    <row r="949" spans="24:24">
      <c r="X949">
        <f t="shared" si="240"/>
        <v>0</v>
      </c>
    </row>
    <row r="950" spans="24:24">
      <c r="X950">
        <f t="shared" si="240"/>
        <v>0</v>
      </c>
    </row>
    <row r="951" spans="24:24">
      <c r="X951">
        <f t="shared" si="240"/>
        <v>0</v>
      </c>
    </row>
    <row r="952" spans="24:24">
      <c r="X952">
        <f t="shared" si="240"/>
        <v>0</v>
      </c>
    </row>
    <row r="953" spans="24:24">
      <c r="X953">
        <f t="shared" si="240"/>
        <v>0</v>
      </c>
    </row>
    <row r="954" spans="24:24">
      <c r="X954">
        <f t="shared" si="240"/>
        <v>0</v>
      </c>
    </row>
    <row r="955" spans="24:24">
      <c r="X955">
        <f t="shared" si="240"/>
        <v>0</v>
      </c>
    </row>
    <row r="956" spans="24:24">
      <c r="X956">
        <f t="shared" si="240"/>
        <v>0</v>
      </c>
    </row>
    <row r="957" spans="24:24">
      <c r="X957">
        <f t="shared" si="240"/>
        <v>0</v>
      </c>
    </row>
    <row r="958" spans="24:24">
      <c r="X958">
        <f t="shared" si="240"/>
        <v>0</v>
      </c>
    </row>
    <row r="959" spans="24:24">
      <c r="X959">
        <f t="shared" si="240"/>
        <v>0</v>
      </c>
    </row>
    <row r="960" spans="24:24">
      <c r="X960">
        <f t="shared" si="240"/>
        <v>0</v>
      </c>
    </row>
    <row r="961" spans="24:24">
      <c r="X961">
        <f t="shared" si="240"/>
        <v>0</v>
      </c>
    </row>
    <row r="962" spans="24:24">
      <c r="X962">
        <f t="shared" si="240"/>
        <v>0</v>
      </c>
    </row>
    <row r="963" spans="24:24">
      <c r="X963">
        <f t="shared" si="240"/>
        <v>0</v>
      </c>
    </row>
    <row r="964" spans="24:24">
      <c r="X964">
        <f t="shared" si="240"/>
        <v>0</v>
      </c>
    </row>
    <row r="965" spans="24:24">
      <c r="X965">
        <f t="shared" si="240"/>
        <v>0</v>
      </c>
    </row>
    <row r="966" spans="24:24">
      <c r="X966">
        <f t="shared" si="240"/>
        <v>0</v>
      </c>
    </row>
    <row r="967" spans="24:24">
      <c r="X967">
        <f t="shared" ref="X967:X996" si="241">$X$6</f>
        <v>0</v>
      </c>
    </row>
    <row r="968" spans="24:24">
      <c r="X968">
        <f t="shared" si="241"/>
        <v>0</v>
      </c>
    </row>
    <row r="969" spans="24:24">
      <c r="X969">
        <f t="shared" si="241"/>
        <v>0</v>
      </c>
    </row>
    <row r="970" spans="24:24">
      <c r="X970">
        <f t="shared" si="241"/>
        <v>0</v>
      </c>
    </row>
    <row r="971" spans="24:24">
      <c r="X971">
        <f t="shared" si="241"/>
        <v>0</v>
      </c>
    </row>
    <row r="972" spans="24:24">
      <c r="X972">
        <f t="shared" si="241"/>
        <v>0</v>
      </c>
    </row>
    <row r="973" spans="24:24">
      <c r="X973">
        <f t="shared" si="241"/>
        <v>0</v>
      </c>
    </row>
    <row r="974" spans="24:24">
      <c r="X974">
        <f t="shared" si="241"/>
        <v>0</v>
      </c>
    </row>
    <row r="975" spans="24:24">
      <c r="X975">
        <f t="shared" si="241"/>
        <v>0</v>
      </c>
    </row>
    <row r="976" spans="24:24">
      <c r="X976">
        <f t="shared" si="241"/>
        <v>0</v>
      </c>
    </row>
    <row r="977" spans="24:24">
      <c r="X977">
        <f t="shared" si="241"/>
        <v>0</v>
      </c>
    </row>
    <row r="978" spans="24:24">
      <c r="X978">
        <f t="shared" si="241"/>
        <v>0</v>
      </c>
    </row>
    <row r="979" spans="24:24">
      <c r="X979">
        <f t="shared" si="241"/>
        <v>0</v>
      </c>
    </row>
    <row r="980" spans="24:24">
      <c r="X980">
        <f t="shared" si="241"/>
        <v>0</v>
      </c>
    </row>
    <row r="981" spans="24:24">
      <c r="X981">
        <f t="shared" si="241"/>
        <v>0</v>
      </c>
    </row>
    <row r="982" spans="24:24">
      <c r="X982">
        <f t="shared" si="241"/>
        <v>0</v>
      </c>
    </row>
    <row r="983" spans="24:24">
      <c r="X983">
        <f t="shared" si="241"/>
        <v>0</v>
      </c>
    </row>
    <row r="984" spans="24:24">
      <c r="X984">
        <f t="shared" si="241"/>
        <v>0</v>
      </c>
    </row>
    <row r="985" spans="24:24">
      <c r="X985">
        <f t="shared" si="241"/>
        <v>0</v>
      </c>
    </row>
    <row r="986" spans="24:24">
      <c r="X986">
        <f t="shared" si="241"/>
        <v>0</v>
      </c>
    </row>
    <row r="987" spans="24:24">
      <c r="X987">
        <f t="shared" si="241"/>
        <v>0</v>
      </c>
    </row>
    <row r="988" spans="24:24">
      <c r="X988">
        <f t="shared" si="241"/>
        <v>0</v>
      </c>
    </row>
    <row r="989" spans="24:24">
      <c r="X989">
        <f t="shared" si="241"/>
        <v>0</v>
      </c>
    </row>
    <row r="990" spans="24:24">
      <c r="X990">
        <f t="shared" si="241"/>
        <v>0</v>
      </c>
    </row>
    <row r="991" spans="24:24">
      <c r="X991">
        <f t="shared" si="241"/>
        <v>0</v>
      </c>
    </row>
    <row r="992" spans="24:24">
      <c r="X992">
        <f t="shared" si="241"/>
        <v>0</v>
      </c>
    </row>
    <row r="993" spans="24:24">
      <c r="X993">
        <f t="shared" si="241"/>
        <v>0</v>
      </c>
    </row>
    <row r="994" spans="24:24">
      <c r="X994">
        <f t="shared" si="241"/>
        <v>0</v>
      </c>
    </row>
    <row r="995" spans="24:24">
      <c r="X995">
        <f t="shared" si="241"/>
        <v>0</v>
      </c>
    </row>
    <row r="996" spans="24:24">
      <c r="X996">
        <f t="shared" si="241"/>
        <v>0</v>
      </c>
    </row>
  </sheetData>
  <phoneticPr fontId="8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workbookViewId="0">
      <selection activeCell="D22" sqref="D22"/>
    </sheetView>
  </sheetViews>
  <sheetFormatPr baseColWidth="10" defaultRowHeight="15"/>
  <sheetData>
    <row r="1" spans="1:7" ht="15.75" thickBot="1">
      <c r="A1" s="8"/>
      <c r="B1" s="8"/>
      <c r="C1" s="8"/>
      <c r="D1" s="8"/>
      <c r="E1" s="8"/>
    </row>
    <row r="2" spans="1:7">
      <c r="A2" s="35"/>
      <c r="B2" s="36" t="s">
        <v>17</v>
      </c>
      <c r="C2" s="37">
        <v>4</v>
      </c>
      <c r="D2" s="38" t="s">
        <v>18</v>
      </c>
      <c r="E2" s="8"/>
    </row>
    <row r="3" spans="1:7">
      <c r="A3" s="39"/>
      <c r="B3" s="40" t="s">
        <v>16</v>
      </c>
      <c r="C3" s="41">
        <v>2</v>
      </c>
      <c r="D3" s="42" t="s">
        <v>18</v>
      </c>
      <c r="E3" s="8"/>
    </row>
    <row r="4" spans="1:7">
      <c r="A4" s="43" t="s">
        <v>61</v>
      </c>
      <c r="B4" s="41" t="s">
        <v>15</v>
      </c>
      <c r="C4" s="41">
        <v>5</v>
      </c>
      <c r="D4" s="42" t="s">
        <v>18</v>
      </c>
      <c r="E4" s="8"/>
      <c r="F4" s="34" t="s">
        <v>359</v>
      </c>
    </row>
    <row r="5" spans="1:7">
      <c r="A5" s="39"/>
      <c r="B5" s="40" t="s">
        <v>14</v>
      </c>
      <c r="C5" s="41">
        <v>12</v>
      </c>
      <c r="D5" s="42" t="s">
        <v>18</v>
      </c>
      <c r="E5" s="8"/>
    </row>
    <row r="6" spans="1:7">
      <c r="A6" s="39"/>
      <c r="B6" s="40"/>
      <c r="C6" s="41"/>
      <c r="D6" s="42"/>
      <c r="E6" s="8"/>
    </row>
    <row r="7" spans="1:7">
      <c r="A7" s="39"/>
      <c r="B7" s="44" t="s">
        <v>12</v>
      </c>
      <c r="C7" s="41">
        <f>SUM(C2:C5)</f>
        <v>23</v>
      </c>
      <c r="D7" s="42" t="s">
        <v>18</v>
      </c>
      <c r="E7" s="8"/>
    </row>
    <row r="8" spans="1:7" ht="15.75" thickBot="1">
      <c r="A8" s="45"/>
      <c r="B8" s="46" t="s">
        <v>51</v>
      </c>
      <c r="C8" s="47">
        <f>1+C7%</f>
        <v>1.23</v>
      </c>
      <c r="D8" s="229">
        <f>C8</f>
        <v>1.23</v>
      </c>
      <c r="E8" s="8"/>
      <c r="G8">
        <f>C8</f>
        <v>1.23</v>
      </c>
    </row>
    <row r="9" spans="1:7">
      <c r="A9" s="8"/>
      <c r="B9" s="8"/>
      <c r="C9" s="8"/>
      <c r="D9" s="8"/>
      <c r="E9" s="8"/>
    </row>
    <row r="10" spans="1:7" ht="15.75" thickBot="1">
      <c r="A10" s="8"/>
      <c r="B10" s="8"/>
      <c r="C10" s="8"/>
      <c r="D10" s="8"/>
      <c r="E10" s="8"/>
    </row>
    <row r="11" spans="1:7">
      <c r="A11" s="48"/>
      <c r="B11" s="36" t="s">
        <v>63</v>
      </c>
      <c r="C11" s="49">
        <v>2.5</v>
      </c>
      <c r="D11" s="50" t="s">
        <v>18</v>
      </c>
      <c r="E11" s="8"/>
    </row>
    <row r="12" spans="1:7">
      <c r="A12" s="51" t="s">
        <v>62</v>
      </c>
      <c r="B12" s="40" t="s">
        <v>64</v>
      </c>
      <c r="C12" s="52">
        <v>1</v>
      </c>
      <c r="D12" s="53" t="s">
        <v>18</v>
      </c>
      <c r="E12" s="8"/>
    </row>
    <row r="13" spans="1:7">
      <c r="A13" s="39"/>
      <c r="B13" s="40"/>
      <c r="C13" s="52"/>
      <c r="D13" s="53"/>
      <c r="E13" s="8"/>
    </row>
    <row r="14" spans="1:7">
      <c r="A14" s="39"/>
      <c r="B14" s="40" t="s">
        <v>12</v>
      </c>
      <c r="C14" s="52">
        <f>SUM(C11:C12)</f>
        <v>3.5</v>
      </c>
      <c r="D14" s="53" t="s">
        <v>18</v>
      </c>
      <c r="E14" s="8"/>
    </row>
    <row r="15" spans="1:7" ht="15.75" thickBot="1">
      <c r="A15" s="45"/>
      <c r="B15" s="54" t="s">
        <v>65</v>
      </c>
      <c r="C15" s="55">
        <f>1+C14%</f>
        <v>1.0349999999999999</v>
      </c>
      <c r="D15" s="228">
        <f>C15</f>
        <v>1.0349999999999999</v>
      </c>
      <c r="E15" s="8"/>
      <c r="G15">
        <f>C15</f>
        <v>1.0349999999999999</v>
      </c>
    </row>
    <row r="16" spans="1:7">
      <c r="A16" s="8"/>
      <c r="B16" s="8"/>
      <c r="C16" s="8"/>
      <c r="D16" s="8"/>
      <c r="E16" s="8"/>
    </row>
    <row r="17" spans="1:2" ht="15.75" thickBot="1"/>
    <row r="18" spans="1:2">
      <c r="A18" s="63"/>
      <c r="B18" s="65"/>
    </row>
    <row r="19" spans="1:2">
      <c r="A19" s="67" t="s">
        <v>211</v>
      </c>
      <c r="B19" s="227">
        <v>1.67</v>
      </c>
    </row>
    <row r="20" spans="1:2" ht="15.75" thickBot="1">
      <c r="A20" s="64"/>
      <c r="B20" s="66"/>
    </row>
    <row r="21" spans="1:2" ht="15.75" thickBot="1"/>
    <row r="22" spans="1:2">
      <c r="A22" s="63"/>
      <c r="B22" s="225"/>
    </row>
    <row r="23" spans="1:2">
      <c r="A23" s="67" t="s">
        <v>873</v>
      </c>
      <c r="B23" s="227">
        <v>0</v>
      </c>
    </row>
    <row r="24" spans="1:2" ht="15.75" thickBot="1">
      <c r="A24" s="64"/>
      <c r="B24" s="2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zoomScale="125" zoomScaleNormal="125" workbookViewId="0">
      <selection activeCell="B11" sqref="B11"/>
    </sheetView>
  </sheetViews>
  <sheetFormatPr baseColWidth="10" defaultRowHeight="15"/>
  <cols>
    <col min="1" max="1" width="7.42578125" customWidth="1"/>
    <col min="2" max="2" width="24" customWidth="1"/>
    <col min="3" max="3" width="11.140625" customWidth="1"/>
    <col min="5" max="5" width="14.7109375" customWidth="1"/>
  </cols>
  <sheetData>
    <row r="1" spans="1:4" ht="80.099999999999994" customHeight="1">
      <c r="B1" s="112" t="s">
        <v>346</v>
      </c>
    </row>
    <row r="2" spans="1:4" hidden="1"/>
    <row r="3" spans="1:4" ht="59.1" customHeight="1">
      <c r="A3" s="110" t="s">
        <v>4</v>
      </c>
      <c r="B3" s="111" t="s">
        <v>1</v>
      </c>
      <c r="C3" s="111" t="s">
        <v>59</v>
      </c>
      <c r="D3" s="97"/>
    </row>
    <row r="4" spans="1:4" ht="18.95" customHeight="1">
      <c r="A4" s="5" t="s">
        <v>88</v>
      </c>
      <c r="B4" s="5"/>
      <c r="C4" s="5"/>
      <c r="D4" s="25"/>
    </row>
    <row r="5" spans="1:4">
      <c r="A5" s="15" t="s">
        <v>96</v>
      </c>
      <c r="B5" s="16" t="s">
        <v>87</v>
      </c>
      <c r="C5" s="15"/>
      <c r="D5" s="25"/>
    </row>
    <row r="6" spans="1:4">
      <c r="A6" s="6" t="s">
        <v>97</v>
      </c>
      <c r="B6" s="14" t="s">
        <v>89</v>
      </c>
      <c r="C6" s="6"/>
      <c r="D6" s="25"/>
    </row>
    <row r="7" spans="1:4">
      <c r="A7" s="15" t="s">
        <v>98</v>
      </c>
      <c r="B7" s="16" t="s">
        <v>90</v>
      </c>
      <c r="C7" s="15"/>
      <c r="D7" s="25"/>
    </row>
    <row r="8" spans="1:4">
      <c r="A8" s="6" t="s">
        <v>294</v>
      </c>
      <c r="B8" s="14" t="s">
        <v>304</v>
      </c>
      <c r="C8" s="6">
        <v>12.9</v>
      </c>
      <c r="D8" s="25"/>
    </row>
    <row r="9" spans="1:4">
      <c r="A9" s="6" t="s">
        <v>295</v>
      </c>
      <c r="B9" s="16" t="s">
        <v>867</v>
      </c>
      <c r="C9" s="15"/>
      <c r="D9" s="25"/>
    </row>
    <row r="10" spans="1:4">
      <c r="A10" s="6" t="s">
        <v>296</v>
      </c>
      <c r="B10" s="14" t="s">
        <v>868</v>
      </c>
      <c r="C10" s="6"/>
      <c r="D10" s="25"/>
    </row>
    <row r="11" spans="1:4">
      <c r="A11" s="6" t="s">
        <v>297</v>
      </c>
      <c r="B11" s="16"/>
      <c r="C11" s="15"/>
      <c r="D11" s="25"/>
    </row>
    <row r="12" spans="1:4">
      <c r="A12" s="6" t="s">
        <v>298</v>
      </c>
      <c r="B12" s="14"/>
      <c r="C12" s="6"/>
      <c r="D12" s="25"/>
    </row>
    <row r="13" spans="1:4">
      <c r="A13" s="6" t="s">
        <v>299</v>
      </c>
      <c r="B13" s="16"/>
      <c r="C13" s="15"/>
      <c r="D13" s="25"/>
    </row>
    <row r="14" spans="1:4">
      <c r="A14" s="6" t="s">
        <v>300</v>
      </c>
      <c r="B14" s="14"/>
      <c r="C14" s="6"/>
      <c r="D14" s="25"/>
    </row>
    <row r="15" spans="1:4">
      <c r="A15" s="6" t="s">
        <v>301</v>
      </c>
      <c r="B15" s="16"/>
      <c r="C15" s="15"/>
      <c r="D15" s="25"/>
    </row>
    <row r="16" spans="1:4">
      <c r="A16" s="6" t="s">
        <v>302</v>
      </c>
      <c r="B16" s="14"/>
      <c r="C16" s="6"/>
      <c r="D16" s="25"/>
    </row>
    <row r="17" spans="1:4">
      <c r="A17" s="6" t="s">
        <v>303</v>
      </c>
      <c r="B17" s="16"/>
      <c r="C17" s="15"/>
      <c r="D17" s="25"/>
    </row>
    <row r="18" spans="1:4">
      <c r="D18" s="25"/>
    </row>
    <row r="19" spans="1:4">
      <c r="D19" s="25"/>
    </row>
  </sheetData>
  <phoneticPr fontId="8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6"/>
  <sheetViews>
    <sheetView zoomScale="125" zoomScaleNormal="125" workbookViewId="0">
      <selection activeCell="F4" sqref="F4"/>
    </sheetView>
  </sheetViews>
  <sheetFormatPr baseColWidth="10" defaultRowHeight="15"/>
  <cols>
    <col min="1" max="1" width="5.140625" customWidth="1"/>
    <col min="2" max="2" width="11.85546875" customWidth="1"/>
    <col min="3" max="3" width="57" customWidth="1"/>
    <col min="4" max="4" width="6.85546875" style="4" customWidth="1"/>
    <col min="5" max="5" width="4.7109375" customWidth="1"/>
    <col min="10" max="10" width="26.7109375" customWidth="1"/>
  </cols>
  <sheetData>
    <row r="1" spans="1:19" ht="65.099999999999994" customHeight="1">
      <c r="A1" s="30" t="s">
        <v>4</v>
      </c>
      <c r="B1" s="31" t="s">
        <v>433</v>
      </c>
      <c r="C1" s="32" t="s">
        <v>95</v>
      </c>
      <c r="D1" s="60" t="s">
        <v>347</v>
      </c>
      <c r="E1" s="60" t="s">
        <v>5</v>
      </c>
      <c r="F1" s="31" t="s">
        <v>59</v>
      </c>
      <c r="G1" s="30" t="s">
        <v>354</v>
      </c>
      <c r="H1" s="10" t="s">
        <v>386</v>
      </c>
    </row>
    <row r="2" spans="1:19">
      <c r="A2" s="127"/>
      <c r="B2" s="128"/>
      <c r="C2" s="128"/>
      <c r="D2" s="129"/>
      <c r="E2" s="129"/>
      <c r="F2" s="128"/>
      <c r="G2" s="130"/>
      <c r="H2" s="131"/>
    </row>
    <row r="3" spans="1:19">
      <c r="A3" s="132"/>
      <c r="B3" s="132"/>
      <c r="C3" s="132"/>
      <c r="D3" s="133"/>
      <c r="E3" s="132"/>
      <c r="F3" s="132"/>
      <c r="G3" s="134"/>
      <c r="H3" s="135"/>
      <c r="J3" t="s">
        <v>357</v>
      </c>
    </row>
    <row r="4" spans="1:19" ht="15" customHeight="1">
      <c r="A4" s="167" t="s">
        <v>92</v>
      </c>
      <c r="B4" s="168" t="s">
        <v>2</v>
      </c>
      <c r="C4" s="169" t="s">
        <v>390</v>
      </c>
      <c r="D4" s="139"/>
      <c r="E4" s="170" t="s">
        <v>6</v>
      </c>
      <c r="F4" s="171">
        <f>Matériaux!P6+Matériaux!P18+Matériaux!P22</f>
        <v>21259913.740064997</v>
      </c>
      <c r="G4" s="171">
        <f>Matériaux!L6+Matériaux!L18+Matériaux!L22</f>
        <v>16699983.299999999</v>
      </c>
      <c r="H4" s="172"/>
      <c r="I4" s="25"/>
      <c r="J4" s="25" t="s">
        <v>356</v>
      </c>
      <c r="K4" s="25"/>
      <c r="L4" s="25"/>
      <c r="M4" s="25"/>
      <c r="N4" s="25"/>
      <c r="O4" s="25"/>
      <c r="P4" s="25"/>
      <c r="Q4" s="25"/>
      <c r="R4" s="25"/>
      <c r="S4" s="25"/>
    </row>
    <row r="5" spans="1:19">
      <c r="A5" s="173" t="s">
        <v>93</v>
      </c>
      <c r="B5" s="168" t="s">
        <v>2</v>
      </c>
      <c r="C5" s="174" t="s">
        <v>391</v>
      </c>
      <c r="D5" s="166">
        <f>(Matériaux!F7+Matériaux!F18+Matériaux!F20+Matériaux!F22)</f>
        <v>0</v>
      </c>
      <c r="E5" s="175" t="s">
        <v>6</v>
      </c>
      <c r="F5" s="166">
        <f>(Matériaux!P7+Matériaux!P18+Matériaux!P20+Matériaux!P22)</f>
        <v>0</v>
      </c>
      <c r="G5" s="195">
        <f>(Matériaux!L7+Matériaux!L18+Matériaux!L20+Matériaux!L22)</f>
        <v>0</v>
      </c>
      <c r="H5" s="176"/>
      <c r="I5" s="25"/>
      <c r="J5" s="25" t="s">
        <v>358</v>
      </c>
      <c r="K5" s="25"/>
      <c r="L5" s="25"/>
      <c r="M5" s="25"/>
      <c r="N5" s="25"/>
      <c r="O5" s="25"/>
      <c r="P5" s="25"/>
      <c r="Q5" s="25"/>
      <c r="R5" s="25"/>
      <c r="S5" s="25"/>
    </row>
    <row r="6" spans="1:19">
      <c r="A6" s="173" t="s">
        <v>94</v>
      </c>
      <c r="B6" s="168" t="s">
        <v>2</v>
      </c>
      <c r="C6" s="169" t="s">
        <v>392</v>
      </c>
      <c r="D6" s="139">
        <f>(Matériaux!F8+Matériaux!F18+Matériaux!F20+Matériaux!F22)</f>
        <v>0</v>
      </c>
      <c r="E6" s="177" t="s">
        <v>6</v>
      </c>
      <c r="F6" s="139">
        <f>(Matériaux!P8+Matériaux!P18+Matériaux!P20+Matériaux!P22)</f>
        <v>0</v>
      </c>
      <c r="G6" s="197">
        <f>(Matériaux!L8+Matériaux!L18+Matériaux!L20+Matériaux!L22)</f>
        <v>0</v>
      </c>
      <c r="H6" s="172"/>
      <c r="I6" s="25"/>
      <c r="J6" s="25"/>
      <c r="K6" s="25"/>
      <c r="L6" s="25"/>
      <c r="M6" s="26"/>
      <c r="N6" s="26"/>
      <c r="O6" s="26"/>
      <c r="P6" s="26"/>
      <c r="Q6" s="26"/>
      <c r="R6" s="26"/>
      <c r="S6" s="25"/>
    </row>
    <row r="7" spans="1:19">
      <c r="A7" s="173" t="s">
        <v>185</v>
      </c>
      <c r="B7" s="168" t="s">
        <v>2</v>
      </c>
      <c r="C7" s="174" t="s">
        <v>393</v>
      </c>
      <c r="D7" s="166">
        <f>Matériaux!F9+Matériaux!F18+Matériaux!F20+Matériaux!F22</f>
        <v>0</v>
      </c>
      <c r="E7" s="194" t="s">
        <v>6</v>
      </c>
      <c r="F7" s="199">
        <f>Matériaux!P9+Matériaux!P18+Matériaux!P20+Matériaux!P22</f>
        <v>0</v>
      </c>
      <c r="G7" s="195">
        <f>Matériaux!L9+Matériaux!L18+Matériaux!L20+Matériaux!L22</f>
        <v>0</v>
      </c>
      <c r="H7" s="196"/>
      <c r="I7" s="25"/>
      <c r="P7" s="27"/>
      <c r="Q7" s="26"/>
      <c r="R7" s="26"/>
      <c r="S7" s="25"/>
    </row>
    <row r="8" spans="1:19">
      <c r="A8" s="173" t="s">
        <v>186</v>
      </c>
      <c r="B8" s="168" t="s">
        <v>2</v>
      </c>
      <c r="C8" s="169" t="s">
        <v>394</v>
      </c>
      <c r="D8" s="139">
        <f>Matériaux!F10+Matériaux!F18+Matériaux!F20+Matériaux!F22</f>
        <v>0</v>
      </c>
      <c r="E8" s="177" t="s">
        <v>6</v>
      </c>
      <c r="F8" s="200">
        <f>Matériaux!P10+Matériaux!P18+Matériaux!P20+Matériaux!P22</f>
        <v>0</v>
      </c>
      <c r="G8" s="197">
        <f>Matériaux!L10+Matériaux!L18+Matériaux!L20+Matériaux!L22</f>
        <v>0</v>
      </c>
      <c r="H8" s="198"/>
      <c r="I8" s="25"/>
      <c r="J8" s="25" t="s">
        <v>387</v>
      </c>
      <c r="K8" s="25" t="s">
        <v>430</v>
      </c>
      <c r="L8" s="25" t="s">
        <v>385</v>
      </c>
      <c r="M8" s="28" t="s">
        <v>431</v>
      </c>
      <c r="N8" s="26"/>
      <c r="O8" s="29"/>
      <c r="P8" s="26"/>
      <c r="Q8" s="26"/>
      <c r="R8" s="26"/>
      <c r="S8" s="25"/>
    </row>
    <row r="9" spans="1:19">
      <c r="A9" s="173" t="s">
        <v>187</v>
      </c>
      <c r="B9" s="168" t="s">
        <v>2</v>
      </c>
      <c r="C9" s="174" t="s">
        <v>395</v>
      </c>
      <c r="D9" s="166">
        <f>Matériaux!F11+Matériaux!F18+Matériaux!F20+Matériaux!F22</f>
        <v>0</v>
      </c>
      <c r="E9" s="194" t="s">
        <v>6</v>
      </c>
      <c r="F9" s="199">
        <f>Matériaux!P11+Matériaux!P18+Matériaux!P20+Matériaux!P22</f>
        <v>0</v>
      </c>
      <c r="G9" s="195">
        <f>Matériaux!L11+Matériaux!L18+Matériaux!L20+Matériaux!L22</f>
        <v>0</v>
      </c>
      <c r="H9" s="196"/>
      <c r="I9" s="25"/>
      <c r="J9" s="126" t="s">
        <v>384</v>
      </c>
      <c r="K9" s="116">
        <v>6.0000000000000001E-3</v>
      </c>
      <c r="L9" s="8" t="s">
        <v>385</v>
      </c>
      <c r="M9" s="8">
        <f>Matériaux!AG6+(Matériaux!P48*O9)</f>
        <v>328.89119444999994</v>
      </c>
      <c r="N9" s="8"/>
      <c r="O9" s="8">
        <v>20</v>
      </c>
      <c r="P9" s="26"/>
      <c r="Q9" s="26"/>
      <c r="R9" s="26"/>
      <c r="S9" s="25"/>
    </row>
    <row r="10" spans="1:19">
      <c r="A10" s="173" t="s">
        <v>188</v>
      </c>
      <c r="B10" s="168" t="s">
        <v>2</v>
      </c>
      <c r="C10" s="169" t="s">
        <v>396</v>
      </c>
      <c r="D10" s="139">
        <f>Matériaux!F12+Matériaux!F19+Matériaux!F21+Matériaux!F22</f>
        <v>0</v>
      </c>
      <c r="E10" s="177" t="s">
        <v>6</v>
      </c>
      <c r="F10" s="200">
        <f>Matériaux!P12+Matériaux!P19+Matériaux!P21+Matériaux!P22</f>
        <v>0</v>
      </c>
      <c r="G10" s="197">
        <f>Matériaux!L12+Matériaux!L19+Matériaux!L21+Matériaux!L22</f>
        <v>0</v>
      </c>
      <c r="H10" s="198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</row>
    <row r="11" spans="1:19">
      <c r="A11" s="173" t="s">
        <v>189</v>
      </c>
      <c r="B11" s="168" t="s">
        <v>2</v>
      </c>
      <c r="C11" s="174" t="s">
        <v>397</v>
      </c>
      <c r="D11" s="166">
        <f>Matériaux!F13+Matériaux!F19+Matériaux!F21+Matériaux!F22</f>
        <v>0</v>
      </c>
      <c r="E11" s="175" t="s">
        <v>6</v>
      </c>
      <c r="F11" s="199">
        <f>Matériaux!P13+Matériaux!P19+Matériaux!P21+Matériaux!P22</f>
        <v>0</v>
      </c>
      <c r="G11" s="195">
        <f>Matériaux!L13+Matériaux!L19+Matériaux!L21+Matériaux!L22</f>
        <v>0</v>
      </c>
      <c r="H11" s="196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</row>
    <row r="12" spans="1:19">
      <c r="A12" s="173" t="s">
        <v>190</v>
      </c>
      <c r="B12" s="168" t="s">
        <v>2</v>
      </c>
      <c r="C12" s="169" t="s">
        <v>398</v>
      </c>
      <c r="D12" s="139">
        <f>Matériaux!F14+Matériaux!F19+Matériaux!F21+Matériaux!F22</f>
        <v>0</v>
      </c>
      <c r="E12" s="177" t="s">
        <v>6</v>
      </c>
      <c r="F12" s="200">
        <f>Matériaux!P14+Matériaux!P19+Matériaux!P21+Matériaux!P22</f>
        <v>0</v>
      </c>
      <c r="G12" s="197">
        <f>Matériaux!L14+Matériaux!L19+Matériaux!L21+Matériaux!L22</f>
        <v>0</v>
      </c>
      <c r="H12" s="198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</row>
    <row r="13" spans="1:19">
      <c r="A13" s="173" t="s">
        <v>191</v>
      </c>
      <c r="B13" s="168" t="s">
        <v>2</v>
      </c>
      <c r="C13" s="174" t="s">
        <v>399</v>
      </c>
      <c r="D13" s="166">
        <f>Matériaux!F15+Matériaux!F19+Matériaux!F21+Matériaux!F22</f>
        <v>0</v>
      </c>
      <c r="E13" s="175" t="s">
        <v>6</v>
      </c>
      <c r="F13" s="199">
        <f>Matériaux!P15+Matériaux!P19+Matériaux!P21+Matériaux!P22</f>
        <v>0</v>
      </c>
      <c r="G13" s="195">
        <f>Matériaux!L15+Matériaux!L19+Matériaux!L21+Matériaux!L22</f>
        <v>0</v>
      </c>
      <c r="H13" s="196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</row>
    <row r="14" spans="1:19">
      <c r="A14" s="173" t="s">
        <v>192</v>
      </c>
      <c r="B14" s="168" t="s">
        <v>2</v>
      </c>
      <c r="C14" s="169" t="s">
        <v>400</v>
      </c>
      <c r="D14" s="139">
        <f>Matériaux!F16+Matériaux!F19+Matériaux!F21+Matériaux!F22</f>
        <v>0</v>
      </c>
      <c r="E14" s="177" t="s">
        <v>6</v>
      </c>
      <c r="F14" s="200">
        <f>Matériaux!P16+Matériaux!P19+Matériaux!P21+Matériaux!P22</f>
        <v>0</v>
      </c>
      <c r="G14" s="197">
        <f>Matériaux!L16+Matériaux!L19+Matériaux!L21+Matériaux!L22</f>
        <v>0</v>
      </c>
      <c r="H14" s="198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</row>
    <row r="15" spans="1:19">
      <c r="A15" s="173" t="s">
        <v>193</v>
      </c>
      <c r="B15" s="168" t="s">
        <v>2</v>
      </c>
      <c r="C15" s="178" t="s">
        <v>389</v>
      </c>
      <c r="D15" s="166">
        <f>Matériaux!F17+Matériaux!F19+Matériaux!F21+Matériaux!F22</f>
        <v>0</v>
      </c>
      <c r="E15" s="175" t="s">
        <v>6</v>
      </c>
      <c r="F15" s="199">
        <f>Matériaux!P17+Matériaux!P19+Matériaux!P21+Matériaux!P22</f>
        <v>0</v>
      </c>
      <c r="G15" s="195">
        <f>Matériaux!L17+Matériaux!L19+Matériaux!L21+Matériaux!L22</f>
        <v>0</v>
      </c>
      <c r="H15" s="196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</row>
    <row r="16" spans="1:19">
      <c r="A16" s="173" t="s">
        <v>194</v>
      </c>
      <c r="B16" s="168" t="s">
        <v>2</v>
      </c>
      <c r="C16" s="179" t="s">
        <v>388</v>
      </c>
      <c r="D16" s="180">
        <f>Matériaux!F24+Matériaux!F30</f>
        <v>0.3</v>
      </c>
      <c r="E16" s="177" t="s">
        <v>6</v>
      </c>
      <c r="F16" s="177">
        <f>Matériaux!P24+Matériaux!P30</f>
        <v>0</v>
      </c>
      <c r="G16" s="177">
        <f>Matériaux!L24+Matériaux!L30</f>
        <v>0</v>
      </c>
      <c r="H16" s="172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</row>
    <row r="17" spans="1:19">
      <c r="A17" s="173" t="s">
        <v>195</v>
      </c>
      <c r="B17" s="168" t="s">
        <v>2</v>
      </c>
      <c r="C17" s="174" t="s">
        <v>401</v>
      </c>
      <c r="D17" s="181">
        <f>Matériaux!F25+Matériaux!F30</f>
        <v>0.3</v>
      </c>
      <c r="E17" s="175" t="s">
        <v>6</v>
      </c>
      <c r="F17" s="182">
        <f>Matériaux!P25+Matériaux!P30</f>
        <v>0</v>
      </c>
      <c r="G17" s="182">
        <f>Matériaux!L25+Matériaux!L30</f>
        <v>0</v>
      </c>
      <c r="H17" s="183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</row>
    <row r="18" spans="1:19">
      <c r="A18" s="173" t="s">
        <v>196</v>
      </c>
      <c r="B18" s="168" t="s">
        <v>2</v>
      </c>
      <c r="C18" s="169" t="s">
        <v>644</v>
      </c>
      <c r="D18" s="139">
        <f>Matériaux!F26+Matériaux!F30</f>
        <v>0.3</v>
      </c>
      <c r="E18" s="177" t="s">
        <v>6</v>
      </c>
      <c r="F18" s="139">
        <f>Matériaux!P26+Matériaux!P30</f>
        <v>0</v>
      </c>
      <c r="G18" s="139">
        <f>Matériaux!L26+Matériaux!L30</f>
        <v>0</v>
      </c>
      <c r="H18" s="169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</row>
    <row r="19" spans="1:19">
      <c r="A19" s="173" t="s">
        <v>197</v>
      </c>
      <c r="B19" s="168" t="s">
        <v>2</v>
      </c>
      <c r="C19" s="178" t="s">
        <v>402</v>
      </c>
      <c r="D19" s="166">
        <f>Matériaux!F27+Matériaux!F46</f>
        <v>0.3</v>
      </c>
      <c r="E19" s="174" t="s">
        <v>9</v>
      </c>
      <c r="F19" s="166">
        <f>Matériaux!P27+Matériaux!P46</f>
        <v>0</v>
      </c>
      <c r="G19" s="166">
        <f>Matériaux!L27+Matériaux!L46</f>
        <v>0</v>
      </c>
      <c r="H19" s="174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</row>
    <row r="20" spans="1:19">
      <c r="A20" s="173" t="s">
        <v>198</v>
      </c>
      <c r="B20" s="168" t="s">
        <v>2</v>
      </c>
      <c r="C20" s="169" t="s">
        <v>554</v>
      </c>
      <c r="D20" s="139">
        <f>Matériaux!F31+Matériaux!F36</f>
        <v>0.3</v>
      </c>
      <c r="E20" s="169" t="s">
        <v>6</v>
      </c>
      <c r="F20" s="139">
        <f>Matériaux!P31+Matériaux!P36</f>
        <v>0</v>
      </c>
      <c r="G20" s="139">
        <f>Matériaux!L31+Matériaux!L36</f>
        <v>0</v>
      </c>
      <c r="H20" s="169"/>
      <c r="I20" s="25"/>
      <c r="J20" s="8" t="s">
        <v>357</v>
      </c>
      <c r="K20" s="25"/>
      <c r="L20" s="25"/>
      <c r="M20" s="25"/>
      <c r="N20" s="25"/>
      <c r="O20" s="25"/>
      <c r="P20" s="25"/>
      <c r="Q20" s="25"/>
      <c r="R20" s="25"/>
      <c r="S20" s="25"/>
    </row>
    <row r="21" spans="1:19">
      <c r="A21" s="173" t="s">
        <v>199</v>
      </c>
      <c r="B21" s="168" t="s">
        <v>2</v>
      </c>
      <c r="C21" s="184" t="s">
        <v>555</v>
      </c>
      <c r="D21" s="185">
        <f>Matériaux!F32+Matériaux!F36</f>
        <v>0.3</v>
      </c>
      <c r="E21" s="184" t="s">
        <v>6</v>
      </c>
      <c r="F21" s="185">
        <f>Matériaux!P32+Matériaux!P36</f>
        <v>0</v>
      </c>
      <c r="G21" s="185">
        <f>Matériaux!L32+Matériaux!L36</f>
        <v>0</v>
      </c>
      <c r="H21" s="184"/>
      <c r="I21" s="25"/>
      <c r="J21" s="8" t="s">
        <v>356</v>
      </c>
      <c r="K21" s="25"/>
      <c r="L21" s="25"/>
      <c r="M21" s="25"/>
      <c r="N21" s="25"/>
      <c r="O21" s="25"/>
      <c r="P21" s="25"/>
      <c r="Q21" s="25"/>
      <c r="R21" s="25"/>
      <c r="S21" s="25"/>
    </row>
    <row r="22" spans="1:19">
      <c r="A22" s="173" t="s">
        <v>200</v>
      </c>
      <c r="B22" s="168" t="s">
        <v>2</v>
      </c>
      <c r="C22" s="169" t="s">
        <v>556</v>
      </c>
      <c r="D22" s="139">
        <f>Matériaux!F33+Matériaux!F36</f>
        <v>0.3</v>
      </c>
      <c r="E22" s="169" t="s">
        <v>6</v>
      </c>
      <c r="F22" s="139">
        <f>Matériaux!P33+Matériaux!P36</f>
        <v>0</v>
      </c>
      <c r="G22" s="139">
        <f>Matériaux!L33+Matériaux!L36</f>
        <v>0</v>
      </c>
      <c r="H22" s="169"/>
      <c r="I22" s="25"/>
      <c r="J22" s="8" t="s">
        <v>358</v>
      </c>
      <c r="K22" s="25"/>
      <c r="L22" s="25"/>
      <c r="M22" s="25"/>
      <c r="N22" s="25"/>
      <c r="O22" s="25"/>
      <c r="P22" s="25"/>
      <c r="Q22" s="25"/>
      <c r="R22" s="25"/>
      <c r="S22" s="25"/>
    </row>
    <row r="23" spans="1:19">
      <c r="A23" s="173" t="s">
        <v>201</v>
      </c>
      <c r="B23" s="168" t="s">
        <v>2</v>
      </c>
      <c r="C23" s="184" t="s">
        <v>557</v>
      </c>
      <c r="D23" s="185">
        <f>Matériaux!F34+Matériaux!F36</f>
        <v>0.3</v>
      </c>
      <c r="E23" s="184" t="s">
        <v>6</v>
      </c>
      <c r="F23" s="185">
        <f>Matériaux!P34+Matériaux!P36</f>
        <v>0</v>
      </c>
      <c r="G23" s="185">
        <f>Matériaux!L34+Matériaux!L36</f>
        <v>0</v>
      </c>
      <c r="H23" s="184"/>
      <c r="I23" s="25"/>
      <c r="K23" s="25"/>
      <c r="L23" s="25"/>
      <c r="M23" s="25"/>
      <c r="N23" s="25"/>
      <c r="O23" s="25"/>
      <c r="P23" s="25"/>
      <c r="Q23" s="25"/>
      <c r="R23" s="25"/>
      <c r="S23" s="25"/>
    </row>
    <row r="24" spans="1:19">
      <c r="A24" s="173" t="s">
        <v>202</v>
      </c>
      <c r="B24" s="168" t="s">
        <v>2</v>
      </c>
      <c r="C24" s="169" t="s">
        <v>558</v>
      </c>
      <c r="D24" s="139">
        <f>Matériaux!F35+Matériaux!F36</f>
        <v>0.3</v>
      </c>
      <c r="E24" s="169" t="s">
        <v>6</v>
      </c>
      <c r="F24" s="139">
        <f>Matériaux!P35+Matériaux!P36</f>
        <v>0</v>
      </c>
      <c r="G24" s="139">
        <f>Matériaux!L35+Matériaux!L36</f>
        <v>0</v>
      </c>
      <c r="H24" s="169"/>
      <c r="I24" s="25"/>
      <c r="K24" s="25"/>
      <c r="L24" s="25"/>
      <c r="M24" s="25"/>
      <c r="N24" s="25"/>
      <c r="O24" s="25"/>
      <c r="P24" s="25"/>
      <c r="Q24" s="25"/>
      <c r="R24" s="25"/>
      <c r="S24" s="25"/>
    </row>
    <row r="25" spans="1:19">
      <c r="A25" s="173" t="s">
        <v>203</v>
      </c>
      <c r="B25" s="168" t="s">
        <v>2</v>
      </c>
      <c r="C25" s="184" t="s">
        <v>559</v>
      </c>
      <c r="D25" s="185">
        <f>Matériaux!F37+Matériaux!F42</f>
        <v>0.3</v>
      </c>
      <c r="E25" s="184" t="s">
        <v>6</v>
      </c>
      <c r="F25" s="185">
        <f>Matériaux!P37+Matériaux!P42</f>
        <v>0</v>
      </c>
      <c r="G25" s="185">
        <f>Matériaux!L37+Matériaux!L42</f>
        <v>0</v>
      </c>
      <c r="H25" s="184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</row>
    <row r="26" spans="1:19">
      <c r="A26" s="173" t="s">
        <v>204</v>
      </c>
      <c r="B26" s="168" t="s">
        <v>2</v>
      </c>
      <c r="C26" s="169" t="s">
        <v>560</v>
      </c>
      <c r="D26" s="139">
        <f>Matériaux!F38+Matériaux!F42</f>
        <v>0.3</v>
      </c>
      <c r="E26" s="169" t="s">
        <v>6</v>
      </c>
      <c r="F26" s="139">
        <f>Matériaux!P38+Matériaux!P42</f>
        <v>0</v>
      </c>
      <c r="G26" s="139">
        <f>Matériaux!L38+Matériaux!L42</f>
        <v>0</v>
      </c>
      <c r="H26" s="169"/>
      <c r="J26" s="25"/>
    </row>
    <row r="27" spans="1:19">
      <c r="A27" s="173" t="s">
        <v>205</v>
      </c>
      <c r="B27" s="168" t="s">
        <v>2</v>
      </c>
      <c r="C27" s="184" t="s">
        <v>561</v>
      </c>
      <c r="D27" s="181">
        <f>Matériaux!F39+Matériaux!F42</f>
        <v>0.3</v>
      </c>
      <c r="E27" s="184" t="s">
        <v>6</v>
      </c>
      <c r="F27" s="181">
        <f>Matériaux!P39+Matériaux!P42</f>
        <v>0</v>
      </c>
      <c r="G27" s="181">
        <f>Matériaux!L39+Matériaux!L42</f>
        <v>0</v>
      </c>
      <c r="H27" s="186"/>
      <c r="J27" s="25"/>
    </row>
    <row r="28" spans="1:19">
      <c r="A28" s="173" t="s">
        <v>206</v>
      </c>
      <c r="B28" s="168" t="s">
        <v>2</v>
      </c>
      <c r="C28" s="169" t="s">
        <v>562</v>
      </c>
      <c r="D28" s="139">
        <f>Matériaux!F40+Matériaux!F42</f>
        <v>0.3</v>
      </c>
      <c r="E28" s="169" t="s">
        <v>6</v>
      </c>
      <c r="F28" s="139">
        <f>Matériaux!P40+Matériaux!P42</f>
        <v>0</v>
      </c>
      <c r="G28" s="139">
        <f>Matériaux!L40+Matériaux!L42</f>
        <v>0</v>
      </c>
      <c r="H28" s="169"/>
      <c r="J28" s="25"/>
    </row>
    <row r="29" spans="1:19">
      <c r="A29" s="173" t="s">
        <v>207</v>
      </c>
      <c r="B29" s="168" t="s">
        <v>2</v>
      </c>
      <c r="C29" s="184" t="s">
        <v>563</v>
      </c>
      <c r="D29" s="181">
        <f>Matériaux!F41+Matériaux!F42</f>
        <v>0.3</v>
      </c>
      <c r="E29" s="184" t="s">
        <v>6</v>
      </c>
      <c r="F29" s="181">
        <f>Matériaux!P41+Matériaux!P42</f>
        <v>0</v>
      </c>
      <c r="G29" s="181">
        <f>Matériaux!L41+Matériaux!L42</f>
        <v>0</v>
      </c>
      <c r="H29" s="186"/>
    </row>
    <row r="30" spans="1:19">
      <c r="A30" s="173" t="s">
        <v>208</v>
      </c>
      <c r="B30" s="168" t="s">
        <v>2</v>
      </c>
      <c r="C30" s="169" t="s">
        <v>564</v>
      </c>
      <c r="D30" s="139">
        <f>Matériaux!F43+Matériaux!F46</f>
        <v>0.3</v>
      </c>
      <c r="E30" s="169" t="s">
        <v>9</v>
      </c>
      <c r="F30" s="139">
        <f>Matériaux!P43+Matériaux!P46</f>
        <v>0</v>
      </c>
      <c r="G30" s="139">
        <f>Matériaux!L43+Matériaux!L46</f>
        <v>0</v>
      </c>
      <c r="H30" s="169"/>
    </row>
    <row r="31" spans="1:19">
      <c r="A31" s="173" t="s">
        <v>209</v>
      </c>
      <c r="B31" s="168" t="s">
        <v>2</v>
      </c>
      <c r="C31" s="184" t="s">
        <v>403</v>
      </c>
      <c r="D31" s="181">
        <f>Matériaux!F44+Matériaux!F46</f>
        <v>0.3</v>
      </c>
      <c r="E31" s="184" t="s">
        <v>9</v>
      </c>
      <c r="F31" s="181">
        <f>Matériaux!P44+Matériaux!P46</f>
        <v>0</v>
      </c>
      <c r="G31" s="181">
        <f>Matériaux!L44+Matériaux!L46</f>
        <v>0</v>
      </c>
      <c r="H31" s="186"/>
    </row>
    <row r="32" spans="1:19">
      <c r="A32" s="173" t="s">
        <v>210</v>
      </c>
      <c r="B32" s="168" t="s">
        <v>2</v>
      </c>
      <c r="C32" s="169" t="s">
        <v>404</v>
      </c>
      <c r="D32" s="139">
        <f>Matériaux!F45+Matériaux!F46</f>
        <v>0.3</v>
      </c>
      <c r="E32" s="169" t="s">
        <v>9</v>
      </c>
      <c r="F32" s="139">
        <f>Matériaux!P45+Matériaux!P46</f>
        <v>0</v>
      </c>
      <c r="G32" s="139">
        <f>Matériaux!L45+Matériaux!L46</f>
        <v>0</v>
      </c>
      <c r="H32" s="169"/>
    </row>
    <row r="33" spans="1:10">
      <c r="A33" s="173" t="s">
        <v>412</v>
      </c>
      <c r="B33" s="168" t="s">
        <v>2</v>
      </c>
      <c r="C33" s="184" t="s">
        <v>405</v>
      </c>
      <c r="D33" s="181">
        <f>Matériaux!F47+Matériaux!F59</f>
        <v>0.3</v>
      </c>
      <c r="E33" s="184" t="s">
        <v>6</v>
      </c>
      <c r="F33" s="181">
        <f>Matériaux!P47+Matériaux!P59</f>
        <v>0</v>
      </c>
      <c r="G33" s="181">
        <f>Matériaux!L47+Matériaux!L59</f>
        <v>0</v>
      </c>
      <c r="H33" s="186"/>
    </row>
    <row r="34" spans="1:10">
      <c r="A34" s="173" t="s">
        <v>413</v>
      </c>
      <c r="B34" s="168" t="s">
        <v>2</v>
      </c>
      <c r="C34" s="169" t="s">
        <v>406</v>
      </c>
      <c r="D34" s="139">
        <f>Matériaux!F48+Matériaux!F59</f>
        <v>0.3</v>
      </c>
      <c r="E34" s="169" t="s">
        <v>6</v>
      </c>
      <c r="F34" s="139">
        <f>Matériaux!P48+Matériaux!P59</f>
        <v>16.444559722499996</v>
      </c>
      <c r="G34" s="139">
        <f>Matériaux!L48+Matériaux!L59</f>
        <v>12.917449999999999</v>
      </c>
      <c r="H34" s="169"/>
    </row>
    <row r="35" spans="1:10">
      <c r="A35" s="173" t="s">
        <v>414</v>
      </c>
      <c r="B35" s="168" t="s">
        <v>2</v>
      </c>
      <c r="C35" s="184" t="s">
        <v>407</v>
      </c>
      <c r="D35" s="181">
        <f>Matériaux!F49+Matériaux!F59</f>
        <v>0.3</v>
      </c>
      <c r="E35" s="184" t="s">
        <v>6</v>
      </c>
      <c r="F35" s="181">
        <f>Matériaux!P49+Matériaux!P59</f>
        <v>0</v>
      </c>
      <c r="G35" s="181">
        <f>Matériaux!L49+Matériaux!L59</f>
        <v>0</v>
      </c>
      <c r="H35" s="186"/>
    </row>
    <row r="36" spans="1:10">
      <c r="A36" s="173" t="s">
        <v>415</v>
      </c>
      <c r="B36" s="168" t="s">
        <v>2</v>
      </c>
      <c r="C36" s="169" t="s">
        <v>408</v>
      </c>
      <c r="D36" s="139">
        <f>Matériaux!F50+Matériaux!F59</f>
        <v>0.3</v>
      </c>
      <c r="E36" s="169" t="s">
        <v>6</v>
      </c>
      <c r="F36" s="139">
        <f>Matériaux!P50+Matériaux!P59</f>
        <v>0</v>
      </c>
      <c r="G36" s="139">
        <f>Matériaux!L50+Matériaux!L59</f>
        <v>0</v>
      </c>
      <c r="H36" s="169"/>
    </row>
    <row r="37" spans="1:10">
      <c r="A37" s="173" t="s">
        <v>416</v>
      </c>
      <c r="B37" s="168" t="s">
        <v>2</v>
      </c>
      <c r="C37" s="184" t="s">
        <v>409</v>
      </c>
      <c r="D37" s="181">
        <f>Matériaux!F51+Matériaux!F59</f>
        <v>0.3</v>
      </c>
      <c r="E37" s="184" t="s">
        <v>6</v>
      </c>
      <c r="F37" s="181">
        <f>Matériaux!P51+Matériaux!P59</f>
        <v>0</v>
      </c>
      <c r="G37" s="181">
        <f>Matériaux!L51+Matériaux!L59</f>
        <v>0</v>
      </c>
      <c r="H37" s="186"/>
    </row>
    <row r="38" spans="1:10">
      <c r="A38" s="173" t="s">
        <v>417</v>
      </c>
      <c r="B38" s="168" t="s">
        <v>2</v>
      </c>
      <c r="C38" s="169" t="s">
        <v>410</v>
      </c>
      <c r="D38" s="139">
        <f>Matériaux!F52+Matériaux!F59</f>
        <v>0.3</v>
      </c>
      <c r="E38" s="169" t="s">
        <v>6</v>
      </c>
      <c r="F38" s="139">
        <f>Matériaux!P52+Matériaux!P59</f>
        <v>0</v>
      </c>
      <c r="G38" s="139">
        <f>Matériaux!L52+Matériaux!L59</f>
        <v>0</v>
      </c>
      <c r="H38" s="169"/>
    </row>
    <row r="39" spans="1:10">
      <c r="A39" s="173" t="s">
        <v>418</v>
      </c>
      <c r="B39" s="168" t="s">
        <v>2</v>
      </c>
      <c r="C39" s="184" t="s">
        <v>411</v>
      </c>
      <c r="D39" s="181">
        <f>Matériaux!F53+Matériaux!F59</f>
        <v>0.3</v>
      </c>
      <c r="E39" s="186" t="s">
        <v>6</v>
      </c>
      <c r="F39" s="181">
        <f>Matériaux!P53+Matériaux!P59</f>
        <v>0</v>
      </c>
      <c r="G39" s="181">
        <f>Matériaux!L53+Matériaux!L59</f>
        <v>0</v>
      </c>
      <c r="H39" s="186"/>
    </row>
    <row r="40" spans="1:10">
      <c r="A40" s="173" t="s">
        <v>423</v>
      </c>
      <c r="B40" s="168" t="s">
        <v>2</v>
      </c>
      <c r="C40" s="187" t="s">
        <v>419</v>
      </c>
      <c r="D40" s="139">
        <f>Matériaux!F54+Matériaux!F59</f>
        <v>0.3</v>
      </c>
      <c r="E40" s="169" t="s">
        <v>6</v>
      </c>
      <c r="F40" s="139">
        <f>Matériaux!P54+Matériaux!P59</f>
        <v>0</v>
      </c>
      <c r="G40" s="139">
        <f>Matériaux!L54+Matériaux!L59</f>
        <v>0</v>
      </c>
      <c r="H40" s="169"/>
    </row>
    <row r="41" spans="1:10">
      <c r="A41" s="173" t="s">
        <v>424</v>
      </c>
      <c r="B41" s="168" t="s">
        <v>2</v>
      </c>
      <c r="C41" s="188" t="s">
        <v>420</v>
      </c>
      <c r="D41" s="181">
        <f>Matériaux!F59+Matériaux!F55</f>
        <v>0.3</v>
      </c>
      <c r="E41" s="186" t="s">
        <v>6</v>
      </c>
      <c r="F41" s="181">
        <f>Matériaux!P59+Matériaux!P55</f>
        <v>0</v>
      </c>
      <c r="G41" s="181">
        <f>Matériaux!L59+Matériaux!L55</f>
        <v>0</v>
      </c>
      <c r="H41" s="186"/>
      <c r="J41" s="25"/>
    </row>
    <row r="42" spans="1:10">
      <c r="A42" s="173" t="s">
        <v>425</v>
      </c>
      <c r="B42" s="168" t="s">
        <v>2</v>
      </c>
      <c r="C42" s="187" t="s">
        <v>421</v>
      </c>
      <c r="D42" s="139">
        <f>Matériaux!F56+Matériaux!F59</f>
        <v>0.3</v>
      </c>
      <c r="E42" s="169" t="s">
        <v>6</v>
      </c>
      <c r="F42" s="139">
        <f>Matériaux!P56+Matériaux!P59</f>
        <v>0</v>
      </c>
      <c r="G42" s="139">
        <f>Matériaux!L56+Matériaux!L59</f>
        <v>0</v>
      </c>
      <c r="H42" s="169"/>
    </row>
    <row r="43" spans="1:10">
      <c r="A43" s="173" t="s">
        <v>426</v>
      </c>
      <c r="B43" s="168" t="s">
        <v>2</v>
      </c>
      <c r="C43" s="188" t="s">
        <v>422</v>
      </c>
      <c r="D43" s="181">
        <f>Matériaux!F57+Matériaux!F59</f>
        <v>0.3</v>
      </c>
      <c r="E43" s="186" t="s">
        <v>6</v>
      </c>
      <c r="F43" s="181">
        <f>Matériaux!P57+Matériaux!P59</f>
        <v>0</v>
      </c>
      <c r="G43" s="181">
        <f>Matériaux!L57+Matériaux!L59</f>
        <v>0</v>
      </c>
      <c r="H43" s="186"/>
    </row>
    <row r="44" spans="1:10">
      <c r="A44" s="173" t="s">
        <v>427</v>
      </c>
      <c r="B44" s="168" t="s">
        <v>2</v>
      </c>
      <c r="C44" s="187" t="s">
        <v>440</v>
      </c>
      <c r="D44" s="139">
        <f>Matériaux!F58+Matériaux!F59</f>
        <v>0.3</v>
      </c>
      <c r="E44" s="169" t="s">
        <v>6</v>
      </c>
      <c r="F44" s="139">
        <f>Matériaux!P58+Matériaux!P59</f>
        <v>0</v>
      </c>
      <c r="G44" s="139">
        <f>Matériaux!L58+Matériaux!L59</f>
        <v>0</v>
      </c>
      <c r="H44" s="169"/>
    </row>
    <row r="45" spans="1:10" ht="15" customHeight="1">
      <c r="A45" s="173" t="s">
        <v>452</v>
      </c>
      <c r="B45" s="168" t="s">
        <v>2</v>
      </c>
      <c r="C45" s="188" t="s">
        <v>451</v>
      </c>
      <c r="D45" s="189">
        <f>Matériaux!F60+Matériaux!F59</f>
        <v>0.3</v>
      </c>
      <c r="E45" s="186" t="s">
        <v>6</v>
      </c>
      <c r="F45" s="189">
        <f>Matériaux!P60+Matériaux!P59</f>
        <v>0</v>
      </c>
      <c r="G45" s="189">
        <f>Matériaux!L60+Matériaux!L59</f>
        <v>0</v>
      </c>
      <c r="H45" s="104"/>
    </row>
    <row r="46" spans="1:10" ht="30">
      <c r="A46" s="173" t="s">
        <v>453</v>
      </c>
      <c r="B46" s="168" t="s">
        <v>432</v>
      </c>
      <c r="C46" s="179" t="s">
        <v>483</v>
      </c>
      <c r="D46" s="139">
        <f>Matériaux!W39+Matériaux!W33+Matériaux!W36+Matériaux!W6+Ouvrage!D34</f>
        <v>0.3</v>
      </c>
      <c r="E46" s="169" t="s">
        <v>9</v>
      </c>
      <c r="F46" s="139">
        <f>Matériaux!AE39+Matériaux!AE33+Matériaux!AE36+Matériaux!AE6+Ouvrage!F34</f>
        <v>16.444559722499996</v>
      </c>
      <c r="G46" s="139">
        <f>Matériaux!AC39+Matériaux!AC33+Matériaux!AC36+Matériaux!AC6+Ouvrage!G34</f>
        <v>12.917449999999999</v>
      </c>
      <c r="H46" s="169"/>
    </row>
    <row r="47" spans="1:10" ht="30">
      <c r="A47" s="173" t="s">
        <v>454</v>
      </c>
      <c r="B47" s="168" t="s">
        <v>432</v>
      </c>
      <c r="C47" s="174" t="s">
        <v>484</v>
      </c>
      <c r="D47" s="166">
        <f>Matériaux!W7+Matériaux!W34+Matériaux!W37+Ouvrage!D34+Matériaux!W40</f>
        <v>0.3</v>
      </c>
      <c r="E47" s="174" t="s">
        <v>9</v>
      </c>
      <c r="F47" s="166">
        <f>Matériaux!AE7+Matériaux!AE34+Matériaux!AE37+Ouvrage!F34+Matériaux!AE40</f>
        <v>16.444559722499996</v>
      </c>
      <c r="G47" s="166">
        <f>Matériaux!AC7+Matériaux!AC34+Matériaux!AC37+Ouvrage!G34+Matériaux!AC40</f>
        <v>12.917449999999999</v>
      </c>
      <c r="H47" s="186"/>
    </row>
    <row r="48" spans="1:10" ht="30">
      <c r="A48" s="173" t="s">
        <v>455</v>
      </c>
      <c r="B48" s="168" t="s">
        <v>432</v>
      </c>
      <c r="C48" s="169" t="s">
        <v>485</v>
      </c>
      <c r="D48" s="139">
        <f>Matériaux!W8+Matériaux!W35+Matériaux!W38+Ouvrage!D34+Matériaux!W41</f>
        <v>0.3</v>
      </c>
      <c r="E48" s="169" t="s">
        <v>9</v>
      </c>
      <c r="F48" s="139">
        <f>Matériaux!AE8+Matériaux!AE35+Matériaux!AE38+Ouvrage!F34+Matériaux!AE41</f>
        <v>16.444559722499996</v>
      </c>
      <c r="G48" s="139">
        <f>Matériaux!AC8+Matériaux!AC35+Matériaux!AC38+Ouvrage!G34+Matériaux!AC41</f>
        <v>12.917449999999999</v>
      </c>
      <c r="H48" s="169"/>
    </row>
    <row r="49" spans="1:10" ht="30">
      <c r="A49" s="173" t="s">
        <v>456</v>
      </c>
      <c r="B49" s="168" t="s">
        <v>432</v>
      </c>
      <c r="C49" s="190" t="s">
        <v>486</v>
      </c>
      <c r="D49" s="166">
        <f>Matériaux!W10+Matériaux!W33+Matériaux!W36+Matériaux!W39+D33</f>
        <v>0.3</v>
      </c>
      <c r="E49" s="174" t="s">
        <v>9</v>
      </c>
      <c r="F49" s="166">
        <f>Matériaux!AE10+Matériaux!AE33+Matériaux!AE36+Matériaux!AE39+F33</f>
        <v>0</v>
      </c>
      <c r="G49" s="166">
        <f>Matériaux!AC10+Matériaux!AC33+Matériaux!AC36+Matériaux!AC39+G33</f>
        <v>0</v>
      </c>
      <c r="H49" s="174"/>
    </row>
    <row r="50" spans="1:10" ht="30">
      <c r="A50" s="173" t="s">
        <v>457</v>
      </c>
      <c r="B50" s="168" t="s">
        <v>432</v>
      </c>
      <c r="C50" s="187" t="s">
        <v>634</v>
      </c>
      <c r="D50" s="139">
        <f>Matériaux!W11+Matériaux!W33+Matériaux!W36+Matériaux!W39+Ouvrage!D35</f>
        <v>0.3</v>
      </c>
      <c r="E50" s="169" t="s">
        <v>9</v>
      </c>
      <c r="F50" s="139">
        <f>Matériaux!AE11+Matériaux!AE33+Matériaux!AE36+Matériaux!AE39+Ouvrage!F35</f>
        <v>0</v>
      </c>
      <c r="G50" s="139">
        <f>Matériaux!AC11+Matériaux!AC33+Matériaux!AC36+Matériaux!AC39+Ouvrage!G35</f>
        <v>0</v>
      </c>
      <c r="H50" s="169"/>
    </row>
    <row r="51" spans="1:10" ht="30">
      <c r="A51" s="173" t="s">
        <v>458</v>
      </c>
      <c r="B51" s="168" t="s">
        <v>432</v>
      </c>
      <c r="C51" s="190" t="s">
        <v>478</v>
      </c>
      <c r="D51" s="166">
        <f>Matériaux!W12+Matériaux!W45+Ouvrage!D34</f>
        <v>0.3</v>
      </c>
      <c r="E51" s="174" t="s">
        <v>9</v>
      </c>
      <c r="F51" s="166">
        <f>Matériaux!AE12+Matériaux!AE45+Ouvrage!F34</f>
        <v>16.444559722499996</v>
      </c>
      <c r="G51" s="166">
        <f>Matériaux!AC12+Matériaux!AC45+Ouvrage!G34</f>
        <v>12.917449999999999</v>
      </c>
      <c r="H51" s="174"/>
    </row>
    <row r="52" spans="1:10" ht="30">
      <c r="A52" s="173" t="s">
        <v>459</v>
      </c>
      <c r="B52" s="168" t="s">
        <v>432</v>
      </c>
      <c r="C52" s="187" t="s">
        <v>479</v>
      </c>
      <c r="D52" s="139">
        <f>Matériaux!W13+Matériaux!W45+Matériaux!W57+Ouvrage!D34</f>
        <v>0.3</v>
      </c>
      <c r="E52" s="169" t="s">
        <v>9</v>
      </c>
      <c r="F52" s="139">
        <f>Matériaux!AE13+Matériaux!AE45+Matériaux!AE57+Ouvrage!F34</f>
        <v>16.444559722499996</v>
      </c>
      <c r="G52" s="139">
        <f>Matériaux!AC13+Matériaux!AC45+Matériaux!AC57+Ouvrage!G34</f>
        <v>12.917449999999999</v>
      </c>
      <c r="H52" s="169"/>
    </row>
    <row r="53" spans="1:10" ht="30">
      <c r="A53" s="173" t="s">
        <v>460</v>
      </c>
      <c r="B53" s="168" t="s">
        <v>432</v>
      </c>
      <c r="C53" s="190" t="s">
        <v>480</v>
      </c>
      <c r="D53" s="166">
        <f>Matériaux!W14+Matériaux!W45+Matériaux!W58+Ouvrage!D34</f>
        <v>0.3</v>
      </c>
      <c r="E53" s="174" t="s">
        <v>9</v>
      </c>
      <c r="F53" s="166">
        <f>Matériaux!AE14+Matériaux!AE45+Matériaux!AE58+Ouvrage!F34</f>
        <v>16.444559722499996</v>
      </c>
      <c r="G53" s="166">
        <f>Matériaux!AC14+Matériaux!AC45+Matériaux!AC58+Ouvrage!G34</f>
        <v>12.917449999999999</v>
      </c>
      <c r="H53" s="174"/>
    </row>
    <row r="54" spans="1:10" ht="30">
      <c r="A54" s="173" t="s">
        <v>461</v>
      </c>
      <c r="B54" s="168" t="s">
        <v>432</v>
      </c>
      <c r="C54" s="187" t="s">
        <v>481</v>
      </c>
      <c r="D54" s="139">
        <f>Matériaux!W15+Matériaux!W45+Matériaux!W59+Ouvrage!D44</f>
        <v>0.3</v>
      </c>
      <c r="E54" s="169" t="s">
        <v>9</v>
      </c>
      <c r="F54" s="139">
        <f>Matériaux!AE15+Matériaux!AE45+Matériaux!AE59+Ouvrage!F44</f>
        <v>0</v>
      </c>
      <c r="G54" s="139">
        <f>Matériaux!AC15+Matériaux!AC45+Matériaux!AC59+Ouvrage!G44</f>
        <v>0</v>
      </c>
      <c r="H54" s="169"/>
    </row>
    <row r="55" spans="1:10" ht="30">
      <c r="A55" s="173" t="s">
        <v>462</v>
      </c>
      <c r="B55" s="168" t="s">
        <v>432</v>
      </c>
      <c r="C55" s="190" t="s">
        <v>482</v>
      </c>
      <c r="D55" s="166">
        <f>Matériaux!W16+Ouvrage!D33+Matériaux!W45</f>
        <v>0.3</v>
      </c>
      <c r="E55" s="174" t="s">
        <v>9</v>
      </c>
      <c r="F55" s="166">
        <f>Matériaux!AE16+Ouvrage!F33+Matériaux!AE45</f>
        <v>0</v>
      </c>
      <c r="G55" s="166">
        <f>Matériaux!AC16+Ouvrage!G33+Matériaux!AC45</f>
        <v>0</v>
      </c>
      <c r="H55" s="174"/>
    </row>
    <row r="56" spans="1:10" ht="30">
      <c r="A56" s="173" t="s">
        <v>463</v>
      </c>
      <c r="B56" s="168" t="s">
        <v>432</v>
      </c>
      <c r="C56" s="187" t="s">
        <v>633</v>
      </c>
      <c r="D56" s="139">
        <f>Matériaux!W17+Ouvrage!D35+Matériaux!W45</f>
        <v>0.3</v>
      </c>
      <c r="E56" s="169" t="s">
        <v>9</v>
      </c>
      <c r="F56" s="139">
        <f>Matériaux!AE17+Ouvrage!F35+Matériaux!AE45</f>
        <v>0</v>
      </c>
      <c r="G56" s="139">
        <f>Matériaux!AC17+Ouvrage!G35+Matériaux!AC45</f>
        <v>0</v>
      </c>
      <c r="H56" s="169"/>
    </row>
    <row r="57" spans="1:10" ht="30">
      <c r="A57" s="173" t="s">
        <v>464</v>
      </c>
      <c r="B57" s="168" t="s">
        <v>432</v>
      </c>
      <c r="C57" s="190" t="s">
        <v>441</v>
      </c>
      <c r="D57" s="166">
        <f>Matériaux!W18+Matériaux!W45</f>
        <v>0</v>
      </c>
      <c r="E57" s="174" t="s">
        <v>9</v>
      </c>
      <c r="F57" s="166">
        <f>Matériaux!AE18+Matériaux!AE45</f>
        <v>0</v>
      </c>
      <c r="G57" s="166">
        <f>Matériaux!AC18+Matériaux!AC45</f>
        <v>0</v>
      </c>
      <c r="H57" s="174"/>
    </row>
    <row r="58" spans="1:10" ht="30">
      <c r="A58" s="173" t="s">
        <v>465</v>
      </c>
      <c r="B58" s="168" t="s">
        <v>432</v>
      </c>
      <c r="C58" s="187" t="s">
        <v>442</v>
      </c>
      <c r="D58" s="139">
        <f>Matériaux!W19+Matériaux!W45</f>
        <v>0</v>
      </c>
      <c r="E58" s="169" t="s">
        <v>9</v>
      </c>
      <c r="F58" s="139">
        <f>Matériaux!AE19+Matériaux!AE45</f>
        <v>0</v>
      </c>
      <c r="G58" s="139">
        <f>Matériaux!AC19+Matériaux!AC45</f>
        <v>0</v>
      </c>
      <c r="H58" s="169"/>
    </row>
    <row r="59" spans="1:10" ht="30">
      <c r="A59" s="173" t="s">
        <v>466</v>
      </c>
      <c r="B59" s="168" t="s">
        <v>432</v>
      </c>
      <c r="C59" s="190" t="s">
        <v>443</v>
      </c>
      <c r="D59" s="166">
        <f>Matériaux!W20+Matériaux!W45</f>
        <v>0</v>
      </c>
      <c r="E59" s="174" t="s">
        <v>9</v>
      </c>
      <c r="F59" s="166">
        <f>Matériaux!AE20+Matériaux!AE45</f>
        <v>0</v>
      </c>
      <c r="G59" s="166">
        <f>Matériaux!AC20+Matériaux!AC45</f>
        <v>0</v>
      </c>
      <c r="H59" s="174"/>
    </row>
    <row r="60" spans="1:10" ht="30">
      <c r="A60" s="173" t="s">
        <v>467</v>
      </c>
      <c r="B60" s="168" t="s">
        <v>432</v>
      </c>
      <c r="C60" s="187" t="s">
        <v>444</v>
      </c>
      <c r="D60" s="139">
        <f>Matériaux!W21+Matériaux!W45</f>
        <v>0</v>
      </c>
      <c r="E60" s="169" t="s">
        <v>9</v>
      </c>
      <c r="F60" s="139">
        <f>Matériaux!AE21+Matériaux!AE45</f>
        <v>0</v>
      </c>
      <c r="G60" s="139">
        <f>Matériaux!AC21+Matériaux!AC45</f>
        <v>0</v>
      </c>
      <c r="H60" s="169"/>
    </row>
    <row r="61" spans="1:10" ht="30">
      <c r="A61" s="173" t="s">
        <v>468</v>
      </c>
      <c r="B61" s="168" t="s">
        <v>432</v>
      </c>
      <c r="C61" s="190" t="s">
        <v>445</v>
      </c>
      <c r="D61" s="166">
        <f>Matériaux!W22+Matériaux!W45+Ouvrage!D35</f>
        <v>0.3</v>
      </c>
      <c r="E61" s="174" t="s">
        <v>9</v>
      </c>
      <c r="F61" s="166">
        <f>Matériaux!AE22+Matériaux!AE45+Ouvrage!F35</f>
        <v>0</v>
      </c>
      <c r="G61" s="166">
        <f>Matériaux!AC22+Matériaux!AC45+Ouvrage!G35</f>
        <v>0</v>
      </c>
      <c r="H61" s="174"/>
    </row>
    <row r="62" spans="1:10" ht="30">
      <c r="A62" s="173" t="s">
        <v>469</v>
      </c>
      <c r="B62" s="168" t="s">
        <v>432</v>
      </c>
      <c r="C62" s="187" t="s">
        <v>446</v>
      </c>
      <c r="D62" s="139">
        <f>Matériaux!W23+Matériaux!W33+Matériaux!W36+Matériaux!W53+Ouvrage!D33+Matériaux!W42</f>
        <v>0.3</v>
      </c>
      <c r="E62" s="169" t="s">
        <v>9</v>
      </c>
      <c r="F62" s="139">
        <f>Matériaux!AE23+Matériaux!AE33+Matériaux!AE36+Matériaux!AE53+Ouvrage!F33+Matériaux!AE42</f>
        <v>0</v>
      </c>
      <c r="G62" s="139">
        <f>Matériaux!AC23+Matériaux!AC33+Matériaux!AC36+Matériaux!AC53+Ouvrage!G33+Matériaux!AC42</f>
        <v>0</v>
      </c>
      <c r="H62" s="169"/>
      <c r="J62" t="s">
        <v>540</v>
      </c>
    </row>
    <row r="63" spans="1:10" ht="30">
      <c r="A63" s="173" t="s">
        <v>470</v>
      </c>
      <c r="B63" s="168" t="s">
        <v>432</v>
      </c>
      <c r="C63" s="190" t="s">
        <v>635</v>
      </c>
      <c r="D63" s="166">
        <f>Matériaux!W24+Matériaux!W33+Matériaux!W36+Matériaux!W53+Ouvrage!D33+Matériaux!W42</f>
        <v>0.3</v>
      </c>
      <c r="E63" s="174" t="s">
        <v>9</v>
      </c>
      <c r="F63" s="166">
        <f>Matériaux!AE24+Matériaux!AE33+Matériaux!AE36+Matériaux!AE53+Ouvrage!F33+Matériaux!AE42</f>
        <v>0</v>
      </c>
      <c r="G63" s="166">
        <f>Matériaux!AC24+Matériaux!AC33+Matériaux!AC36+Matériaux!AC53+Ouvrage!G33+Matériaux!AC42</f>
        <v>0</v>
      </c>
      <c r="H63" s="174"/>
      <c r="I63" s="6"/>
      <c r="J63" t="s">
        <v>541</v>
      </c>
    </row>
    <row r="64" spans="1:10" ht="30">
      <c r="A64" s="173" t="s">
        <v>471</v>
      </c>
      <c r="B64" s="168" t="s">
        <v>432</v>
      </c>
      <c r="C64" s="187" t="s">
        <v>447</v>
      </c>
      <c r="D64" s="139">
        <f>Matériaux!W25+Matériaux!W33+Matériaux!W36+Matériaux!W42+Matériaux!W52+Ouvrage!D34</f>
        <v>0.3</v>
      </c>
      <c r="E64" s="169" t="s">
        <v>9</v>
      </c>
      <c r="F64" s="139">
        <f>Matériaux!AE25+Matériaux!AE33+Matériaux!AE36+Matériaux!AE42+Matériaux!AE52+Ouvrage!F34</f>
        <v>16.444559722499996</v>
      </c>
      <c r="G64" s="139">
        <f>Matériaux!AC25+Matériaux!AC33+Matériaux!AC36+Matériaux!AC42+Matériaux!AC52+Ouvrage!G34</f>
        <v>12.917449999999999</v>
      </c>
      <c r="H64" s="169"/>
      <c r="J64" t="s">
        <v>542</v>
      </c>
    </row>
    <row r="65" spans="1:8" ht="30">
      <c r="A65" s="173" t="s">
        <v>472</v>
      </c>
      <c r="B65" s="168" t="s">
        <v>432</v>
      </c>
      <c r="C65" s="190" t="s">
        <v>448</v>
      </c>
      <c r="D65" s="166">
        <f>Matériaux!W26+Matériaux!W34+Matériaux!W37+Matériaux!W43+(Matériaux!W52*2)+Ouvrage!D34</f>
        <v>0.3</v>
      </c>
      <c r="E65" s="174" t="s">
        <v>9</v>
      </c>
      <c r="F65" s="166">
        <f>Matériaux!AE26+Matériaux!AE34+Matériaux!AE37+Matériaux!AE43+(Matériaux!AE52*2)+Ouvrage!F34</f>
        <v>16.444559722499996</v>
      </c>
      <c r="G65" s="166">
        <f>Matériaux!AC26+Matériaux!AC34+Matériaux!AC37+Matériaux!AC43+(Matériaux!AC52*2)+Ouvrage!G34</f>
        <v>12.917449999999999</v>
      </c>
      <c r="H65" s="174"/>
    </row>
    <row r="66" spans="1:8" ht="30">
      <c r="A66" s="173" t="s">
        <v>473</v>
      </c>
      <c r="B66" s="168" t="s">
        <v>432</v>
      </c>
      <c r="C66" s="187" t="s">
        <v>449</v>
      </c>
      <c r="D66" s="139">
        <f>Matériaux!W27+Matériaux!W35+Matériaux!W38+Matériaux!W44+(Matériaux!W52*2)+Ouvrage!D34</f>
        <v>0.3</v>
      </c>
      <c r="E66" s="169" t="s">
        <v>9</v>
      </c>
      <c r="F66" s="139">
        <f>Matériaux!AE27+Matériaux!AE35+Matériaux!AE38+Matériaux!AE44+(Matériaux!AE52*2)+Ouvrage!F34</f>
        <v>16.444559722499996</v>
      </c>
      <c r="G66" s="139">
        <f>Matériaux!AC27+Matériaux!AC35+Matériaux!AC38+Matériaux!AC44+(Matériaux!AC52*2)+Ouvrage!G34</f>
        <v>12.917449999999999</v>
      </c>
      <c r="H66" s="169"/>
    </row>
    <row r="67" spans="1:8" ht="30">
      <c r="A67" s="173" t="s">
        <v>474</v>
      </c>
      <c r="B67" s="168" t="s">
        <v>432</v>
      </c>
      <c r="C67" s="190" t="s">
        <v>450</v>
      </c>
      <c r="D67" s="166">
        <f>Matériaux!W28+Matériaux!W33+Matériaux!W36+Matériaux!W42+Matériaux!W55+Ouvrage!D44</f>
        <v>0.3</v>
      </c>
      <c r="E67" s="174" t="s">
        <v>9</v>
      </c>
      <c r="F67" s="166">
        <f>Matériaux!AE28+Matériaux!AE33+Matériaux!AE36+Matériaux!AE42+Matériaux!AE55+Ouvrage!F44</f>
        <v>0</v>
      </c>
      <c r="G67" s="166">
        <f>Matériaux!AC28+Matériaux!AC33+Matériaux!AC36+Matériaux!AC42+Matériaux!AC55+Ouvrage!G44</f>
        <v>0</v>
      </c>
      <c r="H67" s="174"/>
    </row>
    <row r="68" spans="1:8" ht="30">
      <c r="A68" s="173" t="s">
        <v>475</v>
      </c>
      <c r="B68" s="168" t="s">
        <v>432</v>
      </c>
      <c r="C68" s="187" t="s">
        <v>504</v>
      </c>
      <c r="D68" s="139">
        <f>Matériaux!W29+Matériaux!W33+Matériaux!W36+Matériaux!W39+Ouvrage!D45</f>
        <v>0.3</v>
      </c>
      <c r="E68" s="169" t="s">
        <v>9</v>
      </c>
      <c r="F68" s="139">
        <f>Matériaux!AE29+Matériaux!AE33+Matériaux!AE36+Matériaux!AE39+Ouvrage!F45</f>
        <v>0</v>
      </c>
      <c r="G68" s="139">
        <f>Matériaux!AC29+Matériaux!AC33+Matériaux!AC36+Matériaux!AC39+Ouvrage!G45</f>
        <v>0</v>
      </c>
      <c r="H68" s="169"/>
    </row>
    <row r="69" spans="1:8" ht="30">
      <c r="A69" s="173" t="s">
        <v>476</v>
      </c>
      <c r="B69" s="168" t="s">
        <v>432</v>
      </c>
      <c r="C69" s="190" t="s">
        <v>505</v>
      </c>
      <c r="D69" s="166">
        <f>Matériaux!W30+Matériaux!W33+Matériaux!W36+Matériaux!W39+Ouvrage!D45</f>
        <v>0.3</v>
      </c>
      <c r="E69" s="174" t="s">
        <v>9</v>
      </c>
      <c r="F69" s="166">
        <f>Matériaux!AE30+Matériaux!AE33+Matériaux!AE36+Matériaux!AE39+Ouvrage!F45</f>
        <v>0</v>
      </c>
      <c r="G69" s="166">
        <f>Matériaux!AC30+Matériaux!AC33+Matériaux!AC36+Matériaux!AC39+Ouvrage!G45</f>
        <v>0</v>
      </c>
      <c r="H69" s="174"/>
    </row>
    <row r="70" spans="1:8" ht="30">
      <c r="A70" s="173" t="s">
        <v>477</v>
      </c>
      <c r="B70" s="168" t="s">
        <v>432</v>
      </c>
      <c r="C70" s="187" t="s">
        <v>517</v>
      </c>
      <c r="D70" s="191">
        <f>Matériaux!W31+Matériaux!W33+Matériaux!W36+Matériaux!W42+Matériaux!W54+Ouvrage!D45</f>
        <v>0.3</v>
      </c>
      <c r="E70" s="169" t="s">
        <v>9</v>
      </c>
      <c r="F70" s="191">
        <f>Matériaux!AE31+Matériaux!AE33+Matériaux!AE36+Matériaux!AE42+Ouvrage!F45</f>
        <v>0</v>
      </c>
      <c r="G70" s="191">
        <f>Matériaux!AC31+Matériaux!AC33+Matériaux!AC36+Matériaux!AC42+Ouvrage!G45</f>
        <v>0</v>
      </c>
      <c r="H70" s="136"/>
    </row>
    <row r="71" spans="1:8" ht="30">
      <c r="A71" s="173" t="s">
        <v>520</v>
      </c>
      <c r="B71" s="168" t="s">
        <v>432</v>
      </c>
      <c r="C71" s="190" t="s">
        <v>537</v>
      </c>
      <c r="D71" s="166">
        <f>Matériaux!W32+Matériaux!W33+Matériaux!W36+Matériaux!W42+Matériaux!W56+Ouvrage!D45</f>
        <v>0.3</v>
      </c>
      <c r="E71" s="174" t="s">
        <v>9</v>
      </c>
      <c r="F71" s="166">
        <f>Matériaux!AE32+Matériaux!AE33+Matériaux!AE36+Matériaux!AE42+Ouvrage!F45</f>
        <v>0</v>
      </c>
      <c r="G71" s="166">
        <f>Matériaux!AC32+Matériaux!AC33+Matériaux!AC36+Matériaux!AC42+Ouvrage!G45</f>
        <v>0</v>
      </c>
      <c r="H71" s="174"/>
    </row>
    <row r="72" spans="1:8" ht="30">
      <c r="A72" s="173" t="s">
        <v>521</v>
      </c>
      <c r="B72" s="168" t="s">
        <v>432</v>
      </c>
      <c r="C72" s="169" t="s">
        <v>539</v>
      </c>
      <c r="D72" s="139">
        <f>Matériaux!W46+Matériaux!W45+Matériaux!F28+D34</f>
        <v>0.3</v>
      </c>
      <c r="E72" s="169" t="s">
        <v>9</v>
      </c>
      <c r="F72" s="139">
        <f>Matériaux!AE46+Matériaux!AE45+Matériaux!AE24+F34</f>
        <v>16.444559722499996</v>
      </c>
      <c r="G72" s="139">
        <f>Matériaux!AC46+Matériaux!AC45+Matériaux!AC24+G34</f>
        <v>12.917449999999999</v>
      </c>
      <c r="H72" s="169"/>
    </row>
    <row r="73" spans="1:8" ht="30">
      <c r="A73" s="173" t="s">
        <v>528</v>
      </c>
      <c r="B73" s="168" t="s">
        <v>432</v>
      </c>
      <c r="C73" s="190" t="s">
        <v>538</v>
      </c>
      <c r="D73" s="192">
        <f>Matériaux!F29+Matériaux!W46+Matériaux!W45+Ouvrage!D34</f>
        <v>0.3</v>
      </c>
      <c r="E73" s="174" t="s">
        <v>9</v>
      </c>
      <c r="F73" s="192">
        <f>Matériaux!AE25+Matériaux!AE46+Matériaux!AE45+Ouvrage!F34</f>
        <v>16.444559722499996</v>
      </c>
      <c r="G73" s="192">
        <f>Matériaux!AC25+Matériaux!AC46+Matériaux!AC45+Ouvrage!G34</f>
        <v>12.917449999999999</v>
      </c>
      <c r="H73" s="193"/>
    </row>
    <row r="74" spans="1:8" ht="30">
      <c r="A74" s="173" t="s">
        <v>529</v>
      </c>
      <c r="B74" s="168" t="s">
        <v>432</v>
      </c>
      <c r="C74" s="187" t="s">
        <v>533</v>
      </c>
      <c r="D74" s="139">
        <f>Matériaux!W48+Matériaux!W45+Matériaux!F28+Ouvrage!D44</f>
        <v>0.3</v>
      </c>
      <c r="E74" s="169" t="s">
        <v>9</v>
      </c>
      <c r="F74" s="139">
        <f>Matériaux!AE48+Matériaux!AE45+Matériaux!AE24+Ouvrage!F44</f>
        <v>0</v>
      </c>
      <c r="G74" s="139">
        <f>Matériaux!AC48+Matériaux!AC45+Matériaux!AC24+Ouvrage!G44</f>
        <v>0</v>
      </c>
      <c r="H74" s="169"/>
    </row>
    <row r="75" spans="1:8" ht="30">
      <c r="A75" s="173" t="s">
        <v>530</v>
      </c>
      <c r="B75" s="168" t="s">
        <v>432</v>
      </c>
      <c r="C75" s="190" t="s">
        <v>534</v>
      </c>
      <c r="D75" s="166">
        <f>Matériaux!F28+Matériaux!W49+Matériaux!W45+Ouvrage!D45</f>
        <v>0.3</v>
      </c>
      <c r="E75" s="174" t="s">
        <v>9</v>
      </c>
      <c r="F75" s="166">
        <f>Matériaux!AE24+Matériaux!AE49+Matériaux!AE45+Ouvrage!F45</f>
        <v>0</v>
      </c>
      <c r="G75" s="166">
        <f>Matériaux!AC24+Matériaux!AC49+Matériaux!AC45+Ouvrage!G45</f>
        <v>0</v>
      </c>
      <c r="H75" s="174"/>
    </row>
    <row r="76" spans="1:8" ht="30">
      <c r="A76" s="173" t="s">
        <v>531</v>
      </c>
      <c r="B76" s="168" t="s">
        <v>432</v>
      </c>
      <c r="C76" s="187" t="s">
        <v>535</v>
      </c>
      <c r="D76" s="139">
        <f>Matériaux!W50+Matériaux!W45+Matériaux!F28+Ouvrage!D33</f>
        <v>0.3</v>
      </c>
      <c r="E76" s="169" t="s">
        <v>9</v>
      </c>
      <c r="F76" s="139">
        <f>Matériaux!AE50+Matériaux!AE45+Matériaux!AE24+Ouvrage!F33</f>
        <v>0</v>
      </c>
      <c r="G76" s="139">
        <f>Matériaux!AC50+Matériaux!AC45+Matériaux!AC24+Ouvrage!G33</f>
        <v>0</v>
      </c>
      <c r="H76" s="169"/>
    </row>
    <row r="77" spans="1:8" ht="30">
      <c r="A77" s="173" t="s">
        <v>532</v>
      </c>
      <c r="B77" s="168" t="s">
        <v>432</v>
      </c>
      <c r="C77" s="190" t="s">
        <v>536</v>
      </c>
      <c r="D77" s="166">
        <f>Matériaux!W51+Matériaux!W45+Matériaux!F28+Ouvrage!D35</f>
        <v>0.3</v>
      </c>
      <c r="E77" s="174" t="s">
        <v>9</v>
      </c>
      <c r="F77" s="166">
        <f>Matériaux!AE51+Matériaux!AE45+Matériaux!AE24+Ouvrage!F35</f>
        <v>0</v>
      </c>
      <c r="G77" s="166">
        <f>Matériaux!AC51+Matériaux!AC45+Matériaux!AC24+Ouvrage!G35</f>
        <v>0</v>
      </c>
      <c r="H77" s="174"/>
    </row>
    <row r="78" spans="1:8">
      <c r="A78" s="104"/>
      <c r="B78" s="186"/>
      <c r="C78" s="184"/>
      <c r="D78" s="181"/>
      <c r="E78" s="186"/>
      <c r="F78" s="186"/>
      <c r="G78" s="186"/>
      <c r="H78" s="186"/>
    </row>
    <row r="79" spans="1:8">
      <c r="A79" s="104"/>
      <c r="B79" s="186"/>
      <c r="C79" s="184"/>
      <c r="D79" s="181"/>
      <c r="E79" s="186"/>
      <c r="F79" s="186"/>
      <c r="G79" s="186"/>
      <c r="H79" s="186"/>
    </row>
    <row r="80" spans="1:8">
      <c r="A80" s="104"/>
      <c r="B80" s="186"/>
      <c r="C80" s="184"/>
      <c r="D80" s="181"/>
      <c r="E80" s="186"/>
      <c r="F80" s="186"/>
      <c r="G80" s="186"/>
      <c r="H80" s="186"/>
    </row>
    <row r="81" spans="1:8">
      <c r="A81" s="104"/>
      <c r="B81" s="186"/>
      <c r="C81" s="184"/>
      <c r="D81" s="181"/>
      <c r="E81" s="186"/>
      <c r="F81" s="186"/>
      <c r="G81" s="186"/>
      <c r="H81" s="186"/>
    </row>
    <row r="82" spans="1:8">
      <c r="A82" s="104"/>
      <c r="B82" s="186"/>
      <c r="C82" s="184"/>
      <c r="D82" s="181"/>
      <c r="E82" s="186"/>
      <c r="F82" s="186"/>
      <c r="G82" s="186"/>
      <c r="H82" s="186"/>
    </row>
    <row r="83" spans="1:8">
      <c r="A83" s="104"/>
      <c r="B83" s="186"/>
      <c r="C83" s="184"/>
      <c r="D83" s="181"/>
      <c r="E83" s="186"/>
      <c r="F83" s="186"/>
      <c r="G83" s="186"/>
      <c r="H83" s="186"/>
    </row>
    <row r="84" spans="1:8">
      <c r="A84" s="104"/>
      <c r="B84" s="186"/>
      <c r="C84" s="184"/>
      <c r="D84" s="181"/>
      <c r="E84" s="186"/>
      <c r="F84" s="186"/>
      <c r="G84" s="186"/>
      <c r="H84" s="186"/>
    </row>
    <row r="85" spans="1:8">
      <c r="A85" s="104"/>
      <c r="B85" s="186"/>
      <c r="C85" s="184"/>
      <c r="D85" s="181"/>
      <c r="E85" s="186"/>
      <c r="F85" s="186"/>
      <c r="G85" s="186"/>
      <c r="H85" s="186"/>
    </row>
    <row r="86" spans="1:8">
      <c r="A86" s="104"/>
      <c r="B86" s="186"/>
      <c r="C86" s="184"/>
      <c r="D86" s="181"/>
      <c r="E86" s="186"/>
      <c r="F86" s="186"/>
      <c r="G86" s="186"/>
      <c r="H86" s="186"/>
    </row>
    <row r="87" spans="1:8">
      <c r="A87" s="104"/>
      <c r="B87" s="186"/>
      <c r="C87" s="184"/>
      <c r="D87" s="181"/>
      <c r="E87" s="186"/>
      <c r="F87" s="186"/>
      <c r="G87" s="186"/>
      <c r="H87" s="186"/>
    </row>
    <row r="88" spans="1:8">
      <c r="A88" s="104"/>
      <c r="B88" s="186"/>
      <c r="C88" s="184"/>
      <c r="D88" s="181"/>
      <c r="E88" s="186"/>
      <c r="F88" s="186"/>
      <c r="G88" s="186"/>
      <c r="H88" s="186"/>
    </row>
    <row r="89" spans="1:8">
      <c r="A89" s="104"/>
      <c r="B89" s="186"/>
      <c r="C89" s="184"/>
      <c r="D89" s="181"/>
      <c r="E89" s="186"/>
      <c r="F89" s="186"/>
      <c r="G89" s="186"/>
      <c r="H89" s="186"/>
    </row>
    <row r="90" spans="1:8">
      <c r="A90" s="104"/>
      <c r="B90" s="186"/>
      <c r="C90" s="184"/>
      <c r="D90" s="181"/>
      <c r="E90" s="186"/>
      <c r="F90" s="186"/>
      <c r="G90" s="186"/>
      <c r="H90" s="186"/>
    </row>
    <row r="91" spans="1:8">
      <c r="A91" s="104"/>
      <c r="B91" s="186"/>
      <c r="C91" s="184"/>
      <c r="D91" s="181"/>
      <c r="E91" s="186"/>
      <c r="F91" s="186"/>
      <c r="G91" s="186"/>
      <c r="H91" s="186"/>
    </row>
    <row r="92" spans="1:8">
      <c r="A92" s="104"/>
      <c r="B92" s="186"/>
      <c r="C92" s="184"/>
      <c r="D92" s="181"/>
      <c r="E92" s="186"/>
      <c r="F92" s="186"/>
      <c r="G92" s="186"/>
      <c r="H92" s="186"/>
    </row>
    <row r="93" spans="1:8">
      <c r="A93" s="104"/>
      <c r="B93" s="186"/>
      <c r="C93" s="184"/>
      <c r="D93" s="181"/>
      <c r="E93" s="186"/>
      <c r="F93" s="186"/>
      <c r="G93" s="186"/>
      <c r="H93" s="186"/>
    </row>
    <row r="94" spans="1:8">
      <c r="A94" s="104"/>
      <c r="B94" s="186"/>
      <c r="C94" s="184"/>
      <c r="D94" s="181"/>
      <c r="E94" s="186"/>
      <c r="F94" s="186"/>
      <c r="G94" s="186"/>
      <c r="H94" s="186"/>
    </row>
    <row r="95" spans="1:8">
      <c r="A95" s="104"/>
      <c r="B95" s="186"/>
      <c r="C95" s="184"/>
      <c r="D95" s="181"/>
      <c r="E95" s="186"/>
      <c r="F95" s="186"/>
      <c r="G95" s="186"/>
      <c r="H95" s="186"/>
    </row>
    <row r="96" spans="1:8">
      <c r="A96" s="104"/>
      <c r="B96" s="186"/>
      <c r="C96" s="184"/>
      <c r="D96" s="181"/>
      <c r="E96" s="186"/>
      <c r="F96" s="186"/>
      <c r="G96" s="186"/>
      <c r="H96" s="186"/>
    </row>
    <row r="97" spans="1:8">
      <c r="A97" s="104"/>
      <c r="B97" s="186"/>
      <c r="C97" s="184"/>
      <c r="D97" s="181"/>
      <c r="E97" s="186"/>
      <c r="F97" s="186"/>
      <c r="G97" s="186"/>
      <c r="H97" s="186"/>
    </row>
    <row r="98" spans="1:8">
      <c r="A98" s="104"/>
      <c r="B98" s="186"/>
      <c r="C98" s="184"/>
      <c r="D98" s="181"/>
      <c r="E98" s="186"/>
      <c r="F98" s="186"/>
      <c r="G98" s="186"/>
      <c r="H98" s="186"/>
    </row>
    <row r="99" spans="1:8">
      <c r="A99" s="104"/>
      <c r="B99" s="186"/>
      <c r="C99" s="184"/>
      <c r="D99" s="181"/>
      <c r="E99" s="186"/>
      <c r="F99" s="186"/>
      <c r="G99" s="186"/>
      <c r="H99" s="186"/>
    </row>
    <row r="100" spans="1:8">
      <c r="A100" s="104"/>
      <c r="B100" s="186"/>
      <c r="C100" s="184"/>
      <c r="D100" s="181"/>
      <c r="E100" s="186"/>
      <c r="F100" s="186"/>
      <c r="G100" s="186"/>
      <c r="H100" s="186"/>
    </row>
    <row r="101" spans="1:8">
      <c r="A101" s="104"/>
      <c r="B101" s="186"/>
      <c r="C101" s="184"/>
      <c r="D101" s="181"/>
      <c r="E101" s="186"/>
      <c r="F101" s="186"/>
      <c r="G101" s="186"/>
      <c r="H101" s="186"/>
    </row>
    <row r="102" spans="1:8">
      <c r="B102" s="137"/>
      <c r="C102" s="33"/>
      <c r="D102" s="138"/>
      <c r="E102" s="137"/>
      <c r="F102" s="137"/>
      <c r="G102" s="137"/>
      <c r="H102" s="137"/>
    </row>
    <row r="103" spans="1:8">
      <c r="B103" s="137"/>
      <c r="C103" s="33"/>
      <c r="D103" s="138"/>
      <c r="E103" s="137"/>
      <c r="F103" s="137"/>
      <c r="G103" s="137"/>
      <c r="H103" s="137"/>
    </row>
    <row r="104" spans="1:8">
      <c r="B104" s="137"/>
      <c r="C104" s="137"/>
      <c r="D104" s="138"/>
      <c r="E104" s="137"/>
      <c r="F104" s="137"/>
      <c r="G104" s="137"/>
      <c r="H104" s="137"/>
    </row>
    <row r="105" spans="1:8">
      <c r="B105" s="137"/>
      <c r="C105" s="137"/>
      <c r="D105" s="138"/>
      <c r="E105" s="137"/>
      <c r="F105" s="137"/>
      <c r="G105" s="137"/>
      <c r="H105" s="137"/>
    </row>
    <row r="106" spans="1:8">
      <c r="B106" s="137"/>
      <c r="C106" s="137"/>
      <c r="D106" s="138"/>
      <c r="E106" s="137"/>
      <c r="F106" s="137"/>
      <c r="G106" s="137"/>
      <c r="H106" s="137"/>
    </row>
    <row r="107" spans="1:8">
      <c r="B107" s="137"/>
      <c r="C107" s="137"/>
      <c r="D107" s="138"/>
      <c r="E107" s="137"/>
      <c r="F107" s="137"/>
      <c r="G107" s="137"/>
      <c r="H107" s="137"/>
    </row>
    <row r="108" spans="1:8">
      <c r="B108" s="137"/>
      <c r="C108" s="137"/>
      <c r="D108" s="138"/>
      <c r="E108" s="137"/>
      <c r="F108" s="137"/>
      <c r="G108" s="137"/>
      <c r="H108" s="137"/>
    </row>
    <row r="109" spans="1:8">
      <c r="B109" s="137"/>
      <c r="C109" s="137"/>
      <c r="D109" s="138"/>
      <c r="E109" s="137"/>
      <c r="F109" s="137"/>
      <c r="G109" s="137"/>
      <c r="H109" s="137"/>
    </row>
    <row r="110" spans="1:8">
      <c r="B110" s="137"/>
      <c r="C110" s="137"/>
      <c r="D110" s="138"/>
      <c r="E110" s="137"/>
      <c r="F110" s="137"/>
      <c r="G110" s="137"/>
      <c r="H110" s="137"/>
    </row>
    <row r="111" spans="1:8">
      <c r="B111" s="137"/>
      <c r="C111" s="137"/>
      <c r="D111" s="138"/>
      <c r="E111" s="137"/>
      <c r="F111" s="137"/>
      <c r="G111" s="137"/>
      <c r="H111" s="137"/>
    </row>
    <row r="112" spans="1:8">
      <c r="B112" s="137"/>
      <c r="C112" s="137"/>
      <c r="D112" s="138"/>
      <c r="E112" s="137"/>
      <c r="F112" s="137"/>
      <c r="G112" s="137"/>
      <c r="H112" s="137"/>
    </row>
    <row r="113" spans="2:8">
      <c r="B113" s="137"/>
      <c r="C113" s="137"/>
      <c r="D113" s="138"/>
      <c r="E113" s="137"/>
      <c r="F113" s="137"/>
      <c r="G113" s="137"/>
      <c r="H113" s="137"/>
    </row>
    <row r="114" spans="2:8">
      <c r="B114" s="137"/>
      <c r="C114" s="137"/>
      <c r="D114" s="138"/>
      <c r="E114" s="137"/>
      <c r="F114" s="137"/>
      <c r="G114" s="137"/>
      <c r="H114" s="137"/>
    </row>
    <row r="115" spans="2:8">
      <c r="B115" s="137"/>
      <c r="C115" s="137"/>
      <c r="D115" s="138"/>
      <c r="E115" s="137"/>
      <c r="F115" s="137"/>
      <c r="G115" s="137"/>
      <c r="H115" s="137"/>
    </row>
    <row r="116" spans="2:8">
      <c r="B116" s="137"/>
      <c r="C116" s="137"/>
      <c r="D116" s="138"/>
      <c r="E116" s="137"/>
      <c r="F116" s="137"/>
      <c r="G116" s="137"/>
      <c r="H116" s="137"/>
    </row>
    <row r="117" spans="2:8">
      <c r="B117" s="137"/>
      <c r="C117" s="137"/>
      <c r="D117" s="138"/>
      <c r="E117" s="137"/>
      <c r="F117" s="137"/>
      <c r="G117" s="137"/>
      <c r="H117" s="137"/>
    </row>
    <row r="118" spans="2:8">
      <c r="B118" s="137"/>
      <c r="C118" s="137"/>
      <c r="D118" s="138"/>
      <c r="E118" s="137"/>
      <c r="F118" s="137"/>
      <c r="G118" s="137"/>
      <c r="H118" s="137"/>
    </row>
    <row r="119" spans="2:8">
      <c r="B119" s="137"/>
      <c r="C119" s="137"/>
      <c r="D119" s="138"/>
      <c r="E119" s="137"/>
      <c r="F119" s="137"/>
      <c r="G119" s="137"/>
      <c r="H119" s="137"/>
    </row>
    <row r="120" spans="2:8">
      <c r="B120" s="137"/>
      <c r="C120" s="137"/>
      <c r="D120" s="138"/>
      <c r="E120" s="137"/>
      <c r="F120" s="137"/>
      <c r="G120" s="137"/>
      <c r="H120" s="137"/>
    </row>
    <row r="121" spans="2:8">
      <c r="B121" s="137"/>
      <c r="C121" s="137"/>
      <c r="D121" s="138"/>
      <c r="E121" s="137"/>
      <c r="F121" s="137"/>
      <c r="G121" s="137"/>
      <c r="H121" s="137"/>
    </row>
    <row r="122" spans="2:8">
      <c r="B122" s="137"/>
      <c r="C122" s="137"/>
      <c r="D122" s="138"/>
      <c r="E122" s="137"/>
      <c r="F122" s="137"/>
      <c r="G122" s="137"/>
      <c r="H122" s="137"/>
    </row>
    <row r="123" spans="2:8">
      <c r="B123" s="137"/>
      <c r="C123" s="137"/>
      <c r="D123" s="138"/>
      <c r="E123" s="137"/>
      <c r="F123" s="137"/>
      <c r="G123" s="137"/>
      <c r="H123" s="137"/>
    </row>
    <row r="124" spans="2:8">
      <c r="B124" s="137"/>
      <c r="C124" s="137"/>
      <c r="D124" s="138"/>
      <c r="E124" s="137"/>
      <c r="F124" s="137"/>
      <c r="G124" s="137"/>
      <c r="H124" s="137"/>
    </row>
    <row r="125" spans="2:8">
      <c r="B125" s="137"/>
      <c r="C125" s="137"/>
      <c r="D125" s="138"/>
      <c r="E125" s="137"/>
      <c r="F125" s="137"/>
      <c r="G125" s="137"/>
      <c r="H125" s="137"/>
    </row>
    <row r="126" spans="2:8">
      <c r="B126" s="137"/>
      <c r="C126" s="137"/>
      <c r="D126" s="138"/>
      <c r="E126" s="137"/>
      <c r="F126" s="137"/>
      <c r="G126" s="137"/>
      <c r="H126" s="137"/>
    </row>
    <row r="127" spans="2:8">
      <c r="B127" s="137"/>
      <c r="C127" s="137"/>
      <c r="D127" s="138"/>
      <c r="E127" s="137"/>
      <c r="F127" s="137"/>
      <c r="G127" s="137"/>
      <c r="H127" s="137"/>
    </row>
    <row r="128" spans="2:8">
      <c r="B128" s="137"/>
      <c r="C128" s="137"/>
      <c r="D128" s="138"/>
      <c r="E128" s="137"/>
      <c r="F128" s="137"/>
      <c r="G128" s="137"/>
      <c r="H128" s="137"/>
    </row>
    <row r="129" spans="2:8">
      <c r="B129" s="137"/>
      <c r="C129" s="137"/>
      <c r="D129" s="138"/>
      <c r="E129" s="137"/>
      <c r="F129" s="137"/>
      <c r="G129" s="137"/>
      <c r="H129" s="137"/>
    </row>
    <row r="130" spans="2:8">
      <c r="B130" s="137"/>
      <c r="C130" s="137"/>
      <c r="D130" s="138"/>
      <c r="E130" s="137"/>
      <c r="F130" s="137"/>
      <c r="G130" s="137"/>
      <c r="H130" s="137"/>
    </row>
    <row r="131" spans="2:8">
      <c r="B131" s="137"/>
      <c r="C131" s="137"/>
      <c r="D131" s="138"/>
      <c r="E131" s="137"/>
      <c r="F131" s="137"/>
      <c r="G131" s="137"/>
      <c r="H131" s="137"/>
    </row>
    <row r="132" spans="2:8">
      <c r="B132" s="137"/>
      <c r="C132" s="137"/>
      <c r="D132" s="138"/>
      <c r="E132" s="137"/>
      <c r="F132" s="137"/>
      <c r="G132" s="137"/>
      <c r="H132" s="137"/>
    </row>
    <row r="133" spans="2:8">
      <c r="B133" s="137"/>
      <c r="C133" s="137"/>
      <c r="D133" s="138"/>
      <c r="E133" s="137"/>
      <c r="F133" s="137"/>
      <c r="G133" s="137"/>
      <c r="H133" s="137"/>
    </row>
    <row r="134" spans="2:8">
      <c r="B134" s="137"/>
      <c r="C134" s="137"/>
      <c r="D134" s="138"/>
      <c r="E134" s="137"/>
      <c r="F134" s="137"/>
      <c r="G134" s="137"/>
      <c r="H134" s="137"/>
    </row>
    <row r="135" spans="2:8">
      <c r="B135" s="137"/>
      <c r="C135" s="137"/>
      <c r="D135" s="138"/>
      <c r="E135" s="137"/>
      <c r="F135" s="137"/>
      <c r="G135" s="137"/>
      <c r="H135" s="137"/>
    </row>
    <row r="136" spans="2:8">
      <c r="B136" s="137"/>
      <c r="C136" s="137"/>
      <c r="D136" s="138"/>
      <c r="E136" s="137"/>
      <c r="F136" s="137"/>
      <c r="G136" s="137"/>
      <c r="H136" s="137"/>
    </row>
    <row r="137" spans="2:8">
      <c r="B137" s="137"/>
      <c r="C137" s="137"/>
      <c r="D137" s="138"/>
      <c r="E137" s="137"/>
      <c r="F137" s="137"/>
      <c r="G137" s="137"/>
      <c r="H137" s="137"/>
    </row>
    <row r="138" spans="2:8">
      <c r="B138" s="137"/>
      <c r="C138" s="137"/>
      <c r="D138" s="138"/>
      <c r="E138" s="137"/>
      <c r="F138" s="137"/>
      <c r="G138" s="137"/>
      <c r="H138" s="137"/>
    </row>
    <row r="139" spans="2:8">
      <c r="B139" s="137"/>
      <c r="C139" s="137"/>
      <c r="D139" s="138"/>
      <c r="E139" s="137"/>
      <c r="F139" s="137"/>
      <c r="G139" s="137"/>
      <c r="H139" s="137"/>
    </row>
    <row r="140" spans="2:8">
      <c r="B140" s="137"/>
      <c r="C140" s="137"/>
      <c r="D140" s="138"/>
      <c r="E140" s="137"/>
      <c r="F140" s="137"/>
      <c r="G140" s="137"/>
      <c r="H140" s="137"/>
    </row>
    <row r="141" spans="2:8">
      <c r="B141" s="137"/>
      <c r="C141" s="137"/>
      <c r="D141" s="138"/>
      <c r="E141" s="137"/>
      <c r="F141" s="137"/>
      <c r="G141" s="137"/>
      <c r="H141" s="137"/>
    </row>
    <row r="142" spans="2:8">
      <c r="B142" s="137"/>
      <c r="C142" s="137"/>
      <c r="D142" s="138"/>
      <c r="E142" s="137"/>
      <c r="F142" s="137"/>
      <c r="G142" s="137"/>
      <c r="H142" s="137"/>
    </row>
    <row r="143" spans="2:8">
      <c r="B143" s="137"/>
      <c r="C143" s="137"/>
      <c r="D143" s="138"/>
      <c r="E143" s="137"/>
      <c r="F143" s="137"/>
      <c r="G143" s="137"/>
      <c r="H143" s="137"/>
    </row>
    <row r="144" spans="2:8">
      <c r="B144" s="137"/>
      <c r="C144" s="137"/>
      <c r="D144" s="138"/>
      <c r="E144" s="137"/>
      <c r="F144" s="137"/>
      <c r="G144" s="137"/>
      <c r="H144" s="137"/>
    </row>
    <row r="145" spans="2:8">
      <c r="B145" s="137"/>
      <c r="C145" s="137"/>
      <c r="D145" s="138"/>
      <c r="E145" s="137"/>
      <c r="F145" s="137"/>
      <c r="G145" s="137"/>
      <c r="H145" s="137"/>
    </row>
    <row r="146" spans="2:8">
      <c r="B146" s="137"/>
      <c r="C146" s="137"/>
      <c r="D146" s="138"/>
      <c r="E146" s="137"/>
      <c r="F146" s="137"/>
      <c r="G146" s="137"/>
      <c r="H146" s="137"/>
    </row>
    <row r="147" spans="2:8">
      <c r="B147" s="137"/>
      <c r="C147" s="137"/>
      <c r="D147" s="138"/>
      <c r="E147" s="137"/>
      <c r="F147" s="137"/>
      <c r="G147" s="137"/>
      <c r="H147" s="137"/>
    </row>
    <row r="148" spans="2:8">
      <c r="B148" s="137"/>
      <c r="C148" s="137"/>
      <c r="D148" s="138"/>
      <c r="E148" s="137"/>
      <c r="F148" s="137"/>
      <c r="G148" s="137"/>
      <c r="H148" s="137"/>
    </row>
    <row r="149" spans="2:8">
      <c r="B149" s="137"/>
      <c r="C149" s="137"/>
      <c r="D149" s="138"/>
      <c r="E149" s="137"/>
      <c r="F149" s="137"/>
      <c r="G149" s="137"/>
      <c r="H149" s="137"/>
    </row>
    <row r="150" spans="2:8">
      <c r="B150" s="137"/>
      <c r="C150" s="137"/>
      <c r="D150" s="138"/>
      <c r="E150" s="137"/>
      <c r="F150" s="137"/>
      <c r="G150" s="137"/>
      <c r="H150" s="137"/>
    </row>
    <row r="151" spans="2:8">
      <c r="B151" s="137"/>
      <c r="C151" s="137"/>
      <c r="D151" s="138"/>
      <c r="E151" s="137"/>
      <c r="F151" s="137"/>
      <c r="G151" s="137"/>
      <c r="H151" s="137"/>
    </row>
    <row r="152" spans="2:8">
      <c r="B152" s="137"/>
      <c r="C152" s="137"/>
      <c r="D152" s="138"/>
      <c r="E152" s="137"/>
      <c r="F152" s="137"/>
      <c r="G152" s="137"/>
      <c r="H152" s="137"/>
    </row>
    <row r="153" spans="2:8">
      <c r="B153" s="137"/>
      <c r="C153" s="137"/>
      <c r="D153" s="138"/>
      <c r="E153" s="137"/>
      <c r="F153" s="137"/>
      <c r="G153" s="137"/>
      <c r="H153" s="137"/>
    </row>
    <row r="154" spans="2:8">
      <c r="B154" s="137"/>
      <c r="C154" s="137"/>
      <c r="D154" s="138"/>
      <c r="E154" s="137"/>
      <c r="F154" s="137"/>
      <c r="G154" s="137"/>
      <c r="H154" s="137"/>
    </row>
    <row r="155" spans="2:8">
      <c r="B155" s="137"/>
      <c r="C155" s="137"/>
      <c r="D155" s="138"/>
      <c r="E155" s="137"/>
      <c r="F155" s="137"/>
      <c r="G155" s="137"/>
      <c r="H155" s="137"/>
    </row>
    <row r="156" spans="2:8">
      <c r="B156" s="137"/>
      <c r="C156" s="137"/>
      <c r="D156" s="138"/>
      <c r="E156" s="137"/>
      <c r="F156" s="137"/>
      <c r="G156" s="137"/>
      <c r="H156" s="137"/>
    </row>
    <row r="157" spans="2:8">
      <c r="B157" s="137"/>
      <c r="C157" s="137"/>
      <c r="D157" s="138"/>
      <c r="E157" s="137"/>
      <c r="F157" s="137"/>
      <c r="G157" s="137"/>
      <c r="H157" s="137"/>
    </row>
    <row r="158" spans="2:8">
      <c r="B158" s="137"/>
      <c r="C158" s="137"/>
      <c r="D158" s="138"/>
      <c r="E158" s="137"/>
      <c r="F158" s="137"/>
      <c r="G158" s="137"/>
      <c r="H158" s="137"/>
    </row>
    <row r="159" spans="2:8">
      <c r="B159" s="137"/>
      <c r="C159" s="137"/>
      <c r="D159" s="138"/>
      <c r="E159" s="137"/>
      <c r="F159" s="137"/>
      <c r="G159" s="137"/>
      <c r="H159" s="137"/>
    </row>
    <row r="160" spans="2:8">
      <c r="B160" s="137"/>
      <c r="C160" s="137"/>
      <c r="D160" s="138"/>
      <c r="E160" s="137"/>
      <c r="F160" s="137"/>
      <c r="G160" s="137"/>
      <c r="H160" s="137"/>
    </row>
    <row r="161" spans="2:8">
      <c r="B161" s="137"/>
      <c r="C161" s="137"/>
      <c r="D161" s="138"/>
      <c r="E161" s="137"/>
      <c r="F161" s="137"/>
      <c r="G161" s="137"/>
      <c r="H161" s="137"/>
    </row>
    <row r="162" spans="2:8">
      <c r="B162" s="137"/>
      <c r="C162" s="137"/>
      <c r="D162" s="138"/>
      <c r="E162" s="137"/>
      <c r="F162" s="137"/>
      <c r="G162" s="137"/>
      <c r="H162" s="137"/>
    </row>
    <row r="163" spans="2:8">
      <c r="B163" s="137"/>
      <c r="C163" s="137"/>
      <c r="D163" s="138"/>
      <c r="E163" s="137"/>
      <c r="F163" s="137"/>
      <c r="G163" s="137"/>
      <c r="H163" s="137"/>
    </row>
    <row r="164" spans="2:8">
      <c r="B164" s="137"/>
      <c r="C164" s="137"/>
      <c r="D164" s="138"/>
      <c r="E164" s="137"/>
      <c r="F164" s="137"/>
      <c r="G164" s="137"/>
      <c r="H164" s="137"/>
    </row>
    <row r="165" spans="2:8">
      <c r="B165" s="137"/>
      <c r="C165" s="137"/>
      <c r="D165" s="138"/>
      <c r="E165" s="137"/>
      <c r="F165" s="137"/>
      <c r="G165" s="137"/>
      <c r="H165" s="137"/>
    </row>
    <row r="166" spans="2:8">
      <c r="B166" s="137"/>
      <c r="D166" s="138"/>
      <c r="E166" s="137"/>
      <c r="F166" s="137"/>
      <c r="G166" s="137"/>
      <c r="H166" s="137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workbookViewId="0">
      <selection activeCell="C13" sqref="C13"/>
    </sheetView>
  </sheetViews>
  <sheetFormatPr baseColWidth="10" defaultRowHeight="15"/>
  <cols>
    <col min="1" max="1" width="12.42578125" customWidth="1"/>
    <col min="2" max="2" width="17.28515625" customWidth="1"/>
    <col min="3" max="4" width="22.140625" customWidth="1"/>
    <col min="5" max="5" width="18.42578125" style="108" customWidth="1"/>
    <col min="6" max="6" width="17.140625" customWidth="1"/>
  </cols>
  <sheetData>
    <row r="1" spans="1:6" ht="26.25">
      <c r="A1" s="102" t="s">
        <v>311</v>
      </c>
      <c r="B1" s="102" t="s">
        <v>284</v>
      </c>
      <c r="C1" s="102" t="s">
        <v>285</v>
      </c>
      <c r="D1" s="102" t="s">
        <v>288</v>
      </c>
      <c r="E1" s="106" t="s">
        <v>286</v>
      </c>
      <c r="F1" s="103" t="s">
        <v>312</v>
      </c>
    </row>
    <row r="2" spans="1:6" ht="15" customHeight="1">
      <c r="B2" s="84"/>
      <c r="C2" s="84"/>
      <c r="D2" s="84"/>
      <c r="E2" s="107"/>
    </row>
    <row r="3" spans="1:6">
      <c r="A3" s="104" t="s">
        <v>313</v>
      </c>
      <c r="B3" t="s">
        <v>310</v>
      </c>
      <c r="C3" t="s">
        <v>287</v>
      </c>
      <c r="D3" t="s">
        <v>338</v>
      </c>
      <c r="E3" s="108">
        <v>0</v>
      </c>
      <c r="F3" t="s">
        <v>309</v>
      </c>
    </row>
    <row r="4" spans="1:6">
      <c r="A4" s="104" t="s">
        <v>314</v>
      </c>
      <c r="B4" t="s">
        <v>342</v>
      </c>
      <c r="C4" t="s">
        <v>343</v>
      </c>
      <c r="D4" t="s">
        <v>344</v>
      </c>
      <c r="E4" s="108">
        <v>145673277</v>
      </c>
      <c r="F4" t="s">
        <v>345</v>
      </c>
    </row>
    <row r="5" spans="1:6">
      <c r="A5" s="104" t="s">
        <v>315</v>
      </c>
    </row>
    <row r="6" spans="1:6">
      <c r="A6" s="104" t="s">
        <v>316</v>
      </c>
    </row>
    <row r="7" spans="1:6">
      <c r="A7" s="104" t="s">
        <v>317</v>
      </c>
    </row>
    <row r="8" spans="1:6">
      <c r="A8" s="104" t="s">
        <v>318</v>
      </c>
    </row>
    <row r="9" spans="1:6">
      <c r="A9" s="104" t="s">
        <v>319</v>
      </c>
    </row>
    <row r="10" spans="1:6">
      <c r="A10" s="104" t="s">
        <v>320</v>
      </c>
    </row>
    <row r="11" spans="1:6">
      <c r="A11" s="104" t="s">
        <v>321</v>
      </c>
    </row>
    <row r="12" spans="1:6">
      <c r="A12" s="104" t="s">
        <v>322</v>
      </c>
    </row>
    <row r="13" spans="1:6">
      <c r="A13" s="104" t="s">
        <v>323</v>
      </c>
    </row>
    <row r="14" spans="1:6">
      <c r="A14" s="104" t="s">
        <v>324</v>
      </c>
    </row>
    <row r="15" spans="1:6">
      <c r="A15" s="104" t="s">
        <v>325</v>
      </c>
    </row>
    <row r="16" spans="1:6">
      <c r="A16" s="104" t="s">
        <v>326</v>
      </c>
    </row>
    <row r="17" spans="1:1">
      <c r="A17" s="104" t="s">
        <v>327</v>
      </c>
    </row>
    <row r="18" spans="1:1">
      <c r="A18" s="104" t="s">
        <v>328</v>
      </c>
    </row>
    <row r="19" spans="1:1">
      <c r="A19" s="104" t="s">
        <v>329</v>
      </c>
    </row>
    <row r="20" spans="1:1">
      <c r="A20" s="104" t="s">
        <v>330</v>
      </c>
    </row>
    <row r="21" spans="1:1">
      <c r="A21" s="104" t="s">
        <v>331</v>
      </c>
    </row>
    <row r="22" spans="1:1">
      <c r="A22" s="104" t="s">
        <v>332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"/>
  <sheetViews>
    <sheetView tabSelected="1" topLeftCell="A11" zoomScaleSheetLayoutView="125" workbookViewId="0">
      <selection activeCell="D17" sqref="D17"/>
    </sheetView>
  </sheetViews>
  <sheetFormatPr baseColWidth="10" defaultRowHeight="15"/>
  <cols>
    <col min="1" max="1" width="8.85546875" customWidth="1"/>
    <col min="2" max="2" width="46.85546875" customWidth="1"/>
    <col min="3" max="3" width="8" customWidth="1"/>
    <col min="4" max="4" width="11.28515625" customWidth="1"/>
    <col min="5" max="6" width="16.42578125" customWidth="1"/>
    <col min="8" max="8" width="21.28515625" customWidth="1"/>
    <col min="9" max="9" width="25.85546875" customWidth="1"/>
    <col min="10" max="10" width="32.28515625" customWidth="1"/>
  </cols>
  <sheetData>
    <row r="1" spans="1:9" ht="15" customHeight="1">
      <c r="A1" s="88" t="s">
        <v>339</v>
      </c>
      <c r="D1" s="88"/>
      <c r="E1" s="89">
        <f ca="1">TODAY()</f>
        <v>42944</v>
      </c>
    </row>
    <row r="2" spans="1:9">
      <c r="B2" s="88"/>
      <c r="C2" s="88"/>
      <c r="D2" s="88"/>
      <c r="E2" s="88"/>
      <c r="F2" s="88" t="s">
        <v>289</v>
      </c>
    </row>
    <row r="3" spans="1:9">
      <c r="A3" s="88" t="s">
        <v>181</v>
      </c>
      <c r="D3" s="88"/>
      <c r="E3" s="88"/>
      <c r="F3" s="88"/>
    </row>
    <row r="4" spans="1:9">
      <c r="A4" s="88" t="s">
        <v>182</v>
      </c>
      <c r="D4" s="88"/>
      <c r="E4" s="88"/>
      <c r="F4" s="88"/>
    </row>
    <row r="5" spans="1:9">
      <c r="A5" s="88" t="s">
        <v>340</v>
      </c>
      <c r="D5" s="88"/>
      <c r="E5" s="88"/>
      <c r="F5" s="88"/>
    </row>
    <row r="6" spans="1:9">
      <c r="A6" s="88" t="s">
        <v>183</v>
      </c>
      <c r="D6" s="88"/>
      <c r="E6" s="88"/>
      <c r="F6" s="88"/>
    </row>
    <row r="7" spans="1:9">
      <c r="B7" s="88"/>
      <c r="C7" s="88"/>
      <c r="D7" s="105" t="s">
        <v>337</v>
      </c>
      <c r="E7" s="88" t="s">
        <v>314</v>
      </c>
    </row>
    <row r="8" spans="1:9">
      <c r="B8" s="88"/>
      <c r="C8" s="88"/>
      <c r="D8" s="105" t="s">
        <v>336</v>
      </c>
      <c r="E8" s="88" t="str">
        <f>VLOOKUP(E7,'Liste des clients'!A:F,2,FALSE())</f>
        <v xml:space="preserve">Da silva </v>
      </c>
    </row>
    <row r="9" spans="1:9">
      <c r="B9" s="88"/>
      <c r="C9" s="88"/>
      <c r="D9" s="105" t="s">
        <v>383</v>
      </c>
      <c r="E9" s="88" t="str">
        <f>VLOOKUP(E7,'Liste des clients'!A:F,3,FALSE())</f>
        <v xml:space="preserve">50 rue </v>
      </c>
    </row>
    <row r="10" spans="1:9">
      <c r="B10" s="88"/>
      <c r="C10" s="88"/>
      <c r="D10" s="105" t="s">
        <v>335</v>
      </c>
      <c r="E10" s="88" t="str">
        <f>VLOOKUP(E7,'Liste des clients'!A:F,4,FALSE())</f>
        <v>Reims</v>
      </c>
    </row>
    <row r="11" spans="1:9">
      <c r="B11" s="88"/>
      <c r="C11" s="88"/>
      <c r="D11" s="105" t="s">
        <v>334</v>
      </c>
      <c r="E11" s="88" t="str">
        <f>VLOOKUP(E7,'Liste des clients'!A:F,6,FALSE())</f>
        <v>Da silva@gmail.com</v>
      </c>
    </row>
    <row r="12" spans="1:9">
      <c r="B12" s="88"/>
      <c r="C12" s="88"/>
      <c r="D12" s="105" t="s">
        <v>333</v>
      </c>
      <c r="E12" s="88">
        <f>VLOOKUP(E7,'Liste des clients'!A:F,5,FALSE())</f>
        <v>145673277</v>
      </c>
    </row>
    <row r="13" spans="1:9" ht="34.5">
      <c r="A13" s="109" t="s">
        <v>180</v>
      </c>
      <c r="D13" s="88"/>
      <c r="E13" s="88"/>
      <c r="F13" s="88"/>
    </row>
    <row r="14" spans="1:9">
      <c r="A14" s="115"/>
      <c r="B14" s="114"/>
      <c r="D14" s="105" t="s">
        <v>382</v>
      </c>
      <c r="E14" s="124">
        <v>1</v>
      </c>
      <c r="F14" s="88"/>
    </row>
    <row r="15" spans="1:9" ht="15.75" thickBot="1">
      <c r="A15" s="125" t="s">
        <v>381</v>
      </c>
      <c r="B15" s="125"/>
      <c r="C15" s="88"/>
      <c r="D15" s="88"/>
      <c r="E15" s="88"/>
      <c r="F15" s="88"/>
    </row>
    <row r="16" spans="1:9" ht="18">
      <c r="A16" s="85" t="s">
        <v>350</v>
      </c>
      <c r="B16" s="86" t="s">
        <v>349</v>
      </c>
      <c r="C16" s="87" t="s">
        <v>9</v>
      </c>
      <c r="D16" s="87" t="s">
        <v>184</v>
      </c>
      <c r="E16" s="87" t="s">
        <v>12</v>
      </c>
      <c r="H16" s="141" t="s">
        <v>354</v>
      </c>
      <c r="I16" s="142" t="s">
        <v>355</v>
      </c>
    </row>
    <row r="17" spans="1:9">
      <c r="A17" s="90" t="s">
        <v>92</v>
      </c>
      <c r="B17" s="90" t="str">
        <f>VLOOKUP(A17,Ouvrage!A4:G663,3,FALSE())</f>
        <v>Pose &amp; Fourniture Chemin de cable Cablofil 500x50</v>
      </c>
      <c r="C17" s="90">
        <v>80</v>
      </c>
      <c r="D17" s="90">
        <f>VLOOKUP(A17,Ouvrage!A4:G663,6,FALSE())</f>
        <v>21259913.740064997</v>
      </c>
      <c r="E17" s="90">
        <f>C17*D17</f>
        <v>1700793099.2051997</v>
      </c>
      <c r="H17" s="143">
        <f>VLOOKUP(A17,Ouvrage!A4:G663,7,FALSE())*C17</f>
        <v>1335998664</v>
      </c>
      <c r="I17" s="144">
        <f>VLOOKUP(A17,Ouvrage!A4:G663,4,FALSE())*C17*100/60</f>
        <v>0</v>
      </c>
    </row>
    <row r="18" spans="1:9">
      <c r="A18" s="91" t="s">
        <v>185</v>
      </c>
      <c r="B18" s="91" t="str">
        <f>VLOOKUP(A18,Ouvrage!A4:G663,3,FALSE())</f>
        <v>Pose &amp; Fourniture Chemin de cable Cablofil 200x50</v>
      </c>
      <c r="C18" s="91">
        <v>40</v>
      </c>
      <c r="D18" s="91">
        <f>VLOOKUP(A18,Ouvrage!A4:G663,6,FALSE())</f>
        <v>0</v>
      </c>
      <c r="E18" s="91">
        <f t="shared" ref="E18:E30" si="0">C18*D18</f>
        <v>0</v>
      </c>
      <c r="H18" s="143">
        <f>VLOOKUP(A18,Ouvrage!A4:G663,7,FALSE())*C18</f>
        <v>0</v>
      </c>
      <c r="I18" s="144">
        <f>VLOOKUP(A18,Ouvrage!A4:G663,4,FALSE())*C18*100/60</f>
        <v>0</v>
      </c>
    </row>
    <row r="19" spans="1:9">
      <c r="A19" s="90" t="s">
        <v>365</v>
      </c>
      <c r="B19" s="90" t="str">
        <f>VLOOKUP(A19,Ouvrage!A4:G663,3,FALSE())</f>
        <v>Pose &amp; Fourniture Chemin de cable Marine 200x50</v>
      </c>
      <c r="C19" s="90">
        <v>8</v>
      </c>
      <c r="D19" s="90">
        <f>VLOOKUP(A19,Ouvrage!A4:G663,6,FALSE())</f>
        <v>0</v>
      </c>
      <c r="E19" s="90">
        <f t="shared" si="0"/>
        <v>0</v>
      </c>
      <c r="F19" t="s">
        <v>360</v>
      </c>
      <c r="H19" s="143">
        <f>VLOOKUP(A19,Ouvrage!A4:G663,7,FALSE())*C18</f>
        <v>0</v>
      </c>
      <c r="I19" s="144">
        <f>VLOOKUP(A19,Ouvrage!A4:G663,4,FALSE())*C18*100/60</f>
        <v>0</v>
      </c>
    </row>
    <row r="20" spans="1:9">
      <c r="A20" s="91" t="s">
        <v>93</v>
      </c>
      <c r="B20" s="91" t="str">
        <f>VLOOKUP(A20,Ouvrage!A4:G663,3,FALSE())</f>
        <v>Pose &amp; Fourniture Chemin de cable Cablofil 400x50</v>
      </c>
      <c r="C20" s="91">
        <v>56</v>
      </c>
      <c r="D20" s="91">
        <f>VLOOKUP(A20,Ouvrage!A4:G663,6,FALSE())</f>
        <v>0</v>
      </c>
      <c r="E20" s="91">
        <f t="shared" si="0"/>
        <v>0</v>
      </c>
      <c r="F20" t="s">
        <v>361</v>
      </c>
      <c r="H20" s="143">
        <f>VLOOKUP(A20,Ouvrage!A4:G663,7,FALSE())*C18</f>
        <v>0</v>
      </c>
      <c r="I20" s="144">
        <f>VLOOKUP(A20,Ouvrage!A4:G663,4,FALSE())*C18*100/60</f>
        <v>0</v>
      </c>
    </row>
    <row r="21" spans="1:9">
      <c r="A21" s="90" t="s">
        <v>190</v>
      </c>
      <c r="B21" s="90" t="str">
        <f>VLOOKUP(A21,Ouvrage!A4:G663,3,FALSE())</f>
        <v>Pose &amp; Fourniture Chemin de cable Marine 300x50</v>
      </c>
      <c r="C21" s="90">
        <v>32</v>
      </c>
      <c r="D21" s="90">
        <f>VLOOKUP(A21,Ouvrage!A4:G663,6,FALSE())</f>
        <v>0</v>
      </c>
      <c r="E21" s="90">
        <f t="shared" si="0"/>
        <v>0</v>
      </c>
      <c r="F21" t="s">
        <v>362</v>
      </c>
      <c r="H21" s="143">
        <f>VLOOKUP(A21,Ouvrage!A4:G663,7,FALSE())*C18</f>
        <v>0</v>
      </c>
      <c r="I21" s="144">
        <f>VLOOKUP(A21,Ouvrage!A4:G663,4,FALSE())*C18*100/60</f>
        <v>0</v>
      </c>
    </row>
    <row r="22" spans="1:9">
      <c r="A22" s="91" t="s">
        <v>187</v>
      </c>
      <c r="B22" s="91" t="str">
        <f>VLOOKUP(A22,Ouvrage!A4:G663,3,FALSE())</f>
        <v>Pose &amp; Fourniture Chemin de cable Cablofil 100x50</v>
      </c>
      <c r="C22" s="91">
        <v>17</v>
      </c>
      <c r="D22" s="91">
        <f>VLOOKUP(A22,Ouvrage!A4:G663,6,FALSE())</f>
        <v>0</v>
      </c>
      <c r="E22" s="91">
        <f t="shared" si="0"/>
        <v>0</v>
      </c>
      <c r="F22" t="s">
        <v>363</v>
      </c>
      <c r="H22" s="143">
        <f>VLOOKUP(A22,Ouvrage!A4:G663,7,FALSE())*C18</f>
        <v>0</v>
      </c>
      <c r="I22" s="144">
        <f>VLOOKUP(A22,Ouvrage!A4:G663,4,FALSE())*C18*100/60</f>
        <v>0</v>
      </c>
    </row>
    <row r="23" spans="1:9" ht="18" customHeight="1">
      <c r="A23" s="90" t="s">
        <v>193</v>
      </c>
      <c r="B23" s="90" t="str">
        <f>VLOOKUP(A23,Ouvrage!A4:G663,3,FALSE())</f>
        <v>Pose &amp; Fourniture Chemin de cable Marine 100x50</v>
      </c>
      <c r="C23" s="90">
        <v>8</v>
      </c>
      <c r="D23" s="90">
        <f>VLOOKUP(A23,Ouvrage!A4:G663,6,FALSE())</f>
        <v>0</v>
      </c>
      <c r="E23" s="90">
        <f t="shared" si="0"/>
        <v>0</v>
      </c>
      <c r="H23" s="143">
        <f>VLOOKUP(A23,Ouvrage!A4:G663,7,FALSE())*C18</f>
        <v>0</v>
      </c>
      <c r="I23" s="144">
        <f>VLOOKUP(A23,Ouvrage!A4:G663,4,FALSE())*C18*100/60</f>
        <v>0</v>
      </c>
    </row>
    <row r="24" spans="1:9">
      <c r="A24" s="92" t="s">
        <v>197</v>
      </c>
      <c r="B24" s="91" t="str">
        <f>VLOOKUP(A24,Ouvrage!A4:G663,3,FALSE())</f>
        <v>Pose &amp; Fourniture Boite dérivation moulures</v>
      </c>
      <c r="C24" s="91"/>
      <c r="D24" s="91">
        <f>VLOOKUP(A24,Ouvrage!A4:G663,6,FALSE())</f>
        <v>0</v>
      </c>
      <c r="E24" s="91">
        <f t="shared" si="0"/>
        <v>0</v>
      </c>
      <c r="H24" s="143">
        <f>VLOOKUP(A24,Ouvrage!A4:G663,7,FALSE())*C18</f>
        <v>0</v>
      </c>
      <c r="I24" s="144">
        <f>VLOOKUP(A24,Ouvrage!A4:G663,4,FALSE())*C18*100/60</f>
        <v>20</v>
      </c>
    </row>
    <row r="25" spans="1:9">
      <c r="A25" s="90" t="s">
        <v>94</v>
      </c>
      <c r="B25" s="90" t="str">
        <f>VLOOKUP(A25,Ouvrage!A4:G663,3,FALSE())</f>
        <v>Pose &amp; Fourniture Chemin de cable Cablofil 300x50</v>
      </c>
      <c r="C25" s="90">
        <v>4</v>
      </c>
      <c r="D25" s="90">
        <f>VLOOKUP(A25,Ouvrage!A4:G663,6,FALSE())</f>
        <v>0</v>
      </c>
      <c r="E25" s="90">
        <f t="shared" si="0"/>
        <v>0</v>
      </c>
      <c r="H25" s="143">
        <f>VLOOKUP(A25,Ouvrage!A4:G663,7,FALSE())*C18</f>
        <v>0</v>
      </c>
      <c r="I25" s="144">
        <f>VLOOKUP(A25,Ouvrage!A4:G663,4,FALSE())*C18*100/60</f>
        <v>0</v>
      </c>
    </row>
    <row r="26" spans="1:9">
      <c r="A26" s="91" t="s">
        <v>188</v>
      </c>
      <c r="B26" s="91" t="str">
        <f>VLOOKUP(A26,Ouvrage!A4:G663,3,FALSE())</f>
        <v>Pose &amp; Fourniture Chemin de cable Marine 500x50</v>
      </c>
      <c r="C26" s="91">
        <v>23</v>
      </c>
      <c r="D26" s="91">
        <f>VLOOKUP(A26,Ouvrage!A4:G663,6,FALSE())</f>
        <v>0</v>
      </c>
      <c r="E26" s="91">
        <f t="shared" si="0"/>
        <v>0</v>
      </c>
      <c r="H26" s="143">
        <f>VLOOKUP(A26,Ouvrage!A4:G663,7,FALSE())*C18</f>
        <v>0</v>
      </c>
      <c r="I26" s="144">
        <f>VLOOKUP(A26,Ouvrage!A4:G663,4,FALSE())*C18*100/60</f>
        <v>0</v>
      </c>
    </row>
    <row r="27" spans="1:9">
      <c r="A27" s="90" t="s">
        <v>192</v>
      </c>
      <c r="B27" s="90" t="str">
        <f>VLOOKUP(A27,Ouvrage!A4:G663,3,FALSE())</f>
        <v>Pose &amp; Fourniture Chemin de cable Marine 150x50</v>
      </c>
      <c r="C27" s="90">
        <v>65</v>
      </c>
      <c r="D27" s="90">
        <f>VLOOKUP(A27,Ouvrage!A4:G663,6,FALSE())</f>
        <v>0</v>
      </c>
      <c r="E27" s="90">
        <f t="shared" si="0"/>
        <v>0</v>
      </c>
      <c r="H27" s="143">
        <f>VLOOKUP(A27,Ouvrage!A4:G663,7,FALSE())*C18</f>
        <v>0</v>
      </c>
      <c r="I27" s="144">
        <f>VLOOKUP(A27,Ouvrage!A4:G663,4,FALSE())*C18*100/60</f>
        <v>0</v>
      </c>
    </row>
    <row r="28" spans="1:9">
      <c r="A28" s="91" t="s">
        <v>189</v>
      </c>
      <c r="B28" s="91" t="str">
        <f>VLOOKUP(A28,Ouvrage!A4:G663,3,FALSE())</f>
        <v>Pose &amp; Fourniture Chemin de cable Marine 400x50</v>
      </c>
      <c r="C28" s="91">
        <v>89</v>
      </c>
      <c r="D28" s="91">
        <f>VLOOKUP(A28,Ouvrage!A4:G663,6,FALSE())</f>
        <v>0</v>
      </c>
      <c r="E28" s="91">
        <f t="shared" si="0"/>
        <v>0</v>
      </c>
      <c r="H28" s="143">
        <f>VLOOKUP(A28,Ouvrage!A4:G663,7,FALSE())*C18</f>
        <v>0</v>
      </c>
      <c r="I28" s="144">
        <f>VLOOKUP(A28,Ouvrage!A4:G663,4,FALSE())*C18*100/60</f>
        <v>0</v>
      </c>
    </row>
    <row r="29" spans="1:9">
      <c r="A29" s="90" t="s">
        <v>186</v>
      </c>
      <c r="B29" s="90" t="str">
        <f>VLOOKUP(A29,Ouvrage!A4:G663,3,FALSE())</f>
        <v>Pose &amp; Fourniture Chemin de cable Cablofil 150x50</v>
      </c>
      <c r="C29" s="90">
        <v>3</v>
      </c>
      <c r="D29" s="90">
        <f>VLOOKUP(A29,Ouvrage!A4:G663,6,FALSE())</f>
        <v>0</v>
      </c>
      <c r="E29" s="90">
        <f t="shared" si="0"/>
        <v>0</v>
      </c>
      <c r="H29" s="143">
        <f>VLOOKUP(A29,Ouvrage!A4:G663,7,FALSE())*C18</f>
        <v>0</v>
      </c>
      <c r="I29" s="144">
        <f>VLOOKUP(A29,Ouvrage!A4:G663,4,FALSE())*C18*100/60</f>
        <v>0</v>
      </c>
    </row>
    <row r="30" spans="1:9" ht="15.75" thickBot="1">
      <c r="A30" s="91" t="s">
        <v>185</v>
      </c>
      <c r="B30" s="91" t="str">
        <f>VLOOKUP(A30,Ouvrage!A4:G663,3,FALSE())</f>
        <v>Pose &amp; Fourniture Chemin de cable Cablofil 200x50</v>
      </c>
      <c r="C30" s="91">
        <v>2</v>
      </c>
      <c r="D30" s="91">
        <f>VLOOKUP(A30,Ouvrage!A4:G663,6,FALSE())</f>
        <v>0</v>
      </c>
      <c r="E30" s="91">
        <f t="shared" si="0"/>
        <v>0</v>
      </c>
      <c r="H30" s="64">
        <f>VLOOKUP(A30,Ouvrage!A4:G663,7,FALSE())*C18</f>
        <v>0</v>
      </c>
      <c r="I30" s="145">
        <f>VLOOKUP(A30,Ouvrage!A4:G663,4,FALSE())*C18*100/60</f>
        <v>0</v>
      </c>
    </row>
    <row r="31" spans="1:9">
      <c r="A31" s="6"/>
      <c r="B31" s="93"/>
      <c r="C31" s="83"/>
      <c r="D31" s="83"/>
      <c r="E31" s="83"/>
      <c r="F31" s="83"/>
    </row>
    <row r="32" spans="1:9">
      <c r="A32" s="93" t="s">
        <v>293</v>
      </c>
      <c r="B32" s="6"/>
      <c r="C32" s="6"/>
      <c r="D32" s="83"/>
      <c r="E32" s="83"/>
      <c r="F32" t="s">
        <v>429</v>
      </c>
      <c r="G32" t="s">
        <v>428</v>
      </c>
    </row>
    <row r="33" spans="1:6">
      <c r="A33" s="6"/>
      <c r="B33" s="83"/>
      <c r="C33" s="83"/>
      <c r="D33" s="83"/>
      <c r="E33" s="83"/>
      <c r="F33" s="83"/>
    </row>
    <row r="34" spans="1:6">
      <c r="A34" s="6"/>
      <c r="B34" s="83"/>
      <c r="C34" s="83"/>
      <c r="D34" s="83"/>
      <c r="E34" s="83"/>
      <c r="F34" s="83"/>
    </row>
    <row r="35" spans="1:6">
      <c r="A35" s="6"/>
      <c r="B35" s="83"/>
      <c r="C35" s="83"/>
      <c r="D35" s="83"/>
      <c r="E35" s="83"/>
      <c r="F35" s="83"/>
    </row>
    <row r="36" spans="1:6" ht="15.75" thickBot="1">
      <c r="A36" s="6"/>
      <c r="B36" s="93"/>
      <c r="C36" s="93"/>
      <c r="D36" s="93"/>
      <c r="E36" s="93"/>
      <c r="F36" s="93"/>
    </row>
    <row r="37" spans="1:6" ht="15.75" thickBot="1">
      <c r="A37" s="6"/>
      <c r="B37" s="6"/>
      <c r="C37" s="6"/>
      <c r="D37" s="94" t="s">
        <v>292</v>
      </c>
      <c r="E37" s="95">
        <f>SUM(E17:E30)</f>
        <v>1700793099.2051997</v>
      </c>
    </row>
    <row r="38" spans="1:6" ht="15.75" thickBot="1">
      <c r="A38" s="6"/>
      <c r="B38" s="83"/>
      <c r="C38" s="83"/>
      <c r="D38" s="83"/>
      <c r="E38" s="83"/>
      <c r="F38" s="83"/>
    </row>
    <row r="39" spans="1:6" ht="15" customHeight="1" thickBot="1">
      <c r="A39" s="93" t="s">
        <v>341</v>
      </c>
      <c r="B39" s="6"/>
      <c r="C39" s="6"/>
      <c r="D39" s="94" t="s">
        <v>291</v>
      </c>
      <c r="E39" s="117">
        <v>0.2</v>
      </c>
    </row>
    <row r="40" spans="1:6" ht="15.75" thickBot="1">
      <c r="A40" s="6"/>
      <c r="B40" s="6"/>
      <c r="C40" s="6"/>
      <c r="D40" s="93"/>
      <c r="E40" s="83"/>
      <c r="F40" s="83"/>
    </row>
    <row r="41" spans="1:6" ht="15" customHeight="1" thickBot="1">
      <c r="A41" s="6"/>
      <c r="B41" s="93"/>
      <c r="C41" s="93"/>
      <c r="D41" s="94" t="s">
        <v>290</v>
      </c>
      <c r="E41" s="96">
        <f>E37*(1+E39)</f>
        <v>2040951719.0462396</v>
      </c>
    </row>
    <row r="42" spans="1:6">
      <c r="A42" s="6"/>
      <c r="B42" s="93"/>
      <c r="C42" s="93"/>
      <c r="D42" s="93"/>
      <c r="E42" s="83"/>
      <c r="F42" s="83"/>
    </row>
    <row r="43" spans="1:6" ht="11.1" customHeight="1">
      <c r="A43" s="6"/>
      <c r="B43" s="93"/>
      <c r="C43" s="93"/>
      <c r="D43" s="93"/>
      <c r="E43" s="93"/>
      <c r="F43" s="93"/>
    </row>
    <row r="44" spans="1:6">
      <c r="A44" s="6"/>
      <c r="B44" s="93" t="s">
        <v>348</v>
      </c>
      <c r="C44" s="93"/>
      <c r="D44" s="93"/>
      <c r="E44" s="83"/>
      <c r="F44" s="83"/>
    </row>
    <row r="45" spans="1:6">
      <c r="B45" s="93"/>
      <c r="C45" s="93"/>
      <c r="D45" s="93"/>
      <c r="E45" s="93"/>
      <c r="F45" s="93"/>
    </row>
    <row r="46" spans="1:6">
      <c r="B46" s="93"/>
      <c r="C46" s="93"/>
      <c r="D46" s="93"/>
      <c r="E46" s="93"/>
      <c r="F46" s="93"/>
    </row>
    <row r="47" spans="1:6">
      <c r="B47" s="83"/>
      <c r="C47" s="83"/>
      <c r="D47" s="83"/>
      <c r="E47" s="83"/>
      <c r="F47" s="83"/>
    </row>
  </sheetData>
  <phoneticPr fontId="8" type="noConversion"/>
  <pageMargins left="0.25" right="0.25" top="0.75" bottom="0.75" header="0.3" footer="0.3"/>
  <pageSetup paperSize="9" orientation="portrait" r:id="rId1"/>
  <ignoredErrors>
    <ignoredError sqref="E23" evalError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workbookViewId="0">
      <selection activeCell="J20" sqref="J20"/>
    </sheetView>
  </sheetViews>
  <sheetFormatPr baseColWidth="10" defaultRowHeight="15"/>
  <cols>
    <col min="1" max="1" width="15" customWidth="1"/>
    <col min="2" max="3" width="26.140625" customWidth="1"/>
    <col min="4" max="4" width="36.7109375" customWidth="1"/>
    <col min="5" max="5" width="10.85546875" customWidth="1"/>
    <col min="14" max="16" width="11.7109375" customWidth="1"/>
  </cols>
  <sheetData>
    <row r="1" spans="1:17">
      <c r="E1" t="s">
        <v>378</v>
      </c>
      <c r="F1" t="s">
        <v>366</v>
      </c>
      <c r="G1" t="s">
        <v>377</v>
      </c>
      <c r="H1" t="s">
        <v>367</v>
      </c>
      <c r="I1" t="s">
        <v>368</v>
      </c>
      <c r="J1" t="s">
        <v>369</v>
      </c>
      <c r="K1" t="s">
        <v>370</v>
      </c>
      <c r="L1" t="s">
        <v>371</v>
      </c>
      <c r="M1" t="s">
        <v>372</v>
      </c>
      <c r="N1" t="s">
        <v>373</v>
      </c>
      <c r="O1" t="s">
        <v>374</v>
      </c>
      <c r="P1" t="s">
        <v>375</v>
      </c>
      <c r="Q1" t="s">
        <v>376</v>
      </c>
    </row>
    <row r="2" spans="1:17">
      <c r="E2">
        <v>1</v>
      </c>
    </row>
    <row r="3" spans="1:17">
      <c r="E3">
        <v>2</v>
      </c>
    </row>
    <row r="4" spans="1:17">
      <c r="E4">
        <v>3</v>
      </c>
    </row>
    <row r="5" spans="1:17">
      <c r="E5">
        <v>4</v>
      </c>
    </row>
    <row r="6" spans="1:17">
      <c r="E6">
        <v>5</v>
      </c>
    </row>
    <row r="7" spans="1:17">
      <c r="E7">
        <v>6</v>
      </c>
    </row>
    <row r="8" spans="1:17">
      <c r="E8">
        <v>7</v>
      </c>
    </row>
    <row r="9" spans="1:17">
      <c r="E9">
        <v>8</v>
      </c>
    </row>
    <row r="10" spans="1:17" ht="15" customHeight="1">
      <c r="E10">
        <v>9</v>
      </c>
    </row>
    <row r="11" spans="1:17">
      <c r="E11">
        <v>10</v>
      </c>
    </row>
    <row r="12" spans="1:17" ht="15.75" thickBot="1">
      <c r="E12">
        <v>11</v>
      </c>
    </row>
    <row r="13" spans="1:17" ht="23.25">
      <c r="A13" s="120" t="s">
        <v>351</v>
      </c>
      <c r="B13" s="121" t="s">
        <v>352</v>
      </c>
      <c r="C13" s="121" t="s">
        <v>353</v>
      </c>
      <c r="D13" s="122" t="s">
        <v>380</v>
      </c>
      <c r="E13">
        <v>12</v>
      </c>
    </row>
    <row r="14" spans="1:17">
      <c r="A14" s="119"/>
      <c r="B14" s="119"/>
      <c r="C14" s="119"/>
      <c r="D14" s="119"/>
      <c r="E14">
        <v>13</v>
      </c>
    </row>
    <row r="15" spans="1:17">
      <c r="A15" s="123">
        <f>Devis!E14</f>
        <v>1</v>
      </c>
      <c r="B15" s="118">
        <f>SUM(Devis!H:H)</f>
        <v>1335998664</v>
      </c>
      <c r="C15" s="118">
        <f>SUM(Devis!I:I)</f>
        <v>20</v>
      </c>
      <c r="D15" s="118">
        <f>SUM(F33:Q33)</f>
        <v>0</v>
      </c>
      <c r="E15">
        <v>14</v>
      </c>
    </row>
    <row r="16" spans="1:17">
      <c r="A16" s="119"/>
      <c r="B16" s="119"/>
      <c r="C16" s="119"/>
      <c r="D16" s="119"/>
      <c r="E16">
        <v>15</v>
      </c>
    </row>
    <row r="17" spans="5:10">
      <c r="E17">
        <v>16</v>
      </c>
    </row>
    <row r="18" spans="5:10">
      <c r="E18">
        <v>17</v>
      </c>
    </row>
    <row r="19" spans="5:10">
      <c r="E19">
        <v>18</v>
      </c>
    </row>
    <row r="20" spans="5:10">
      <c r="E20">
        <v>19</v>
      </c>
      <c r="J20" s="101"/>
    </row>
    <row r="21" spans="5:10">
      <c r="E21">
        <v>20</v>
      </c>
    </row>
    <row r="22" spans="5:10">
      <c r="E22">
        <v>21</v>
      </c>
    </row>
    <row r="23" spans="5:10">
      <c r="E23">
        <v>22</v>
      </c>
    </row>
    <row r="24" spans="5:10">
      <c r="E24">
        <v>23</v>
      </c>
    </row>
    <row r="25" spans="5:10">
      <c r="E25">
        <v>24</v>
      </c>
    </row>
    <row r="26" spans="5:10">
      <c r="E26">
        <v>25</v>
      </c>
    </row>
    <row r="27" spans="5:10">
      <c r="E27">
        <v>26</v>
      </c>
    </row>
    <row r="28" spans="5:10">
      <c r="E28">
        <v>27</v>
      </c>
    </row>
    <row r="29" spans="5:10">
      <c r="E29">
        <v>28</v>
      </c>
    </row>
    <row r="30" spans="5:10">
      <c r="E30">
        <v>29</v>
      </c>
    </row>
    <row r="31" spans="5:10">
      <c r="E31">
        <v>30</v>
      </c>
    </row>
    <row r="32" spans="5:10">
      <c r="E32">
        <v>31</v>
      </c>
    </row>
    <row r="33" spans="5:17">
      <c r="E33" t="s">
        <v>379</v>
      </c>
      <c r="F33">
        <f>SUM(F2:F32)</f>
        <v>0</v>
      </c>
      <c r="G33">
        <f>SUM(G2:G32)</f>
        <v>0</v>
      </c>
      <c r="H33">
        <f>SUM(H2:H32)</f>
        <v>0</v>
      </c>
      <c r="I33">
        <f>SUM(I2:I32)</f>
        <v>0</v>
      </c>
      <c r="J33">
        <f>SUM(J2:J32)</f>
        <v>0</v>
      </c>
      <c r="K33">
        <f t="shared" ref="K33:Q33" si="0">SUM(K2:K32)</f>
        <v>0</v>
      </c>
      <c r="L33">
        <f t="shared" si="0"/>
        <v>0</v>
      </c>
      <c r="M33">
        <f t="shared" si="0"/>
        <v>0</v>
      </c>
      <c r="N33">
        <f t="shared" si="0"/>
        <v>0</v>
      </c>
      <c r="O33">
        <f t="shared" si="0"/>
        <v>0</v>
      </c>
      <c r="P33">
        <f t="shared" si="0"/>
        <v>0</v>
      </c>
      <c r="Q33">
        <f t="shared" si="0"/>
        <v>0</v>
      </c>
    </row>
  </sheetData>
  <dataConsolidate/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0" sqref="E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Matériaux</vt:lpstr>
      <vt:lpstr>K</vt:lpstr>
      <vt:lpstr>Main d'œuvre</vt:lpstr>
      <vt:lpstr>Ouvrage</vt:lpstr>
      <vt:lpstr>Liste des clients</vt:lpstr>
      <vt:lpstr>Devis</vt:lpstr>
      <vt:lpstr>Suivi de Chantier</vt:lpstr>
      <vt:lpstr>Commande</vt:lpstr>
      <vt:lpstr>'Main d''œuvre'!Zone_d_impression</vt:lpstr>
      <vt:lpstr>Matériaux!Zone_d_impression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rtyui</cp:lastModifiedBy>
  <cp:lastPrinted>2017-07-25T13:58:17Z</cp:lastPrinted>
  <dcterms:created xsi:type="dcterms:W3CDTF">2017-07-20T12:57:51Z</dcterms:created>
  <dcterms:modified xsi:type="dcterms:W3CDTF">2017-07-28T07:00:42Z</dcterms:modified>
</cp:coreProperties>
</file>