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9630" tabRatio="500" activeTab="1"/>
  </bookViews>
  <sheets>
    <sheet name="Saisie" sheetId="12" r:id="rId1"/>
    <sheet name="TCDSoinsmois" sheetId="16" r:id="rId2"/>
    <sheet name="Récap Mensuel" sheetId="15" r:id="rId3"/>
    <sheet name="récap Annuel" sheetId="10" r:id="rId4"/>
    <sheet name="Fiche Client" sheetId="7" r:id="rId5"/>
    <sheet name="Type de soins" sheetId="8" r:id="rId6"/>
  </sheets>
  <externalReferences>
    <externalReference r:id="rId7"/>
  </externalReferences>
  <definedNames>
    <definedName name="_xlnm._FilterDatabase" localSheetId="4" hidden="1">'Fiche Client'!$A$1:$E$97</definedName>
    <definedName name="_xlnm._FilterDatabase" localSheetId="0" hidden="1">Saisie!$A$10:$I$52</definedName>
    <definedName name="année">[1]Accueil!$A$4:$A$26</definedName>
    <definedName name="client">'Fiche Client'!$C$2:$C$1048576</definedName>
    <definedName name="encaissement">'Type de soins'!$I$2:$I$4</definedName>
    <definedName name="nom_client" localSheetId="0">Saisie!$A$11:$A$1048576</definedName>
    <definedName name="nom_client">#REF!</definedName>
    <definedName name="soins">'Type de soins'!$A$2:$A$1048576</definedName>
    <definedName name="_xlnm.Print_Area" localSheetId="0">Saisie!$A$10:$I$52</definedName>
  </definedNames>
  <calcPr calcId="152511"/>
  <pivotCaches>
    <pivotCache cacheId="16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" i="12" l="1"/>
  <c r="H12" i="12"/>
  <c r="H13" i="12"/>
  <c r="H14" i="12"/>
  <c r="H15" i="12"/>
  <c r="H16" i="12"/>
  <c r="H17" i="12"/>
  <c r="H18" i="12"/>
  <c r="H19" i="12"/>
  <c r="H20" i="12"/>
  <c r="J20" i="12" s="1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J36" i="12" s="1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J52" i="12" s="1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J11" i="12"/>
  <c r="J12" i="12"/>
  <c r="J14" i="12"/>
  <c r="J15" i="12"/>
  <c r="J16" i="12"/>
  <c r="J18" i="12"/>
  <c r="J19" i="12"/>
  <c r="J22" i="12"/>
  <c r="J23" i="12"/>
  <c r="J24" i="12"/>
  <c r="J26" i="12"/>
  <c r="J27" i="12"/>
  <c r="J28" i="12"/>
  <c r="J30" i="12"/>
  <c r="J31" i="12"/>
  <c r="J32" i="12"/>
  <c r="J34" i="12"/>
  <c r="J35" i="12"/>
  <c r="J38" i="12"/>
  <c r="J39" i="12"/>
  <c r="J40" i="12"/>
  <c r="J42" i="12"/>
  <c r="J43" i="12"/>
  <c r="J44" i="12"/>
  <c r="J46" i="12"/>
  <c r="J47" i="12"/>
  <c r="J48" i="12"/>
  <c r="J50" i="12"/>
  <c r="J51" i="12"/>
  <c r="J45" i="12" l="1"/>
  <c r="J37" i="12"/>
  <c r="J29" i="12"/>
  <c r="J25" i="12"/>
  <c r="J17" i="12"/>
  <c r="J49" i="12"/>
  <c r="J41" i="12"/>
  <c r="J33" i="12"/>
  <c r="J21" i="12"/>
  <c r="J13" i="12"/>
  <c r="C6" i="12"/>
  <c r="D16" i="10" s="1"/>
  <c r="C5" i="12"/>
  <c r="C16" i="10" s="1"/>
  <c r="C22" i="10" s="1"/>
  <c r="D22" i="10" l="1"/>
  <c r="E16" i="10"/>
  <c r="E22" i="10" s="1"/>
  <c r="C7" i="12"/>
</calcChain>
</file>

<file path=xl/sharedStrings.xml><?xml version="1.0" encoding="utf-8"?>
<sst xmlns="http://schemas.openxmlformats.org/spreadsheetml/2006/main" count="261" uniqueCount="78">
  <si>
    <t>2A</t>
  </si>
  <si>
    <t>2B</t>
  </si>
  <si>
    <t>Alex</t>
  </si>
  <si>
    <t>Num Client</t>
  </si>
  <si>
    <t>Nom/Prénim</t>
  </si>
  <si>
    <t>Adresse</t>
  </si>
  <si>
    <t>Tel</t>
  </si>
  <si>
    <t>9c av</t>
  </si>
  <si>
    <t xml:space="preserve">Achat </t>
  </si>
  <si>
    <t>Vente</t>
  </si>
  <si>
    <t>Type de soins</t>
  </si>
  <si>
    <t>Desciption</t>
  </si>
  <si>
    <t>prix</t>
  </si>
  <si>
    <t>% de remis</t>
  </si>
  <si>
    <t>Prix</t>
  </si>
  <si>
    <t>Franck</t>
  </si>
  <si>
    <t xml:space="preserve">06 35 </t>
  </si>
  <si>
    <t>07 22</t>
  </si>
  <si>
    <t>Massage du dos</t>
  </si>
  <si>
    <t>!!!!</t>
  </si>
  <si>
    <t>Massge des pieds</t>
  </si>
  <si>
    <t>!!!</t>
  </si>
  <si>
    <t>Sauna Solo</t>
  </si>
  <si>
    <t>Sauna Duo</t>
  </si>
  <si>
    <t>!!;</t>
  </si>
  <si>
    <t>Suna Trio</t>
  </si>
  <si>
    <t>!!!!!!</t>
  </si>
  <si>
    <t>Sauna + masssage 30min</t>
  </si>
  <si>
    <t>Date</t>
  </si>
  <si>
    <t>Commentaire</t>
  </si>
  <si>
    <t>Nom client / fournisseur</t>
  </si>
  <si>
    <t>Type Dépense / recette</t>
  </si>
  <si>
    <t>Type</t>
  </si>
  <si>
    <t>Dépene</t>
  </si>
  <si>
    <t>Fournisseur</t>
  </si>
  <si>
    <t>Hyper Y</t>
  </si>
  <si>
    <t>Emilie</t>
  </si>
  <si>
    <t>TOTO</t>
  </si>
  <si>
    <t>Achat PQ</t>
  </si>
  <si>
    <t xml:space="preserve">Achat huille </t>
  </si>
  <si>
    <t>Trésorerie</t>
  </si>
  <si>
    <t>Réel</t>
  </si>
  <si>
    <t>Dépenses</t>
  </si>
  <si>
    <t>Revenus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</si>
  <si>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</si>
  <si>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</si>
  <si>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</si>
  <si>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</si>
  <si>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</si>
  <si>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</si>
  <si>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</si>
  <si>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</si>
  <si>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</si>
  <si>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</si>
  <si>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</si>
  <si>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</si>
  <si>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</si>
  <si>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</si>
  <si>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Récap Annuel</t>
  </si>
  <si>
    <t>Encaissement</t>
  </si>
  <si>
    <t>Esp</t>
  </si>
  <si>
    <t>Chèque</t>
  </si>
  <si>
    <t>date de création</t>
  </si>
  <si>
    <t>27 rue</t>
  </si>
  <si>
    <t>Nombre</t>
  </si>
  <si>
    <t>Étiquettes de colonnes</t>
  </si>
  <si>
    <t>Total général</t>
  </si>
  <si>
    <t>Bénefice</t>
  </si>
  <si>
    <t>Étiquettes de lignes</t>
  </si>
  <si>
    <t>(vide)</t>
  </si>
  <si>
    <t>avr</t>
  </si>
  <si>
    <t>mai</t>
  </si>
  <si>
    <t>juin</t>
  </si>
  <si>
    <t>juil</t>
  </si>
  <si>
    <t>août</t>
  </si>
  <si>
    <t>sept</t>
  </si>
  <si>
    <t>oct</t>
  </si>
  <si>
    <t>Somme de Bénefice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</si>
</sst>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#,##0.00\ &quot;€&quot;"/>
  </numFmts>
  <fonts count="1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0" tint="-0.499984740745262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rgb="FFC00000"/>
      <name val="Lucida Calligraphy"/>
      <family val="4"/>
    </font>
    <font>
      <sz val="20"/>
      <color rgb="FFC00000"/>
      <name val="Calibri"/>
      <family val="2"/>
      <scheme val="minor"/>
    </font>
    <font>
      <b/>
      <sz val="48"/>
      <color theme="1"/>
      <name val="Britannic Bold"/>
      <family val="2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8">
    <xf numFmtId="0" fontId="0" fillId="0" borderId="0"/>
    <xf numFmtId="43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0" borderId="0"/>
    <xf numFmtId="0" fontId="6" fillId="0" borderId="2" applyNumberFormat="0" applyFill="0" applyAlignment="0" applyProtection="0"/>
  </cellStyleXfs>
  <cellXfs count="68">
    <xf numFmtId="0" fontId="0" fillId="0" borderId="0" xfId="0"/>
    <xf numFmtId="0" fontId="0" fillId="4" borderId="0" xfId="0" applyFill="1"/>
    <xf numFmtId="0" fontId="4" fillId="2" borderId="1" xfId="2" applyFont="1" applyBorder="1"/>
    <xf numFmtId="0" fontId="0" fillId="5" borderId="1" xfId="3" applyFont="1" applyFill="1" applyBorder="1" applyAlignment="1">
      <alignment horizontal="center" vertical="center" wrapText="1"/>
    </xf>
    <xf numFmtId="165" fontId="4" fillId="2" borderId="1" xfId="2" applyNumberFormat="1" applyFont="1" applyBorder="1"/>
    <xf numFmtId="165" fontId="0" fillId="4" borderId="0" xfId="0" applyNumberFormat="1" applyFill="1"/>
    <xf numFmtId="0" fontId="0" fillId="0" borderId="0" xfId="0"/>
    <xf numFmtId="43" fontId="0" fillId="5" borderId="3" xfId="1" applyFont="1" applyFill="1" applyBorder="1" applyAlignment="1" applyProtection="1">
      <alignment horizontal="center" vertical="center" wrapText="1"/>
    </xf>
    <xf numFmtId="164" fontId="0" fillId="5" borderId="3" xfId="3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0" borderId="5" xfId="0" applyBorder="1"/>
    <xf numFmtId="0" fontId="0" fillId="0" borderId="4" xfId="0" applyFill="1" applyBorder="1"/>
    <xf numFmtId="0" fontId="7" fillId="5" borderId="4" xfId="0" applyFont="1" applyFill="1" applyBorder="1" applyAlignment="1">
      <alignment horizontal="center"/>
    </xf>
    <xf numFmtId="0" fontId="0" fillId="6" borderId="3" xfId="0" applyFill="1" applyBorder="1"/>
    <xf numFmtId="0" fontId="0" fillId="6" borderId="1" xfId="0" applyFill="1" applyBorder="1"/>
    <xf numFmtId="0" fontId="0" fillId="6" borderId="5" xfId="0" applyFill="1" applyBorder="1"/>
    <xf numFmtId="0" fontId="0" fillId="7" borderId="3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4" xfId="0" applyFill="1" applyBorder="1"/>
    <xf numFmtId="2" fontId="0" fillId="6" borderId="1" xfId="0" applyNumberFormat="1" applyFill="1" applyBorder="1"/>
    <xf numFmtId="2" fontId="0" fillId="7" borderId="1" xfId="0" applyNumberFormat="1" applyFill="1" applyBorder="1"/>
    <xf numFmtId="14" fontId="4" fillId="2" borderId="1" xfId="2" applyNumberFormat="1" applyFont="1" applyBorder="1"/>
    <xf numFmtId="14" fontId="0" fillId="4" borderId="0" xfId="0" applyNumberFormat="1" applyFill="1"/>
    <xf numFmtId="0" fontId="8" fillId="8" borderId="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0" fontId="9" fillId="8" borderId="11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10" fillId="4" borderId="1" xfId="17" applyFont="1" applyFill="1" applyBorder="1"/>
    <xf numFmtId="164" fontId="1" fillId="4" borderId="1" xfId="2" applyNumberFormat="1" applyFont="1" applyFill="1" applyBorder="1"/>
    <xf numFmtId="10" fontId="1" fillId="4" borderId="1" xfId="2" applyNumberFormat="1" applyFont="1" applyFill="1" applyBorder="1"/>
    <xf numFmtId="2" fontId="1" fillId="4" borderId="1" xfId="2" applyNumberFormat="1" applyFont="1" applyFill="1" applyBorder="1"/>
    <xf numFmtId="43" fontId="1" fillId="4" borderId="1" xfId="1" applyFont="1" applyFill="1" applyBorder="1"/>
    <xf numFmtId="0" fontId="1" fillId="4" borderId="1" xfId="0" applyFont="1" applyFill="1" applyBorder="1"/>
    <xf numFmtId="0" fontId="1" fillId="4" borderId="0" xfId="0" applyFont="1" applyFill="1"/>
    <xf numFmtId="0" fontId="1" fillId="4" borderId="1" xfId="2" applyFont="1" applyFill="1" applyBorder="1"/>
    <xf numFmtId="164" fontId="11" fillId="4" borderId="1" xfId="2" applyNumberFormat="1" applyFont="1" applyFill="1" applyBorder="1" applyAlignment="1">
      <alignment horizontal="center"/>
    </xf>
    <xf numFmtId="14" fontId="12" fillId="4" borderId="1" xfId="2" applyNumberFormat="1" applyFont="1" applyFill="1" applyBorder="1"/>
    <xf numFmtId="10" fontId="12" fillId="4" borderId="1" xfId="2" applyNumberFormat="1" applyFont="1" applyFill="1" applyBorder="1"/>
    <xf numFmtId="2" fontId="12" fillId="4" borderId="1" xfId="2" applyNumberFormat="1" applyFont="1" applyFill="1" applyBorder="1"/>
    <xf numFmtId="43" fontId="1" fillId="4" borderId="1" xfId="1" applyNumberFormat="1" applyFont="1" applyFill="1" applyBorder="1"/>
    <xf numFmtId="0" fontId="1" fillId="4" borderId="1" xfId="2" applyFont="1" applyFill="1" applyBorder="1" applyProtection="1">
      <protection locked="0"/>
    </xf>
    <xf numFmtId="164" fontId="1" fillId="4" borderId="1" xfId="2" applyNumberFormat="1" applyFont="1" applyFill="1" applyBorder="1" applyProtection="1">
      <protection locked="0"/>
    </xf>
    <xf numFmtId="10" fontId="1" fillId="4" borderId="1" xfId="2" applyNumberFormat="1" applyFont="1" applyFill="1" applyBorder="1" applyProtection="1">
      <protection locked="0"/>
    </xf>
    <xf numFmtId="2" fontId="1" fillId="4" borderId="1" xfId="2" applyNumberFormat="1" applyFont="1" applyFill="1" applyBorder="1" applyProtection="1"/>
    <xf numFmtId="43" fontId="1" fillId="4" borderId="1" xfId="1" applyFont="1" applyFill="1" applyBorder="1" applyProtection="1"/>
    <xf numFmtId="0" fontId="12" fillId="4" borderId="15" xfId="2" applyFont="1" applyFill="1" applyBorder="1"/>
    <xf numFmtId="43" fontId="1" fillId="4" borderId="17" xfId="1" applyNumberFormat="1" applyFont="1" applyFill="1" applyBorder="1"/>
    <xf numFmtId="0" fontId="11" fillId="4" borderId="14" xfId="3" applyFont="1" applyFill="1" applyBorder="1" applyAlignment="1">
      <alignment horizontal="center" vertical="center" wrapText="1"/>
    </xf>
    <xf numFmtId="164" fontId="11" fillId="4" borderId="3" xfId="3" applyNumberFormat="1" applyFont="1" applyFill="1" applyBorder="1" applyAlignment="1">
      <alignment horizontal="center" vertical="center" wrapText="1"/>
    </xf>
    <xf numFmtId="0" fontId="12" fillId="4" borderId="18" xfId="2" applyFont="1" applyFill="1" applyBorder="1"/>
    <xf numFmtId="14" fontId="12" fillId="4" borderId="5" xfId="2" applyNumberFormat="1" applyFont="1" applyFill="1" applyBorder="1"/>
    <xf numFmtId="10" fontId="12" fillId="4" borderId="5" xfId="2" applyNumberFormat="1" applyFont="1" applyFill="1" applyBorder="1"/>
    <xf numFmtId="2" fontId="12" fillId="4" borderId="5" xfId="2" applyNumberFormat="1" applyFont="1" applyFill="1" applyBorder="1"/>
    <xf numFmtId="43" fontId="1" fillId="4" borderId="5" xfId="1" applyNumberFormat="1" applyFont="1" applyFill="1" applyBorder="1"/>
    <xf numFmtId="43" fontId="1" fillId="4" borderId="19" xfId="1" applyNumberFormat="1" applyFont="1" applyFill="1" applyBorder="1"/>
    <xf numFmtId="164" fontId="13" fillId="7" borderId="3" xfId="3" applyNumberFormat="1" applyFont="1" applyFill="1" applyBorder="1" applyAlignment="1">
      <alignment horizontal="center" vertical="center" wrapText="1"/>
    </xf>
    <xf numFmtId="43" fontId="13" fillId="7" borderId="3" xfId="1" applyNumberFormat="1" applyFont="1" applyFill="1" applyBorder="1" applyAlignment="1">
      <alignment horizontal="center" vertical="center" wrapText="1"/>
    </xf>
    <xf numFmtId="43" fontId="13" fillId="7" borderId="16" xfId="1" applyNumberFormat="1" applyFont="1" applyFill="1" applyBorder="1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</cellXfs>
  <cellStyles count="18">
    <cellStyle name="20 % - Accent1" xfId="2" builtinId="30"/>
    <cellStyle name="20 % - Accent5" xfId="3" builtinId="46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Milliers" xfId="1" builtinId="3"/>
    <cellStyle name="Normal" xfId="0" builtinId="0"/>
    <cellStyle name="Normal 2" xfId="16"/>
    <cellStyle name="Total" xfId="17" builtinId="25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6</xdr:row>
      <xdr:rowOff>85725</xdr:rowOff>
    </xdr:from>
    <xdr:to>
      <xdr:col>8</xdr:col>
      <xdr:colOff>400050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4381500" y="1485900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pour 1 mois du</a:t>
          </a:r>
          <a:r>
            <a:rPr lang="fr-FR" sz="1100" baseline="0"/>
            <a:t> nombre par type de soins</a:t>
          </a:r>
        </a:p>
        <a:p>
          <a:r>
            <a:rPr lang="fr-FR" sz="1100" baseline="0"/>
            <a:t>Du total encaissé par type de soins </a:t>
          </a:r>
        </a:p>
        <a:p>
          <a:r>
            <a:rPr lang="fr-FR" sz="1100" baseline="0"/>
            <a:t>Que le tableau "grandis" en fonction du nombre de soins</a:t>
          </a:r>
          <a:endParaRPr lang="fr-FR" sz="1100"/>
        </a:p>
      </xdr:txBody>
    </xdr:sp>
    <xdr:clientData/>
  </xdr:twoCellAnchor>
  <xdr:twoCellAnchor>
    <xdr:from>
      <xdr:col>3</xdr:col>
      <xdr:colOff>9525</xdr:colOff>
      <xdr:row>0</xdr:row>
      <xdr:rowOff>76200</xdr:rowOff>
    </xdr:from>
    <xdr:to>
      <xdr:col>5</xdr:col>
      <xdr:colOff>581025</xdr:colOff>
      <xdr:row>2</xdr:row>
      <xdr:rowOff>190500</xdr:rowOff>
    </xdr:to>
    <xdr:sp macro="" textlink="">
      <xdr:nvSpPr>
        <xdr:cNvPr id="3" name="ZoneTexte 2"/>
        <xdr:cNvSpPr txBox="1"/>
      </xdr:nvSpPr>
      <xdr:spPr>
        <a:xfrm>
          <a:off x="3343275" y="76200"/>
          <a:ext cx="22479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</a:t>
          </a:r>
          <a:r>
            <a:rPr lang="fr-FR" sz="1100" baseline="0"/>
            <a:t> par un menu déroulant choisir le mois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2</xdr:row>
      <xdr:rowOff>47625</xdr:rowOff>
    </xdr:from>
    <xdr:to>
      <xdr:col>10</xdr:col>
      <xdr:colOff>800100</xdr:colOff>
      <xdr:row>6</xdr:row>
      <xdr:rowOff>38100</xdr:rowOff>
    </xdr:to>
    <xdr:sp macro="" textlink="">
      <xdr:nvSpPr>
        <xdr:cNvPr id="3" name="ZoneTexte 2"/>
        <xdr:cNvSpPr txBox="1"/>
      </xdr:nvSpPr>
      <xdr:spPr>
        <a:xfrm>
          <a:off x="5638800" y="447675"/>
          <a:ext cx="35433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je souhaiterais avoir un récap du </a:t>
          </a:r>
          <a:r>
            <a:rPr lang="fr-FR" sz="1100" baseline="0"/>
            <a:t>nombre par type de soins</a:t>
          </a:r>
        </a:p>
        <a:p>
          <a:r>
            <a:rPr lang="fr-FR" sz="1100" baseline="0"/>
            <a:t>Du total encaissé par type de soins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1</xdr:row>
      <xdr:rowOff>152400</xdr:rowOff>
    </xdr:from>
    <xdr:to>
      <xdr:col>7</xdr:col>
      <xdr:colOff>723900</xdr:colOff>
      <xdr:row>4</xdr:row>
      <xdr:rowOff>95250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334500" y="3524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123825</xdr:rowOff>
    </xdr:from>
    <xdr:to>
      <xdr:col>5</xdr:col>
      <xdr:colOff>200025</xdr:colOff>
      <xdr:row>3</xdr:row>
      <xdr:rowOff>66675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4905375" y="123825"/>
          <a:ext cx="1428750" cy="542925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>
              <a:solidFill>
                <a:schemeClr val="accent2">
                  <a:lumMod val="75000"/>
                </a:schemeClr>
              </a:solidFill>
              <a:latin typeface="Lucida Calligraphy" panose="03010101010101010101" pitchFamily="66" charset="0"/>
            </a:rPr>
            <a:t>Acceuil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.apicella/Desktop/Version%20pour%20EXCEL%202007%20&#224;%202013%20(xlsm)/depence%20recette%202010envoie/depence%20recette%202010envo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16.447189351849" createdVersion="5" refreshedVersion="5" minRefreshableVersion="3" recordCount="42">
  <cacheSource type="worksheet">
    <worksheetSource name="Tableau2"/>
  </cacheSource>
  <cacheFields count="11">
    <cacheField name="Nom client / fournisseur" numFmtId="0">
      <sharedItems/>
    </cacheField>
    <cacheField name="Date" numFmtId="14">
      <sharedItems containsSemiMixedTypes="0" containsNonDate="0" containsDate="1" containsString="0" minDate="2015-04-12T00:00:00" maxDate="2015-10-16T00:00:00" count="27">
        <d v="2015-05-12T00:00:00"/>
        <d v="2015-05-13T00:00:00"/>
        <d v="2015-05-14T00:00:00"/>
        <d v="2015-05-15T00:00:00"/>
        <d v="2015-06-12T00:00:00"/>
        <d v="2015-06-13T00:00:00"/>
        <d v="2015-06-14T00:00:00"/>
        <d v="2015-06-15T00:00:00"/>
        <d v="2015-07-12T00:00:00"/>
        <d v="2015-07-13T00:00:00"/>
        <d v="2015-07-14T00:00:00"/>
        <d v="2015-07-15T00:00:00"/>
        <d v="2015-08-12T00:00:00"/>
        <d v="2015-08-13T00:00:00"/>
        <d v="2015-08-14T00:00:00"/>
        <d v="2015-08-15T00:00:00"/>
        <d v="2015-04-12T00:00:00"/>
        <d v="2015-04-13T00:00:00"/>
        <d v="2015-04-14T00:00:00"/>
        <d v="2015-04-15T00:00:00"/>
        <d v="2015-09-13T00:00:00"/>
        <d v="2015-09-14T00:00:00"/>
        <d v="2015-09-15T00:00:00"/>
        <d v="2015-10-12T00:00:00"/>
        <d v="2015-10-13T00:00:00"/>
        <d v="2015-10-14T00:00:00"/>
        <d v="2015-10-15T00:00:00"/>
      </sharedItems>
      <fieldGroup base="1">
        <rangePr groupBy="months" startDate="2015-04-12T00:00:00" endDate="2015-10-16T00:00:00"/>
        <groupItems count="14">
          <s v="&lt;12/04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0/2015"/>
        </groupItems>
      </fieldGroup>
    </cacheField>
    <cacheField name="Type de soins" numFmtId="14">
      <sharedItems containsBlank="1" count="5">
        <s v="Massage du dos"/>
        <m/>
        <s v="Sauna Duo"/>
        <s v="Massge des pieds"/>
        <s v="Sauna Solo"/>
      </sharedItems>
    </cacheField>
    <cacheField name="Commentaire" numFmtId="14">
      <sharedItems containsBlank="1"/>
    </cacheField>
    <cacheField name="Type Dépense / recette" numFmtId="14">
      <sharedItems/>
    </cacheField>
    <cacheField name="% de remis" numFmtId="10">
      <sharedItems containsNonDate="0" containsString="0" containsBlank="1"/>
    </cacheField>
    <cacheField name="Prix" numFmtId="2">
      <sharedItems containsSemiMixedTypes="0" containsString="0" containsNumber="1" containsInteger="1" minValue="10" maxValue="60"/>
    </cacheField>
    <cacheField name="Vente" numFmtId="43">
      <sharedItems containsMixedTypes="1" containsNumber="1" containsInteger="1" minValue="10" maxValue="45"/>
    </cacheField>
    <cacheField name="Achat " numFmtId="43">
      <sharedItems containsMixedTypes="1" containsNumber="1" containsInteger="1" minValue="20" maxValue="60"/>
    </cacheField>
    <cacheField name="Bénefice" numFmtId="43">
      <sharedItems containsSemiMixedTypes="0" containsString="0" containsNumber="1" containsInteger="1" minValue="-60" maxValue="45"/>
    </cacheField>
    <cacheField name="Encaissement" numFmtId="43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s v="Franck"/>
    <x v="0"/>
    <x v="0"/>
    <m/>
    <s v="Revenus"/>
    <m/>
    <n v="10"/>
    <n v="10"/>
    <s v="0"/>
    <n v="10"/>
    <s v="Esp"/>
  </r>
  <r>
    <s v="Hyper Y"/>
    <x v="1"/>
    <x v="1"/>
    <s v="Achat PQ"/>
    <s v="Dépene"/>
    <m/>
    <n v="20"/>
    <s v="0"/>
    <n v="20"/>
    <n v="-20"/>
    <s v="Chèque"/>
  </r>
  <r>
    <s v="Alex"/>
    <x v="2"/>
    <x v="1"/>
    <s v="Achat huille "/>
    <s v="Dépene"/>
    <m/>
    <n v="60"/>
    <s v="0"/>
    <n v="60"/>
    <n v="-60"/>
    <s v="Chèque"/>
  </r>
  <r>
    <s v="Franck"/>
    <x v="2"/>
    <x v="2"/>
    <m/>
    <s v="Revenus"/>
    <m/>
    <n v="45"/>
    <n v="45"/>
    <s v="0"/>
    <n v="45"/>
    <s v="Esp"/>
  </r>
  <r>
    <s v="TOTO"/>
    <x v="3"/>
    <x v="3"/>
    <m/>
    <s v="Revenus"/>
    <m/>
    <n v="25"/>
    <n v="25"/>
    <s v="0"/>
    <n v="25"/>
    <s v="Esp"/>
  </r>
  <r>
    <s v="TOTO"/>
    <x v="3"/>
    <x v="4"/>
    <m/>
    <s v="Revenus"/>
    <m/>
    <n v="30"/>
    <n v="30"/>
    <s v="0"/>
    <n v="30"/>
    <s v="Chèque"/>
  </r>
  <r>
    <s v="Franck"/>
    <x v="4"/>
    <x v="0"/>
    <m/>
    <s v="Revenus"/>
    <m/>
    <n v="10"/>
    <n v="10"/>
    <s v="0"/>
    <n v="10"/>
    <s v="Esp"/>
  </r>
  <r>
    <s v="Hyper Y"/>
    <x v="5"/>
    <x v="1"/>
    <s v="Achat PQ"/>
    <s v="Dépene"/>
    <m/>
    <n v="20"/>
    <s v="0"/>
    <n v="20"/>
    <n v="-20"/>
    <s v="Chèque"/>
  </r>
  <r>
    <s v="Alex"/>
    <x v="6"/>
    <x v="1"/>
    <s v="Achat huille "/>
    <s v="Dépene"/>
    <m/>
    <n v="60"/>
    <s v="0"/>
    <n v="60"/>
    <n v="-60"/>
    <s v="Chèque"/>
  </r>
  <r>
    <s v="Franck"/>
    <x v="6"/>
    <x v="2"/>
    <m/>
    <s v="Revenus"/>
    <m/>
    <n v="45"/>
    <n v="45"/>
    <s v="0"/>
    <n v="45"/>
    <s v="Esp"/>
  </r>
  <r>
    <s v="TOTO"/>
    <x v="7"/>
    <x v="3"/>
    <m/>
    <s v="Revenus"/>
    <m/>
    <n v="25"/>
    <n v="25"/>
    <s v="0"/>
    <n v="25"/>
    <s v="Esp"/>
  </r>
  <r>
    <s v="TOTO"/>
    <x v="7"/>
    <x v="4"/>
    <m/>
    <s v="Revenus"/>
    <m/>
    <n v="30"/>
    <n v="30"/>
    <s v="0"/>
    <n v="30"/>
    <s v="Chèque"/>
  </r>
  <r>
    <s v="Franck"/>
    <x v="8"/>
    <x v="0"/>
    <m/>
    <s v="Revenus"/>
    <m/>
    <n v="10"/>
    <n v="10"/>
    <s v="0"/>
    <n v="10"/>
    <s v="Esp"/>
  </r>
  <r>
    <s v="Hyper Y"/>
    <x v="9"/>
    <x v="1"/>
    <s v="Achat PQ"/>
    <s v="Dépene"/>
    <m/>
    <n v="20"/>
    <s v="0"/>
    <n v="20"/>
    <n v="-20"/>
    <s v="Chèque"/>
  </r>
  <r>
    <s v="Alex"/>
    <x v="10"/>
    <x v="1"/>
    <s v="Achat huille "/>
    <s v="Dépene"/>
    <m/>
    <n v="60"/>
    <s v="0"/>
    <n v="60"/>
    <n v="-60"/>
    <s v="Chèque"/>
  </r>
  <r>
    <s v="Franck"/>
    <x v="10"/>
    <x v="2"/>
    <m/>
    <s v="Revenus"/>
    <m/>
    <n v="45"/>
    <n v="45"/>
    <s v="0"/>
    <n v="45"/>
    <s v="Esp"/>
  </r>
  <r>
    <s v="TOTO"/>
    <x v="11"/>
    <x v="3"/>
    <m/>
    <s v="Revenus"/>
    <m/>
    <n v="25"/>
    <n v="25"/>
    <s v="0"/>
    <n v="25"/>
    <s v="Esp"/>
  </r>
  <r>
    <s v="TOTO"/>
    <x v="11"/>
    <x v="4"/>
    <m/>
    <s v="Revenus"/>
    <m/>
    <n v="30"/>
    <n v="30"/>
    <s v="0"/>
    <n v="30"/>
    <s v="Chèque"/>
  </r>
  <r>
    <s v="Franck"/>
    <x v="12"/>
    <x v="0"/>
    <m/>
    <s v="Revenus"/>
    <m/>
    <n v="10"/>
    <n v="10"/>
    <s v="0"/>
    <n v="10"/>
    <s v="Esp"/>
  </r>
  <r>
    <s v="Hyper Y"/>
    <x v="13"/>
    <x v="1"/>
    <s v="Achat PQ"/>
    <s v="Dépene"/>
    <m/>
    <n v="20"/>
    <s v="0"/>
    <n v="20"/>
    <n v="-20"/>
    <s v="Chèque"/>
  </r>
  <r>
    <s v="Alex"/>
    <x v="14"/>
    <x v="1"/>
    <s v="Achat huille "/>
    <s v="Dépene"/>
    <m/>
    <n v="60"/>
    <s v="0"/>
    <n v="60"/>
    <n v="-60"/>
    <s v="Chèque"/>
  </r>
  <r>
    <s v="Franck"/>
    <x v="14"/>
    <x v="2"/>
    <m/>
    <s v="Revenus"/>
    <m/>
    <n v="45"/>
    <n v="45"/>
    <s v="0"/>
    <n v="45"/>
    <s v="Esp"/>
  </r>
  <r>
    <s v="TOTO"/>
    <x v="15"/>
    <x v="3"/>
    <m/>
    <s v="Revenus"/>
    <m/>
    <n v="25"/>
    <n v="25"/>
    <s v="0"/>
    <n v="25"/>
    <s v="Esp"/>
  </r>
  <r>
    <s v="TOTO"/>
    <x v="15"/>
    <x v="4"/>
    <m/>
    <s v="Revenus"/>
    <m/>
    <n v="30"/>
    <n v="30"/>
    <s v="0"/>
    <n v="30"/>
    <s v="Chèque"/>
  </r>
  <r>
    <s v="Franck"/>
    <x v="16"/>
    <x v="0"/>
    <m/>
    <s v="Revenus"/>
    <m/>
    <n v="10"/>
    <n v="10"/>
    <s v="0"/>
    <n v="10"/>
    <s v="Esp"/>
  </r>
  <r>
    <s v="Hyper Y"/>
    <x v="17"/>
    <x v="1"/>
    <s v="Achat PQ"/>
    <s v="Dépene"/>
    <m/>
    <n v="20"/>
    <s v="0"/>
    <n v="20"/>
    <n v="-20"/>
    <s v="Chèque"/>
  </r>
  <r>
    <s v="Alex"/>
    <x v="18"/>
    <x v="1"/>
    <s v="Achat huille "/>
    <s v="Dépene"/>
    <m/>
    <n v="60"/>
    <s v="0"/>
    <n v="60"/>
    <n v="-60"/>
    <s v="Chèque"/>
  </r>
  <r>
    <s v="Franck"/>
    <x v="18"/>
    <x v="2"/>
    <m/>
    <s v="Revenus"/>
    <m/>
    <n v="45"/>
    <n v="45"/>
    <s v="0"/>
    <n v="45"/>
    <s v="Esp"/>
  </r>
  <r>
    <s v="TOTO"/>
    <x v="19"/>
    <x v="3"/>
    <m/>
    <s v="Revenus"/>
    <m/>
    <n v="25"/>
    <n v="25"/>
    <s v="0"/>
    <n v="25"/>
    <s v="Esp"/>
  </r>
  <r>
    <s v="TOTO"/>
    <x v="19"/>
    <x v="4"/>
    <m/>
    <s v="Revenus"/>
    <m/>
    <n v="30"/>
    <n v="30"/>
    <s v="0"/>
    <n v="30"/>
    <s v="Chèque"/>
  </r>
  <r>
    <s v="Franck"/>
    <x v="16"/>
    <x v="0"/>
    <m/>
    <s v="Revenus"/>
    <m/>
    <n v="10"/>
    <n v="10"/>
    <s v="0"/>
    <n v="10"/>
    <s v="Esp"/>
  </r>
  <r>
    <s v="Hyper Y"/>
    <x v="20"/>
    <x v="1"/>
    <s v="Achat PQ"/>
    <s v="Dépene"/>
    <m/>
    <n v="20"/>
    <s v="0"/>
    <n v="20"/>
    <n v="-20"/>
    <s v="Chèque"/>
  </r>
  <r>
    <s v="Alex"/>
    <x v="21"/>
    <x v="1"/>
    <s v="Achat huille "/>
    <s v="Dépene"/>
    <m/>
    <n v="60"/>
    <s v="0"/>
    <n v="60"/>
    <n v="-60"/>
    <s v="Chèque"/>
  </r>
  <r>
    <s v="Franck"/>
    <x v="21"/>
    <x v="2"/>
    <m/>
    <s v="Revenus"/>
    <m/>
    <n v="45"/>
    <n v="45"/>
    <s v="0"/>
    <n v="45"/>
    <s v="Esp"/>
  </r>
  <r>
    <s v="TOTO"/>
    <x v="22"/>
    <x v="3"/>
    <m/>
    <s v="Revenus"/>
    <m/>
    <n v="25"/>
    <n v="25"/>
    <s v="0"/>
    <n v="25"/>
    <s v="Esp"/>
  </r>
  <r>
    <s v="TOTO"/>
    <x v="22"/>
    <x v="4"/>
    <m/>
    <s v="Revenus"/>
    <m/>
    <n v="30"/>
    <n v="30"/>
    <s v="0"/>
    <n v="30"/>
    <s v="Chèque"/>
  </r>
  <r>
    <s v="Franck"/>
    <x v="23"/>
    <x v="0"/>
    <m/>
    <s v="Revenus"/>
    <m/>
    <n v="10"/>
    <n v="10"/>
    <s v="0"/>
    <n v="10"/>
    <s v="Esp"/>
  </r>
  <r>
    <s v="Hyper Y"/>
    <x v="24"/>
    <x v="1"/>
    <s v="Achat PQ"/>
    <s v="Dépene"/>
    <m/>
    <n v="20"/>
    <s v="0"/>
    <n v="20"/>
    <n v="-20"/>
    <s v="Chèque"/>
  </r>
  <r>
    <s v="Alex"/>
    <x v="25"/>
    <x v="1"/>
    <s v="Achat huille "/>
    <s v="Dépene"/>
    <m/>
    <n v="60"/>
    <s v="0"/>
    <n v="60"/>
    <n v="-60"/>
    <s v="Chèque"/>
  </r>
  <r>
    <s v="Franck"/>
    <x v="25"/>
    <x v="2"/>
    <m/>
    <s v="Revenus"/>
    <m/>
    <n v="45"/>
    <n v="45"/>
    <s v="0"/>
    <n v="45"/>
    <s v="Esp"/>
  </r>
  <r>
    <s v="TOTO"/>
    <x v="26"/>
    <x v="3"/>
    <m/>
    <s v="Revenus"/>
    <m/>
    <n v="25"/>
    <n v="25"/>
    <s v="0"/>
    <n v="25"/>
    <s v="Esp"/>
  </r>
  <r>
    <s v="TOTO"/>
    <x v="26"/>
    <x v="4"/>
    <m/>
    <s v="Revenus"/>
    <m/>
    <n v="30"/>
    <n v="30"/>
    <s v="0"/>
    <n v="30"/>
    <s v="Chèqu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2:J9" firstHeaderRow="1" firstDataRow="2" firstDataCol="1"/>
  <pivotFields count="11"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x="0"/>
        <item x="3"/>
        <item x="2"/>
        <item x="4"/>
        <item x="1"/>
        <item t="default"/>
      </items>
    </pivotField>
    <pivotField showAll="0"/>
    <pivotField showAll="0"/>
    <pivotField showAll="0"/>
    <pivotField numFmtId="2" showAll="0"/>
    <pivotField showAll="0"/>
    <pivotField showAll="0"/>
    <pivotField dataField="1" numFmtId="43" showAll="0" defaultSubtotal="0"/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8"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Bénefice" fld="9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0:K52" totalsRowShown="0" headerRowDxfId="3" headerRowBorderDxfId="13" tableBorderDxfId="14" totalsRowBorderDxfId="12" headerRowCellStyle="Milliers">
  <autoFilter ref="A10:K52"/>
  <tableColumns count="11">
    <tableColumn id="1" name="Nom client / fournisseur" dataDxfId="11" dataCellStyle="20 % - Accent1"/>
    <tableColumn id="2" name="Date" dataDxfId="10" dataCellStyle="20 % - Accent1"/>
    <tableColumn id="3" name="Type de soins" dataDxfId="9" dataCellStyle="20 % - Accent1"/>
    <tableColumn id="4" name="Commentaire" dataDxfId="8" dataCellStyle="20 % - Accent1"/>
    <tableColumn id="5" name="Type Dépense / recette" dataDxfId="7" dataCellStyle="20 % - Accent1"/>
    <tableColumn id="6" name="% de remis" dataDxfId="6" dataCellStyle="20 % - Accent1"/>
    <tableColumn id="7" name="Prix" dataDxfId="5" dataCellStyle="20 % - Accent1"/>
    <tableColumn id="8" name="Vente" dataDxfId="0" dataCellStyle="Milliers">
      <calculatedColumnFormula>IF(E11="Revenus",(G11-(F11*G11)),"0")</calculatedColumnFormula>
    </tableColumn>
    <tableColumn id="9" name="Achat " dataDxfId="1" dataCellStyle="Milliers">
      <calculatedColumnFormula>IF(E11="Revenus","0",(G11-(F11*G11)))</calculatedColumnFormula>
    </tableColumn>
    <tableColumn id="11" name="Bénefice" dataDxfId="2" dataCellStyle="Milliers">
      <calculatedColumnFormula>Tableau2[[#This Row],[Vente]]-Tableau2[[#This Row],[Achat ]]</calculatedColumnFormula>
    </tableColumn>
    <tableColumn id="10" name="Encaissement" dataDxfId="4" dataCellStyle="Millier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2"/>
  <sheetViews>
    <sheetView topLeftCell="B1" zoomScaleNormal="100" workbookViewId="0">
      <pane ySplit="10" topLeftCell="A11" activePane="bottomLeft" state="frozen"/>
      <selection pane="bottomLeft" activeCell="I6" sqref="I6"/>
    </sheetView>
  </sheetViews>
  <sheetFormatPr baseColWidth="10" defaultColWidth="10.875" defaultRowHeight="15.75"/>
  <cols>
    <col min="1" max="1" width="25.875" style="46" customWidth="1"/>
    <col min="2" max="2" width="10.625" style="47" customWidth="1"/>
    <col min="3" max="3" width="22.5" style="47" customWidth="1"/>
    <col min="4" max="4" width="36.5" style="47" customWidth="1"/>
    <col min="5" max="5" width="21.125" style="47" customWidth="1"/>
    <col min="6" max="6" width="12" style="48" customWidth="1"/>
    <col min="7" max="7" width="10.625" style="49" customWidth="1"/>
    <col min="8" max="8" width="9.5" style="50" customWidth="1"/>
    <col min="9" max="9" width="9.5" style="50" bestFit="1" customWidth="1"/>
    <col min="10" max="10" width="9.5" style="50" customWidth="1"/>
    <col min="11" max="11" width="15.25" style="38" customWidth="1"/>
    <col min="12" max="24" width="10.875" style="38"/>
    <col min="25" max="16384" width="10.875" style="39"/>
  </cols>
  <sheetData>
    <row r="1" spans="1:11" ht="8.25" customHeight="1">
      <c r="A1" s="33"/>
      <c r="B1" s="34"/>
      <c r="C1" s="34"/>
      <c r="D1" s="34"/>
      <c r="E1" s="34"/>
      <c r="F1" s="35"/>
      <c r="G1" s="36"/>
      <c r="H1" s="37"/>
      <c r="I1" s="37"/>
      <c r="J1" s="37"/>
    </row>
    <row r="2" spans="1:11" ht="9.75" customHeight="1">
      <c r="A2" s="40"/>
      <c r="B2" s="34"/>
      <c r="C2" s="34"/>
      <c r="D2" s="34"/>
      <c r="E2" s="34"/>
      <c r="F2" s="35"/>
      <c r="G2" s="36"/>
      <c r="H2" s="37"/>
      <c r="I2" s="37"/>
      <c r="J2" s="37"/>
    </row>
    <row r="3" spans="1:11" ht="9.75" customHeight="1">
      <c r="A3" s="40"/>
      <c r="B3" s="34"/>
      <c r="C3" s="34"/>
      <c r="D3" s="34"/>
      <c r="E3" s="34"/>
      <c r="F3" s="35"/>
      <c r="G3" s="36"/>
      <c r="H3" s="37"/>
      <c r="I3" s="37"/>
      <c r="J3" s="37"/>
    </row>
    <row r="4" spans="1:11" ht="9.75" customHeight="1">
      <c r="A4" s="40"/>
      <c r="B4" s="41" t="s">
        <v>40</v>
      </c>
      <c r="C4" s="41" t="s">
        <v>41</v>
      </c>
      <c r="D4" s="34"/>
      <c r="E4" s="38"/>
      <c r="F4" s="35"/>
      <c r="G4" s="36"/>
      <c r="H4" s="37"/>
      <c r="I4" s="37"/>
      <c r="J4" s="37"/>
    </row>
    <row r="5" spans="1:11" ht="9.75" customHeight="1">
      <c r="A5" s="40"/>
      <c r="B5" s="34" t="s">
        <v>42</v>
      </c>
      <c r="C5" s="36">
        <f>SUM(I11:I1048576)</f>
        <v>560</v>
      </c>
      <c r="D5" s="36"/>
      <c r="E5" s="38"/>
      <c r="F5" s="35"/>
      <c r="G5" s="36"/>
      <c r="H5" s="37"/>
      <c r="I5" s="37"/>
      <c r="J5" s="37"/>
    </row>
    <row r="6" spans="1:11" ht="9.75" customHeight="1">
      <c r="A6" s="40"/>
      <c r="B6" s="34" t="s">
        <v>43</v>
      </c>
      <c r="C6" s="36">
        <f>SUM(H11:H1048576)</f>
        <v>770</v>
      </c>
      <c r="D6" s="36"/>
      <c r="E6" s="38"/>
      <c r="F6" s="35"/>
      <c r="G6" s="36"/>
      <c r="H6" s="37"/>
      <c r="I6" s="37"/>
      <c r="J6" s="37"/>
    </row>
    <row r="7" spans="1:11" ht="9.75" customHeight="1">
      <c r="A7" s="40"/>
      <c r="B7" s="34" t="s">
        <v>44</v>
      </c>
      <c r="C7" s="36">
        <f>C6-C5</f>
        <v>210</v>
      </c>
      <c r="D7" s="36"/>
      <c r="E7" s="38"/>
      <c r="F7" s="35"/>
      <c r="G7" s="36"/>
      <c r="H7" s="37"/>
      <c r="I7" s="37"/>
      <c r="J7" s="37"/>
    </row>
    <row r="8" spans="1:11" ht="9.75" customHeight="1">
      <c r="A8" s="40"/>
      <c r="B8" s="34"/>
      <c r="C8" s="34"/>
      <c r="D8" s="34"/>
      <c r="E8" s="34"/>
      <c r="F8" s="35"/>
      <c r="G8" s="36"/>
      <c r="H8" s="37"/>
      <c r="I8" s="37"/>
      <c r="J8" s="37"/>
    </row>
    <row r="9" spans="1:11" ht="9.75" customHeight="1">
      <c r="A9" s="40"/>
      <c r="B9" s="34"/>
      <c r="C9" s="34"/>
      <c r="D9" s="34"/>
      <c r="E9" s="34"/>
      <c r="F9" s="35"/>
      <c r="G9" s="36"/>
      <c r="H9" s="37"/>
      <c r="I9" s="37"/>
      <c r="J9" s="37"/>
    </row>
    <row r="10" spans="1:11">
      <c r="A10" s="53" t="s">
        <v>30</v>
      </c>
      <c r="B10" s="54" t="s">
        <v>28</v>
      </c>
      <c r="C10" s="61" t="s">
        <v>10</v>
      </c>
      <c r="D10" s="61" t="s">
        <v>29</v>
      </c>
      <c r="E10" s="61" t="s">
        <v>31</v>
      </c>
      <c r="F10" s="61" t="s">
        <v>13</v>
      </c>
      <c r="G10" s="61" t="s">
        <v>14</v>
      </c>
      <c r="H10" s="62" t="s">
        <v>9</v>
      </c>
      <c r="I10" s="62" t="s">
        <v>8</v>
      </c>
      <c r="J10" s="63" t="s">
        <v>67</v>
      </c>
      <c r="K10" s="63" t="s">
        <v>59</v>
      </c>
    </row>
    <row r="11" spans="1:11">
      <c r="A11" s="51" t="s">
        <v>15</v>
      </c>
      <c r="B11" s="42">
        <v>42136</v>
      </c>
      <c r="C11" s="42" t="s">
        <v>18</v>
      </c>
      <c r="D11" s="42"/>
      <c r="E11" s="42" t="s">
        <v>43</v>
      </c>
      <c r="F11" s="43"/>
      <c r="G11" s="44">
        <v>10</v>
      </c>
      <c r="H11" s="45">
        <f t="shared" ref="H11:H52" si="0">IF(E11="Revenus",(G11-(F11*G11)),"0")</f>
        <v>10</v>
      </c>
      <c r="I11" s="45" t="str">
        <f t="shared" ref="I11:I52" si="1">IF(E11="Revenus","0",(G11-(F11*G11)))</f>
        <v>0</v>
      </c>
      <c r="J11" s="52">
        <f>Tableau2[[#This Row],[Vente]]-Tableau2[[#This Row],[Achat ]]</f>
        <v>10</v>
      </c>
      <c r="K11" s="52" t="s">
        <v>60</v>
      </c>
    </row>
    <row r="12" spans="1:11">
      <c r="A12" s="51" t="s">
        <v>35</v>
      </c>
      <c r="B12" s="42">
        <v>42137</v>
      </c>
      <c r="C12" s="42"/>
      <c r="D12" s="42" t="s">
        <v>38</v>
      </c>
      <c r="E12" s="42" t="s">
        <v>33</v>
      </c>
      <c r="F12" s="43"/>
      <c r="G12" s="44">
        <v>20</v>
      </c>
      <c r="H12" s="45" t="str">
        <f t="shared" si="0"/>
        <v>0</v>
      </c>
      <c r="I12" s="45">
        <f t="shared" si="1"/>
        <v>20</v>
      </c>
      <c r="J12" s="52">
        <f>Tableau2[[#This Row],[Vente]]-Tableau2[[#This Row],[Achat ]]</f>
        <v>-20</v>
      </c>
      <c r="K12" s="52" t="s">
        <v>61</v>
      </c>
    </row>
    <row r="13" spans="1:11">
      <c r="A13" s="51" t="s">
        <v>2</v>
      </c>
      <c r="B13" s="42">
        <v>42138</v>
      </c>
      <c r="C13" s="42"/>
      <c r="D13" s="42" t="s">
        <v>39</v>
      </c>
      <c r="E13" s="42" t="s">
        <v>33</v>
      </c>
      <c r="F13" s="43"/>
      <c r="G13" s="44">
        <v>60</v>
      </c>
      <c r="H13" s="45" t="str">
        <f t="shared" si="0"/>
        <v>0</v>
      </c>
      <c r="I13" s="45">
        <f t="shared" si="1"/>
        <v>60</v>
      </c>
      <c r="J13" s="52">
        <f>Tableau2[[#This Row],[Vente]]-Tableau2[[#This Row],[Achat ]]</f>
        <v>-60</v>
      </c>
      <c r="K13" s="52" t="s">
        <v>61</v>
      </c>
    </row>
    <row r="14" spans="1:11">
      <c r="A14" s="51" t="s">
        <v>15</v>
      </c>
      <c r="B14" s="42">
        <v>42138</v>
      </c>
      <c r="C14" s="42" t="s">
        <v>23</v>
      </c>
      <c r="D14" s="42"/>
      <c r="E14" s="42" t="s">
        <v>43</v>
      </c>
      <c r="F14" s="43"/>
      <c r="G14" s="44">
        <v>45</v>
      </c>
      <c r="H14" s="45">
        <f t="shared" si="0"/>
        <v>45</v>
      </c>
      <c r="I14" s="45" t="str">
        <f t="shared" si="1"/>
        <v>0</v>
      </c>
      <c r="J14" s="52">
        <f>Tableau2[[#This Row],[Vente]]-Tableau2[[#This Row],[Achat ]]</f>
        <v>45</v>
      </c>
      <c r="K14" s="52" t="s">
        <v>60</v>
      </c>
    </row>
    <row r="15" spans="1:11">
      <c r="A15" s="51" t="s">
        <v>37</v>
      </c>
      <c r="B15" s="42">
        <v>42139</v>
      </c>
      <c r="C15" s="42" t="s">
        <v>20</v>
      </c>
      <c r="D15" s="42"/>
      <c r="E15" s="42" t="s">
        <v>43</v>
      </c>
      <c r="F15" s="43"/>
      <c r="G15" s="44">
        <v>25</v>
      </c>
      <c r="H15" s="45">
        <f t="shared" si="0"/>
        <v>25</v>
      </c>
      <c r="I15" s="45" t="str">
        <f t="shared" si="1"/>
        <v>0</v>
      </c>
      <c r="J15" s="52">
        <f>Tableau2[[#This Row],[Vente]]-Tableau2[[#This Row],[Achat ]]</f>
        <v>25</v>
      </c>
      <c r="K15" s="52" t="s">
        <v>60</v>
      </c>
    </row>
    <row r="16" spans="1:11">
      <c r="A16" s="51" t="s">
        <v>37</v>
      </c>
      <c r="B16" s="42">
        <v>42139</v>
      </c>
      <c r="C16" s="42" t="s">
        <v>22</v>
      </c>
      <c r="D16" s="42"/>
      <c r="E16" s="42" t="s">
        <v>43</v>
      </c>
      <c r="F16" s="43"/>
      <c r="G16" s="44">
        <v>30</v>
      </c>
      <c r="H16" s="45">
        <f t="shared" si="0"/>
        <v>30</v>
      </c>
      <c r="I16" s="45" t="str">
        <f t="shared" si="1"/>
        <v>0</v>
      </c>
      <c r="J16" s="52">
        <f>Tableau2[[#This Row],[Vente]]-Tableau2[[#This Row],[Achat ]]</f>
        <v>30</v>
      </c>
      <c r="K16" s="52" t="s">
        <v>61</v>
      </c>
    </row>
    <row r="17" spans="1:11">
      <c r="A17" s="51" t="s">
        <v>15</v>
      </c>
      <c r="B17" s="42">
        <v>42167</v>
      </c>
      <c r="C17" s="42" t="s">
        <v>18</v>
      </c>
      <c r="D17" s="42"/>
      <c r="E17" s="42" t="s">
        <v>43</v>
      </c>
      <c r="F17" s="43"/>
      <c r="G17" s="44">
        <v>10</v>
      </c>
      <c r="H17" s="45">
        <f t="shared" si="0"/>
        <v>10</v>
      </c>
      <c r="I17" s="45" t="str">
        <f t="shared" si="1"/>
        <v>0</v>
      </c>
      <c r="J17" s="52">
        <f>Tableau2[[#This Row],[Vente]]-Tableau2[[#This Row],[Achat ]]</f>
        <v>10</v>
      </c>
      <c r="K17" s="52" t="s">
        <v>60</v>
      </c>
    </row>
    <row r="18" spans="1:11">
      <c r="A18" s="51" t="s">
        <v>35</v>
      </c>
      <c r="B18" s="42">
        <v>42168</v>
      </c>
      <c r="C18" s="42"/>
      <c r="D18" s="42" t="s">
        <v>38</v>
      </c>
      <c r="E18" s="42" t="s">
        <v>33</v>
      </c>
      <c r="F18" s="43"/>
      <c r="G18" s="44">
        <v>20</v>
      </c>
      <c r="H18" s="45" t="str">
        <f t="shared" si="0"/>
        <v>0</v>
      </c>
      <c r="I18" s="45">
        <f t="shared" si="1"/>
        <v>20</v>
      </c>
      <c r="J18" s="52">
        <f>Tableau2[[#This Row],[Vente]]-Tableau2[[#This Row],[Achat ]]</f>
        <v>-20</v>
      </c>
      <c r="K18" s="52" t="s">
        <v>61</v>
      </c>
    </row>
    <row r="19" spans="1:11">
      <c r="A19" s="51" t="s">
        <v>2</v>
      </c>
      <c r="B19" s="42">
        <v>42169</v>
      </c>
      <c r="C19" s="42"/>
      <c r="D19" s="42" t="s">
        <v>39</v>
      </c>
      <c r="E19" s="42" t="s">
        <v>33</v>
      </c>
      <c r="F19" s="43"/>
      <c r="G19" s="44">
        <v>60</v>
      </c>
      <c r="H19" s="45" t="str">
        <f t="shared" si="0"/>
        <v>0</v>
      </c>
      <c r="I19" s="45">
        <f t="shared" si="1"/>
        <v>60</v>
      </c>
      <c r="J19" s="52">
        <f>Tableau2[[#This Row],[Vente]]-Tableau2[[#This Row],[Achat ]]</f>
        <v>-60</v>
      </c>
      <c r="K19" s="52" t="s">
        <v>61</v>
      </c>
    </row>
    <row r="20" spans="1:11">
      <c r="A20" s="51" t="s">
        <v>15</v>
      </c>
      <c r="B20" s="42">
        <v>42169</v>
      </c>
      <c r="C20" s="42" t="s">
        <v>23</v>
      </c>
      <c r="D20" s="42"/>
      <c r="E20" s="42" t="s">
        <v>43</v>
      </c>
      <c r="F20" s="43"/>
      <c r="G20" s="44">
        <v>45</v>
      </c>
      <c r="H20" s="45">
        <f t="shared" si="0"/>
        <v>45</v>
      </c>
      <c r="I20" s="45" t="str">
        <f t="shared" si="1"/>
        <v>0</v>
      </c>
      <c r="J20" s="52">
        <f>Tableau2[[#This Row],[Vente]]-Tableau2[[#This Row],[Achat ]]</f>
        <v>45</v>
      </c>
      <c r="K20" s="52" t="s">
        <v>60</v>
      </c>
    </row>
    <row r="21" spans="1:11">
      <c r="A21" s="51" t="s">
        <v>37</v>
      </c>
      <c r="B21" s="42">
        <v>42170</v>
      </c>
      <c r="C21" s="42" t="s">
        <v>20</v>
      </c>
      <c r="D21" s="42"/>
      <c r="E21" s="42" t="s">
        <v>43</v>
      </c>
      <c r="F21" s="43"/>
      <c r="G21" s="44">
        <v>25</v>
      </c>
      <c r="H21" s="45">
        <f t="shared" si="0"/>
        <v>25</v>
      </c>
      <c r="I21" s="45" t="str">
        <f t="shared" si="1"/>
        <v>0</v>
      </c>
      <c r="J21" s="52">
        <f>Tableau2[[#This Row],[Vente]]-Tableau2[[#This Row],[Achat ]]</f>
        <v>25</v>
      </c>
      <c r="K21" s="52" t="s">
        <v>60</v>
      </c>
    </row>
    <row r="22" spans="1:11">
      <c r="A22" s="51" t="s">
        <v>37</v>
      </c>
      <c r="B22" s="42">
        <v>42170</v>
      </c>
      <c r="C22" s="42" t="s">
        <v>22</v>
      </c>
      <c r="D22" s="42"/>
      <c r="E22" s="42" t="s">
        <v>43</v>
      </c>
      <c r="F22" s="43"/>
      <c r="G22" s="44">
        <v>30</v>
      </c>
      <c r="H22" s="45">
        <f t="shared" si="0"/>
        <v>30</v>
      </c>
      <c r="I22" s="45" t="str">
        <f t="shared" si="1"/>
        <v>0</v>
      </c>
      <c r="J22" s="52">
        <f>Tableau2[[#This Row],[Vente]]-Tableau2[[#This Row],[Achat ]]</f>
        <v>30</v>
      </c>
      <c r="K22" s="52" t="s">
        <v>61</v>
      </c>
    </row>
    <row r="23" spans="1:11">
      <c r="A23" s="51" t="s">
        <v>15</v>
      </c>
      <c r="B23" s="42">
        <v>42197</v>
      </c>
      <c r="C23" s="42" t="s">
        <v>18</v>
      </c>
      <c r="D23" s="42"/>
      <c r="E23" s="42" t="s">
        <v>43</v>
      </c>
      <c r="F23" s="43"/>
      <c r="G23" s="44">
        <v>10</v>
      </c>
      <c r="H23" s="45">
        <f t="shared" si="0"/>
        <v>10</v>
      </c>
      <c r="I23" s="45" t="str">
        <f t="shared" si="1"/>
        <v>0</v>
      </c>
      <c r="J23" s="52">
        <f>Tableau2[[#This Row],[Vente]]-Tableau2[[#This Row],[Achat ]]</f>
        <v>10</v>
      </c>
      <c r="K23" s="52" t="s">
        <v>60</v>
      </c>
    </row>
    <row r="24" spans="1:11">
      <c r="A24" s="51" t="s">
        <v>35</v>
      </c>
      <c r="B24" s="42">
        <v>42198</v>
      </c>
      <c r="C24" s="42"/>
      <c r="D24" s="42" t="s">
        <v>38</v>
      </c>
      <c r="E24" s="42" t="s">
        <v>33</v>
      </c>
      <c r="F24" s="43"/>
      <c r="G24" s="44">
        <v>20</v>
      </c>
      <c r="H24" s="45" t="str">
        <f t="shared" si="0"/>
        <v>0</v>
      </c>
      <c r="I24" s="45">
        <f t="shared" si="1"/>
        <v>20</v>
      </c>
      <c r="J24" s="52">
        <f>Tableau2[[#This Row],[Vente]]-Tableau2[[#This Row],[Achat ]]</f>
        <v>-20</v>
      </c>
      <c r="K24" s="52" t="s">
        <v>61</v>
      </c>
    </row>
    <row r="25" spans="1:11">
      <c r="A25" s="51" t="s">
        <v>2</v>
      </c>
      <c r="B25" s="42">
        <v>42199</v>
      </c>
      <c r="C25" s="42"/>
      <c r="D25" s="42" t="s">
        <v>39</v>
      </c>
      <c r="E25" s="42" t="s">
        <v>33</v>
      </c>
      <c r="F25" s="43"/>
      <c r="G25" s="44">
        <v>60</v>
      </c>
      <c r="H25" s="45" t="str">
        <f t="shared" si="0"/>
        <v>0</v>
      </c>
      <c r="I25" s="45">
        <f t="shared" si="1"/>
        <v>60</v>
      </c>
      <c r="J25" s="52">
        <f>Tableau2[[#This Row],[Vente]]-Tableau2[[#This Row],[Achat ]]</f>
        <v>-60</v>
      </c>
      <c r="K25" s="52" t="s">
        <v>61</v>
      </c>
    </row>
    <row r="26" spans="1:11">
      <c r="A26" s="51" t="s">
        <v>15</v>
      </c>
      <c r="B26" s="42">
        <v>42199</v>
      </c>
      <c r="C26" s="42" t="s">
        <v>23</v>
      </c>
      <c r="D26" s="42"/>
      <c r="E26" s="42" t="s">
        <v>43</v>
      </c>
      <c r="F26" s="43"/>
      <c r="G26" s="44">
        <v>45</v>
      </c>
      <c r="H26" s="45">
        <f t="shared" si="0"/>
        <v>45</v>
      </c>
      <c r="I26" s="45" t="str">
        <f t="shared" si="1"/>
        <v>0</v>
      </c>
      <c r="J26" s="52">
        <f>Tableau2[[#This Row],[Vente]]-Tableau2[[#This Row],[Achat ]]</f>
        <v>45</v>
      </c>
      <c r="K26" s="52" t="s">
        <v>60</v>
      </c>
    </row>
    <row r="27" spans="1:11">
      <c r="A27" s="51" t="s">
        <v>37</v>
      </c>
      <c r="B27" s="42">
        <v>42200</v>
      </c>
      <c r="C27" s="42" t="s">
        <v>20</v>
      </c>
      <c r="D27" s="42"/>
      <c r="E27" s="42" t="s">
        <v>43</v>
      </c>
      <c r="F27" s="43"/>
      <c r="G27" s="44">
        <v>25</v>
      </c>
      <c r="H27" s="45">
        <f t="shared" si="0"/>
        <v>25</v>
      </c>
      <c r="I27" s="45" t="str">
        <f t="shared" si="1"/>
        <v>0</v>
      </c>
      <c r="J27" s="52">
        <f>Tableau2[[#This Row],[Vente]]-Tableau2[[#This Row],[Achat ]]</f>
        <v>25</v>
      </c>
      <c r="K27" s="52" t="s">
        <v>60</v>
      </c>
    </row>
    <row r="28" spans="1:11">
      <c r="A28" s="51" t="s">
        <v>37</v>
      </c>
      <c r="B28" s="42">
        <v>42200</v>
      </c>
      <c r="C28" s="42" t="s">
        <v>22</v>
      </c>
      <c r="D28" s="42"/>
      <c r="E28" s="42" t="s">
        <v>43</v>
      </c>
      <c r="F28" s="43"/>
      <c r="G28" s="44">
        <v>30</v>
      </c>
      <c r="H28" s="45">
        <f t="shared" si="0"/>
        <v>30</v>
      </c>
      <c r="I28" s="45" t="str">
        <f t="shared" si="1"/>
        <v>0</v>
      </c>
      <c r="J28" s="52">
        <f>Tableau2[[#This Row],[Vente]]-Tableau2[[#This Row],[Achat ]]</f>
        <v>30</v>
      </c>
      <c r="K28" s="52" t="s">
        <v>61</v>
      </c>
    </row>
    <row r="29" spans="1:11">
      <c r="A29" s="51" t="s">
        <v>15</v>
      </c>
      <c r="B29" s="42">
        <v>42228</v>
      </c>
      <c r="C29" s="42" t="s">
        <v>18</v>
      </c>
      <c r="D29" s="42"/>
      <c r="E29" s="42" t="s">
        <v>43</v>
      </c>
      <c r="F29" s="43"/>
      <c r="G29" s="44">
        <v>10</v>
      </c>
      <c r="H29" s="45">
        <f t="shared" si="0"/>
        <v>10</v>
      </c>
      <c r="I29" s="45" t="str">
        <f t="shared" si="1"/>
        <v>0</v>
      </c>
      <c r="J29" s="52">
        <f>Tableau2[[#This Row],[Vente]]-Tableau2[[#This Row],[Achat ]]</f>
        <v>10</v>
      </c>
      <c r="K29" s="52" t="s">
        <v>60</v>
      </c>
    </row>
    <row r="30" spans="1:11">
      <c r="A30" s="51" t="s">
        <v>35</v>
      </c>
      <c r="B30" s="42">
        <v>42229</v>
      </c>
      <c r="C30" s="42"/>
      <c r="D30" s="42" t="s">
        <v>38</v>
      </c>
      <c r="E30" s="42" t="s">
        <v>33</v>
      </c>
      <c r="F30" s="43"/>
      <c r="G30" s="44">
        <v>20</v>
      </c>
      <c r="H30" s="45" t="str">
        <f t="shared" si="0"/>
        <v>0</v>
      </c>
      <c r="I30" s="45">
        <f t="shared" si="1"/>
        <v>20</v>
      </c>
      <c r="J30" s="52">
        <f>Tableau2[[#This Row],[Vente]]-Tableau2[[#This Row],[Achat ]]</f>
        <v>-20</v>
      </c>
      <c r="K30" s="52" t="s">
        <v>61</v>
      </c>
    </row>
    <row r="31" spans="1:11">
      <c r="A31" s="51" t="s">
        <v>2</v>
      </c>
      <c r="B31" s="42">
        <v>42230</v>
      </c>
      <c r="C31" s="42"/>
      <c r="D31" s="42" t="s">
        <v>39</v>
      </c>
      <c r="E31" s="42" t="s">
        <v>33</v>
      </c>
      <c r="F31" s="43"/>
      <c r="G31" s="44">
        <v>60</v>
      </c>
      <c r="H31" s="45" t="str">
        <f t="shared" si="0"/>
        <v>0</v>
      </c>
      <c r="I31" s="45">
        <f t="shared" si="1"/>
        <v>60</v>
      </c>
      <c r="J31" s="52">
        <f>Tableau2[[#This Row],[Vente]]-Tableau2[[#This Row],[Achat ]]</f>
        <v>-60</v>
      </c>
      <c r="K31" s="52" t="s">
        <v>61</v>
      </c>
    </row>
    <row r="32" spans="1:11">
      <c r="A32" s="51" t="s">
        <v>15</v>
      </c>
      <c r="B32" s="42">
        <v>42230</v>
      </c>
      <c r="C32" s="42" t="s">
        <v>23</v>
      </c>
      <c r="D32" s="42"/>
      <c r="E32" s="42" t="s">
        <v>43</v>
      </c>
      <c r="F32" s="43"/>
      <c r="G32" s="44">
        <v>45</v>
      </c>
      <c r="H32" s="45">
        <f t="shared" si="0"/>
        <v>45</v>
      </c>
      <c r="I32" s="45" t="str">
        <f t="shared" si="1"/>
        <v>0</v>
      </c>
      <c r="J32" s="52">
        <f>Tableau2[[#This Row],[Vente]]-Tableau2[[#This Row],[Achat ]]</f>
        <v>45</v>
      </c>
      <c r="K32" s="52" t="s">
        <v>60</v>
      </c>
    </row>
    <row r="33" spans="1:11">
      <c r="A33" s="51" t="s">
        <v>37</v>
      </c>
      <c r="B33" s="42">
        <v>42231</v>
      </c>
      <c r="C33" s="42" t="s">
        <v>20</v>
      </c>
      <c r="D33" s="42"/>
      <c r="E33" s="42" t="s">
        <v>43</v>
      </c>
      <c r="F33" s="43"/>
      <c r="G33" s="44">
        <v>25</v>
      </c>
      <c r="H33" s="45">
        <f t="shared" si="0"/>
        <v>25</v>
      </c>
      <c r="I33" s="45" t="str">
        <f t="shared" si="1"/>
        <v>0</v>
      </c>
      <c r="J33" s="52">
        <f>Tableau2[[#This Row],[Vente]]-Tableau2[[#This Row],[Achat ]]</f>
        <v>25</v>
      </c>
      <c r="K33" s="52" t="s">
        <v>60</v>
      </c>
    </row>
    <row r="34" spans="1:11">
      <c r="A34" s="51" t="s">
        <v>37</v>
      </c>
      <c r="B34" s="42">
        <v>42231</v>
      </c>
      <c r="C34" s="42" t="s">
        <v>22</v>
      </c>
      <c r="D34" s="42"/>
      <c r="E34" s="42" t="s">
        <v>43</v>
      </c>
      <c r="F34" s="43"/>
      <c r="G34" s="44">
        <v>30</v>
      </c>
      <c r="H34" s="45">
        <f t="shared" si="0"/>
        <v>30</v>
      </c>
      <c r="I34" s="45" t="str">
        <f t="shared" si="1"/>
        <v>0</v>
      </c>
      <c r="J34" s="52">
        <f>Tableau2[[#This Row],[Vente]]-Tableau2[[#This Row],[Achat ]]</f>
        <v>30</v>
      </c>
      <c r="K34" s="52" t="s">
        <v>61</v>
      </c>
    </row>
    <row r="35" spans="1:11">
      <c r="A35" s="51" t="s">
        <v>15</v>
      </c>
      <c r="B35" s="42">
        <v>42106</v>
      </c>
      <c r="C35" s="42" t="s">
        <v>18</v>
      </c>
      <c r="D35" s="42"/>
      <c r="E35" s="42" t="s">
        <v>43</v>
      </c>
      <c r="F35" s="43"/>
      <c r="G35" s="44">
        <v>10</v>
      </c>
      <c r="H35" s="45">
        <f t="shared" si="0"/>
        <v>10</v>
      </c>
      <c r="I35" s="45" t="str">
        <f t="shared" si="1"/>
        <v>0</v>
      </c>
      <c r="J35" s="52">
        <f>Tableau2[[#This Row],[Vente]]-Tableau2[[#This Row],[Achat ]]</f>
        <v>10</v>
      </c>
      <c r="K35" s="52" t="s">
        <v>60</v>
      </c>
    </row>
    <row r="36" spans="1:11">
      <c r="A36" s="51" t="s">
        <v>35</v>
      </c>
      <c r="B36" s="42">
        <v>42107</v>
      </c>
      <c r="C36" s="42"/>
      <c r="D36" s="42" t="s">
        <v>38</v>
      </c>
      <c r="E36" s="42" t="s">
        <v>33</v>
      </c>
      <c r="F36" s="43"/>
      <c r="G36" s="44">
        <v>20</v>
      </c>
      <c r="H36" s="45" t="str">
        <f t="shared" si="0"/>
        <v>0</v>
      </c>
      <c r="I36" s="45">
        <f t="shared" si="1"/>
        <v>20</v>
      </c>
      <c r="J36" s="52">
        <f>Tableau2[[#This Row],[Vente]]-Tableau2[[#This Row],[Achat ]]</f>
        <v>-20</v>
      </c>
      <c r="K36" s="52" t="s">
        <v>61</v>
      </c>
    </row>
    <row r="37" spans="1:11">
      <c r="A37" s="51" t="s">
        <v>2</v>
      </c>
      <c r="B37" s="42">
        <v>42108</v>
      </c>
      <c r="C37" s="42"/>
      <c r="D37" s="42" t="s">
        <v>39</v>
      </c>
      <c r="E37" s="42" t="s">
        <v>33</v>
      </c>
      <c r="F37" s="43"/>
      <c r="G37" s="44">
        <v>60</v>
      </c>
      <c r="H37" s="45" t="str">
        <f t="shared" si="0"/>
        <v>0</v>
      </c>
      <c r="I37" s="45">
        <f t="shared" si="1"/>
        <v>60</v>
      </c>
      <c r="J37" s="52">
        <f>Tableau2[[#This Row],[Vente]]-Tableau2[[#This Row],[Achat ]]</f>
        <v>-60</v>
      </c>
      <c r="K37" s="52" t="s">
        <v>61</v>
      </c>
    </row>
    <row r="38" spans="1:11">
      <c r="A38" s="51" t="s">
        <v>15</v>
      </c>
      <c r="B38" s="42">
        <v>42108</v>
      </c>
      <c r="C38" s="42" t="s">
        <v>23</v>
      </c>
      <c r="D38" s="42"/>
      <c r="E38" s="42" t="s">
        <v>43</v>
      </c>
      <c r="F38" s="43"/>
      <c r="G38" s="44">
        <v>45</v>
      </c>
      <c r="H38" s="45">
        <f t="shared" si="0"/>
        <v>45</v>
      </c>
      <c r="I38" s="45" t="str">
        <f t="shared" si="1"/>
        <v>0</v>
      </c>
      <c r="J38" s="52">
        <f>Tableau2[[#This Row],[Vente]]-Tableau2[[#This Row],[Achat ]]</f>
        <v>45</v>
      </c>
      <c r="K38" s="52" t="s">
        <v>60</v>
      </c>
    </row>
    <row r="39" spans="1:11">
      <c r="A39" s="51" t="s">
        <v>37</v>
      </c>
      <c r="B39" s="42">
        <v>42109</v>
      </c>
      <c r="C39" s="42" t="s">
        <v>20</v>
      </c>
      <c r="D39" s="42"/>
      <c r="E39" s="42" t="s">
        <v>43</v>
      </c>
      <c r="F39" s="43"/>
      <c r="G39" s="44">
        <v>25</v>
      </c>
      <c r="H39" s="45">
        <f t="shared" si="0"/>
        <v>25</v>
      </c>
      <c r="I39" s="45" t="str">
        <f t="shared" si="1"/>
        <v>0</v>
      </c>
      <c r="J39" s="52">
        <f>Tableau2[[#This Row],[Vente]]-Tableau2[[#This Row],[Achat ]]</f>
        <v>25</v>
      </c>
      <c r="K39" s="52" t="s">
        <v>60</v>
      </c>
    </row>
    <row r="40" spans="1:11">
      <c r="A40" s="51" t="s">
        <v>37</v>
      </c>
      <c r="B40" s="42">
        <v>42109</v>
      </c>
      <c r="C40" s="42" t="s">
        <v>22</v>
      </c>
      <c r="D40" s="42"/>
      <c r="E40" s="42" t="s">
        <v>43</v>
      </c>
      <c r="F40" s="43"/>
      <c r="G40" s="44">
        <v>30</v>
      </c>
      <c r="H40" s="45">
        <f t="shared" si="0"/>
        <v>30</v>
      </c>
      <c r="I40" s="45" t="str">
        <f t="shared" si="1"/>
        <v>0</v>
      </c>
      <c r="J40" s="52">
        <f>Tableau2[[#This Row],[Vente]]-Tableau2[[#This Row],[Achat ]]</f>
        <v>30</v>
      </c>
      <c r="K40" s="52" t="s">
        <v>61</v>
      </c>
    </row>
    <row r="41" spans="1:11">
      <c r="A41" s="51" t="s">
        <v>15</v>
      </c>
      <c r="B41" s="42">
        <v>42106</v>
      </c>
      <c r="C41" s="42" t="s">
        <v>18</v>
      </c>
      <c r="D41" s="42"/>
      <c r="E41" s="42" t="s">
        <v>43</v>
      </c>
      <c r="F41" s="43"/>
      <c r="G41" s="44">
        <v>10</v>
      </c>
      <c r="H41" s="45">
        <f t="shared" si="0"/>
        <v>10</v>
      </c>
      <c r="I41" s="45" t="str">
        <f t="shared" si="1"/>
        <v>0</v>
      </c>
      <c r="J41" s="52">
        <f>Tableau2[[#This Row],[Vente]]-Tableau2[[#This Row],[Achat ]]</f>
        <v>10</v>
      </c>
      <c r="K41" s="52" t="s">
        <v>60</v>
      </c>
    </row>
    <row r="42" spans="1:11">
      <c r="A42" s="51" t="s">
        <v>35</v>
      </c>
      <c r="B42" s="42">
        <v>42260</v>
      </c>
      <c r="C42" s="42"/>
      <c r="D42" s="42" t="s">
        <v>38</v>
      </c>
      <c r="E42" s="42" t="s">
        <v>33</v>
      </c>
      <c r="F42" s="43"/>
      <c r="G42" s="44">
        <v>20</v>
      </c>
      <c r="H42" s="45" t="str">
        <f t="shared" si="0"/>
        <v>0</v>
      </c>
      <c r="I42" s="45">
        <f t="shared" si="1"/>
        <v>20</v>
      </c>
      <c r="J42" s="52">
        <f>Tableau2[[#This Row],[Vente]]-Tableau2[[#This Row],[Achat ]]</f>
        <v>-20</v>
      </c>
      <c r="K42" s="52" t="s">
        <v>61</v>
      </c>
    </row>
    <row r="43" spans="1:11">
      <c r="A43" s="51" t="s">
        <v>2</v>
      </c>
      <c r="B43" s="42">
        <v>42261</v>
      </c>
      <c r="C43" s="42"/>
      <c r="D43" s="42" t="s">
        <v>39</v>
      </c>
      <c r="E43" s="42" t="s">
        <v>33</v>
      </c>
      <c r="F43" s="43"/>
      <c r="G43" s="44">
        <v>60</v>
      </c>
      <c r="H43" s="45" t="str">
        <f t="shared" si="0"/>
        <v>0</v>
      </c>
      <c r="I43" s="45">
        <f t="shared" si="1"/>
        <v>60</v>
      </c>
      <c r="J43" s="52">
        <f>Tableau2[[#This Row],[Vente]]-Tableau2[[#This Row],[Achat ]]</f>
        <v>-60</v>
      </c>
      <c r="K43" s="52" t="s">
        <v>61</v>
      </c>
    </row>
    <row r="44" spans="1:11">
      <c r="A44" s="51" t="s">
        <v>15</v>
      </c>
      <c r="B44" s="42">
        <v>42261</v>
      </c>
      <c r="C44" s="42" t="s">
        <v>23</v>
      </c>
      <c r="D44" s="42"/>
      <c r="E44" s="42" t="s">
        <v>43</v>
      </c>
      <c r="F44" s="43"/>
      <c r="G44" s="44">
        <v>45</v>
      </c>
      <c r="H44" s="45">
        <f t="shared" si="0"/>
        <v>45</v>
      </c>
      <c r="I44" s="45" t="str">
        <f t="shared" si="1"/>
        <v>0</v>
      </c>
      <c r="J44" s="52">
        <f>Tableau2[[#This Row],[Vente]]-Tableau2[[#This Row],[Achat ]]</f>
        <v>45</v>
      </c>
      <c r="K44" s="52" t="s">
        <v>60</v>
      </c>
    </row>
    <row r="45" spans="1:11">
      <c r="A45" s="51" t="s">
        <v>37</v>
      </c>
      <c r="B45" s="42">
        <v>42262</v>
      </c>
      <c r="C45" s="42" t="s">
        <v>20</v>
      </c>
      <c r="D45" s="42"/>
      <c r="E45" s="42" t="s">
        <v>43</v>
      </c>
      <c r="F45" s="43"/>
      <c r="G45" s="44">
        <v>25</v>
      </c>
      <c r="H45" s="45">
        <f t="shared" si="0"/>
        <v>25</v>
      </c>
      <c r="I45" s="45" t="str">
        <f t="shared" si="1"/>
        <v>0</v>
      </c>
      <c r="J45" s="52">
        <f>Tableau2[[#This Row],[Vente]]-Tableau2[[#This Row],[Achat ]]</f>
        <v>25</v>
      </c>
      <c r="K45" s="52" t="s">
        <v>60</v>
      </c>
    </row>
    <row r="46" spans="1:11">
      <c r="A46" s="51" t="s">
        <v>37</v>
      </c>
      <c r="B46" s="42">
        <v>42262</v>
      </c>
      <c r="C46" s="42" t="s">
        <v>22</v>
      </c>
      <c r="D46" s="42"/>
      <c r="E46" s="42" t="s">
        <v>43</v>
      </c>
      <c r="F46" s="43"/>
      <c r="G46" s="44">
        <v>30</v>
      </c>
      <c r="H46" s="45">
        <f t="shared" si="0"/>
        <v>30</v>
      </c>
      <c r="I46" s="45" t="str">
        <f t="shared" si="1"/>
        <v>0</v>
      </c>
      <c r="J46" s="52">
        <f>Tableau2[[#This Row],[Vente]]-Tableau2[[#This Row],[Achat ]]</f>
        <v>30</v>
      </c>
      <c r="K46" s="52" t="s">
        <v>61</v>
      </c>
    </row>
    <row r="47" spans="1:11">
      <c r="A47" s="51" t="s">
        <v>15</v>
      </c>
      <c r="B47" s="42">
        <v>42289</v>
      </c>
      <c r="C47" s="42" t="s">
        <v>18</v>
      </c>
      <c r="D47" s="42"/>
      <c r="E47" s="42" t="s">
        <v>43</v>
      </c>
      <c r="F47" s="43"/>
      <c r="G47" s="44">
        <v>10</v>
      </c>
      <c r="H47" s="45">
        <f t="shared" si="0"/>
        <v>10</v>
      </c>
      <c r="I47" s="45" t="str">
        <f t="shared" si="1"/>
        <v>0</v>
      </c>
      <c r="J47" s="52">
        <f>Tableau2[[#This Row],[Vente]]-Tableau2[[#This Row],[Achat ]]</f>
        <v>10</v>
      </c>
      <c r="K47" s="52" t="s">
        <v>60</v>
      </c>
    </row>
    <row r="48" spans="1:11">
      <c r="A48" s="51" t="s">
        <v>35</v>
      </c>
      <c r="B48" s="42">
        <v>42290</v>
      </c>
      <c r="C48" s="42"/>
      <c r="D48" s="42" t="s">
        <v>38</v>
      </c>
      <c r="E48" s="42" t="s">
        <v>33</v>
      </c>
      <c r="F48" s="43"/>
      <c r="G48" s="44">
        <v>20</v>
      </c>
      <c r="H48" s="45" t="str">
        <f t="shared" si="0"/>
        <v>0</v>
      </c>
      <c r="I48" s="45">
        <f t="shared" si="1"/>
        <v>20</v>
      </c>
      <c r="J48" s="52">
        <f>Tableau2[[#This Row],[Vente]]-Tableau2[[#This Row],[Achat ]]</f>
        <v>-20</v>
      </c>
      <c r="K48" s="52" t="s">
        <v>61</v>
      </c>
    </row>
    <row r="49" spans="1:11">
      <c r="A49" s="51" t="s">
        <v>2</v>
      </c>
      <c r="B49" s="42">
        <v>42291</v>
      </c>
      <c r="C49" s="42"/>
      <c r="D49" s="42" t="s">
        <v>39</v>
      </c>
      <c r="E49" s="42" t="s">
        <v>33</v>
      </c>
      <c r="F49" s="43"/>
      <c r="G49" s="44">
        <v>60</v>
      </c>
      <c r="H49" s="45" t="str">
        <f t="shared" si="0"/>
        <v>0</v>
      </c>
      <c r="I49" s="45">
        <f t="shared" si="1"/>
        <v>60</v>
      </c>
      <c r="J49" s="52">
        <f>Tableau2[[#This Row],[Vente]]-Tableau2[[#This Row],[Achat ]]</f>
        <v>-60</v>
      </c>
      <c r="K49" s="52" t="s">
        <v>61</v>
      </c>
    </row>
    <row r="50" spans="1:11">
      <c r="A50" s="51" t="s">
        <v>15</v>
      </c>
      <c r="B50" s="42">
        <v>42291</v>
      </c>
      <c r="C50" s="42" t="s">
        <v>23</v>
      </c>
      <c r="D50" s="42"/>
      <c r="E50" s="42" t="s">
        <v>43</v>
      </c>
      <c r="F50" s="43"/>
      <c r="G50" s="44">
        <v>45</v>
      </c>
      <c r="H50" s="45">
        <f t="shared" si="0"/>
        <v>45</v>
      </c>
      <c r="I50" s="45" t="str">
        <f t="shared" si="1"/>
        <v>0</v>
      </c>
      <c r="J50" s="52">
        <f>Tableau2[[#This Row],[Vente]]-Tableau2[[#This Row],[Achat ]]</f>
        <v>45</v>
      </c>
      <c r="K50" s="52" t="s">
        <v>60</v>
      </c>
    </row>
    <row r="51" spans="1:11">
      <c r="A51" s="51" t="s">
        <v>37</v>
      </c>
      <c r="B51" s="42">
        <v>42292</v>
      </c>
      <c r="C51" s="42" t="s">
        <v>20</v>
      </c>
      <c r="D51" s="42"/>
      <c r="E51" s="42" t="s">
        <v>43</v>
      </c>
      <c r="F51" s="43"/>
      <c r="G51" s="44">
        <v>25</v>
      </c>
      <c r="H51" s="45">
        <f t="shared" si="0"/>
        <v>25</v>
      </c>
      <c r="I51" s="45" t="str">
        <f t="shared" si="1"/>
        <v>0</v>
      </c>
      <c r="J51" s="52">
        <f>Tableau2[[#This Row],[Vente]]-Tableau2[[#This Row],[Achat ]]</f>
        <v>25</v>
      </c>
      <c r="K51" s="52" t="s">
        <v>60</v>
      </c>
    </row>
    <row r="52" spans="1:11">
      <c r="A52" s="55" t="s">
        <v>37</v>
      </c>
      <c r="B52" s="56">
        <v>42292</v>
      </c>
      <c r="C52" s="56" t="s">
        <v>22</v>
      </c>
      <c r="D52" s="56"/>
      <c r="E52" s="56" t="s">
        <v>43</v>
      </c>
      <c r="F52" s="57"/>
      <c r="G52" s="58">
        <v>30</v>
      </c>
      <c r="H52" s="59">
        <f t="shared" si="0"/>
        <v>30</v>
      </c>
      <c r="I52" s="59" t="str">
        <f t="shared" si="1"/>
        <v>0</v>
      </c>
      <c r="J52" s="60">
        <f>Tableau2[[#This Row],[Vente]]-Tableau2[[#This Row],[Achat ]]</f>
        <v>30</v>
      </c>
      <c r="K52" s="60" t="s">
        <v>61</v>
      </c>
    </row>
  </sheetData>
  <dataValidations count="3">
    <dataValidation type="list" allowBlank="1" sqref="A11:A1048576">
      <formula1>OFFSET(client,0,0,COUNTIF(client,"&gt;"""))</formula1>
    </dataValidation>
    <dataValidation type="list" allowBlank="1" showInputMessage="1" showErrorMessage="1" sqref="K11:K1048576">
      <formula1>OFFSET(encaissement,0,0,COUNTA(encaissement))</formula1>
    </dataValidation>
    <dataValidation type="list" allowBlank="1" showInputMessage="1" showErrorMessage="1" sqref="C11:C1048576">
      <formula1>OFFSET(soins,0,0,COUNTA(soins))</formula1>
    </dataValidation>
  </dataValidations>
  <pageMargins left="0.75" right="0.75" top="1" bottom="1" header="0.5" footer="0.5"/>
  <pageSetup paperSize="9" scale="56" orientation="portrait" horizontalDpi="4294967292" verticalDpi="4294967292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'Type de soins'!$G$2:$G$3</xm:f>
          </x14:formula1>
          <xm:sqref>E11:E1048576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9"/>
  <sheetViews>
    <sheetView tabSelected="1" workbookViewId="0">
      <selection activeCell="C24" sqref="C24"/>
    </sheetView>
  </sheetViews>
  <sheetFormatPr baseColWidth="10" defaultRowHeight="15.75"/>
  <cols>
    <col min="2" max="2" width="19.125" customWidth="1"/>
    <col min="3" max="3" width="21.5" bestFit="1" customWidth="1"/>
    <col min="4" max="5" width="3.875" customWidth="1"/>
    <col min="6" max="6" width="3.5" customWidth="1"/>
    <col min="7" max="7" width="4.5" customWidth="1"/>
    <col min="8" max="8" width="4.375" customWidth="1"/>
    <col min="9" max="9" width="3.5" customWidth="1"/>
    <col min="10" max="10" width="11.625" customWidth="1"/>
    <col min="11" max="29" width="10.375" customWidth="1"/>
    <col min="30" max="30" width="11.625" bestFit="1" customWidth="1"/>
  </cols>
  <sheetData>
    <row r="2" spans="2:10">
      <c r="B2" s="64" t="s">
        <v>77</v>
      </c>
      <c r="C2" s="64" t="s">
        <v>65</v>
      </c>
    </row>
    <row r="3" spans="2:10">
      <c r="B3" s="64" t="s">
        <v>68</v>
      </c>
      <c r="C3" s="65" t="s">
        <v>70</v>
      </c>
      <c r="D3" s="65" t="s">
        <v>71</v>
      </c>
      <c r="E3" s="65" t="s">
        <v>72</v>
      </c>
      <c r="F3" s="65" t="s">
        <v>73</v>
      </c>
      <c r="G3" s="65" t="s">
        <v>74</v>
      </c>
      <c r="H3" s="65" t="s">
        <v>75</v>
      </c>
      <c r="I3" s="65" t="s">
        <v>76</v>
      </c>
      <c r="J3" s="65" t="s">
        <v>66</v>
      </c>
    </row>
    <row r="4" spans="2:10">
      <c r="B4" s="67" t="s">
        <v>18</v>
      </c>
      <c r="C4" s="66">
        <v>20</v>
      </c>
      <c r="D4" s="66">
        <v>10</v>
      </c>
      <c r="E4" s="66">
        <v>10</v>
      </c>
      <c r="F4" s="66">
        <v>10</v>
      </c>
      <c r="G4" s="66">
        <v>10</v>
      </c>
      <c r="H4" s="66"/>
      <c r="I4" s="66">
        <v>10</v>
      </c>
      <c r="J4" s="66">
        <v>70</v>
      </c>
    </row>
    <row r="5" spans="2:10">
      <c r="B5" s="67" t="s">
        <v>20</v>
      </c>
      <c r="C5" s="66">
        <v>25</v>
      </c>
      <c r="D5" s="66">
        <v>25</v>
      </c>
      <c r="E5" s="66">
        <v>25</v>
      </c>
      <c r="F5" s="66">
        <v>25</v>
      </c>
      <c r="G5" s="66">
        <v>25</v>
      </c>
      <c r="H5" s="66">
        <v>25</v>
      </c>
      <c r="I5" s="66">
        <v>25</v>
      </c>
      <c r="J5" s="66">
        <v>175</v>
      </c>
    </row>
    <row r="6" spans="2:10">
      <c r="B6" s="67" t="s">
        <v>23</v>
      </c>
      <c r="C6" s="66">
        <v>45</v>
      </c>
      <c r="D6" s="66">
        <v>45</v>
      </c>
      <c r="E6" s="66">
        <v>45</v>
      </c>
      <c r="F6" s="66">
        <v>45</v>
      </c>
      <c r="G6" s="66">
        <v>45</v>
      </c>
      <c r="H6" s="66">
        <v>45</v>
      </c>
      <c r="I6" s="66">
        <v>45</v>
      </c>
      <c r="J6" s="66">
        <v>315</v>
      </c>
    </row>
    <row r="7" spans="2:10">
      <c r="B7" s="67" t="s">
        <v>22</v>
      </c>
      <c r="C7" s="66">
        <v>30</v>
      </c>
      <c r="D7" s="66">
        <v>30</v>
      </c>
      <c r="E7" s="66">
        <v>30</v>
      </c>
      <c r="F7" s="66">
        <v>30</v>
      </c>
      <c r="G7" s="66">
        <v>30</v>
      </c>
      <c r="H7" s="66">
        <v>30</v>
      </c>
      <c r="I7" s="66">
        <v>30</v>
      </c>
      <c r="J7" s="66">
        <v>210</v>
      </c>
    </row>
    <row r="8" spans="2:10">
      <c r="B8" s="67" t="s">
        <v>69</v>
      </c>
      <c r="C8" s="66">
        <v>-80</v>
      </c>
      <c r="D8" s="66">
        <v>-80</v>
      </c>
      <c r="E8" s="66">
        <v>-80</v>
      </c>
      <c r="F8" s="66">
        <v>-80</v>
      </c>
      <c r="G8" s="66">
        <v>-80</v>
      </c>
      <c r="H8" s="66">
        <v>-80</v>
      </c>
      <c r="I8" s="66">
        <v>-80</v>
      </c>
      <c r="J8" s="66">
        <v>-560</v>
      </c>
    </row>
    <row r="9" spans="2:10">
      <c r="B9" s="67" t="s">
        <v>66</v>
      </c>
      <c r="C9" s="66">
        <v>40</v>
      </c>
      <c r="D9" s="66">
        <v>30</v>
      </c>
      <c r="E9" s="66">
        <v>30</v>
      </c>
      <c r="F9" s="66">
        <v>30</v>
      </c>
      <c r="G9" s="66">
        <v>30</v>
      </c>
      <c r="H9" s="66">
        <v>20</v>
      </c>
      <c r="I9" s="66">
        <v>30</v>
      </c>
      <c r="J9" s="66">
        <v>210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9"/>
  <sheetViews>
    <sheetView workbookViewId="0">
      <selection activeCell="B27" sqref="B27"/>
    </sheetView>
  </sheetViews>
  <sheetFormatPr baseColWidth="10" defaultRowHeight="15.75"/>
  <cols>
    <col min="1" max="1" width="19.5" customWidth="1"/>
    <col min="3" max="3" width="13.25" customWidth="1"/>
  </cols>
  <sheetData>
    <row r="4" spans="1:3">
      <c r="A4" s="8" t="s">
        <v>10</v>
      </c>
      <c r="B4" t="s">
        <v>64</v>
      </c>
      <c r="C4" t="s">
        <v>59</v>
      </c>
    </row>
    <row r="6" spans="1:3">
      <c r="A6" s="2" t="s">
        <v>18</v>
      </c>
      <c r="B6">
        <v>1</v>
      </c>
      <c r="C6">
        <v>10</v>
      </c>
    </row>
    <row r="7" spans="1:3">
      <c r="A7" s="2" t="s">
        <v>20</v>
      </c>
      <c r="B7">
        <v>1</v>
      </c>
      <c r="C7">
        <v>25</v>
      </c>
    </row>
    <row r="8" spans="1:3">
      <c r="A8" s="2" t="s">
        <v>22</v>
      </c>
      <c r="B8">
        <v>1</v>
      </c>
      <c r="C8">
        <v>30</v>
      </c>
    </row>
    <row r="9" spans="1:3">
      <c r="A9" s="2" t="s">
        <v>23</v>
      </c>
      <c r="B9">
        <v>1</v>
      </c>
      <c r="C9">
        <v>45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E22"/>
  <sheetViews>
    <sheetView workbookViewId="0">
      <selection activeCell="B7" sqref="B7"/>
    </sheetView>
  </sheetViews>
  <sheetFormatPr baseColWidth="10" defaultRowHeight="15.75"/>
  <sheetData>
    <row r="1" spans="2:5" s="6" customFormat="1">
      <c r="B1" s="24" t="s">
        <v>58</v>
      </c>
      <c r="C1" s="25"/>
      <c r="D1" s="25"/>
      <c r="E1" s="26"/>
    </row>
    <row r="2" spans="2:5" s="6" customFormat="1">
      <c r="B2" s="27"/>
      <c r="C2" s="28"/>
      <c r="D2" s="28"/>
      <c r="E2" s="29"/>
    </row>
    <row r="3" spans="2:5" s="6" customFormat="1" ht="16.5" thickBot="1">
      <c r="B3" s="30"/>
      <c r="C3" s="31"/>
      <c r="D3" s="31"/>
      <c r="E3" s="32"/>
    </row>
    <row r="5" spans="2:5" s="6" customFormat="1"/>
    <row r="8" spans="2:5" ht="16.5" thickBot="1"/>
    <row r="9" spans="2:5" ht="16.5" thickBot="1">
      <c r="C9" s="12" t="s">
        <v>42</v>
      </c>
      <c r="D9" s="12" t="s">
        <v>43</v>
      </c>
      <c r="E9" s="12" t="s">
        <v>57</v>
      </c>
    </row>
    <row r="10" spans="2:5">
      <c r="B10" s="9" t="s">
        <v>45</v>
      </c>
      <c r="C10" s="13"/>
      <c r="D10" s="13"/>
      <c r="E10" s="16"/>
    </row>
    <row r="11" spans="2:5">
      <c r="B11" s="9" t="s">
        <v>46</v>
      </c>
      <c r="C11" s="14"/>
      <c r="D11" s="14"/>
      <c r="E11" s="17"/>
    </row>
    <row r="12" spans="2:5">
      <c r="B12" s="9" t="s">
        <v>47</v>
      </c>
      <c r="C12" s="14"/>
      <c r="D12" s="14"/>
      <c r="E12" s="17"/>
    </row>
    <row r="13" spans="2:5">
      <c r="B13" s="9" t="s">
        <v>48</v>
      </c>
      <c r="C13" s="14"/>
      <c r="D13" s="14"/>
      <c r="E13" s="17"/>
    </row>
    <row r="14" spans="2:5">
      <c r="B14" s="9" t="s">
        <v>49</v>
      </c>
      <c r="C14" s="14"/>
      <c r="D14" s="14"/>
      <c r="E14" s="17"/>
    </row>
    <row r="15" spans="2:5">
      <c r="B15" s="9" t="s">
        <v>50</v>
      </c>
      <c r="C15" s="14"/>
      <c r="D15" s="14"/>
      <c r="E15" s="17"/>
    </row>
    <row r="16" spans="2:5">
      <c r="B16" s="9" t="s">
        <v>51</v>
      </c>
      <c r="C16" s="20">
        <f>Saisie!C5</f>
        <v>560</v>
      </c>
      <c r="D16" s="20">
        <f>Saisie!C6</f>
        <v>770</v>
      </c>
      <c r="E16" s="21">
        <f>D16-C16</f>
        <v>210</v>
      </c>
    </row>
    <row r="17" spans="2:5">
      <c r="B17" s="9" t="s">
        <v>52</v>
      </c>
      <c r="C17" s="14"/>
      <c r="D17" s="14"/>
      <c r="E17" s="17"/>
    </row>
    <row r="18" spans="2:5">
      <c r="B18" s="9" t="s">
        <v>53</v>
      </c>
      <c r="C18" s="14"/>
      <c r="D18" s="14"/>
      <c r="E18" s="17"/>
    </row>
    <row r="19" spans="2:5">
      <c r="B19" s="9" t="s">
        <v>54</v>
      </c>
      <c r="C19" s="14"/>
      <c r="D19" s="14"/>
      <c r="E19" s="17"/>
    </row>
    <row r="20" spans="2:5">
      <c r="B20" s="9" t="s">
        <v>55</v>
      </c>
      <c r="C20" s="14"/>
      <c r="D20" s="14"/>
      <c r="E20" s="17"/>
    </row>
    <row r="21" spans="2:5" ht="16.5" thickBot="1">
      <c r="B21" s="10" t="s">
        <v>56</v>
      </c>
      <c r="C21" s="15"/>
      <c r="D21" s="15"/>
      <c r="E21" s="18"/>
    </row>
    <row r="22" spans="2:5" ht="16.5" thickBot="1">
      <c r="B22" s="11" t="s">
        <v>44</v>
      </c>
      <c r="C22" s="19">
        <f>SUM(C10:C21)</f>
        <v>560</v>
      </c>
      <c r="D22" s="19">
        <f>SUM(D10:D21)</f>
        <v>770</v>
      </c>
      <c r="E22" s="19">
        <f>SUM(E10:E21)</f>
        <v>210</v>
      </c>
    </row>
  </sheetData>
  <mergeCells count="1">
    <mergeCell ref="B1:E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7"/>
  <sheetViews>
    <sheetView workbookViewId="0">
      <pane ySplit="1" topLeftCell="A2" activePane="bottomLeft" state="frozen"/>
      <selection pane="bottomLeft" activeCell="D4" sqref="D4"/>
    </sheetView>
  </sheetViews>
  <sheetFormatPr baseColWidth="10" defaultRowHeight="15.75"/>
  <cols>
    <col min="1" max="1" width="9.875" style="1" bestFit="1" customWidth="1"/>
    <col min="2" max="2" width="9.875" style="23" customWidth="1"/>
    <col min="3" max="3" width="31.625" style="1" customWidth="1"/>
    <col min="4" max="4" width="34.5" style="1" customWidth="1"/>
    <col min="5" max="5" width="33.75" style="1" customWidth="1"/>
  </cols>
  <sheetData>
    <row r="1" spans="1:5" ht="31.5">
      <c r="A1" s="3" t="s">
        <v>3</v>
      </c>
      <c r="B1" s="3" t="s">
        <v>62</v>
      </c>
      <c r="C1" s="3" t="s">
        <v>4</v>
      </c>
      <c r="D1" s="3" t="s">
        <v>5</v>
      </c>
      <c r="E1" s="3" t="s">
        <v>6</v>
      </c>
    </row>
    <row r="2" spans="1:5">
      <c r="A2" s="2">
        <v>1</v>
      </c>
      <c r="B2" s="22"/>
      <c r="C2" s="2" t="s">
        <v>15</v>
      </c>
      <c r="D2" s="2" t="s">
        <v>7</v>
      </c>
      <c r="E2" s="2" t="s">
        <v>16</v>
      </c>
    </row>
    <row r="3" spans="1:5">
      <c r="A3" s="2">
        <v>2</v>
      </c>
      <c r="B3" s="22"/>
      <c r="C3" s="2" t="s">
        <v>2</v>
      </c>
      <c r="D3" s="2" t="s">
        <v>63</v>
      </c>
      <c r="E3" s="2" t="s">
        <v>17</v>
      </c>
    </row>
    <row r="4" spans="1:5">
      <c r="A4" s="2">
        <v>3</v>
      </c>
      <c r="B4" s="22"/>
      <c r="C4" s="2" t="s">
        <v>34</v>
      </c>
      <c r="D4" s="2"/>
      <c r="E4" s="2"/>
    </row>
    <row r="5" spans="1:5">
      <c r="A5" s="2">
        <v>4</v>
      </c>
      <c r="B5" s="22"/>
      <c r="C5" s="2" t="s">
        <v>37</v>
      </c>
      <c r="D5" s="2"/>
      <c r="E5" s="2"/>
    </row>
    <row r="6" spans="1:5">
      <c r="A6" s="2">
        <v>5</v>
      </c>
      <c r="B6" s="22"/>
      <c r="C6" s="2" t="s">
        <v>36</v>
      </c>
      <c r="D6" s="2"/>
      <c r="E6" s="2"/>
    </row>
    <row r="7" spans="1:5">
      <c r="A7" s="2">
        <v>6</v>
      </c>
      <c r="B7" s="22"/>
      <c r="C7" s="2"/>
      <c r="D7" s="2"/>
      <c r="E7" s="2"/>
    </row>
    <row r="8" spans="1:5">
      <c r="A8" s="2">
        <v>7</v>
      </c>
      <c r="B8" s="22"/>
      <c r="C8" s="2"/>
      <c r="D8" s="2"/>
      <c r="E8" s="2"/>
    </row>
    <row r="9" spans="1:5">
      <c r="A9" s="2">
        <v>8</v>
      </c>
      <c r="B9" s="22"/>
      <c r="C9" s="2"/>
      <c r="D9" s="2"/>
      <c r="E9" s="2"/>
    </row>
    <row r="10" spans="1:5">
      <c r="A10" s="2">
        <v>9</v>
      </c>
      <c r="B10" s="22"/>
      <c r="C10" s="2"/>
      <c r="D10" s="2"/>
      <c r="E10" s="2"/>
    </row>
    <row r="11" spans="1:5">
      <c r="A11" s="2">
        <v>10</v>
      </c>
      <c r="B11" s="22"/>
      <c r="C11" s="2"/>
      <c r="D11" s="2"/>
      <c r="E11" s="2"/>
    </row>
    <row r="12" spans="1:5">
      <c r="A12" s="2">
        <v>11</v>
      </c>
      <c r="B12" s="22"/>
      <c r="C12" s="2"/>
      <c r="D12" s="2"/>
      <c r="E12" s="2"/>
    </row>
    <row r="13" spans="1:5">
      <c r="A13" s="2">
        <v>12</v>
      </c>
      <c r="B13" s="22"/>
      <c r="C13" s="2"/>
      <c r="D13" s="2"/>
      <c r="E13" s="2"/>
    </row>
    <row r="14" spans="1:5">
      <c r="A14" s="2">
        <v>13</v>
      </c>
      <c r="B14" s="22"/>
      <c r="C14" s="2"/>
      <c r="D14" s="2"/>
      <c r="E14" s="2"/>
    </row>
    <row r="15" spans="1:5">
      <c r="A15" s="2">
        <v>14</v>
      </c>
      <c r="B15" s="22"/>
      <c r="C15" s="2"/>
      <c r="D15" s="2"/>
      <c r="E15" s="2"/>
    </row>
    <row r="16" spans="1:5">
      <c r="A16" s="2">
        <v>15</v>
      </c>
      <c r="B16" s="22"/>
      <c r="C16" s="2"/>
      <c r="D16" s="2"/>
      <c r="E16" s="2"/>
    </row>
    <row r="17" spans="1:5">
      <c r="A17" s="2">
        <v>16</v>
      </c>
      <c r="B17" s="22"/>
      <c r="C17" s="2"/>
      <c r="D17" s="2"/>
      <c r="E17" s="2"/>
    </row>
    <row r="18" spans="1:5">
      <c r="A18" s="2">
        <v>17</v>
      </c>
      <c r="B18" s="22"/>
      <c r="C18" s="2"/>
      <c r="D18" s="2"/>
      <c r="E18" s="2"/>
    </row>
    <row r="19" spans="1:5">
      <c r="A19" s="2">
        <v>18</v>
      </c>
      <c r="B19" s="22"/>
      <c r="C19" s="2"/>
      <c r="D19" s="2"/>
      <c r="E19" s="2"/>
    </row>
    <row r="20" spans="1:5">
      <c r="A20" s="2">
        <v>19</v>
      </c>
      <c r="B20" s="22"/>
      <c r="C20" s="2"/>
      <c r="D20" s="2"/>
      <c r="E20" s="2"/>
    </row>
    <row r="21" spans="1:5">
      <c r="A21" s="2">
        <v>21</v>
      </c>
      <c r="B21" s="22"/>
      <c r="C21" s="2"/>
      <c r="D21" s="2"/>
      <c r="E21" s="2"/>
    </row>
    <row r="22" spans="1:5">
      <c r="A22" s="2">
        <v>22</v>
      </c>
      <c r="B22" s="22"/>
      <c r="C22" s="2"/>
      <c r="D22" s="2"/>
      <c r="E22" s="2"/>
    </row>
    <row r="23" spans="1:5">
      <c r="A23" s="2">
        <v>23</v>
      </c>
      <c r="B23" s="22"/>
      <c r="C23" s="2"/>
      <c r="D23" s="2"/>
      <c r="E23" s="2"/>
    </row>
    <row r="24" spans="1:5">
      <c r="A24" s="2">
        <v>24</v>
      </c>
      <c r="B24" s="22"/>
      <c r="C24" s="2"/>
      <c r="D24" s="2"/>
      <c r="E24" s="2"/>
    </row>
    <row r="25" spans="1:5">
      <c r="A25" s="2">
        <v>25</v>
      </c>
      <c r="B25" s="22"/>
      <c r="C25" s="2"/>
      <c r="D25" s="2"/>
      <c r="E25" s="2"/>
    </row>
    <row r="26" spans="1:5">
      <c r="A26" s="2">
        <v>26</v>
      </c>
      <c r="B26" s="22"/>
      <c r="C26" s="2"/>
      <c r="D26" s="2"/>
      <c r="E26" s="2"/>
    </row>
    <row r="27" spans="1:5">
      <c r="A27" s="2">
        <v>27</v>
      </c>
      <c r="B27" s="22"/>
      <c r="C27" s="2"/>
      <c r="D27" s="2"/>
      <c r="E27" s="2"/>
    </row>
    <row r="28" spans="1:5">
      <c r="A28" s="2">
        <v>28</v>
      </c>
      <c r="B28" s="22"/>
      <c r="C28" s="2"/>
      <c r="D28" s="2"/>
      <c r="E28" s="2"/>
    </row>
    <row r="29" spans="1:5">
      <c r="A29" s="2">
        <v>29</v>
      </c>
      <c r="B29" s="22"/>
      <c r="C29" s="2"/>
      <c r="D29" s="2"/>
      <c r="E29" s="2"/>
    </row>
    <row r="30" spans="1:5">
      <c r="A30" s="2">
        <v>30</v>
      </c>
      <c r="B30" s="22"/>
      <c r="C30" s="2"/>
      <c r="D30" s="2"/>
      <c r="E30" s="2"/>
    </row>
    <row r="31" spans="1:5">
      <c r="A31" s="2">
        <v>31</v>
      </c>
      <c r="B31" s="22"/>
      <c r="C31" s="2"/>
      <c r="D31" s="2"/>
      <c r="E31" s="2"/>
    </row>
    <row r="32" spans="1:5">
      <c r="A32" s="2">
        <v>32</v>
      </c>
      <c r="B32" s="22"/>
      <c r="C32" s="2"/>
      <c r="D32" s="2"/>
      <c r="E32" s="2"/>
    </row>
    <row r="33" spans="1:5">
      <c r="A33" s="2">
        <v>33</v>
      </c>
      <c r="B33" s="22"/>
      <c r="C33" s="2"/>
      <c r="D33" s="2"/>
      <c r="E33" s="2"/>
    </row>
    <row r="34" spans="1:5">
      <c r="A34" s="2">
        <v>34</v>
      </c>
      <c r="B34" s="22"/>
      <c r="C34" s="2"/>
      <c r="D34" s="2"/>
      <c r="E34" s="2"/>
    </row>
    <row r="35" spans="1:5">
      <c r="A35" s="2">
        <v>35</v>
      </c>
      <c r="B35" s="22"/>
      <c r="C35" s="2"/>
      <c r="D35" s="2"/>
      <c r="E35" s="2"/>
    </row>
    <row r="36" spans="1:5">
      <c r="A36" s="2">
        <v>36</v>
      </c>
      <c r="B36" s="22"/>
      <c r="C36" s="2"/>
      <c r="D36" s="2"/>
      <c r="E36" s="2"/>
    </row>
    <row r="37" spans="1:5">
      <c r="A37" s="2">
        <v>37</v>
      </c>
      <c r="B37" s="22"/>
      <c r="C37" s="2"/>
      <c r="D37" s="2"/>
      <c r="E37" s="2"/>
    </row>
    <row r="38" spans="1:5">
      <c r="A38" s="2">
        <v>38</v>
      </c>
      <c r="B38" s="22"/>
      <c r="C38" s="2"/>
      <c r="D38" s="2"/>
      <c r="E38" s="2"/>
    </row>
    <row r="39" spans="1:5">
      <c r="A39" s="2">
        <v>39</v>
      </c>
      <c r="B39" s="22"/>
      <c r="C39" s="2"/>
      <c r="D39" s="2"/>
      <c r="E39" s="2"/>
    </row>
    <row r="40" spans="1:5">
      <c r="A40" s="2">
        <v>40</v>
      </c>
      <c r="B40" s="22"/>
      <c r="C40" s="2"/>
      <c r="D40" s="2"/>
      <c r="E40" s="2"/>
    </row>
    <row r="41" spans="1:5">
      <c r="A41" s="2">
        <v>41</v>
      </c>
      <c r="B41" s="22"/>
      <c r="C41" s="2"/>
      <c r="D41" s="2"/>
      <c r="E41" s="2"/>
    </row>
    <row r="42" spans="1:5">
      <c r="A42" s="2">
        <v>42</v>
      </c>
      <c r="B42" s="22"/>
      <c r="C42" s="2"/>
      <c r="D42" s="2"/>
      <c r="E42" s="2"/>
    </row>
    <row r="43" spans="1:5">
      <c r="A43" s="2">
        <v>43</v>
      </c>
      <c r="B43" s="22"/>
      <c r="C43" s="2"/>
      <c r="D43" s="2"/>
      <c r="E43" s="2"/>
    </row>
    <row r="44" spans="1:5">
      <c r="A44" s="2">
        <v>44</v>
      </c>
      <c r="B44" s="22"/>
      <c r="C44" s="2"/>
      <c r="D44" s="2"/>
      <c r="E44" s="2"/>
    </row>
    <row r="45" spans="1:5">
      <c r="A45" s="2">
        <v>45</v>
      </c>
      <c r="B45" s="22"/>
      <c r="C45" s="2"/>
      <c r="D45" s="2"/>
      <c r="E45" s="2"/>
    </row>
    <row r="46" spans="1:5">
      <c r="A46" s="2">
        <v>46</v>
      </c>
      <c r="B46" s="22"/>
      <c r="C46" s="2"/>
      <c r="D46" s="2"/>
      <c r="E46" s="2"/>
    </row>
    <row r="47" spans="1:5">
      <c r="A47" s="2">
        <v>47</v>
      </c>
      <c r="B47" s="22"/>
      <c r="C47" s="2"/>
      <c r="D47" s="2"/>
      <c r="E47" s="2"/>
    </row>
    <row r="48" spans="1:5">
      <c r="A48" s="2">
        <v>48</v>
      </c>
      <c r="B48" s="22"/>
      <c r="C48" s="2"/>
      <c r="D48" s="2"/>
      <c r="E48" s="2"/>
    </row>
    <row r="49" spans="1:5">
      <c r="A49" s="2">
        <v>49</v>
      </c>
      <c r="B49" s="22"/>
      <c r="C49" s="2"/>
      <c r="D49" s="2"/>
      <c r="E49" s="2"/>
    </row>
    <row r="50" spans="1:5">
      <c r="A50" s="2">
        <v>50</v>
      </c>
      <c r="B50" s="22"/>
      <c r="C50" s="2"/>
      <c r="D50" s="2"/>
      <c r="E50" s="2"/>
    </row>
    <row r="51" spans="1:5">
      <c r="A51" s="2">
        <v>51</v>
      </c>
      <c r="B51" s="22"/>
      <c r="C51" s="2"/>
      <c r="D51" s="2"/>
      <c r="E51" s="2"/>
    </row>
    <row r="52" spans="1:5">
      <c r="A52" s="2">
        <v>52</v>
      </c>
      <c r="B52" s="22"/>
      <c r="C52" s="2"/>
      <c r="D52" s="2"/>
      <c r="E52" s="2"/>
    </row>
    <row r="53" spans="1:5">
      <c r="A53" s="2">
        <v>53</v>
      </c>
      <c r="B53" s="22"/>
      <c r="C53" s="2"/>
      <c r="D53" s="2"/>
      <c r="E53" s="2"/>
    </row>
    <row r="54" spans="1:5">
      <c r="A54" s="2">
        <v>54</v>
      </c>
      <c r="B54" s="22"/>
      <c r="C54" s="2"/>
      <c r="D54" s="2"/>
      <c r="E54" s="2"/>
    </row>
    <row r="55" spans="1:5">
      <c r="A55" s="2">
        <v>55</v>
      </c>
      <c r="B55" s="22"/>
      <c r="C55" s="2"/>
      <c r="D55" s="2"/>
      <c r="E55" s="2"/>
    </row>
    <row r="56" spans="1:5">
      <c r="A56" s="2">
        <v>56</v>
      </c>
      <c r="B56" s="22"/>
      <c r="C56" s="2"/>
      <c r="D56" s="2"/>
      <c r="E56" s="2"/>
    </row>
    <row r="57" spans="1:5">
      <c r="A57" s="2">
        <v>57</v>
      </c>
      <c r="B57" s="22"/>
      <c r="C57" s="2"/>
      <c r="D57" s="2"/>
      <c r="E57" s="2"/>
    </row>
    <row r="58" spans="1:5">
      <c r="A58" s="2">
        <v>58</v>
      </c>
      <c r="B58" s="22"/>
      <c r="C58" s="2"/>
      <c r="D58" s="2"/>
      <c r="E58" s="2"/>
    </row>
    <row r="59" spans="1:5">
      <c r="A59" s="2">
        <v>59</v>
      </c>
      <c r="B59" s="22"/>
      <c r="C59" s="2"/>
      <c r="D59" s="2"/>
      <c r="E59" s="2"/>
    </row>
    <row r="60" spans="1:5">
      <c r="A60" s="2">
        <v>60</v>
      </c>
      <c r="B60" s="22"/>
      <c r="C60" s="2"/>
      <c r="D60" s="2"/>
      <c r="E60" s="2"/>
    </row>
    <row r="61" spans="1:5">
      <c r="A61" s="2">
        <v>61</v>
      </c>
      <c r="B61" s="22"/>
      <c r="C61" s="2"/>
      <c r="D61" s="2"/>
      <c r="E61" s="2"/>
    </row>
    <row r="62" spans="1:5">
      <c r="A62" s="2">
        <v>62</v>
      </c>
      <c r="B62" s="22"/>
      <c r="C62" s="2"/>
      <c r="D62" s="2"/>
      <c r="E62" s="2"/>
    </row>
    <row r="63" spans="1:5">
      <c r="A63" s="2">
        <v>63</v>
      </c>
      <c r="B63" s="22"/>
      <c r="C63" s="2"/>
      <c r="D63" s="2"/>
      <c r="E63" s="2"/>
    </row>
    <row r="64" spans="1:5">
      <c r="A64" s="2">
        <v>64</v>
      </c>
      <c r="B64" s="22"/>
      <c r="C64" s="2"/>
      <c r="D64" s="2"/>
      <c r="E64" s="2"/>
    </row>
    <row r="65" spans="1:5">
      <c r="A65" s="2">
        <v>65</v>
      </c>
      <c r="B65" s="22"/>
      <c r="C65" s="2"/>
      <c r="D65" s="2"/>
      <c r="E65" s="2"/>
    </row>
    <row r="66" spans="1:5">
      <c r="A66" s="2">
        <v>66</v>
      </c>
      <c r="B66" s="22"/>
      <c r="C66" s="2"/>
      <c r="D66" s="2"/>
      <c r="E66" s="2"/>
    </row>
    <row r="67" spans="1:5">
      <c r="A67" s="2">
        <v>67</v>
      </c>
      <c r="B67" s="22"/>
      <c r="C67" s="2"/>
      <c r="D67" s="2"/>
      <c r="E67" s="2"/>
    </row>
    <row r="68" spans="1:5">
      <c r="A68" s="2">
        <v>68</v>
      </c>
      <c r="B68" s="22"/>
      <c r="C68" s="2"/>
      <c r="D68" s="2"/>
      <c r="E68" s="2"/>
    </row>
    <row r="69" spans="1:5">
      <c r="A69" s="2">
        <v>69</v>
      </c>
      <c r="B69" s="22"/>
      <c r="C69" s="2"/>
      <c r="D69" s="2"/>
      <c r="E69" s="2"/>
    </row>
    <row r="70" spans="1:5">
      <c r="A70" s="2">
        <v>70</v>
      </c>
      <c r="B70" s="22"/>
      <c r="C70" s="2"/>
      <c r="D70" s="2"/>
      <c r="E70" s="2"/>
    </row>
    <row r="71" spans="1:5">
      <c r="A71" s="2">
        <v>71</v>
      </c>
      <c r="B71" s="22"/>
      <c r="C71" s="2"/>
      <c r="D71" s="2"/>
      <c r="E71" s="2"/>
    </row>
    <row r="72" spans="1:5">
      <c r="A72" s="2">
        <v>72</v>
      </c>
      <c r="B72" s="22"/>
      <c r="C72" s="2"/>
      <c r="D72" s="2"/>
      <c r="E72" s="2"/>
    </row>
    <row r="73" spans="1:5">
      <c r="A73" s="2">
        <v>73</v>
      </c>
      <c r="B73" s="22"/>
      <c r="C73" s="2"/>
      <c r="D73" s="2"/>
      <c r="E73" s="2"/>
    </row>
    <row r="74" spans="1:5">
      <c r="A74" s="2">
        <v>74</v>
      </c>
      <c r="B74" s="22"/>
      <c r="C74" s="2"/>
      <c r="D74" s="2"/>
      <c r="E74" s="2"/>
    </row>
    <row r="75" spans="1:5">
      <c r="A75" s="2">
        <v>75</v>
      </c>
      <c r="B75" s="22"/>
      <c r="C75" s="2"/>
      <c r="D75" s="2"/>
      <c r="E75" s="2"/>
    </row>
    <row r="76" spans="1:5">
      <c r="A76" s="2">
        <v>76</v>
      </c>
      <c r="B76" s="22"/>
      <c r="C76" s="2"/>
      <c r="D76" s="2"/>
      <c r="E76" s="2"/>
    </row>
    <row r="77" spans="1:5">
      <c r="A77" s="2">
        <v>77</v>
      </c>
      <c r="B77" s="22"/>
      <c r="C77" s="2"/>
      <c r="D77" s="2"/>
      <c r="E77" s="2"/>
    </row>
    <row r="78" spans="1:5">
      <c r="A78" s="2">
        <v>78</v>
      </c>
      <c r="B78" s="22"/>
      <c r="C78" s="2"/>
      <c r="D78" s="2"/>
      <c r="E78" s="2"/>
    </row>
    <row r="79" spans="1:5">
      <c r="A79" s="2">
        <v>79</v>
      </c>
      <c r="B79" s="22"/>
      <c r="C79" s="2"/>
      <c r="D79" s="2"/>
      <c r="E79" s="2"/>
    </row>
    <row r="80" spans="1:5">
      <c r="A80" s="2">
        <v>80</v>
      </c>
      <c r="B80" s="22"/>
      <c r="C80" s="2"/>
      <c r="D80" s="2"/>
      <c r="E80" s="2"/>
    </row>
    <row r="81" spans="1:5">
      <c r="A81" s="2">
        <v>81</v>
      </c>
      <c r="B81" s="22"/>
      <c r="C81" s="2"/>
      <c r="D81" s="2"/>
      <c r="E81" s="2"/>
    </row>
    <row r="82" spans="1:5">
      <c r="A82" s="2">
        <v>82</v>
      </c>
      <c r="B82" s="22"/>
      <c r="C82" s="2"/>
      <c r="D82" s="2"/>
      <c r="E82" s="2"/>
    </row>
    <row r="83" spans="1:5">
      <c r="A83" s="2">
        <v>83</v>
      </c>
      <c r="B83" s="22"/>
      <c r="C83" s="2"/>
      <c r="D83" s="2"/>
      <c r="E83" s="2"/>
    </row>
    <row r="84" spans="1:5">
      <c r="A84" s="2">
        <v>84</v>
      </c>
      <c r="B84" s="22"/>
      <c r="C84" s="2"/>
      <c r="D84" s="2"/>
      <c r="E84" s="2"/>
    </row>
    <row r="85" spans="1:5">
      <c r="A85" s="2">
        <v>85</v>
      </c>
      <c r="B85" s="22"/>
      <c r="C85" s="2"/>
      <c r="D85" s="2"/>
      <c r="E85" s="2"/>
    </row>
    <row r="86" spans="1:5">
      <c r="A86" s="2">
        <v>86</v>
      </c>
      <c r="B86" s="22"/>
      <c r="C86" s="2"/>
      <c r="D86" s="2"/>
      <c r="E86" s="2"/>
    </row>
    <row r="87" spans="1:5">
      <c r="A87" s="2">
        <v>87</v>
      </c>
      <c r="B87" s="22"/>
      <c r="C87" s="2"/>
      <c r="D87" s="2"/>
      <c r="E87" s="2"/>
    </row>
    <row r="88" spans="1:5">
      <c r="A88" s="2">
        <v>88</v>
      </c>
      <c r="B88" s="22"/>
      <c r="C88" s="2"/>
      <c r="D88" s="2"/>
      <c r="E88" s="2"/>
    </row>
    <row r="89" spans="1:5">
      <c r="A89" s="2">
        <v>89</v>
      </c>
      <c r="B89" s="22"/>
      <c r="C89" s="2"/>
      <c r="D89" s="2"/>
      <c r="E89" s="2"/>
    </row>
    <row r="90" spans="1:5">
      <c r="A90" s="2">
        <v>90</v>
      </c>
      <c r="B90" s="22"/>
      <c r="C90" s="2"/>
      <c r="D90" s="2"/>
      <c r="E90" s="2"/>
    </row>
    <row r="91" spans="1:5">
      <c r="A91" s="2">
        <v>91</v>
      </c>
      <c r="B91" s="22"/>
      <c r="C91" s="2"/>
      <c r="D91" s="2"/>
      <c r="E91" s="2"/>
    </row>
    <row r="92" spans="1:5">
      <c r="A92" s="2">
        <v>92</v>
      </c>
      <c r="B92" s="22"/>
      <c r="C92" s="2"/>
      <c r="D92" s="2"/>
      <c r="E92" s="2"/>
    </row>
    <row r="93" spans="1:5">
      <c r="A93" s="2">
        <v>93</v>
      </c>
      <c r="B93" s="22"/>
      <c r="C93" s="2"/>
      <c r="D93" s="2"/>
      <c r="E93" s="2"/>
    </row>
    <row r="94" spans="1:5">
      <c r="A94" s="2">
        <v>94</v>
      </c>
      <c r="B94" s="22"/>
      <c r="C94" s="2"/>
      <c r="D94" s="2"/>
      <c r="E94" s="2"/>
    </row>
    <row r="95" spans="1:5">
      <c r="A95" s="2">
        <v>95</v>
      </c>
      <c r="B95" s="22"/>
      <c r="C95" s="2"/>
      <c r="D95" s="2"/>
      <c r="E95" s="2"/>
    </row>
    <row r="96" spans="1:5">
      <c r="A96" s="2" t="s">
        <v>0</v>
      </c>
      <c r="B96" s="22"/>
      <c r="C96" s="2"/>
      <c r="D96" s="2"/>
      <c r="E96" s="2"/>
    </row>
    <row r="97" spans="1:5">
      <c r="A97" s="2" t="s">
        <v>1</v>
      </c>
      <c r="B97" s="22"/>
      <c r="C97" s="2"/>
      <c r="D97" s="2"/>
      <c r="E97" s="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7"/>
  <sheetViews>
    <sheetView workbookViewId="0">
      <selection activeCell="A4" activeCellId="3" sqref="A2 A3 A5 A4"/>
    </sheetView>
  </sheetViews>
  <sheetFormatPr baseColWidth="10" defaultRowHeight="15.75"/>
  <cols>
    <col min="1" max="1" width="21.875" style="1" bestFit="1" customWidth="1"/>
    <col min="2" max="2" width="25.625" style="1" customWidth="1"/>
    <col min="3" max="3" width="11" style="5"/>
    <col min="9" max="9" width="17" customWidth="1"/>
  </cols>
  <sheetData>
    <row r="1" spans="1:9">
      <c r="A1" s="3" t="s">
        <v>10</v>
      </c>
      <c r="B1" s="3" t="s">
        <v>11</v>
      </c>
      <c r="C1" s="3" t="s">
        <v>12</v>
      </c>
      <c r="G1" s="3" t="s">
        <v>32</v>
      </c>
      <c r="I1" s="7" t="s">
        <v>59</v>
      </c>
    </row>
    <row r="2" spans="1:9">
      <c r="A2" s="2" t="s">
        <v>18</v>
      </c>
      <c r="B2" s="2" t="s">
        <v>19</v>
      </c>
      <c r="C2" s="4">
        <v>35</v>
      </c>
      <c r="G2" s="4" t="s">
        <v>33</v>
      </c>
      <c r="I2" s="9" t="s">
        <v>60</v>
      </c>
    </row>
    <row r="3" spans="1:9">
      <c r="A3" s="2" t="s">
        <v>20</v>
      </c>
      <c r="B3" s="2" t="s">
        <v>21</v>
      </c>
      <c r="C3" s="4">
        <v>25</v>
      </c>
      <c r="G3" s="4" t="s">
        <v>43</v>
      </c>
      <c r="I3" s="9" t="s">
        <v>61</v>
      </c>
    </row>
    <row r="4" spans="1:9">
      <c r="A4" s="2" t="s">
        <v>22</v>
      </c>
      <c r="B4" s="2" t="s">
        <v>21</v>
      </c>
      <c r="C4" s="4">
        <v>30</v>
      </c>
    </row>
    <row r="5" spans="1:9">
      <c r="A5" s="2" t="s">
        <v>23</v>
      </c>
      <c r="B5" s="2" t="s">
        <v>24</v>
      </c>
      <c r="C5" s="4">
        <v>45</v>
      </c>
    </row>
    <row r="6" spans="1:9">
      <c r="A6" s="2" t="s">
        <v>25</v>
      </c>
      <c r="B6" s="2" t="s">
        <v>26</v>
      </c>
      <c r="C6" s="4">
        <v>50</v>
      </c>
    </row>
    <row r="7" spans="1:9">
      <c r="A7" s="2" t="s">
        <v>27</v>
      </c>
      <c r="B7" s="2"/>
      <c r="C7" s="4">
        <v>70</v>
      </c>
    </row>
    <row r="8" spans="1:9">
      <c r="A8" s="2"/>
      <c r="B8" s="2"/>
      <c r="C8" s="4"/>
    </row>
    <row r="9" spans="1:9">
      <c r="A9" s="2"/>
      <c r="B9" s="2"/>
      <c r="C9" s="4"/>
    </row>
    <row r="10" spans="1:9">
      <c r="A10" s="2"/>
      <c r="B10" s="2"/>
      <c r="C10" s="4"/>
    </row>
    <row r="11" spans="1:9">
      <c r="A11" s="2"/>
      <c r="B11" s="2"/>
      <c r="C11" s="4"/>
    </row>
    <row r="12" spans="1:9">
      <c r="A12" s="2"/>
      <c r="B12" s="2"/>
      <c r="C12" s="4"/>
    </row>
    <row r="13" spans="1:9">
      <c r="A13" s="2"/>
      <c r="B13" s="2"/>
      <c r="C13" s="4"/>
    </row>
    <row r="14" spans="1:9">
      <c r="A14" s="2"/>
      <c r="B14" s="2"/>
      <c r="C14" s="4"/>
    </row>
    <row r="15" spans="1:9">
      <c r="A15" s="2"/>
      <c r="B15" s="2"/>
      <c r="C15" s="4"/>
    </row>
    <row r="16" spans="1:9">
      <c r="A16" s="2"/>
      <c r="B16" s="2"/>
      <c r="C16" s="4"/>
    </row>
    <row r="17" spans="1:3">
      <c r="A17" s="2"/>
      <c r="B17" s="2"/>
      <c r="C17" s="4"/>
    </row>
    <row r="18" spans="1:3">
      <c r="A18" s="2"/>
      <c r="B18" s="2"/>
      <c r="C18" s="4"/>
    </row>
    <row r="19" spans="1:3">
      <c r="A19" s="2"/>
      <c r="B19" s="2"/>
      <c r="C19" s="4"/>
    </row>
    <row r="20" spans="1:3">
      <c r="A20" s="2"/>
      <c r="B20" s="2"/>
      <c r="C20" s="4"/>
    </row>
    <row r="21" spans="1:3">
      <c r="A21" s="2"/>
      <c r="B21" s="2"/>
      <c r="C21" s="4"/>
    </row>
    <row r="22" spans="1:3">
      <c r="A22" s="2"/>
      <c r="B22" s="2"/>
      <c r="C22" s="4"/>
    </row>
    <row r="23" spans="1:3">
      <c r="A23" s="2"/>
      <c r="B23" s="2"/>
      <c r="C23" s="4"/>
    </row>
    <row r="24" spans="1:3">
      <c r="A24" s="2"/>
      <c r="B24" s="2"/>
      <c r="C24" s="4"/>
    </row>
    <row r="25" spans="1:3">
      <c r="A25" s="2"/>
      <c r="B25" s="2"/>
      <c r="C25" s="4"/>
    </row>
    <row r="26" spans="1:3">
      <c r="A26" s="2"/>
      <c r="B26" s="2"/>
      <c r="C26" s="4"/>
    </row>
    <row r="27" spans="1:3">
      <c r="A27" s="2"/>
      <c r="B27" s="2"/>
      <c r="C27" s="4"/>
    </row>
    <row r="28" spans="1:3">
      <c r="A28" s="2"/>
      <c r="B28" s="2"/>
      <c r="C28" s="4"/>
    </row>
    <row r="29" spans="1:3">
      <c r="A29" s="2"/>
      <c r="B29" s="2"/>
      <c r="C29" s="4"/>
    </row>
    <row r="30" spans="1:3">
      <c r="A30" s="2"/>
      <c r="B30" s="2"/>
      <c r="C30" s="4"/>
    </row>
    <row r="31" spans="1:3">
      <c r="A31" s="2"/>
      <c r="B31" s="2"/>
      <c r="C31" s="4"/>
    </row>
    <row r="32" spans="1:3">
      <c r="A32" s="2"/>
      <c r="B32" s="2"/>
      <c r="C32" s="4"/>
    </row>
    <row r="33" spans="1:3">
      <c r="A33" s="2"/>
      <c r="B33" s="2"/>
      <c r="C33" s="4"/>
    </row>
    <row r="34" spans="1:3">
      <c r="A34" s="2"/>
      <c r="B34" s="2"/>
      <c r="C34" s="4"/>
    </row>
    <row r="35" spans="1:3">
      <c r="A35" s="2"/>
      <c r="B35" s="2"/>
      <c r="C35" s="4"/>
    </row>
    <row r="36" spans="1:3">
      <c r="A36" s="2"/>
      <c r="B36" s="2"/>
      <c r="C36" s="4"/>
    </row>
    <row r="37" spans="1:3">
      <c r="A37" s="2"/>
      <c r="B37" s="2"/>
      <c r="C37" s="4"/>
    </row>
    <row r="38" spans="1:3">
      <c r="A38" s="2"/>
      <c r="B38" s="2"/>
      <c r="C38" s="4"/>
    </row>
    <row r="39" spans="1:3">
      <c r="A39" s="2"/>
      <c r="B39" s="2"/>
      <c r="C39" s="4"/>
    </row>
    <row r="40" spans="1:3">
      <c r="A40" s="2"/>
      <c r="B40" s="2"/>
      <c r="C40" s="4"/>
    </row>
    <row r="41" spans="1:3">
      <c r="A41" s="2"/>
      <c r="B41" s="2"/>
      <c r="C41" s="4"/>
    </row>
    <row r="42" spans="1:3">
      <c r="A42" s="2"/>
      <c r="B42" s="2"/>
      <c r="C42" s="4"/>
    </row>
    <row r="43" spans="1:3">
      <c r="A43" s="2"/>
      <c r="B43" s="2"/>
      <c r="C43" s="4"/>
    </row>
    <row r="44" spans="1:3">
      <c r="A44" s="2"/>
      <c r="B44" s="2"/>
      <c r="C44" s="4"/>
    </row>
    <row r="45" spans="1:3">
      <c r="A45" s="2"/>
      <c r="B45" s="2"/>
      <c r="C45" s="4"/>
    </row>
    <row r="46" spans="1:3">
      <c r="A46" s="2"/>
      <c r="B46" s="2"/>
      <c r="C46" s="4"/>
    </row>
    <row r="47" spans="1:3">
      <c r="A47" s="2"/>
      <c r="B47" s="2"/>
      <c r="C47" s="4"/>
    </row>
    <row r="48" spans="1:3">
      <c r="A48" s="2"/>
      <c r="B48" s="2"/>
      <c r="C48" s="4"/>
    </row>
    <row r="49" spans="1:3">
      <c r="A49" s="2"/>
      <c r="B49" s="2"/>
      <c r="C49" s="4"/>
    </row>
    <row r="50" spans="1:3">
      <c r="A50" s="2"/>
      <c r="B50" s="2"/>
      <c r="C50" s="4"/>
    </row>
    <row r="51" spans="1:3">
      <c r="A51" s="2"/>
      <c r="B51" s="2"/>
      <c r="C51" s="4"/>
    </row>
    <row r="52" spans="1:3">
      <c r="A52" s="2"/>
      <c r="B52" s="2"/>
      <c r="C52" s="4"/>
    </row>
    <row r="53" spans="1:3">
      <c r="A53" s="2"/>
      <c r="B53" s="2"/>
      <c r="C53" s="4"/>
    </row>
    <row r="54" spans="1:3">
      <c r="A54" s="2"/>
      <c r="B54" s="2"/>
      <c r="C54" s="4"/>
    </row>
    <row r="55" spans="1:3">
      <c r="A55" s="2"/>
      <c r="B55" s="2"/>
      <c r="C55" s="4"/>
    </row>
    <row r="56" spans="1:3">
      <c r="A56" s="2"/>
      <c r="B56" s="2"/>
      <c r="C56" s="4"/>
    </row>
    <row r="57" spans="1:3">
      <c r="A57" s="2"/>
      <c r="B57" s="2"/>
      <c r="C57" s="4"/>
    </row>
    <row r="58" spans="1:3">
      <c r="A58" s="2"/>
      <c r="B58" s="2"/>
      <c r="C58" s="4"/>
    </row>
    <row r="59" spans="1:3">
      <c r="A59" s="2"/>
      <c r="B59" s="2"/>
      <c r="C59" s="4"/>
    </row>
    <row r="60" spans="1:3">
      <c r="A60" s="2"/>
      <c r="B60" s="2"/>
      <c r="C60" s="4"/>
    </row>
    <row r="61" spans="1:3">
      <c r="A61" s="2"/>
      <c r="B61" s="2"/>
      <c r="C61" s="4"/>
    </row>
    <row r="62" spans="1:3">
      <c r="A62" s="2"/>
      <c r="B62" s="2"/>
      <c r="C62" s="4"/>
    </row>
    <row r="63" spans="1:3">
      <c r="A63" s="2"/>
      <c r="B63" s="2"/>
      <c r="C63" s="4"/>
    </row>
    <row r="64" spans="1:3">
      <c r="A64" s="2"/>
      <c r="B64" s="2"/>
      <c r="C64" s="4"/>
    </row>
    <row r="65" spans="1:3">
      <c r="A65" s="2"/>
      <c r="B65" s="2"/>
      <c r="C65" s="4"/>
    </row>
    <row r="66" spans="1:3">
      <c r="A66" s="2"/>
      <c r="B66" s="2"/>
      <c r="C66" s="4"/>
    </row>
    <row r="67" spans="1:3">
      <c r="A67" s="2"/>
      <c r="B67" s="2"/>
      <c r="C67" s="4"/>
    </row>
    <row r="68" spans="1:3">
      <c r="A68" s="2"/>
      <c r="B68" s="2"/>
      <c r="C68" s="4"/>
    </row>
    <row r="69" spans="1:3">
      <c r="A69" s="2"/>
      <c r="B69" s="2"/>
      <c r="C69" s="4"/>
    </row>
    <row r="70" spans="1:3">
      <c r="A70" s="2"/>
      <c r="B70" s="2"/>
      <c r="C70" s="4"/>
    </row>
    <row r="71" spans="1:3">
      <c r="A71" s="2"/>
      <c r="B71" s="2"/>
      <c r="C71" s="4"/>
    </row>
    <row r="72" spans="1:3">
      <c r="A72" s="2"/>
      <c r="B72" s="2"/>
      <c r="C72" s="4"/>
    </row>
    <row r="73" spans="1:3">
      <c r="A73" s="2"/>
      <c r="B73" s="2"/>
      <c r="C73" s="4"/>
    </row>
    <row r="74" spans="1:3">
      <c r="A74" s="2"/>
      <c r="B74" s="2"/>
      <c r="C74" s="4"/>
    </row>
    <row r="75" spans="1:3">
      <c r="A75" s="2"/>
      <c r="B75" s="2"/>
      <c r="C75" s="4"/>
    </row>
    <row r="76" spans="1:3">
      <c r="A76" s="2"/>
      <c r="B76" s="2"/>
      <c r="C76" s="4"/>
    </row>
    <row r="77" spans="1:3">
      <c r="A77" s="2"/>
      <c r="B77" s="2"/>
      <c r="C77" s="4"/>
    </row>
    <row r="78" spans="1:3">
      <c r="A78" s="2"/>
      <c r="B78" s="2"/>
      <c r="C78" s="4"/>
    </row>
    <row r="79" spans="1:3">
      <c r="A79" s="2"/>
      <c r="B79" s="2"/>
      <c r="C79" s="4"/>
    </row>
    <row r="80" spans="1:3">
      <c r="A80" s="2"/>
      <c r="B80" s="2"/>
      <c r="C80" s="4"/>
    </row>
    <row r="81" spans="1:3">
      <c r="A81" s="2"/>
      <c r="B81" s="2"/>
      <c r="C81" s="4"/>
    </row>
    <row r="82" spans="1:3">
      <c r="A82" s="2"/>
      <c r="B82" s="2"/>
      <c r="C82" s="4"/>
    </row>
    <row r="83" spans="1:3">
      <c r="A83" s="2"/>
      <c r="B83" s="2"/>
      <c r="C83" s="4"/>
    </row>
    <row r="84" spans="1:3">
      <c r="A84" s="2"/>
      <c r="B84" s="2"/>
      <c r="C84" s="4"/>
    </row>
    <row r="85" spans="1:3">
      <c r="A85" s="2"/>
      <c r="B85" s="2"/>
      <c r="C85" s="4"/>
    </row>
    <row r="86" spans="1:3">
      <c r="A86" s="2"/>
      <c r="B86" s="2"/>
      <c r="C86" s="4"/>
    </row>
    <row r="87" spans="1:3">
      <c r="A87" s="2"/>
      <c r="B87" s="2"/>
      <c r="C87" s="4"/>
    </row>
    <row r="88" spans="1:3">
      <c r="A88" s="2"/>
      <c r="B88" s="2"/>
      <c r="C88" s="4"/>
    </row>
    <row r="89" spans="1:3">
      <c r="A89" s="2"/>
      <c r="B89" s="2"/>
      <c r="C89" s="4"/>
    </row>
    <row r="90" spans="1:3">
      <c r="A90" s="2"/>
      <c r="B90" s="2"/>
      <c r="C90" s="4"/>
    </row>
    <row r="91" spans="1:3">
      <c r="A91" s="2"/>
      <c r="B91" s="2"/>
      <c r="C91" s="4"/>
    </row>
    <row r="92" spans="1:3">
      <c r="A92" s="2"/>
      <c r="B92" s="2"/>
      <c r="C92" s="4"/>
    </row>
    <row r="93" spans="1:3">
      <c r="A93" s="2"/>
      <c r="B93" s="2"/>
      <c r="C93" s="4"/>
    </row>
    <row r="94" spans="1:3">
      <c r="A94" s="2"/>
      <c r="B94" s="2"/>
      <c r="C94" s="4"/>
    </row>
    <row r="95" spans="1:3">
      <c r="A95" s="2"/>
      <c r="B95" s="2"/>
      <c r="C95" s="4"/>
    </row>
    <row r="96" spans="1:3">
      <c r="A96" s="2"/>
      <c r="B96" s="2"/>
      <c r="C96" s="4"/>
    </row>
    <row r="97" spans="1:3">
      <c r="A97" s="2"/>
      <c r="B97" s="2"/>
      <c r="C97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Saisie</vt:lpstr>
      <vt:lpstr>TCDSoinsmois</vt:lpstr>
      <vt:lpstr>Récap Mensuel</vt:lpstr>
      <vt:lpstr>récap Annuel</vt:lpstr>
      <vt:lpstr>Fiche Client</vt:lpstr>
      <vt:lpstr>Type de soins</vt:lpstr>
      <vt:lpstr>client</vt:lpstr>
      <vt:lpstr>encaissement</vt:lpstr>
      <vt:lpstr>Saisie!nom_client</vt:lpstr>
      <vt:lpstr>soins</vt:lpstr>
      <vt:lpstr>Saisie!Zone_d_impression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</dc:creator>
  <cp:lastModifiedBy>rtyui</cp:lastModifiedBy>
  <dcterms:created xsi:type="dcterms:W3CDTF">2012-09-26T18:47:01Z</dcterms:created>
  <dcterms:modified xsi:type="dcterms:W3CDTF">2015-07-31T08:45:25Z</dcterms:modified>
</cp:coreProperties>
</file>