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054F109C-406E-4405-9B20-BFE3A1871A4D}" xr6:coauthVersionLast="31" xr6:coauthVersionMax="31" xr10:uidLastSave="{00000000-0000-0000-0000-000000000000}"/>
  <bookViews>
    <workbookView xWindow="948" yWindow="0" windowWidth="22092" windowHeight="9660" activeTab="3" xr2:uid="{00000000-000D-0000-FFFF-FFFF00000000}"/>
  </bookViews>
  <sheets>
    <sheet name="RCM" sheetId="1" r:id="rId1"/>
    <sheet name="Feuil2" sheetId="4" r:id="rId2"/>
    <sheet name="Feuil1" sheetId="3" r:id="rId3"/>
    <sheet name="Consomations Mensuelles" sheetId="2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3" hidden="1">'Consomations Mensuelles'!$N$1:$O$29</definedName>
    <definedName name="DonnéesExternes_1" localSheetId="2" hidden="1">Feuil1!$A$1:$D$30</definedName>
    <definedName name="liste">[1]liste!$B$8:$B$21</definedName>
    <definedName name="listeespc">[2]CGS!$J$6:$J$16</definedName>
    <definedName name="NO">TRANSPOSE(GET.WORKBOOK(1))</definedName>
    <definedName name="wt_bands">[3]Inputs!$C$490:$C$506</definedName>
    <definedName name="_xlnm.Print_Area" localSheetId="3">'Consomations Mensuelles'!$A$1:$Q$33</definedName>
    <definedName name="_xlnm.Print_Area" localSheetId="0">RCM!$A$1:$P$47</definedName>
  </definedNames>
  <calcPr calcId="179017"/>
  <pivotCaches>
    <pivotCache cacheId="48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3" i="2" l="1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B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B710F0-E8C3-477D-8651-2B66E1E6CF3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<sst xmlns="http://schemas.openxmlformats.org/spreadsheetml/2006/main" count="311" uniqueCount="127">
  <si>
    <t>CODE Produit</t>
  </si>
  <si>
    <t>DESIGNATION</t>
  </si>
  <si>
    <t>Unité</t>
  </si>
  <si>
    <t>Stock initial 
(Pharm. + CS/annexe)</t>
  </si>
  <si>
    <t>Quantité reçue par la Pharmacie</t>
  </si>
  <si>
    <t xml:space="preserve">Quantités utilisées </t>
  </si>
  <si>
    <t>Pertes (Pharmacie + CS/annexe)</t>
  </si>
  <si>
    <t>Ajustements (Pharmacie)</t>
  </si>
  <si>
    <t>Ecart Inventaire</t>
  </si>
  <si>
    <t>Stock Disponible (Pharmacie + CS/annexe)</t>
  </si>
  <si>
    <t>Nombre de jours de rupture 
(Pharmacie)</t>
  </si>
  <si>
    <t xml:space="preserve">Nombre de sites ayant connu une rupture </t>
  </si>
  <si>
    <t>Consommation Mensuelle Moyenne (CMM)</t>
  </si>
  <si>
    <t>Mois de Stock Disponible (MSD)</t>
  </si>
  <si>
    <t>Quantités à commander</t>
  </si>
  <si>
    <t>Quantités accordéés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</si>
  <si>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</si>
  <si>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</si>
  <si>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</si>
  <si>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</si>
  <si>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</si>
  <si>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</si>
  <si>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</si>
  <si>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</si>
  <si>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</si>
  <si>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</si>
  <si>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</si>
  <si>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</si>
  <si>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Col. F du rapport du mois passé</t>
  </si>
  <si>
    <t>FS
de la Pharmacie</t>
  </si>
  <si>
    <t>Registre de disênsation ou Total Col. C Rapports des CS/Annexe</t>
  </si>
  <si>
    <t>FS
de la Pharmacie                                           + RM des CS/Annexe</t>
  </si>
  <si>
    <t>RM des CS/annexe</t>
  </si>
  <si>
    <t>A calculer</t>
  </si>
  <si>
    <t>QàC = I x MAX  - F</t>
  </si>
  <si>
    <t>ARV Adultes</t>
  </si>
  <si>
    <t>ARV pédiatriques</t>
  </si>
  <si>
    <t>IO</t>
  </si>
  <si>
    <t xml:space="preserve">Commentaires : </t>
  </si>
  <si>
    <t>TOTAL</t>
  </si>
  <si>
    <t>CMM</t>
  </si>
  <si>
    <t>Cmm Typique</t>
  </si>
  <si>
    <t>AR33196</t>
  </si>
  <si>
    <t>Abacavir 600/Lamivudine 300 cp</t>
  </si>
  <si>
    <t>Cp</t>
  </si>
  <si>
    <t xml:space="preserve">AR33165 </t>
  </si>
  <si>
    <t xml:space="preserve">Efavirenz 600 cp </t>
  </si>
  <si>
    <t xml:space="preserve">AR33190   </t>
  </si>
  <si>
    <t xml:space="preserve">Lamivudine 150 mg/Zidovudine 300 cp </t>
  </si>
  <si>
    <t xml:space="preserve">AR33251   </t>
  </si>
  <si>
    <t xml:space="preserve">Lopinavir ritonavir 200/50 cp </t>
  </si>
  <si>
    <t xml:space="preserve">AR33315   </t>
  </si>
  <si>
    <t xml:space="preserve">Tenofovir 300 cp </t>
  </si>
  <si>
    <t xml:space="preserve">AR33326        </t>
  </si>
  <si>
    <t xml:space="preserve">Tenofovir 300/Lamivudine 300/Efavirenz 600 cp </t>
  </si>
  <si>
    <t>AR33521</t>
  </si>
  <si>
    <t xml:space="preserve">Tenofovir 300/Lamivudine300 cp </t>
  </si>
  <si>
    <t xml:space="preserve">AR33295 </t>
  </si>
  <si>
    <t xml:space="preserve">Abacavir 60/Lamivudine 30/Zidovudine 60cp </t>
  </si>
  <si>
    <t>AR33197</t>
  </si>
  <si>
    <t>Abacavir 60/Lamivudine 30cp</t>
  </si>
  <si>
    <t>AR33160</t>
  </si>
  <si>
    <t xml:space="preserve">Efavirenz 200 cp </t>
  </si>
  <si>
    <t>AR33306</t>
  </si>
  <si>
    <t>Lamivudine 30 mg/Zidovudine 60cp bte/60</t>
  </si>
  <si>
    <t xml:space="preserve">AR33250   </t>
  </si>
  <si>
    <t>Lopinavir ritonavir 80/20 susp</t>
  </si>
  <si>
    <t>fl</t>
  </si>
  <si>
    <t xml:space="preserve">AR33156    </t>
  </si>
  <si>
    <t>Nevirapine 10mg/ml 240ml</t>
  </si>
  <si>
    <t>AR33158</t>
  </si>
  <si>
    <t>Nevirapine 50 mp cp</t>
  </si>
  <si>
    <t>cp</t>
  </si>
  <si>
    <t xml:space="preserve">AR33090 </t>
  </si>
  <si>
    <t>Zidovudine 10mg/ml</t>
  </si>
  <si>
    <t>AR01321</t>
  </si>
  <si>
    <t>Cotrimoxazole 120 CP</t>
  </si>
  <si>
    <t>CP</t>
  </si>
  <si>
    <t>AR33255</t>
  </si>
  <si>
    <t>Lopinavir ritonavir 100/25 CP</t>
  </si>
  <si>
    <t>AR33157</t>
  </si>
  <si>
    <t>Nevirapine 10mg/ml 100ml</t>
  </si>
  <si>
    <t>FL</t>
  </si>
  <si>
    <t>AR01350</t>
  </si>
  <si>
    <t>Cotrimoxazole 240 SP</t>
  </si>
  <si>
    <t>AR01340</t>
  </si>
  <si>
    <t xml:space="preserve">Cotrimoxazole 800/160 cp </t>
  </si>
  <si>
    <t>Mois</t>
  </si>
  <si>
    <t>janv.-18</t>
  </si>
  <si>
    <t>févr.-18</t>
  </si>
  <si>
    <t>mars-18</t>
  </si>
  <si>
    <t>avr.-18</t>
  </si>
  <si>
    <t>mai-18</t>
  </si>
  <si>
    <t>juin-18</t>
  </si>
  <si>
    <t>juil.-18</t>
  </si>
  <si>
    <t>août-18</t>
  </si>
  <si>
    <t>sept.-18</t>
  </si>
  <si>
    <t>oct.-18</t>
  </si>
  <si>
    <t>nov.-18</t>
  </si>
  <si>
    <t>déc.-18</t>
  </si>
  <si>
    <t>Attribut</t>
  </si>
  <si>
    <t>Valeur</t>
  </si>
  <si>
    <t>(vide)</t>
  </si>
  <si>
    <t>Total général</t>
  </si>
  <si>
    <t>Somme de Valeur</t>
  </si>
  <si>
    <t>Total 0</t>
  </si>
  <si>
    <t>Total AR01321</t>
  </si>
  <si>
    <t>Total AR01340</t>
  </si>
  <si>
    <t>Total AR01350</t>
  </si>
  <si>
    <t xml:space="preserve">Total AR33090 </t>
  </si>
  <si>
    <t xml:space="preserve">Total AR33156    </t>
  </si>
  <si>
    <t>Total AR33157</t>
  </si>
  <si>
    <t>Total AR33158</t>
  </si>
  <si>
    <t>Total AR33160</t>
  </si>
  <si>
    <t xml:space="preserve">Total AR33165 </t>
  </si>
  <si>
    <t xml:space="preserve">Total AR33190   </t>
  </si>
  <si>
    <t>Total AR33196</t>
  </si>
  <si>
    <t>Total AR33197</t>
  </si>
  <si>
    <t xml:space="preserve">Total AR33250   </t>
  </si>
  <si>
    <t xml:space="preserve">Total AR33251   </t>
  </si>
  <si>
    <t>Total AR33255</t>
  </si>
  <si>
    <t xml:space="preserve">Total AR33295 </t>
  </si>
  <si>
    <t>Total AR33306</t>
  </si>
  <si>
    <t xml:space="preserve">Total AR33315   </t>
  </si>
  <si>
    <t xml:space="preserve">Total AR33326        </t>
  </si>
  <si>
    <t>Total AR33521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</si>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</sst>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-40C]mmm\-yy;@"/>
    <numFmt numFmtId="166" formatCode="#,##0.0_ ;\-#,##0.0\ "/>
    <numFmt numFmtId="167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9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5" fillId="0" borderId="0"/>
  </cellStyleXfs>
  <cellXfs count="76">
    <xf numFmtId="0" fontId="0" fillId="0" borderId="0" xfId="0"/>
    <xf numFmtId="0" fontId="4" fillId="0" borderId="0" xfId="2" applyFont="1" applyFill="1" applyBorder="1" applyAlignment="1"/>
    <xf numFmtId="0" fontId="4" fillId="2" borderId="0" xfId="2" applyNumberFormat="1" applyFont="1" applyFill="1" applyBorder="1" applyAlignment="1"/>
    <xf numFmtId="0" fontId="4" fillId="0" borderId="0" xfId="2" applyNumberFormat="1" applyFont="1" applyFill="1" applyAlignment="1"/>
    <xf numFmtId="0" fontId="4" fillId="2" borderId="0" xfId="2" applyFont="1" applyFill="1" applyBorder="1" applyAlignment="1"/>
    <xf numFmtId="1" fontId="4" fillId="2" borderId="0" xfId="2" applyNumberFormat="1" applyFont="1" applyFill="1" applyBorder="1" applyAlignment="1">
      <alignment horizontal="center"/>
    </xf>
    <xf numFmtId="0" fontId="4" fillId="0" borderId="4" xfId="2" applyNumberFormat="1" applyFont="1" applyFill="1" applyBorder="1" applyAlignment="1"/>
    <xf numFmtId="0" fontId="4" fillId="0" borderId="5" xfId="2" applyNumberFormat="1" applyFont="1" applyFill="1" applyBorder="1" applyAlignment="1"/>
    <xf numFmtId="1" fontId="4" fillId="2" borderId="0" xfId="2" applyNumberFormat="1" applyFont="1" applyFill="1" applyBorder="1" applyAlignment="1"/>
    <xf numFmtId="0" fontId="4" fillId="2" borderId="0" xfId="2" applyNumberFormat="1" applyFont="1" applyFill="1" applyBorder="1" applyAlignment="1">
      <alignment horizontal="right"/>
    </xf>
    <xf numFmtId="1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left"/>
    </xf>
    <xf numFmtId="1" fontId="4" fillId="2" borderId="0" xfId="2" applyNumberFormat="1" applyFont="1" applyFill="1" applyBorder="1" applyAlignment="1">
      <alignment horizontal="right"/>
    </xf>
    <xf numFmtId="0" fontId="4" fillId="3" borderId="0" xfId="3" applyFont="1" applyFill="1"/>
    <xf numFmtId="165" fontId="4" fillId="3" borderId="0" xfId="3" applyNumberFormat="1" applyFont="1" applyFill="1"/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4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" fontId="4" fillId="4" borderId="5" xfId="1" applyNumberFormat="1" applyFont="1" applyFill="1" applyBorder="1" applyAlignment="1">
      <alignment horizontal="center" vertical="center" wrapText="1"/>
    </xf>
    <xf numFmtId="1" fontId="4" fillId="0" borderId="6" xfId="2" applyNumberFormat="1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0" fontId="4" fillId="5" borderId="5" xfId="2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Border="1" applyAlignment="1"/>
    <xf numFmtId="1" fontId="4" fillId="0" borderId="0" xfId="2" applyNumberFormat="1" applyFont="1" applyFill="1" applyBorder="1" applyAlignment="1">
      <alignment horizontal="center"/>
    </xf>
    <xf numFmtId="1" fontId="4" fillId="0" borderId="0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/>
    <xf numFmtId="0" fontId="6" fillId="0" borderId="0" xfId="2" applyNumberFormat="1" applyFont="1" applyAlignment="1"/>
    <xf numFmtId="0" fontId="6" fillId="2" borderId="0" xfId="2" applyNumberFormat="1" applyFont="1" applyFill="1" applyBorder="1" applyAlignment="1"/>
    <xf numFmtId="0" fontId="8" fillId="0" borderId="0" xfId="0" applyFont="1"/>
    <xf numFmtId="1" fontId="9" fillId="6" borderId="5" xfId="0" applyNumberFormat="1" applyFont="1" applyFill="1" applyBorder="1" applyAlignment="1">
      <alignment horizontal="center" vertical="center"/>
    </xf>
    <xf numFmtId="0" fontId="9" fillId="6" borderId="5" xfId="0" applyFont="1" applyFill="1" applyBorder="1"/>
    <xf numFmtId="0" fontId="2" fillId="0" borderId="0" xfId="0" applyFont="1"/>
    <xf numFmtId="1" fontId="10" fillId="0" borderId="5" xfId="0" applyNumberFormat="1" applyFont="1" applyBorder="1"/>
    <xf numFmtId="167" fontId="10" fillId="0" borderId="5" xfId="0" applyNumberFormat="1" applyFont="1" applyBorder="1"/>
    <xf numFmtId="167" fontId="9" fillId="0" borderId="5" xfId="0" applyNumberFormat="1" applyFont="1" applyBorder="1"/>
    <xf numFmtId="1" fontId="10" fillId="6" borderId="5" xfId="0" applyNumberFormat="1" applyFont="1" applyFill="1" applyBorder="1"/>
    <xf numFmtId="167" fontId="10" fillId="6" borderId="5" xfId="0" applyNumberFormat="1" applyFont="1" applyFill="1" applyBorder="1"/>
    <xf numFmtId="167" fontId="9" fillId="6" borderId="5" xfId="0" applyNumberFormat="1" applyFont="1" applyFill="1" applyBorder="1"/>
    <xf numFmtId="0" fontId="9" fillId="7" borderId="5" xfId="0" applyFont="1" applyFill="1" applyBorder="1"/>
    <xf numFmtId="0" fontId="4" fillId="0" borderId="0" xfId="2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/>
    </xf>
    <xf numFmtId="1" fontId="4" fillId="0" borderId="3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left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2" borderId="5" xfId="2" applyNumberFormat="1" applyFont="1" applyFill="1" applyBorder="1" applyAlignment="1">
      <alignment horizontal="center"/>
    </xf>
    <xf numFmtId="1" fontId="9" fillId="0" borderId="10" xfId="0" applyNumberFormat="1" applyFont="1" applyBorder="1" applyAlignment="1"/>
    <xf numFmtId="1" fontId="10" fillId="0" borderId="4" xfId="0" applyNumberFormat="1" applyFont="1" applyBorder="1"/>
    <xf numFmtId="0" fontId="9" fillId="6" borderId="9" xfId="0" applyFont="1" applyFill="1" applyBorder="1"/>
    <xf numFmtId="0" fontId="10" fillId="0" borderId="9" xfId="0" applyFont="1" applyBorder="1"/>
    <xf numFmtId="0" fontId="9" fillId="0" borderId="9" xfId="0" applyFont="1" applyBorder="1"/>
    <xf numFmtId="0" fontId="10" fillId="6" borderId="9" xfId="0" applyFont="1" applyFill="1" applyBorder="1"/>
    <xf numFmtId="0" fontId="7" fillId="0" borderId="11" xfId="0" applyFont="1" applyBorder="1"/>
    <xf numFmtId="0" fontId="7" fillId="0" borderId="7" xfId="0" applyFont="1" applyBorder="1"/>
    <xf numFmtId="165" fontId="7" fillId="0" borderId="7" xfId="0" applyNumberFormat="1" applyFont="1" applyBorder="1"/>
    <xf numFmtId="0" fontId="7" fillId="7" borderId="7" xfId="0" applyFont="1" applyFill="1" applyBorder="1"/>
    <xf numFmtId="0" fontId="7" fillId="0" borderId="12" xfId="0" applyFont="1" applyBorder="1"/>
    <xf numFmtId="1" fontId="10" fillId="0" borderId="13" xfId="0" applyNumberFormat="1" applyFont="1" applyBorder="1"/>
    <xf numFmtId="1" fontId="10" fillId="0" borderId="6" xfId="0" applyNumberFormat="1" applyFont="1" applyBorder="1"/>
    <xf numFmtId="167" fontId="10" fillId="0" borderId="6" xfId="0" applyNumberFormat="1" applyFont="1" applyBorder="1"/>
    <xf numFmtId="0" fontId="9" fillId="7" borderId="6" xfId="0" applyFont="1" applyFill="1" applyBorder="1"/>
    <xf numFmtId="0" fontId="10" fillId="0" borderId="14" xfId="0" applyFont="1" applyBorder="1"/>
    <xf numFmtId="0" fontId="0" fillId="0" borderId="0" xfId="0" applyNumberFormat="1"/>
    <xf numFmtId="0" fontId="0" fillId="0" borderId="0" xfId="0" pivotButton="1"/>
  </cellXfs>
  <cellStyles count="4">
    <cellStyle name="Milliers" xfId="1" builtinId="3"/>
    <cellStyle name="Normal" xfId="0" builtinId="0"/>
    <cellStyle name="Normal 3" xfId="3" xr:uid="{00000000-0005-0000-0000-000002000000}"/>
    <cellStyle name="Normal 9" xfId="2" xr:uid="{00000000-0005-0000-0000-000003000000}"/>
  </cellStyles>
  <dxfs count="2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" formatCode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onnections" Target="connection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2-NPSP%20DEC%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1-GTC%20NOV%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%20West%20Africa/Quantification/Cote%20dIvoire%202008/May%202008/CHAI%20ARV%20Forecast%20Peds%20Cote%20d'Ivoire%20May%202008%20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%20TOURE/Google%20Drive/DOSSIER%20PHARMACIE/Dossier%20Pharmacie%202018/Gestion%20des%20Stocks%20%202018/Dossier%20Pharmacie%20Sychronis&#233;/9-ARV%20%20Sept%2018%20ap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ategorie"/>
      <sheetName val="Liste prduits"/>
      <sheetName val="DS"/>
      <sheetName val="LIVRAISON"/>
      <sheetName val="PMI"/>
      <sheetName val="SSSU"/>
      <sheetName val="INF LYCEE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ACDP"/>
      <sheetName val="D"/>
      <sheetName val="CGS "/>
      <sheetName val="CSSP"/>
      <sheetName val="LTR"/>
      <sheetName val="PMI2"/>
      <sheetName val="SSSU2"/>
      <sheetName val="INF LYCEE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ACDP2"/>
      <sheetName val="D2"/>
      <sheetName val="SYNTH ESPC"/>
      <sheetName val="COMPLETUDE"/>
      <sheetName val="FICHE INV DS "/>
      <sheetName val="FICHE INV DS  Renseignée "/>
      <sheetName val="INV FIN"/>
      <sheetName val="PER"/>
      <sheetName val="GESTION FINANCIERE ESPC "/>
      <sheetName val="Resumé Livraisons Espc"/>
      <sheetName val="FICHE INV ESPC"/>
      <sheetName val="liste"/>
    </sheetNames>
    <sheetDataSet>
      <sheetData sheetId="0" refreshError="1"/>
      <sheetData sheetId="1">
        <row r="5">
          <cell r="A5" t="str">
            <v>Inflammable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8">
          <cell r="B8" t="str">
            <v>Darakokaha</v>
          </cell>
        </row>
        <row r="9">
          <cell r="B9" t="str">
            <v>Fronan</v>
          </cell>
        </row>
        <row r="10">
          <cell r="B10" t="str">
            <v>Inf. Lycée</v>
          </cell>
        </row>
        <row r="11">
          <cell r="B11" t="str">
            <v>Kanagonon</v>
          </cell>
        </row>
        <row r="12">
          <cell r="B12" t="str">
            <v>Koffissiokaha Dispensaire</v>
          </cell>
        </row>
        <row r="13">
          <cell r="B13" t="str">
            <v>Koffissiokaha Maternité</v>
          </cell>
        </row>
        <row r="14">
          <cell r="B14" t="str">
            <v>Lougbonou</v>
          </cell>
        </row>
        <row r="15">
          <cell r="B15" t="str">
            <v>Nikolo Dispensaire</v>
          </cell>
        </row>
        <row r="16">
          <cell r="B16" t="str">
            <v>Nikolo Maternité</v>
          </cell>
        </row>
        <row r="17">
          <cell r="B17" t="str">
            <v>PMI de Katiola</v>
          </cell>
        </row>
        <row r="18">
          <cell r="B18" t="str">
            <v>SSSU de Katiola</v>
          </cell>
        </row>
        <row r="19">
          <cell r="B19" t="str">
            <v>Timbé</v>
          </cell>
        </row>
        <row r="20">
          <cell r="B20" t="str">
            <v>Timbé</v>
          </cell>
        </row>
        <row r="21">
          <cell r="B21" t="str">
            <v>NPSP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"/>
      <sheetName val="Liste_Onglets"/>
      <sheetName val="RMD Vierge "/>
      <sheetName val="RMVierge"/>
      <sheetName val="LISTE ARV"/>
      <sheetName val="Livraison NPSP1"/>
      <sheetName val="Livraison NPSP2"/>
      <sheetName val="Synthese Livraison"/>
      <sheetName val="stock au DS"/>
      <sheetName val="BLPmi Katiola"/>
      <sheetName val="BLSssu Katiola"/>
      <sheetName val="BLAcdp"/>
      <sheetName val="BLCSR Nikolo"/>
      <sheetName val="BLDispensaire Touro"/>
      <sheetName val="BLCSR Lougbonou"/>
      <sheetName val="BLCSU Timbe"/>
      <sheetName val="BLCSR Koffissiokaha"/>
      <sheetName val="BLCSU Fronan"/>
      <sheetName val="BLCSR Darakokaha"/>
      <sheetName val="BLDispensaire Kanagonon"/>
      <sheetName val="BLMac"/>
      <sheetName val="BLDispensaire Kpefele"/>
      <sheetName val="BLDispensaire Baptiste"/>
      <sheetName val="BLClinique Kacoumani"/>
      <sheetName val="BLInf Dosso"/>
      <sheetName val="BLInf Coulibaly"/>
      <sheetName val="RMPmi Katiola"/>
      <sheetName val="RMSssu Katiola"/>
      <sheetName val="RMCSR Nikolo"/>
      <sheetName val="RMCSR Lougbonou"/>
      <sheetName val="RMDispensaire Touro"/>
      <sheetName val="RMAcdp"/>
      <sheetName val="RMCSU Timbe"/>
      <sheetName val="RMCSR Koffissiokaha"/>
      <sheetName val="RMCSU Fronan"/>
      <sheetName val="RMCSR Darakokaha"/>
      <sheetName val="RMDispensaire Kanagonon"/>
      <sheetName val="RMMac"/>
      <sheetName val="RMDispensaire Kpefele"/>
      <sheetName val="RMDispensaire Baptiste"/>
      <sheetName val="RMInf Dosso"/>
      <sheetName val="RMClinique Kacoumani"/>
      <sheetName val="RMInf Coulibaly"/>
      <sheetName val="RMCENTRES"/>
      <sheetName val="Rapportage"/>
      <sheetName val="Fiche inventaire details"/>
      <sheetName val="Resumé livraisons espc"/>
      <sheetName val="FICHE INV PPI"/>
      <sheetName val="Calcul CMM ARV Mois"/>
      <sheetName val="Calcul CMM ARV Mois passé"/>
      <sheetName val="SDU et MSD final"/>
      <sheetName val="RCM"/>
      <sheetName val="Cmm typique"/>
      <sheetName val="Fiche pour inventaire "/>
      <sheetName val="Fiche Livraison"/>
      <sheetName val="Listes De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 t="str">
            <v>ARV adultes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61.436830902778" createdVersion="6" refreshedVersion="6" minRefreshableVersion="3" recordCount="29" xr:uid="{37E112F8-464E-4C5D-914A-EACB2659BBE4}">
  <cacheSource type="worksheet">
    <worksheetSource name="Tableau1_2"/>
  </cacheSource>
  <cacheFields count="4">
    <cacheField name="CODE Produit" numFmtId="0">
      <sharedItems containsBlank="1" containsMixedTypes="1" containsNumber="1" containsInteger="1" minValue="0" maxValue="0" count="22">
        <s v="AR33196"/>
        <s v="AR33165 "/>
        <s v="AR33190   "/>
        <s v="AR33251   "/>
        <s v="AR33315   "/>
        <s v="AR33326        "/>
        <s v="AR33521"/>
        <n v="0"/>
        <m/>
        <s v="AR33295 "/>
        <s v="AR33197"/>
        <s v="AR33160"/>
        <s v="AR33306"/>
        <s v="AR33250   "/>
        <s v="AR33156    "/>
        <s v="AR33158"/>
        <s v="AR33090 "/>
        <s v="AR01321"/>
        <s v="AR33255"/>
        <s v="AR33157"/>
        <s v="AR01350"/>
        <s v="AR01340"/>
      </sharedItems>
    </cacheField>
    <cacheField name="DESIGNATION" numFmtId="0">
      <sharedItems containsMixedTypes="1" containsNumber="1" containsInteger="1" minValue="0" maxValue="0" count="23">
        <s v="Abacavir 600/Lamivudine 300 cp"/>
        <s v="Efavirenz 600 cp "/>
        <s v="Lamivudine 150 mg/Zidovudine 300 cp "/>
        <s v="Lopinavir ritonavir 200/50 cp "/>
        <s v="Tenofovir 300 cp "/>
        <s v="Tenofovir 300/Lamivudine 300/Efavirenz 600 cp "/>
        <s v="Tenofovir 300/Lamivudine300 cp "/>
        <n v="0"/>
        <s v="ARV pédiatriques"/>
        <s v="Abacavir 60/Lamivudine 30/Zidovudine 60cp "/>
        <s v="Abacavir 60/Lamivudine 30cp"/>
        <s v="Efavirenz 200 cp "/>
        <s v="Lamivudine 30 mg/Zidovudine 60cp bte/60"/>
        <s v="Lopinavir ritonavir 80/20 susp"/>
        <s v="Nevirapine 10mg/ml 240ml"/>
        <s v="Nevirapine 50 mp cp"/>
        <s v="Zidovudine 10mg/ml"/>
        <s v="Cotrimoxazole 120 CP"/>
        <s v="Lopinavir ritonavir 100/25 CP"/>
        <s v="Nevirapine 10mg/ml 100ml"/>
        <s v="IO"/>
        <s v="Cotrimoxazole 240 SP"/>
        <s v="Cotrimoxazole 800/160 cp "/>
      </sharedItems>
    </cacheField>
    <cacheField name="Attribut" numFmtId="0">
      <sharedItems count="1">
        <s v="janv.-18"/>
      </sharedItems>
    </cacheField>
    <cacheField name="Valeur" numFmtId="0">
      <sharedItems containsSemiMixedTypes="0" containsString="0" containsNumber="1" containsInteger="1" minValue="0" maxValue="317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x v="0"/>
    <x v="0"/>
    <n v="120"/>
  </r>
  <r>
    <x v="1"/>
    <x v="1"/>
    <x v="0"/>
    <n v="90"/>
  </r>
  <r>
    <x v="2"/>
    <x v="2"/>
    <x v="0"/>
    <n v="662"/>
  </r>
  <r>
    <x v="3"/>
    <x v="3"/>
    <x v="0"/>
    <n v="5640"/>
  </r>
  <r>
    <x v="4"/>
    <x v="4"/>
    <x v="0"/>
    <n v="0"/>
  </r>
  <r>
    <x v="5"/>
    <x v="5"/>
    <x v="0"/>
    <n v="13110"/>
  </r>
  <r>
    <x v="6"/>
    <x v="6"/>
    <x v="0"/>
    <n v="1080"/>
  </r>
  <r>
    <x v="7"/>
    <x v="7"/>
    <x v="0"/>
    <n v="0"/>
  </r>
  <r>
    <x v="7"/>
    <x v="7"/>
    <x v="0"/>
    <n v="0"/>
  </r>
  <r>
    <x v="7"/>
    <x v="7"/>
    <x v="0"/>
    <n v="0"/>
  </r>
  <r>
    <x v="7"/>
    <x v="7"/>
    <x v="0"/>
    <n v="0"/>
  </r>
  <r>
    <x v="7"/>
    <x v="7"/>
    <x v="0"/>
    <n v="0"/>
  </r>
  <r>
    <x v="7"/>
    <x v="7"/>
    <x v="0"/>
    <n v="0"/>
  </r>
  <r>
    <x v="8"/>
    <x v="8"/>
    <x v="0"/>
    <n v="0"/>
  </r>
  <r>
    <x v="9"/>
    <x v="9"/>
    <x v="0"/>
    <n v="0"/>
  </r>
  <r>
    <x v="10"/>
    <x v="10"/>
    <x v="0"/>
    <n v="1860"/>
  </r>
  <r>
    <x v="11"/>
    <x v="11"/>
    <x v="0"/>
    <n v="795"/>
  </r>
  <r>
    <x v="12"/>
    <x v="12"/>
    <x v="0"/>
    <n v="0"/>
  </r>
  <r>
    <x v="13"/>
    <x v="13"/>
    <x v="0"/>
    <n v="0"/>
  </r>
  <r>
    <x v="14"/>
    <x v="14"/>
    <x v="0"/>
    <n v="2"/>
  </r>
  <r>
    <x v="15"/>
    <x v="15"/>
    <x v="0"/>
    <n v="30"/>
  </r>
  <r>
    <x v="16"/>
    <x v="16"/>
    <x v="0"/>
    <n v="1"/>
  </r>
  <r>
    <x v="17"/>
    <x v="17"/>
    <x v="0"/>
    <n v="1555"/>
  </r>
  <r>
    <x v="18"/>
    <x v="18"/>
    <x v="0"/>
    <n v="60"/>
  </r>
  <r>
    <x v="19"/>
    <x v="19"/>
    <x v="0"/>
    <n v="0"/>
  </r>
  <r>
    <x v="7"/>
    <x v="7"/>
    <x v="0"/>
    <n v="0"/>
  </r>
  <r>
    <x v="8"/>
    <x v="20"/>
    <x v="0"/>
    <n v="0"/>
  </r>
  <r>
    <x v="20"/>
    <x v="21"/>
    <x v="0"/>
    <n v="10"/>
  </r>
  <r>
    <x v="21"/>
    <x v="22"/>
    <x v="0"/>
    <n v="317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880615-2263-46AC-8896-23F64C6143A0}" name="Tableau croisé dynamique5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50" firstHeaderRow="1" firstDataRow="2" firstDataCol="2"/>
  <pivotFields count="4">
    <pivotField axis="axisRow" compact="0" outline="0" showAll="0">
      <items count="23">
        <item x="7"/>
        <item x="17"/>
        <item x="21"/>
        <item x="20"/>
        <item x="16"/>
        <item x="14"/>
        <item x="19"/>
        <item x="15"/>
        <item x="11"/>
        <item x="1"/>
        <item x="2"/>
        <item x="0"/>
        <item x="10"/>
        <item x="13"/>
        <item x="3"/>
        <item x="18"/>
        <item x="9"/>
        <item x="12"/>
        <item x="4"/>
        <item x="5"/>
        <item x="6"/>
        <item x="8"/>
        <item t="default"/>
      </items>
    </pivotField>
    <pivotField axis="axisRow" compact="0" outline="0" showAll="0">
      <items count="24">
        <item x="7"/>
        <item x="9"/>
        <item x="10"/>
        <item x="0"/>
        <item x="8"/>
        <item x="17"/>
        <item x="21"/>
        <item x="22"/>
        <item x="11"/>
        <item x="1"/>
        <item x="20"/>
        <item x="2"/>
        <item x="12"/>
        <item x="18"/>
        <item x="3"/>
        <item x="13"/>
        <item x="19"/>
        <item x="14"/>
        <item x="15"/>
        <item x="4"/>
        <item x="5"/>
        <item x="6"/>
        <item x="16"/>
        <item t="default"/>
      </items>
    </pivotField>
    <pivotField axis="axisCol" compact="0" outline="0" showAll="0">
      <items count="2">
        <item x="0"/>
        <item t="default"/>
      </items>
    </pivotField>
    <pivotField dataField="1" compact="0" outline="0" showAll="0"/>
  </pivotFields>
  <rowFields count="2">
    <field x="0"/>
    <field x="1"/>
  </rowFields>
  <rowItems count="46">
    <i>
      <x/>
      <x/>
    </i>
    <i t="default">
      <x/>
    </i>
    <i>
      <x v="1"/>
      <x v="5"/>
    </i>
    <i t="default">
      <x v="1"/>
    </i>
    <i>
      <x v="2"/>
      <x v="7"/>
    </i>
    <i t="default">
      <x v="2"/>
    </i>
    <i>
      <x v="3"/>
      <x v="6"/>
    </i>
    <i t="default">
      <x v="3"/>
    </i>
    <i>
      <x v="4"/>
      <x v="22"/>
    </i>
    <i t="default">
      <x v="4"/>
    </i>
    <i>
      <x v="5"/>
      <x v="17"/>
    </i>
    <i t="default">
      <x v="5"/>
    </i>
    <i>
      <x v="6"/>
      <x v="16"/>
    </i>
    <i t="default">
      <x v="6"/>
    </i>
    <i>
      <x v="7"/>
      <x v="18"/>
    </i>
    <i t="default">
      <x v="7"/>
    </i>
    <i>
      <x v="8"/>
      <x v="8"/>
    </i>
    <i t="default">
      <x v="8"/>
    </i>
    <i>
      <x v="9"/>
      <x v="9"/>
    </i>
    <i t="default">
      <x v="9"/>
    </i>
    <i>
      <x v="10"/>
      <x v="11"/>
    </i>
    <i t="default">
      <x v="10"/>
    </i>
    <i>
      <x v="11"/>
      <x v="3"/>
    </i>
    <i t="default">
      <x v="11"/>
    </i>
    <i>
      <x v="12"/>
      <x v="2"/>
    </i>
    <i t="default">
      <x v="12"/>
    </i>
    <i>
      <x v="13"/>
      <x v="15"/>
    </i>
    <i t="default">
      <x v="13"/>
    </i>
    <i>
      <x v="14"/>
      <x v="14"/>
    </i>
    <i t="default">
      <x v="14"/>
    </i>
    <i>
      <x v="15"/>
      <x v="13"/>
    </i>
    <i t="default">
      <x v="15"/>
    </i>
    <i>
      <x v="16"/>
      <x v="1"/>
    </i>
    <i t="default">
      <x v="16"/>
    </i>
    <i>
      <x v="17"/>
      <x v="12"/>
    </i>
    <i t="default">
      <x v="17"/>
    </i>
    <i>
      <x v="18"/>
      <x v="19"/>
    </i>
    <i t="default">
      <x v="18"/>
    </i>
    <i>
      <x v="19"/>
      <x v="20"/>
    </i>
    <i t="default">
      <x v="19"/>
    </i>
    <i>
      <x v="20"/>
      <x v="21"/>
    </i>
    <i t="default">
      <x v="20"/>
    </i>
    <i>
      <x v="21"/>
      <x v="4"/>
    </i>
    <i r="1">
      <x v="10"/>
    </i>
    <i t="default">
      <x v="21"/>
    </i>
    <i t="grand">
      <x/>
    </i>
  </rowItems>
  <colFields count="1">
    <field x="2"/>
  </colFields>
  <colItems count="2">
    <i>
      <x/>
    </i>
    <i t="grand">
      <x/>
    </i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129C5E8-1593-47F2-8E5D-4AC33DAB9CCC}" autoFormatId="16" applyNumberFormats="0" applyBorderFormats="0" applyFontFormats="0" applyPatternFormats="0" applyAlignmentFormats="0" applyWidthHeightFormats="0">
  <queryTableRefresh nextId="5">
    <queryTableFields count="4">
      <queryTableField id="1" name="CODE Produit" tableColumnId="1"/>
      <queryTableField id="2" name="DESIGNATION" tableColumnId="2"/>
      <queryTableField id="3" name="Attribut" tableColumnId="3"/>
      <queryTableField id="4" name="Valeu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DBEA89-D5DA-4840-8B93-95661FF0BAB3}" name="Tableau1_2" displayName="Tableau1_2" ref="A1:D30" tableType="queryTable" totalsRowShown="0">
  <autoFilter ref="A1:D30" xr:uid="{C1A06950-0937-48B3-8153-1356D6DA84BC}"/>
  <tableColumns count="4">
    <tableColumn id="1" xr3:uid="{B612A431-57D1-45B0-9F41-811FA6D72C46}" uniqueName="1" name="CODE Produit" queryTableFieldId="1"/>
    <tableColumn id="2" xr3:uid="{1B10125C-0C24-47FF-BA6C-5CBF53FC1B28}" uniqueName="2" name="DESIGNATION" queryTableFieldId="2"/>
    <tableColumn id="3" xr3:uid="{564553FD-A49D-4BE4-90E1-6D7A7F39BE4F}" uniqueName="3" name="Attribut" queryTableFieldId="3" dataDxfId="0"/>
    <tableColumn id="4" xr3:uid="{63D7AA2D-269E-42CD-A888-96FE5D4B06FB}" uniqueName="4" name="Valeur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AF22B8-FAEF-4829-8971-E24E788D8FD1}" name="Tableau1" displayName="Tableau1" ref="A1:Q33" totalsRowShown="0" dataDxfId="1" headerRowBorderDxfId="20" tableBorderDxfId="21" totalsRowBorderDxfId="19">
  <autoFilter ref="A1:Q33" xr:uid="{CCA2F30F-A7FB-4837-8656-0305AE88951D}"/>
  <tableColumns count="17">
    <tableColumn id="1" xr3:uid="{6C498FD0-6266-42D5-B2EA-261A3F2F8A65}" name="CODE Produit" dataDxfId="18"/>
    <tableColumn id="2" xr3:uid="{FCF9A9E1-C763-46AE-923C-5501D8263C7D}" name="DESIGNATION" dataDxfId="17"/>
    <tableColumn id="3" xr3:uid="{1A637BE6-6D8F-40BB-ABB1-29A7E0490C09}" name="janv.-18" dataDxfId="16"/>
    <tableColumn id="4" xr3:uid="{6110C338-B2A5-4D9B-A4BD-96F39E78DCA4}" name="févr.-18" dataDxfId="15"/>
    <tableColumn id="5" xr3:uid="{452BF160-8A8F-48F5-AAF1-0E5C8B97219E}" name="mars-18" dataDxfId="14"/>
    <tableColumn id="6" xr3:uid="{F3BE89BA-FD65-40E3-96BE-52AD4C049CCF}" name="avr.-18" dataDxfId="13"/>
    <tableColumn id="7" xr3:uid="{676E66A3-6355-4520-BF8E-899E409333FF}" name="mai-18" dataDxfId="12"/>
    <tableColumn id="8" xr3:uid="{F4450D43-5DEA-4C89-BDEF-C792EBB7EED5}" name="juin-18" dataDxfId="11"/>
    <tableColumn id="9" xr3:uid="{FEF7E4BF-CDDF-4821-B455-8D6B73A0702F}" name="juil.-18" dataDxfId="10"/>
    <tableColumn id="10" xr3:uid="{08CA298D-F2B7-49BD-9813-BD44E13F4E7C}" name="août-18" dataDxfId="9"/>
    <tableColumn id="11" xr3:uid="{35095AC6-E120-4152-9FFF-ABB3F42810DF}" name="sept.-18" dataDxfId="8"/>
    <tableColumn id="12" xr3:uid="{1C926C85-7156-4861-B0C4-06C1C69DD364}" name="oct.-18" dataDxfId="7"/>
    <tableColumn id="13" xr3:uid="{1BC61848-2F53-4E68-8AC3-51B62FA17DF8}" name="nov.-18" dataDxfId="6"/>
    <tableColumn id="14" xr3:uid="{CC62501D-3FF4-406A-B07F-0BAA137CF7B9}" name="déc.-18" dataDxfId="5"/>
    <tableColumn id="15" xr3:uid="{AB283DB1-AD1E-4956-BF1C-019459162687}" name="TOTAL" dataDxfId="4">
      <calculatedColumnFormula>+SUM(C2:N2)</calculatedColumnFormula>
    </tableColumn>
    <tableColumn id="16" xr3:uid="{F10C35D0-F87D-4F9D-828D-398B9D3C7234}" name="CMM" dataDxfId="3"/>
    <tableColumn id="17" xr3:uid="{24CFD337-D88F-4A02-8801-C69F41DC6ADD}" name="Cmm Typique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0"/>
  <dimension ref="A1:AO47"/>
  <sheetViews>
    <sheetView view="pageBreakPreview" zoomScale="91" zoomScaleNormal="100" zoomScaleSheetLayoutView="100" workbookViewId="0">
      <selection activeCell="A48" sqref="A48:XFD53"/>
    </sheetView>
  </sheetViews>
  <sheetFormatPr baseColWidth="10" defaultColWidth="14.5546875" defaultRowHeight="12" customHeight="1" x14ac:dyDescent="0.2"/>
  <cols>
    <col min="1" max="1" width="6.88671875" style="35" customWidth="1"/>
    <col min="2" max="2" width="32.5546875" style="35" customWidth="1"/>
    <col min="3" max="3" width="6.5546875" style="35" customWidth="1"/>
    <col min="4" max="4" width="13.33203125" style="35" customWidth="1"/>
    <col min="5" max="5" width="8.6640625" style="35" customWidth="1"/>
    <col min="6" max="6" width="11.33203125" style="35" customWidth="1"/>
    <col min="7" max="7" width="10.5546875" style="35" customWidth="1"/>
    <col min="8" max="9" width="9" style="35" customWidth="1"/>
    <col min="10" max="10" width="11.5546875" style="35" customWidth="1"/>
    <col min="11" max="11" width="10" style="35" customWidth="1"/>
    <col min="12" max="12" width="9" style="35" customWidth="1"/>
    <col min="13" max="13" width="10.5546875" style="35" customWidth="1"/>
    <col min="14" max="14" width="6.44140625" style="35" customWidth="1"/>
    <col min="15" max="15" width="8.88671875" style="35" customWidth="1"/>
    <col min="16" max="16" width="11" style="35" customWidth="1"/>
    <col min="17" max="40" width="14.5546875" style="36" customWidth="1"/>
    <col min="41" max="16384" width="14.5546875" style="35"/>
  </cols>
  <sheetData>
    <row r="1" spans="1:41" s="3" customFormat="1" ht="11.25" customHeight="1" x14ac:dyDescent="0.2">
      <c r="A1" s="1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s="7" customFormat="1" ht="11.2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6"/>
    </row>
    <row r="3" spans="1:41" s="7" customFormat="1" ht="11.25" customHeight="1" x14ac:dyDescent="0.2">
      <c r="A3" s="2"/>
      <c r="B3" s="5"/>
      <c r="C3" s="8"/>
      <c r="D3" s="5"/>
      <c r="E3" s="5"/>
      <c r="F3" s="5"/>
      <c r="G3" s="9"/>
      <c r="H3" s="10"/>
      <c r="I3" s="10"/>
      <c r="J3" s="5"/>
      <c r="K3" s="5"/>
      <c r="L3" s="11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6"/>
    </row>
    <row r="4" spans="1:41" s="7" customFormat="1" ht="11.25" customHeight="1" x14ac:dyDescent="0.2">
      <c r="A4" s="2"/>
      <c r="B4" s="5"/>
      <c r="C4" s="8"/>
      <c r="D4" s="5"/>
      <c r="E4" s="5"/>
      <c r="F4" s="5"/>
      <c r="G4" s="12" t="s">
        <v>87</v>
      </c>
      <c r="H4" s="57"/>
      <c r="I4" s="57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6"/>
    </row>
    <row r="5" spans="1:41" s="7" customFormat="1" ht="11.25" customHeight="1" x14ac:dyDescent="0.2">
      <c r="A5" s="13"/>
      <c r="B5" s="5"/>
      <c r="C5" s="8"/>
      <c r="D5" s="5"/>
      <c r="E5" s="5"/>
      <c r="F5" s="5"/>
      <c r="G5" s="9"/>
      <c r="H5" s="14"/>
      <c r="I5" s="14"/>
      <c r="J5" s="5"/>
      <c r="K5" s="5"/>
      <c r="L5" s="11"/>
      <c r="M5" s="5"/>
      <c r="N5" s="5"/>
      <c r="O5" s="4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6"/>
    </row>
    <row r="6" spans="1:41" s="7" customFormat="1" ht="11.25" customHeight="1" x14ac:dyDescent="0.2">
      <c r="A6" s="13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6"/>
    </row>
    <row r="7" spans="1:41" s="7" customFormat="1" ht="11.25" customHeight="1" x14ac:dyDescent="0.2">
      <c r="A7" s="13"/>
      <c r="B7" s="5"/>
      <c r="C7" s="8"/>
      <c r="D7" s="5"/>
      <c r="E7" s="5"/>
      <c r="F7" s="5"/>
      <c r="G7" s="5"/>
      <c r="H7" s="5"/>
      <c r="I7" s="5"/>
      <c r="J7" s="5"/>
      <c r="K7" s="5"/>
      <c r="L7" s="52"/>
      <c r="M7" s="52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6"/>
    </row>
    <row r="8" spans="1:41" s="7" customFormat="1" ht="11.25" customHeight="1" x14ac:dyDescent="0.2">
      <c r="A8" s="4"/>
      <c r="B8" s="5"/>
      <c r="C8" s="8"/>
      <c r="D8" s="5"/>
      <c r="E8" s="5"/>
      <c r="F8" s="5"/>
      <c r="G8" s="5"/>
      <c r="H8" s="5"/>
      <c r="I8" s="5"/>
      <c r="J8" s="5"/>
      <c r="K8" s="5"/>
      <c r="L8" s="52"/>
      <c r="M8" s="52"/>
      <c r="N8" s="5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6"/>
    </row>
    <row r="10" spans="1:41" s="7" customFormat="1" ht="45" customHeight="1" x14ac:dyDescent="0.2">
      <c r="A10" s="53" t="s">
        <v>0</v>
      </c>
      <c r="B10" s="55" t="s">
        <v>1</v>
      </c>
      <c r="C10" s="53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6"/>
    </row>
    <row r="11" spans="1:41" s="7" customFormat="1" ht="12" customHeight="1" x14ac:dyDescent="0.2">
      <c r="A11" s="54"/>
      <c r="B11" s="56"/>
      <c r="C11" s="54"/>
      <c r="D11" s="15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5"/>
      <c r="J11" s="15" t="s">
        <v>21</v>
      </c>
      <c r="K11" s="15" t="s">
        <v>22</v>
      </c>
      <c r="L11" s="15" t="s">
        <v>23</v>
      </c>
      <c r="M11" s="15" t="s">
        <v>24</v>
      </c>
      <c r="N11" s="15" t="s">
        <v>25</v>
      </c>
      <c r="O11" s="15" t="s">
        <v>26</v>
      </c>
      <c r="P11" s="15" t="s">
        <v>27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6"/>
    </row>
    <row r="12" spans="1:41" s="7" customFormat="1" ht="51" x14ac:dyDescent="0.2">
      <c r="A12" s="54"/>
      <c r="B12" s="56"/>
      <c r="C12" s="54"/>
      <c r="D12" s="15" t="s">
        <v>28</v>
      </c>
      <c r="E12" s="15" t="s">
        <v>29</v>
      </c>
      <c r="F12" s="15" t="s">
        <v>30</v>
      </c>
      <c r="G12" s="15" t="s">
        <v>31</v>
      </c>
      <c r="H12" s="15" t="s">
        <v>29</v>
      </c>
      <c r="I12" s="15" t="s">
        <v>31</v>
      </c>
      <c r="J12" s="15" t="s">
        <v>31</v>
      </c>
      <c r="K12" s="15" t="s">
        <v>29</v>
      </c>
      <c r="L12" s="15" t="s">
        <v>32</v>
      </c>
      <c r="M12" s="15" t="s">
        <v>33</v>
      </c>
      <c r="N12" s="15" t="s">
        <v>33</v>
      </c>
      <c r="O12" s="15" t="s">
        <v>34</v>
      </c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6"/>
    </row>
    <row r="13" spans="1:41" s="7" customFormat="1" ht="12" customHeight="1" x14ac:dyDescent="0.2">
      <c r="A13" s="16"/>
      <c r="B13" s="15" t="s">
        <v>35</v>
      </c>
      <c r="C13" s="1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7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6"/>
    </row>
    <row r="14" spans="1:41" s="7" customFormat="1" ht="12" customHeight="1" x14ac:dyDescent="0.2">
      <c r="A14" s="16" t="s">
        <v>42</v>
      </c>
      <c r="B14" s="18" t="s">
        <v>43</v>
      </c>
      <c r="C14" s="18" t="s">
        <v>44</v>
      </c>
      <c r="D14" s="16">
        <v>450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450</v>
      </c>
      <c r="K14" s="16">
        <v>0</v>
      </c>
      <c r="L14" s="16">
        <v>0</v>
      </c>
      <c r="M14" s="19">
        <v>130</v>
      </c>
      <c r="N14" s="20">
        <v>3.4615384615384617</v>
      </c>
      <c r="O14" s="21">
        <v>70</v>
      </c>
      <c r="P14" s="16">
        <v>2.3333333333333335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6"/>
    </row>
    <row r="15" spans="1:41" s="7" customFormat="1" ht="12" customHeight="1" x14ac:dyDescent="0.2">
      <c r="A15" s="16" t="s">
        <v>45</v>
      </c>
      <c r="B15" s="18" t="s">
        <v>46</v>
      </c>
      <c r="C15" s="16" t="s">
        <v>44</v>
      </c>
      <c r="D15" s="16">
        <v>540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540</v>
      </c>
      <c r="K15" s="16">
        <v>0</v>
      </c>
      <c r="L15" s="16">
        <v>0</v>
      </c>
      <c r="M15" s="19">
        <v>150</v>
      </c>
      <c r="N15" s="20">
        <v>3.6</v>
      </c>
      <c r="O15" s="21">
        <v>60</v>
      </c>
      <c r="P15" s="16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6"/>
    </row>
    <row r="16" spans="1:41" s="7" customFormat="1" ht="12" customHeight="1" x14ac:dyDescent="0.2">
      <c r="A16" s="16" t="s">
        <v>47</v>
      </c>
      <c r="B16" s="18" t="s">
        <v>48</v>
      </c>
      <c r="C16" s="16" t="s">
        <v>44</v>
      </c>
      <c r="D16" s="16">
        <v>2410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2410</v>
      </c>
      <c r="K16" s="16">
        <v>0</v>
      </c>
      <c r="L16" s="16">
        <v>0</v>
      </c>
      <c r="M16" s="19">
        <v>700</v>
      </c>
      <c r="N16" s="20">
        <v>3.4428571428571431</v>
      </c>
      <c r="O16" s="21">
        <v>390</v>
      </c>
      <c r="P16" s="16">
        <v>6.5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6"/>
    </row>
    <row r="17" spans="1:41" s="7" customFormat="1" ht="21" customHeight="1" x14ac:dyDescent="0.2">
      <c r="A17" s="16" t="s">
        <v>49</v>
      </c>
      <c r="B17" s="18" t="s">
        <v>50</v>
      </c>
      <c r="C17" s="16" t="s">
        <v>44</v>
      </c>
      <c r="D17" s="16">
        <v>24120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24120</v>
      </c>
      <c r="K17" s="16">
        <v>0</v>
      </c>
      <c r="L17" s="16">
        <v>0</v>
      </c>
      <c r="M17" s="19">
        <v>6840</v>
      </c>
      <c r="N17" s="20">
        <v>3.5263157894736841</v>
      </c>
      <c r="O17" s="21">
        <v>3240</v>
      </c>
      <c r="P17" s="16">
        <v>27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6"/>
    </row>
    <row r="18" spans="1:41" s="7" customFormat="1" ht="24" customHeight="1" x14ac:dyDescent="0.2">
      <c r="A18" s="16" t="s">
        <v>51</v>
      </c>
      <c r="B18" s="18" t="s">
        <v>52</v>
      </c>
      <c r="C18" s="16" t="s">
        <v>44</v>
      </c>
      <c r="D18" s="16">
        <v>240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240</v>
      </c>
      <c r="K18" s="16">
        <v>0</v>
      </c>
      <c r="L18" s="16">
        <v>0</v>
      </c>
      <c r="M18" s="19">
        <v>30</v>
      </c>
      <c r="N18" s="20">
        <v>8</v>
      </c>
      <c r="O18" s="21">
        <v>0</v>
      </c>
      <c r="P18" s="1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6"/>
    </row>
    <row r="19" spans="1:41" s="7" customFormat="1" ht="12" customHeight="1" x14ac:dyDescent="0.2">
      <c r="A19" s="16" t="s">
        <v>53</v>
      </c>
      <c r="B19" s="18" t="s">
        <v>54</v>
      </c>
      <c r="C19" s="16" t="s">
        <v>44</v>
      </c>
      <c r="D19" s="16">
        <v>38550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38550</v>
      </c>
      <c r="K19" s="16">
        <v>0</v>
      </c>
      <c r="L19" s="16">
        <v>0</v>
      </c>
      <c r="M19" s="19">
        <v>12900</v>
      </c>
      <c r="N19" s="20">
        <v>2.9883720930232558</v>
      </c>
      <c r="O19" s="21">
        <v>13050</v>
      </c>
      <c r="P19" s="16">
        <v>435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6"/>
    </row>
    <row r="20" spans="1:41" s="7" customFormat="1" ht="12" customHeight="1" x14ac:dyDescent="0.2">
      <c r="A20" s="16" t="s">
        <v>55</v>
      </c>
      <c r="B20" s="18" t="s">
        <v>56</v>
      </c>
      <c r="C20" s="16" t="s">
        <v>44</v>
      </c>
      <c r="D20" s="16">
        <v>4050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4050</v>
      </c>
      <c r="K20" s="16">
        <v>0</v>
      </c>
      <c r="L20" s="16">
        <v>0</v>
      </c>
      <c r="M20" s="19">
        <v>1270</v>
      </c>
      <c r="N20" s="20">
        <v>3.188976377952756</v>
      </c>
      <c r="O20" s="21">
        <v>1030</v>
      </c>
      <c r="P20" s="16">
        <v>34.333333333333336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6"/>
    </row>
    <row r="21" spans="1:41" s="7" customFormat="1" ht="12" customHeight="1" x14ac:dyDescent="0.2">
      <c r="A21" s="16">
        <v>0</v>
      </c>
      <c r="B21" s="18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9">
        <v>0</v>
      </c>
      <c r="N21" s="20">
        <v>0</v>
      </c>
      <c r="O21" s="21">
        <v>0</v>
      </c>
      <c r="P21" s="16">
        <v>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6"/>
    </row>
    <row r="22" spans="1:41" s="7" customFormat="1" ht="12" customHeight="1" x14ac:dyDescent="0.2">
      <c r="A22" s="16">
        <v>0</v>
      </c>
      <c r="B22" s="18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9">
        <v>0</v>
      </c>
      <c r="N22" s="20">
        <v>0</v>
      </c>
      <c r="O22" s="21">
        <v>0</v>
      </c>
      <c r="P22" s="16">
        <v>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6"/>
    </row>
    <row r="23" spans="1:41" s="7" customFormat="1" ht="12" customHeight="1" x14ac:dyDescent="0.2">
      <c r="A23" s="16">
        <v>0</v>
      </c>
      <c r="B23" s="18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9">
        <v>0</v>
      </c>
      <c r="N23" s="20">
        <v>0</v>
      </c>
      <c r="O23" s="21">
        <v>0</v>
      </c>
      <c r="P23" s="22">
        <v>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6"/>
    </row>
    <row r="24" spans="1:41" s="7" customFormat="1" ht="9" customHeight="1" x14ac:dyDescent="0.2">
      <c r="A24" s="16">
        <v>0</v>
      </c>
      <c r="B24" s="18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9">
        <v>0</v>
      </c>
      <c r="N24" s="20">
        <v>0</v>
      </c>
      <c r="O24" s="21">
        <v>0</v>
      </c>
      <c r="P24" s="16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6"/>
    </row>
    <row r="25" spans="1:41" s="7" customFormat="1" ht="21" customHeight="1" x14ac:dyDescent="0.2">
      <c r="A25" s="16">
        <v>0</v>
      </c>
      <c r="B25" s="18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9">
        <v>0</v>
      </c>
      <c r="N25" s="20">
        <v>0</v>
      </c>
      <c r="O25" s="21">
        <v>0</v>
      </c>
      <c r="P25" s="22">
        <v>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6"/>
    </row>
    <row r="26" spans="1:41" s="7" customFormat="1" ht="20.25" customHeight="1" x14ac:dyDescent="0.2">
      <c r="A26" s="16">
        <v>0</v>
      </c>
      <c r="B26" s="18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9">
        <v>0</v>
      </c>
      <c r="N26" s="20">
        <v>0</v>
      </c>
      <c r="O26" s="21">
        <v>0</v>
      </c>
      <c r="P26" s="16">
        <v>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6"/>
    </row>
    <row r="27" spans="1:41" s="7" customFormat="1" ht="12" customHeight="1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>
        <v>0</v>
      </c>
      <c r="L27" s="23"/>
      <c r="M27" s="23"/>
      <c r="N27" s="23"/>
      <c r="O27" s="24"/>
      <c r="P27" s="2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6"/>
    </row>
    <row r="28" spans="1:41" s="7" customFormat="1" ht="12" customHeight="1" x14ac:dyDescent="0.2">
      <c r="A28" s="25"/>
      <c r="B28" s="25" t="s">
        <v>36</v>
      </c>
      <c r="C28" s="25"/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9">
        <v>0</v>
      </c>
      <c r="N28" s="20">
        <v>0</v>
      </c>
      <c r="O28" s="21">
        <v>0</v>
      </c>
      <c r="P28" s="2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6"/>
    </row>
    <row r="29" spans="1:41" s="7" customFormat="1" ht="12" customHeight="1" x14ac:dyDescent="0.2">
      <c r="A29" s="16" t="s">
        <v>57</v>
      </c>
      <c r="B29" s="18" t="s">
        <v>58</v>
      </c>
      <c r="C29" s="16" t="s">
        <v>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9">
        <v>0</v>
      </c>
      <c r="N29" s="20">
        <v>0</v>
      </c>
      <c r="O29" s="21">
        <v>0</v>
      </c>
      <c r="P29" s="16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6"/>
    </row>
    <row r="30" spans="1:41" s="7" customFormat="1" ht="17.25" customHeight="1" x14ac:dyDescent="0.2">
      <c r="A30" s="16" t="s">
        <v>59</v>
      </c>
      <c r="B30" s="18" t="s">
        <v>60</v>
      </c>
      <c r="C30" s="16" t="s">
        <v>44</v>
      </c>
      <c r="D30" s="16">
        <v>4860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4860</v>
      </c>
      <c r="K30" s="16">
        <v>0</v>
      </c>
      <c r="L30" s="16">
        <v>0</v>
      </c>
      <c r="M30" s="19">
        <v>1440</v>
      </c>
      <c r="N30" s="20">
        <v>3.375</v>
      </c>
      <c r="O30" s="21">
        <v>900</v>
      </c>
      <c r="P30" s="16">
        <v>15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6"/>
    </row>
    <row r="31" spans="1:41" s="7" customFormat="1" ht="18" customHeight="1" x14ac:dyDescent="0.2">
      <c r="A31" s="16" t="s">
        <v>61</v>
      </c>
      <c r="B31" s="18" t="s">
        <v>62</v>
      </c>
      <c r="C31" s="16" t="s">
        <v>44</v>
      </c>
      <c r="D31" s="16">
        <v>1650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1650</v>
      </c>
      <c r="K31" s="16">
        <v>0</v>
      </c>
      <c r="L31" s="16">
        <v>0</v>
      </c>
      <c r="M31" s="19">
        <v>320</v>
      </c>
      <c r="N31" s="20">
        <v>5.15625</v>
      </c>
      <c r="O31" s="21">
        <v>0</v>
      </c>
      <c r="P31" s="16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6"/>
    </row>
    <row r="32" spans="1:41" s="7" customFormat="1" ht="12" customHeight="1" x14ac:dyDescent="0.2">
      <c r="A32" s="16" t="s">
        <v>63</v>
      </c>
      <c r="B32" s="18" t="s">
        <v>64</v>
      </c>
      <c r="C32" s="16" t="s">
        <v>44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9">
        <v>0</v>
      </c>
      <c r="N32" s="20">
        <v>0</v>
      </c>
      <c r="O32" s="21">
        <v>0</v>
      </c>
      <c r="P32" s="16"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6"/>
    </row>
    <row r="33" spans="1:41" s="7" customFormat="1" ht="18" customHeight="1" x14ac:dyDescent="0.2">
      <c r="A33" s="16" t="s">
        <v>65</v>
      </c>
      <c r="B33" s="18" t="s">
        <v>66</v>
      </c>
      <c r="C33" s="16" t="s">
        <v>67</v>
      </c>
      <c r="D33" s="16">
        <v>15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15</v>
      </c>
      <c r="K33" s="16">
        <v>0</v>
      </c>
      <c r="L33" s="16">
        <v>0</v>
      </c>
      <c r="M33" s="19">
        <v>5</v>
      </c>
      <c r="N33" s="20">
        <v>3</v>
      </c>
      <c r="O33" s="21">
        <v>5</v>
      </c>
      <c r="P33" s="16">
        <v>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6"/>
    </row>
    <row r="34" spans="1:41" s="7" customFormat="1" ht="12" customHeight="1" x14ac:dyDescent="0.2">
      <c r="A34" s="16" t="s">
        <v>68</v>
      </c>
      <c r="B34" s="18" t="s">
        <v>69</v>
      </c>
      <c r="C34" s="16" t="s">
        <v>67</v>
      </c>
      <c r="D34" s="16">
        <v>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3</v>
      </c>
      <c r="K34" s="16">
        <v>0</v>
      </c>
      <c r="L34" s="16">
        <v>0</v>
      </c>
      <c r="M34" s="19">
        <v>1</v>
      </c>
      <c r="N34" s="20">
        <v>3</v>
      </c>
      <c r="O34" s="21">
        <v>1</v>
      </c>
      <c r="P34" s="16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6"/>
    </row>
    <row r="35" spans="1:41" s="7" customFormat="1" ht="12" customHeight="1" x14ac:dyDescent="0.2">
      <c r="A35" s="16" t="s">
        <v>70</v>
      </c>
      <c r="B35" s="18" t="s">
        <v>71</v>
      </c>
      <c r="C35" s="16" t="s">
        <v>72</v>
      </c>
      <c r="D35" s="16">
        <v>1080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1080</v>
      </c>
      <c r="K35" s="16">
        <v>0</v>
      </c>
      <c r="L35" s="16">
        <v>0</v>
      </c>
      <c r="M35" s="19">
        <v>10</v>
      </c>
      <c r="N35" s="20">
        <v>108</v>
      </c>
      <c r="O35" s="21">
        <v>0</v>
      </c>
      <c r="P35" s="16">
        <v>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</row>
    <row r="36" spans="1:41" s="7" customFormat="1" ht="12" customHeight="1" x14ac:dyDescent="0.2">
      <c r="A36" s="16" t="s">
        <v>73</v>
      </c>
      <c r="B36" s="18" t="s">
        <v>74</v>
      </c>
      <c r="C36" s="16" t="s">
        <v>67</v>
      </c>
      <c r="D36" s="16">
        <v>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8</v>
      </c>
      <c r="K36" s="16">
        <v>0</v>
      </c>
      <c r="L36" s="16">
        <v>0</v>
      </c>
      <c r="M36" s="19">
        <v>1</v>
      </c>
      <c r="N36" s="20">
        <v>8</v>
      </c>
      <c r="O36" s="21">
        <v>0</v>
      </c>
      <c r="P36" s="16">
        <v>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6"/>
    </row>
    <row r="37" spans="1:41" s="7" customFormat="1" ht="12" customHeight="1" x14ac:dyDescent="0.2">
      <c r="A37" s="16" t="s">
        <v>75</v>
      </c>
      <c r="B37" s="18" t="s">
        <v>76</v>
      </c>
      <c r="C37" s="16" t="s">
        <v>77</v>
      </c>
      <c r="D37" s="16">
        <v>8240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8240</v>
      </c>
      <c r="K37" s="16">
        <v>0</v>
      </c>
      <c r="L37" s="16">
        <v>0</v>
      </c>
      <c r="M37" s="19">
        <v>4041</v>
      </c>
      <c r="N37" s="20">
        <v>2.0390992328631525</v>
      </c>
      <c r="O37" s="21">
        <v>7924</v>
      </c>
      <c r="P37" s="16">
        <v>7.9240000000000004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6"/>
    </row>
    <row r="38" spans="1:41" s="7" customFormat="1" ht="12" customHeight="1" x14ac:dyDescent="0.2">
      <c r="A38" s="16" t="s">
        <v>78</v>
      </c>
      <c r="B38" s="18" t="s">
        <v>79</v>
      </c>
      <c r="C38" s="16" t="s">
        <v>77</v>
      </c>
      <c r="D38" s="16">
        <v>1020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1020</v>
      </c>
      <c r="K38" s="16">
        <v>0</v>
      </c>
      <c r="L38" s="16">
        <v>0</v>
      </c>
      <c r="M38" s="19">
        <v>180</v>
      </c>
      <c r="N38" s="20">
        <v>5.666666666666667</v>
      </c>
      <c r="O38" s="21">
        <v>0</v>
      </c>
      <c r="P38" s="16">
        <v>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6"/>
    </row>
    <row r="39" spans="1:41" s="7" customFormat="1" ht="12" customHeight="1" x14ac:dyDescent="0.2">
      <c r="A39" s="16" t="s">
        <v>80</v>
      </c>
      <c r="B39" s="18" t="s">
        <v>81</v>
      </c>
      <c r="C39" s="16" t="s">
        <v>82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18</v>
      </c>
      <c r="K39" s="16">
        <v>0</v>
      </c>
      <c r="L39" s="16">
        <v>0</v>
      </c>
      <c r="M39" s="19">
        <v>3</v>
      </c>
      <c r="N39" s="20">
        <v>6</v>
      </c>
      <c r="O39" s="21">
        <v>0</v>
      </c>
      <c r="P39" s="16">
        <v>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6"/>
    </row>
    <row r="40" spans="1:41" s="7" customFormat="1" ht="12" customHeight="1" x14ac:dyDescent="0.2">
      <c r="A40" s="16">
        <v>0</v>
      </c>
      <c r="B40" s="18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9">
        <v>0</v>
      </c>
      <c r="N40" s="20">
        <v>0</v>
      </c>
      <c r="O40" s="21">
        <v>0</v>
      </c>
      <c r="P40" s="16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6"/>
    </row>
    <row r="41" spans="1:41" s="7" customFormat="1" ht="12" customHeight="1" x14ac:dyDescent="0.2">
      <c r="A41" s="27"/>
      <c r="B41" s="27"/>
      <c r="C41" s="27"/>
      <c r="D41" s="27"/>
      <c r="E41" s="27"/>
      <c r="F41" s="27"/>
      <c r="G41" s="27"/>
      <c r="H41" s="27"/>
      <c r="I41" s="16">
        <v>0</v>
      </c>
      <c r="J41" s="27"/>
      <c r="K41" s="27">
        <v>0</v>
      </c>
      <c r="L41" s="27"/>
      <c r="M41" s="27"/>
      <c r="N41" s="27"/>
      <c r="O41" s="17"/>
      <c r="P41" s="2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6"/>
    </row>
    <row r="42" spans="1:41" s="7" customFormat="1" ht="12" customHeight="1" x14ac:dyDescent="0.2">
      <c r="A42" s="28"/>
      <c r="B42" s="29" t="s">
        <v>37</v>
      </c>
      <c r="C42" s="29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9">
        <v>0</v>
      </c>
      <c r="N42" s="20">
        <v>0</v>
      </c>
      <c r="O42" s="21">
        <v>0</v>
      </c>
      <c r="P42" s="16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6"/>
    </row>
    <row r="43" spans="1:41" s="7" customFormat="1" ht="12" customHeight="1" x14ac:dyDescent="0.2">
      <c r="A43" s="16" t="s">
        <v>83</v>
      </c>
      <c r="B43" s="18" t="s">
        <v>84</v>
      </c>
      <c r="C43" s="16" t="s">
        <v>67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9">
        <v>0</v>
      </c>
      <c r="N43" s="20">
        <v>0</v>
      </c>
      <c r="O43" s="21">
        <v>0</v>
      </c>
      <c r="P43" s="16">
        <v>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6"/>
    </row>
    <row r="44" spans="1:41" s="7" customFormat="1" ht="12" customHeight="1" x14ac:dyDescent="0.2">
      <c r="A44" s="16" t="s">
        <v>85</v>
      </c>
      <c r="B44" s="18" t="s">
        <v>86</v>
      </c>
      <c r="C44" s="16" t="s">
        <v>44</v>
      </c>
      <c r="D44" s="16">
        <v>103470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103470</v>
      </c>
      <c r="K44" s="16">
        <v>0</v>
      </c>
      <c r="L44" s="16">
        <v>0</v>
      </c>
      <c r="M44" s="19">
        <v>19970</v>
      </c>
      <c r="N44" s="20">
        <v>5.1812719078617926</v>
      </c>
      <c r="O44" s="21">
        <v>0</v>
      </c>
      <c r="P44" s="16">
        <v>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6"/>
    </row>
    <row r="45" spans="1:41" s="7" customFormat="1" ht="12" customHeight="1" x14ac:dyDescent="0.2">
      <c r="A45" s="30"/>
      <c r="B45" s="31" t="s">
        <v>38</v>
      </c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2"/>
      <c r="P45" s="32"/>
      <c r="Q45" s="3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6"/>
    </row>
    <row r="46" spans="1:41" s="7" customFormat="1" ht="12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3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6"/>
    </row>
    <row r="47" spans="1:41" s="7" customFormat="1" ht="12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3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6"/>
    </row>
  </sheetData>
  <mergeCells count="9">
    <mergeCell ref="A46:P46"/>
    <mergeCell ref="A47:P47"/>
    <mergeCell ref="B1:P1"/>
    <mergeCell ref="L7:M7"/>
    <mergeCell ref="L8:M8"/>
    <mergeCell ref="A10:A12"/>
    <mergeCell ref="B10:B12"/>
    <mergeCell ref="C10:C12"/>
    <mergeCell ref="H4:I4"/>
  </mergeCells>
  <printOptions horizontalCentered="1"/>
  <pageMargins left="3.937007874015748E-2" right="3.937007874015748E-2" top="0.19685039370078741" bottom="0.19685039370078741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'Consomations Mensuelles'!$C$1:$N$1</xm:f>
          </x14:formula1>
          <xm:sqref>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2519-6E48-4648-91CD-4BE02A9D6414}">
  <dimension ref="A3:D50"/>
  <sheetViews>
    <sheetView workbookViewId="0">
      <selection activeCell="A8" sqref="A8"/>
    </sheetView>
  </sheetViews>
  <sheetFormatPr baseColWidth="10" defaultRowHeight="14.4" x14ac:dyDescent="0.3"/>
  <cols>
    <col min="1" max="1" width="44.88671875" bestFit="1" customWidth="1"/>
    <col min="2" max="2" width="40.77734375" bestFit="1" customWidth="1"/>
    <col min="3" max="3" width="9.77734375" bestFit="1" customWidth="1"/>
    <col min="4" max="4" width="11.88671875" bestFit="1" customWidth="1"/>
  </cols>
  <sheetData>
    <row r="3" spans="1:4" x14ac:dyDescent="0.3">
      <c r="A3" s="75" t="s">
        <v>104</v>
      </c>
      <c r="C3" s="75" t="s">
        <v>100</v>
      </c>
    </row>
    <row r="4" spans="1:4" x14ac:dyDescent="0.3">
      <c r="A4" s="75" t="s">
        <v>0</v>
      </c>
      <c r="B4" s="75" t="s">
        <v>1</v>
      </c>
      <c r="C4" t="s">
        <v>88</v>
      </c>
      <c r="D4" t="s">
        <v>103</v>
      </c>
    </row>
    <row r="5" spans="1:4" x14ac:dyDescent="0.3">
      <c r="A5">
        <v>0</v>
      </c>
      <c r="B5">
        <v>0</v>
      </c>
      <c r="C5" s="74">
        <v>0</v>
      </c>
      <c r="D5" s="74">
        <v>0</v>
      </c>
    </row>
    <row r="6" spans="1:4" x14ac:dyDescent="0.3">
      <c r="A6" t="s">
        <v>105</v>
      </c>
      <c r="C6" s="74">
        <v>0</v>
      </c>
      <c r="D6" s="74">
        <v>0</v>
      </c>
    </row>
    <row r="7" spans="1:4" x14ac:dyDescent="0.3">
      <c r="A7" t="s">
        <v>75</v>
      </c>
      <c r="B7" t="s">
        <v>76</v>
      </c>
      <c r="C7" s="74">
        <v>1555</v>
      </c>
      <c r="D7" s="74">
        <v>1555</v>
      </c>
    </row>
    <row r="8" spans="1:4" x14ac:dyDescent="0.3">
      <c r="A8" t="s">
        <v>106</v>
      </c>
      <c r="C8" s="74">
        <v>1555</v>
      </c>
      <c r="D8" s="74">
        <v>1555</v>
      </c>
    </row>
    <row r="9" spans="1:4" x14ac:dyDescent="0.3">
      <c r="A9" t="s">
        <v>85</v>
      </c>
      <c r="B9" t="s">
        <v>86</v>
      </c>
      <c r="C9" s="74">
        <v>31760</v>
      </c>
      <c r="D9" s="74">
        <v>31760</v>
      </c>
    </row>
    <row r="10" spans="1:4" x14ac:dyDescent="0.3">
      <c r="A10" t="s">
        <v>107</v>
      </c>
      <c r="C10" s="74">
        <v>31760</v>
      </c>
      <c r="D10" s="74">
        <v>31760</v>
      </c>
    </row>
    <row r="11" spans="1:4" x14ac:dyDescent="0.3">
      <c r="A11" t="s">
        <v>83</v>
      </c>
      <c r="B11" t="s">
        <v>84</v>
      </c>
      <c r="C11" s="74">
        <v>10</v>
      </c>
      <c r="D11" s="74">
        <v>10</v>
      </c>
    </row>
    <row r="12" spans="1:4" x14ac:dyDescent="0.3">
      <c r="A12" t="s">
        <v>108</v>
      </c>
      <c r="C12" s="74">
        <v>10</v>
      </c>
      <c r="D12" s="74">
        <v>10</v>
      </c>
    </row>
    <row r="13" spans="1:4" x14ac:dyDescent="0.3">
      <c r="A13" t="s">
        <v>73</v>
      </c>
      <c r="B13" t="s">
        <v>74</v>
      </c>
      <c r="C13" s="74">
        <v>1</v>
      </c>
      <c r="D13" s="74">
        <v>1</v>
      </c>
    </row>
    <row r="14" spans="1:4" x14ac:dyDescent="0.3">
      <c r="A14" t="s">
        <v>109</v>
      </c>
      <c r="C14" s="74">
        <v>1</v>
      </c>
      <c r="D14" s="74">
        <v>1</v>
      </c>
    </row>
    <row r="15" spans="1:4" x14ac:dyDescent="0.3">
      <c r="A15" t="s">
        <v>68</v>
      </c>
      <c r="B15" t="s">
        <v>69</v>
      </c>
      <c r="C15" s="74">
        <v>2</v>
      </c>
      <c r="D15" s="74">
        <v>2</v>
      </c>
    </row>
    <row r="16" spans="1:4" x14ac:dyDescent="0.3">
      <c r="A16" t="s">
        <v>110</v>
      </c>
      <c r="C16" s="74">
        <v>2</v>
      </c>
      <c r="D16" s="74">
        <v>2</v>
      </c>
    </row>
    <row r="17" spans="1:4" x14ac:dyDescent="0.3">
      <c r="A17" t="s">
        <v>80</v>
      </c>
      <c r="B17" t="s">
        <v>81</v>
      </c>
      <c r="C17" s="74">
        <v>0</v>
      </c>
      <c r="D17" s="74">
        <v>0</v>
      </c>
    </row>
    <row r="18" spans="1:4" x14ac:dyDescent="0.3">
      <c r="A18" t="s">
        <v>111</v>
      </c>
      <c r="C18" s="74">
        <v>0</v>
      </c>
      <c r="D18" s="74">
        <v>0</v>
      </c>
    </row>
    <row r="19" spans="1:4" x14ac:dyDescent="0.3">
      <c r="A19" t="s">
        <v>70</v>
      </c>
      <c r="B19" t="s">
        <v>71</v>
      </c>
      <c r="C19" s="74">
        <v>30</v>
      </c>
      <c r="D19" s="74">
        <v>30</v>
      </c>
    </row>
    <row r="20" spans="1:4" x14ac:dyDescent="0.3">
      <c r="A20" t="s">
        <v>112</v>
      </c>
      <c r="C20" s="74">
        <v>30</v>
      </c>
      <c r="D20" s="74">
        <v>30</v>
      </c>
    </row>
    <row r="21" spans="1:4" x14ac:dyDescent="0.3">
      <c r="A21" t="s">
        <v>61</v>
      </c>
      <c r="B21" t="s">
        <v>62</v>
      </c>
      <c r="C21" s="74">
        <v>795</v>
      </c>
      <c r="D21" s="74">
        <v>795</v>
      </c>
    </row>
    <row r="22" spans="1:4" x14ac:dyDescent="0.3">
      <c r="A22" t="s">
        <v>113</v>
      </c>
      <c r="C22" s="74">
        <v>795</v>
      </c>
      <c r="D22" s="74">
        <v>795</v>
      </c>
    </row>
    <row r="23" spans="1:4" x14ac:dyDescent="0.3">
      <c r="A23" t="s">
        <v>45</v>
      </c>
      <c r="B23" t="s">
        <v>46</v>
      </c>
      <c r="C23" s="74">
        <v>90</v>
      </c>
      <c r="D23" s="74">
        <v>90</v>
      </c>
    </row>
    <row r="24" spans="1:4" x14ac:dyDescent="0.3">
      <c r="A24" t="s">
        <v>114</v>
      </c>
      <c r="C24" s="74">
        <v>90</v>
      </c>
      <c r="D24" s="74">
        <v>90</v>
      </c>
    </row>
    <row r="25" spans="1:4" x14ac:dyDescent="0.3">
      <c r="A25" t="s">
        <v>47</v>
      </c>
      <c r="B25" t="s">
        <v>48</v>
      </c>
      <c r="C25" s="74">
        <v>662</v>
      </c>
      <c r="D25" s="74">
        <v>662</v>
      </c>
    </row>
    <row r="26" spans="1:4" x14ac:dyDescent="0.3">
      <c r="A26" t="s">
        <v>115</v>
      </c>
      <c r="C26" s="74">
        <v>662</v>
      </c>
      <c r="D26" s="74">
        <v>662</v>
      </c>
    </row>
    <row r="27" spans="1:4" x14ac:dyDescent="0.3">
      <c r="A27" t="s">
        <v>42</v>
      </c>
      <c r="B27" t="s">
        <v>43</v>
      </c>
      <c r="C27" s="74">
        <v>120</v>
      </c>
      <c r="D27" s="74">
        <v>120</v>
      </c>
    </row>
    <row r="28" spans="1:4" x14ac:dyDescent="0.3">
      <c r="A28" t="s">
        <v>116</v>
      </c>
      <c r="C28" s="74">
        <v>120</v>
      </c>
      <c r="D28" s="74">
        <v>120</v>
      </c>
    </row>
    <row r="29" spans="1:4" x14ac:dyDescent="0.3">
      <c r="A29" t="s">
        <v>59</v>
      </c>
      <c r="B29" t="s">
        <v>60</v>
      </c>
      <c r="C29" s="74">
        <v>1860</v>
      </c>
      <c r="D29" s="74">
        <v>1860</v>
      </c>
    </row>
    <row r="30" spans="1:4" x14ac:dyDescent="0.3">
      <c r="A30" t="s">
        <v>117</v>
      </c>
      <c r="C30" s="74">
        <v>1860</v>
      </c>
      <c r="D30" s="74">
        <v>1860</v>
      </c>
    </row>
    <row r="31" spans="1:4" x14ac:dyDescent="0.3">
      <c r="A31" t="s">
        <v>65</v>
      </c>
      <c r="B31" t="s">
        <v>66</v>
      </c>
      <c r="C31" s="74">
        <v>0</v>
      </c>
      <c r="D31" s="74">
        <v>0</v>
      </c>
    </row>
    <row r="32" spans="1:4" x14ac:dyDescent="0.3">
      <c r="A32" t="s">
        <v>118</v>
      </c>
      <c r="C32" s="74">
        <v>0</v>
      </c>
      <c r="D32" s="74">
        <v>0</v>
      </c>
    </row>
    <row r="33" spans="1:4" x14ac:dyDescent="0.3">
      <c r="A33" t="s">
        <v>49</v>
      </c>
      <c r="B33" t="s">
        <v>50</v>
      </c>
      <c r="C33" s="74">
        <v>5640</v>
      </c>
      <c r="D33" s="74">
        <v>5640</v>
      </c>
    </row>
    <row r="34" spans="1:4" x14ac:dyDescent="0.3">
      <c r="A34" t="s">
        <v>119</v>
      </c>
      <c r="C34" s="74">
        <v>5640</v>
      </c>
      <c r="D34" s="74">
        <v>5640</v>
      </c>
    </row>
    <row r="35" spans="1:4" x14ac:dyDescent="0.3">
      <c r="A35" t="s">
        <v>78</v>
      </c>
      <c r="B35" t="s">
        <v>79</v>
      </c>
      <c r="C35" s="74">
        <v>60</v>
      </c>
      <c r="D35" s="74">
        <v>60</v>
      </c>
    </row>
    <row r="36" spans="1:4" x14ac:dyDescent="0.3">
      <c r="A36" t="s">
        <v>120</v>
      </c>
      <c r="C36" s="74">
        <v>60</v>
      </c>
      <c r="D36" s="74">
        <v>60</v>
      </c>
    </row>
    <row r="37" spans="1:4" x14ac:dyDescent="0.3">
      <c r="A37" t="s">
        <v>57</v>
      </c>
      <c r="B37" t="s">
        <v>58</v>
      </c>
      <c r="C37" s="74">
        <v>0</v>
      </c>
      <c r="D37" s="74">
        <v>0</v>
      </c>
    </row>
    <row r="38" spans="1:4" x14ac:dyDescent="0.3">
      <c r="A38" t="s">
        <v>121</v>
      </c>
      <c r="C38" s="74">
        <v>0</v>
      </c>
      <c r="D38" s="74">
        <v>0</v>
      </c>
    </row>
    <row r="39" spans="1:4" x14ac:dyDescent="0.3">
      <c r="A39" t="s">
        <v>63</v>
      </c>
      <c r="B39" t="s">
        <v>64</v>
      </c>
      <c r="C39" s="74">
        <v>0</v>
      </c>
      <c r="D39" s="74">
        <v>0</v>
      </c>
    </row>
    <row r="40" spans="1:4" x14ac:dyDescent="0.3">
      <c r="A40" t="s">
        <v>122</v>
      </c>
      <c r="C40" s="74">
        <v>0</v>
      </c>
      <c r="D40" s="74">
        <v>0</v>
      </c>
    </row>
    <row r="41" spans="1:4" x14ac:dyDescent="0.3">
      <c r="A41" t="s">
        <v>51</v>
      </c>
      <c r="B41" t="s">
        <v>52</v>
      </c>
      <c r="C41" s="74">
        <v>0</v>
      </c>
      <c r="D41" s="74">
        <v>0</v>
      </c>
    </row>
    <row r="42" spans="1:4" x14ac:dyDescent="0.3">
      <c r="A42" t="s">
        <v>123</v>
      </c>
      <c r="C42" s="74">
        <v>0</v>
      </c>
      <c r="D42" s="74">
        <v>0</v>
      </c>
    </row>
    <row r="43" spans="1:4" x14ac:dyDescent="0.3">
      <c r="A43" t="s">
        <v>53</v>
      </c>
      <c r="B43" t="s">
        <v>54</v>
      </c>
      <c r="C43" s="74">
        <v>13110</v>
      </c>
      <c r="D43" s="74">
        <v>13110</v>
      </c>
    </row>
    <row r="44" spans="1:4" x14ac:dyDescent="0.3">
      <c r="A44" t="s">
        <v>124</v>
      </c>
      <c r="C44" s="74">
        <v>13110</v>
      </c>
      <c r="D44" s="74">
        <v>13110</v>
      </c>
    </row>
    <row r="45" spans="1:4" x14ac:dyDescent="0.3">
      <c r="A45" t="s">
        <v>55</v>
      </c>
      <c r="B45" t="s">
        <v>56</v>
      </c>
      <c r="C45" s="74">
        <v>1080</v>
      </c>
      <c r="D45" s="74">
        <v>1080</v>
      </c>
    </row>
    <row r="46" spans="1:4" x14ac:dyDescent="0.3">
      <c r="A46" t="s">
        <v>125</v>
      </c>
      <c r="C46" s="74">
        <v>1080</v>
      </c>
      <c r="D46" s="74">
        <v>1080</v>
      </c>
    </row>
    <row r="47" spans="1:4" x14ac:dyDescent="0.3">
      <c r="A47" t="s">
        <v>102</v>
      </c>
      <c r="B47" t="s">
        <v>36</v>
      </c>
      <c r="C47" s="74">
        <v>0</v>
      </c>
      <c r="D47" s="74">
        <v>0</v>
      </c>
    </row>
    <row r="48" spans="1:4" x14ac:dyDescent="0.3">
      <c r="B48" t="s">
        <v>37</v>
      </c>
      <c r="C48" s="74">
        <v>0</v>
      </c>
      <c r="D48" s="74">
        <v>0</v>
      </c>
    </row>
    <row r="49" spans="1:4" x14ac:dyDescent="0.3">
      <c r="A49" t="s">
        <v>126</v>
      </c>
      <c r="C49" s="74">
        <v>0</v>
      </c>
      <c r="D49" s="74">
        <v>0</v>
      </c>
    </row>
    <row r="50" spans="1:4" x14ac:dyDescent="0.3">
      <c r="A50" t="s">
        <v>103</v>
      </c>
      <c r="C50" s="74">
        <v>56775</v>
      </c>
      <c r="D50" s="74">
        <v>56775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018CB-66AA-4463-B446-D8F08230F6E7}">
  <dimension ref="A1:D30"/>
  <sheetViews>
    <sheetView topLeftCell="A2" workbookViewId="0">
      <selection activeCell="B6" sqref="B6"/>
    </sheetView>
  </sheetViews>
  <sheetFormatPr baseColWidth="10" defaultRowHeight="14.4" x14ac:dyDescent="0.3"/>
  <cols>
    <col min="1" max="1" width="14.5546875" bestFit="1" customWidth="1"/>
    <col min="2" max="2" width="40.77734375" bestFit="1" customWidth="1"/>
    <col min="3" max="3" width="9.77734375" bestFit="1" customWidth="1"/>
    <col min="4" max="4" width="8.6640625" bestFit="1" customWidth="1"/>
  </cols>
  <sheetData>
    <row r="1" spans="1:4" x14ac:dyDescent="0.3">
      <c r="A1" t="s">
        <v>0</v>
      </c>
      <c r="B1" t="s">
        <v>1</v>
      </c>
      <c r="C1" t="s">
        <v>100</v>
      </c>
      <c r="D1" t="s">
        <v>101</v>
      </c>
    </row>
    <row r="2" spans="1:4" x14ac:dyDescent="0.3">
      <c r="A2" t="s">
        <v>42</v>
      </c>
      <c r="B2" t="s">
        <v>43</v>
      </c>
      <c r="C2" s="74" t="s">
        <v>88</v>
      </c>
      <c r="D2">
        <v>120</v>
      </c>
    </row>
    <row r="3" spans="1:4" x14ac:dyDescent="0.3">
      <c r="A3" t="s">
        <v>45</v>
      </c>
      <c r="B3" t="s">
        <v>46</v>
      </c>
      <c r="C3" s="74" t="s">
        <v>88</v>
      </c>
      <c r="D3">
        <v>90</v>
      </c>
    </row>
    <row r="4" spans="1:4" x14ac:dyDescent="0.3">
      <c r="A4" t="s">
        <v>47</v>
      </c>
      <c r="B4" t="s">
        <v>48</v>
      </c>
      <c r="C4" s="74" t="s">
        <v>88</v>
      </c>
      <c r="D4">
        <v>662</v>
      </c>
    </row>
    <row r="5" spans="1:4" x14ac:dyDescent="0.3">
      <c r="A5" t="s">
        <v>49</v>
      </c>
      <c r="B5" t="s">
        <v>50</v>
      </c>
      <c r="C5" s="74" t="s">
        <v>88</v>
      </c>
      <c r="D5">
        <v>5640</v>
      </c>
    </row>
    <row r="6" spans="1:4" x14ac:dyDescent="0.3">
      <c r="A6" t="s">
        <v>51</v>
      </c>
      <c r="B6" t="s">
        <v>52</v>
      </c>
      <c r="C6" s="74" t="s">
        <v>88</v>
      </c>
      <c r="D6">
        <v>0</v>
      </c>
    </row>
    <row r="7" spans="1:4" x14ac:dyDescent="0.3">
      <c r="A7" t="s">
        <v>53</v>
      </c>
      <c r="B7" t="s">
        <v>54</v>
      </c>
      <c r="C7" s="74" t="s">
        <v>88</v>
      </c>
      <c r="D7">
        <v>13110</v>
      </c>
    </row>
    <row r="8" spans="1:4" x14ac:dyDescent="0.3">
      <c r="A8" t="s">
        <v>55</v>
      </c>
      <c r="B8" t="s">
        <v>56</v>
      </c>
      <c r="C8" s="74" t="s">
        <v>88</v>
      </c>
      <c r="D8">
        <v>1080</v>
      </c>
    </row>
    <row r="9" spans="1:4" x14ac:dyDescent="0.3">
      <c r="A9">
        <v>0</v>
      </c>
      <c r="B9">
        <v>0</v>
      </c>
      <c r="C9" s="74" t="s">
        <v>88</v>
      </c>
      <c r="D9">
        <v>0</v>
      </c>
    </row>
    <row r="10" spans="1:4" x14ac:dyDescent="0.3">
      <c r="A10">
        <v>0</v>
      </c>
      <c r="B10">
        <v>0</v>
      </c>
      <c r="C10" s="74" t="s">
        <v>88</v>
      </c>
      <c r="D10">
        <v>0</v>
      </c>
    </row>
    <row r="11" spans="1:4" x14ac:dyDescent="0.3">
      <c r="A11">
        <v>0</v>
      </c>
      <c r="B11">
        <v>0</v>
      </c>
      <c r="C11" s="74" t="s">
        <v>88</v>
      </c>
      <c r="D11">
        <v>0</v>
      </c>
    </row>
    <row r="12" spans="1:4" x14ac:dyDescent="0.3">
      <c r="A12">
        <v>0</v>
      </c>
      <c r="B12">
        <v>0</v>
      </c>
      <c r="C12" s="74" t="s">
        <v>88</v>
      </c>
      <c r="D12">
        <v>0</v>
      </c>
    </row>
    <row r="13" spans="1:4" x14ac:dyDescent="0.3">
      <c r="A13">
        <v>0</v>
      </c>
      <c r="B13">
        <v>0</v>
      </c>
      <c r="C13" s="74" t="s">
        <v>88</v>
      </c>
      <c r="D13">
        <v>0</v>
      </c>
    </row>
    <row r="14" spans="1:4" x14ac:dyDescent="0.3">
      <c r="A14">
        <v>0</v>
      </c>
      <c r="B14">
        <v>0</v>
      </c>
      <c r="C14" s="74" t="s">
        <v>88</v>
      </c>
      <c r="D14">
        <v>0</v>
      </c>
    </row>
    <row r="15" spans="1:4" x14ac:dyDescent="0.3">
      <c r="B15" t="s">
        <v>36</v>
      </c>
      <c r="C15" s="74" t="s">
        <v>88</v>
      </c>
      <c r="D15">
        <v>0</v>
      </c>
    </row>
    <row r="16" spans="1:4" x14ac:dyDescent="0.3">
      <c r="A16" t="s">
        <v>57</v>
      </c>
      <c r="B16" t="s">
        <v>58</v>
      </c>
      <c r="C16" s="74" t="s">
        <v>88</v>
      </c>
      <c r="D16">
        <v>0</v>
      </c>
    </row>
    <row r="17" spans="1:4" x14ac:dyDescent="0.3">
      <c r="A17" t="s">
        <v>59</v>
      </c>
      <c r="B17" t="s">
        <v>60</v>
      </c>
      <c r="C17" s="74" t="s">
        <v>88</v>
      </c>
      <c r="D17">
        <v>1860</v>
      </c>
    </row>
    <row r="18" spans="1:4" x14ac:dyDescent="0.3">
      <c r="A18" t="s">
        <v>61</v>
      </c>
      <c r="B18" t="s">
        <v>62</v>
      </c>
      <c r="C18" s="74" t="s">
        <v>88</v>
      </c>
      <c r="D18">
        <v>795</v>
      </c>
    </row>
    <row r="19" spans="1:4" x14ac:dyDescent="0.3">
      <c r="A19" t="s">
        <v>63</v>
      </c>
      <c r="B19" t="s">
        <v>64</v>
      </c>
      <c r="C19" s="74" t="s">
        <v>88</v>
      </c>
      <c r="D19">
        <v>0</v>
      </c>
    </row>
    <row r="20" spans="1:4" x14ac:dyDescent="0.3">
      <c r="A20" t="s">
        <v>65</v>
      </c>
      <c r="B20" t="s">
        <v>66</v>
      </c>
      <c r="C20" s="74" t="s">
        <v>88</v>
      </c>
      <c r="D20">
        <v>0</v>
      </c>
    </row>
    <row r="21" spans="1:4" x14ac:dyDescent="0.3">
      <c r="A21" t="s">
        <v>68</v>
      </c>
      <c r="B21" t="s">
        <v>69</v>
      </c>
      <c r="C21" s="74" t="s">
        <v>88</v>
      </c>
      <c r="D21">
        <v>2</v>
      </c>
    </row>
    <row r="22" spans="1:4" x14ac:dyDescent="0.3">
      <c r="A22" t="s">
        <v>70</v>
      </c>
      <c r="B22" t="s">
        <v>71</v>
      </c>
      <c r="C22" s="74" t="s">
        <v>88</v>
      </c>
      <c r="D22">
        <v>30</v>
      </c>
    </row>
    <row r="23" spans="1:4" x14ac:dyDescent="0.3">
      <c r="A23" t="s">
        <v>73</v>
      </c>
      <c r="B23" t="s">
        <v>74</v>
      </c>
      <c r="C23" s="74" t="s">
        <v>88</v>
      </c>
      <c r="D23">
        <v>1</v>
      </c>
    </row>
    <row r="24" spans="1:4" x14ac:dyDescent="0.3">
      <c r="A24" t="s">
        <v>75</v>
      </c>
      <c r="B24" t="s">
        <v>76</v>
      </c>
      <c r="C24" s="74" t="s">
        <v>88</v>
      </c>
      <c r="D24">
        <v>1555</v>
      </c>
    </row>
    <row r="25" spans="1:4" x14ac:dyDescent="0.3">
      <c r="A25" t="s">
        <v>78</v>
      </c>
      <c r="B25" t="s">
        <v>79</v>
      </c>
      <c r="C25" s="74" t="s">
        <v>88</v>
      </c>
      <c r="D25">
        <v>60</v>
      </c>
    </row>
    <row r="26" spans="1:4" x14ac:dyDescent="0.3">
      <c r="A26" t="s">
        <v>80</v>
      </c>
      <c r="B26" t="s">
        <v>81</v>
      </c>
      <c r="C26" s="74" t="s">
        <v>88</v>
      </c>
      <c r="D26">
        <v>0</v>
      </c>
    </row>
    <row r="27" spans="1:4" x14ac:dyDescent="0.3">
      <c r="A27">
        <v>0</v>
      </c>
      <c r="B27">
        <v>0</v>
      </c>
      <c r="C27" s="74" t="s">
        <v>88</v>
      </c>
      <c r="D27">
        <v>0</v>
      </c>
    </row>
    <row r="28" spans="1:4" x14ac:dyDescent="0.3">
      <c r="B28" t="s">
        <v>37</v>
      </c>
      <c r="C28" s="74" t="s">
        <v>88</v>
      </c>
      <c r="D28">
        <v>0</v>
      </c>
    </row>
    <row r="29" spans="1:4" x14ac:dyDescent="0.3">
      <c r="A29" t="s">
        <v>83</v>
      </c>
      <c r="B29" t="s">
        <v>84</v>
      </c>
      <c r="C29" s="74" t="s">
        <v>88</v>
      </c>
      <c r="D29">
        <v>10</v>
      </c>
    </row>
    <row r="30" spans="1:4" x14ac:dyDescent="0.3">
      <c r="A30" t="s">
        <v>85</v>
      </c>
      <c r="B30" t="s">
        <v>86</v>
      </c>
      <c r="C30" s="74" t="s">
        <v>88</v>
      </c>
      <c r="D30">
        <v>31760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7"/>
  <dimension ref="A1:Q33"/>
  <sheetViews>
    <sheetView tabSelected="1" zoomScaleNormal="100" zoomScaleSheetLayoutView="100" workbookViewId="0">
      <selection activeCell="L23" sqref="L23"/>
    </sheetView>
  </sheetViews>
  <sheetFormatPr baseColWidth="10" defaultRowHeight="14.4" x14ac:dyDescent="0.3"/>
  <cols>
    <col min="1" max="1" width="11.33203125" customWidth="1"/>
    <col min="2" max="2" width="34.44140625" customWidth="1"/>
    <col min="3" max="3" width="8.88671875" customWidth="1"/>
    <col min="4" max="4" width="8" customWidth="1"/>
    <col min="5" max="5" width="8.109375" customWidth="1"/>
    <col min="6" max="14" width="8" customWidth="1"/>
    <col min="15" max="15" width="9.109375" customWidth="1"/>
    <col min="16" max="16" width="9" customWidth="1"/>
  </cols>
  <sheetData>
    <row r="1" spans="1:17" s="37" customFormat="1" x14ac:dyDescent="0.3">
      <c r="A1" s="64" t="s">
        <v>0</v>
      </c>
      <c r="B1" s="65" t="s">
        <v>1</v>
      </c>
      <c r="C1" s="66" t="s">
        <v>88</v>
      </c>
      <c r="D1" s="66" t="s">
        <v>89</v>
      </c>
      <c r="E1" s="66" t="s">
        <v>90</v>
      </c>
      <c r="F1" s="66" t="s">
        <v>91</v>
      </c>
      <c r="G1" s="66" t="s">
        <v>92</v>
      </c>
      <c r="H1" s="66" t="s">
        <v>93</v>
      </c>
      <c r="I1" s="66" t="s">
        <v>94</v>
      </c>
      <c r="J1" s="66" t="s">
        <v>95</v>
      </c>
      <c r="K1" s="66" t="s">
        <v>96</v>
      </c>
      <c r="L1" s="66" t="s">
        <v>97</v>
      </c>
      <c r="M1" s="66" t="s">
        <v>98</v>
      </c>
      <c r="N1" s="66" t="s">
        <v>99</v>
      </c>
      <c r="O1" s="65" t="s">
        <v>39</v>
      </c>
      <c r="P1" s="67" t="s">
        <v>40</v>
      </c>
      <c r="Q1" s="68" t="s">
        <v>41</v>
      </c>
    </row>
    <row r="2" spans="1:17" s="40" customFormat="1" x14ac:dyDescent="0.3">
      <c r="A2" s="58"/>
      <c r="B2" s="38" t="str">
        <f>'[4]stock au DS'!B6</f>
        <v>ARV adultes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7"/>
      <c r="Q2" s="60"/>
    </row>
    <row r="3" spans="1:17" x14ac:dyDescent="0.3">
      <c r="A3" s="59" t="s">
        <v>42</v>
      </c>
      <c r="B3" s="41" t="s">
        <v>43</v>
      </c>
      <c r="C3" s="42">
        <v>120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>
        <f t="shared" ref="O3:O33" si="0">+SUM(C3:N3)</f>
        <v>120</v>
      </c>
      <c r="P3" s="47"/>
      <c r="Q3" s="61"/>
    </row>
    <row r="4" spans="1:17" x14ac:dyDescent="0.3">
      <c r="A4" s="59" t="s">
        <v>45</v>
      </c>
      <c r="B4" s="41" t="s">
        <v>46</v>
      </c>
      <c r="C4" s="42">
        <v>90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>
        <f t="shared" si="0"/>
        <v>90</v>
      </c>
      <c r="P4" s="47"/>
      <c r="Q4" s="61"/>
    </row>
    <row r="5" spans="1:17" x14ac:dyDescent="0.3">
      <c r="A5" s="59" t="s">
        <v>47</v>
      </c>
      <c r="B5" s="41" t="s">
        <v>48</v>
      </c>
      <c r="C5" s="42">
        <v>662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>
        <f t="shared" si="0"/>
        <v>662</v>
      </c>
      <c r="P5" s="47"/>
      <c r="Q5" s="61"/>
    </row>
    <row r="6" spans="1:17" x14ac:dyDescent="0.3">
      <c r="A6" s="59" t="s">
        <v>49</v>
      </c>
      <c r="B6" s="41" t="s">
        <v>50</v>
      </c>
      <c r="C6" s="42">
        <v>5640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>
        <f t="shared" si="0"/>
        <v>5640</v>
      </c>
      <c r="P6" s="47"/>
      <c r="Q6" s="61"/>
    </row>
    <row r="7" spans="1:17" x14ac:dyDescent="0.3">
      <c r="A7" s="59" t="s">
        <v>51</v>
      </c>
      <c r="B7" s="41" t="s">
        <v>52</v>
      </c>
      <c r="C7" s="42">
        <v>0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>
        <f t="shared" si="0"/>
        <v>0</v>
      </c>
      <c r="P7" s="47"/>
      <c r="Q7" s="61"/>
    </row>
    <row r="8" spans="1:17" x14ac:dyDescent="0.3">
      <c r="A8" s="59" t="s">
        <v>53</v>
      </c>
      <c r="B8" s="41" t="s">
        <v>54</v>
      </c>
      <c r="C8" s="42">
        <v>13110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>
        <f t="shared" si="0"/>
        <v>13110</v>
      </c>
      <c r="P8" s="47"/>
      <c r="Q8" s="61"/>
    </row>
    <row r="9" spans="1:17" x14ac:dyDescent="0.3">
      <c r="A9" s="59" t="s">
        <v>55</v>
      </c>
      <c r="B9" s="41" t="s">
        <v>56</v>
      </c>
      <c r="C9" s="43">
        <v>1080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>
        <f t="shared" si="0"/>
        <v>1080</v>
      </c>
      <c r="P9" s="47"/>
      <c r="Q9" s="62"/>
    </row>
    <row r="10" spans="1:17" s="40" customFormat="1" x14ac:dyDescent="0.3">
      <c r="A10" s="59">
        <v>0</v>
      </c>
      <c r="B10" s="41">
        <v>0</v>
      </c>
      <c r="C10" s="42">
        <v>0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>
        <f t="shared" si="0"/>
        <v>0</v>
      </c>
      <c r="P10" s="47"/>
      <c r="Q10" s="61"/>
    </row>
    <row r="11" spans="1:17" x14ac:dyDescent="0.3">
      <c r="A11" s="59">
        <v>0</v>
      </c>
      <c r="B11" s="41">
        <v>0</v>
      </c>
      <c r="C11" s="42">
        <v>0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>
        <f t="shared" si="0"/>
        <v>0</v>
      </c>
      <c r="P11" s="47"/>
      <c r="Q11" s="61"/>
    </row>
    <row r="12" spans="1:17" x14ac:dyDescent="0.3">
      <c r="A12" s="59">
        <v>0</v>
      </c>
      <c r="B12" s="41">
        <v>0</v>
      </c>
      <c r="C12" s="42"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>
        <f t="shared" si="0"/>
        <v>0</v>
      </c>
      <c r="P12" s="47"/>
      <c r="Q12" s="61"/>
    </row>
    <row r="13" spans="1:17" x14ac:dyDescent="0.3">
      <c r="A13" s="59">
        <v>0</v>
      </c>
      <c r="B13" s="41">
        <v>0</v>
      </c>
      <c r="C13" s="42"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>
        <f t="shared" si="0"/>
        <v>0</v>
      </c>
      <c r="P13" s="47"/>
      <c r="Q13" s="61"/>
    </row>
    <row r="14" spans="1:17" x14ac:dyDescent="0.3">
      <c r="A14" s="59">
        <v>0</v>
      </c>
      <c r="B14" s="41">
        <v>0</v>
      </c>
      <c r="C14" s="42"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>
        <f t="shared" si="0"/>
        <v>0</v>
      </c>
      <c r="P14" s="47"/>
      <c r="Q14" s="61"/>
    </row>
    <row r="15" spans="1:17" x14ac:dyDescent="0.3">
      <c r="A15" s="59">
        <v>0</v>
      </c>
      <c r="B15" s="41">
        <v>0</v>
      </c>
      <c r="C15" s="42">
        <v>0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>
        <f t="shared" si="0"/>
        <v>0</v>
      </c>
      <c r="P15" s="47"/>
      <c r="Q15" s="61"/>
    </row>
    <row r="16" spans="1:17" x14ac:dyDescent="0.3">
      <c r="A16" s="59">
        <v>0</v>
      </c>
      <c r="B16" s="44">
        <v>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>
        <f t="shared" si="0"/>
        <v>0</v>
      </c>
      <c r="P16" s="47"/>
      <c r="Q16" s="63"/>
    </row>
    <row r="17" spans="1:17" s="40" customFormat="1" x14ac:dyDescent="0.3">
      <c r="A17" s="58"/>
      <c r="B17" s="38" t="s">
        <v>36</v>
      </c>
      <c r="C17" s="46">
        <v>0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>
        <f t="shared" si="0"/>
        <v>0</v>
      </c>
      <c r="P17" s="47"/>
      <c r="Q17" s="60"/>
    </row>
    <row r="18" spans="1:17" x14ac:dyDescent="0.3">
      <c r="A18" s="59" t="s">
        <v>57</v>
      </c>
      <c r="B18" s="41" t="s">
        <v>58</v>
      </c>
      <c r="C18" s="42"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>
        <f t="shared" si="0"/>
        <v>0</v>
      </c>
      <c r="P18" s="47"/>
      <c r="Q18" s="61"/>
    </row>
    <row r="19" spans="1:17" x14ac:dyDescent="0.3">
      <c r="A19" s="59" t="s">
        <v>59</v>
      </c>
      <c r="B19" s="41" t="s">
        <v>60</v>
      </c>
      <c r="C19" s="42">
        <v>1860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>
        <f t="shared" si="0"/>
        <v>1860</v>
      </c>
      <c r="P19" s="47"/>
      <c r="Q19" s="61"/>
    </row>
    <row r="20" spans="1:17" x14ac:dyDescent="0.3">
      <c r="A20" s="59" t="s">
        <v>61</v>
      </c>
      <c r="B20" s="41" t="s">
        <v>62</v>
      </c>
      <c r="C20" s="42">
        <v>795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>
        <f t="shared" si="0"/>
        <v>795</v>
      </c>
      <c r="P20" s="47"/>
      <c r="Q20" s="61"/>
    </row>
    <row r="21" spans="1:17" x14ac:dyDescent="0.3">
      <c r="A21" s="59" t="s">
        <v>63</v>
      </c>
      <c r="B21" s="41" t="s">
        <v>64</v>
      </c>
      <c r="C21" s="42">
        <v>0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>
        <f t="shared" si="0"/>
        <v>0</v>
      </c>
      <c r="P21" s="47"/>
      <c r="Q21" s="61"/>
    </row>
    <row r="22" spans="1:17" x14ac:dyDescent="0.3">
      <c r="A22" s="59" t="s">
        <v>65</v>
      </c>
      <c r="B22" s="41" t="s">
        <v>66</v>
      </c>
      <c r="C22" s="42">
        <v>0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>
        <f t="shared" si="0"/>
        <v>0</v>
      </c>
      <c r="P22" s="47"/>
      <c r="Q22" s="61"/>
    </row>
    <row r="23" spans="1:17" x14ac:dyDescent="0.3">
      <c r="A23" s="59" t="s">
        <v>68</v>
      </c>
      <c r="B23" s="41" t="s">
        <v>69</v>
      </c>
      <c r="C23" s="42">
        <v>2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>
        <f t="shared" si="0"/>
        <v>2</v>
      </c>
      <c r="P23" s="47"/>
      <c r="Q23" s="61"/>
    </row>
    <row r="24" spans="1:17" x14ac:dyDescent="0.3">
      <c r="A24" s="59" t="s">
        <v>70</v>
      </c>
      <c r="B24" s="41" t="s">
        <v>71</v>
      </c>
      <c r="C24" s="42">
        <v>30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>
        <f t="shared" si="0"/>
        <v>30</v>
      </c>
      <c r="P24" s="47"/>
      <c r="Q24" s="61"/>
    </row>
    <row r="25" spans="1:17" x14ac:dyDescent="0.3">
      <c r="A25" s="59" t="s">
        <v>73</v>
      </c>
      <c r="B25" s="41" t="s">
        <v>74</v>
      </c>
      <c r="C25" s="42">
        <v>1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>
        <f t="shared" si="0"/>
        <v>1</v>
      </c>
      <c r="P25" s="47"/>
      <c r="Q25" s="61"/>
    </row>
    <row r="26" spans="1:17" x14ac:dyDescent="0.3">
      <c r="A26" s="59" t="s">
        <v>75</v>
      </c>
      <c r="B26" s="41" t="s">
        <v>76</v>
      </c>
      <c r="C26" s="42">
        <v>1555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>
        <f t="shared" si="0"/>
        <v>1555</v>
      </c>
      <c r="P26" s="47"/>
      <c r="Q26" s="61"/>
    </row>
    <row r="27" spans="1:17" x14ac:dyDescent="0.3">
      <c r="A27" s="59" t="s">
        <v>78</v>
      </c>
      <c r="B27" s="41" t="s">
        <v>79</v>
      </c>
      <c r="C27" s="42">
        <v>60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>
        <f t="shared" si="0"/>
        <v>60</v>
      </c>
      <c r="P27" s="47"/>
      <c r="Q27" s="61"/>
    </row>
    <row r="28" spans="1:17" x14ac:dyDescent="0.3">
      <c r="A28" s="59" t="s">
        <v>80</v>
      </c>
      <c r="B28" s="41" t="s">
        <v>81</v>
      </c>
      <c r="C28" s="42"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>
        <f t="shared" si="0"/>
        <v>0</v>
      </c>
      <c r="P28" s="47"/>
      <c r="Q28" s="61"/>
    </row>
    <row r="29" spans="1:17" x14ac:dyDescent="0.3">
      <c r="A29" s="59">
        <v>0</v>
      </c>
      <c r="B29" s="41">
        <v>0</v>
      </c>
      <c r="C29" s="42"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>
        <f t="shared" si="0"/>
        <v>0</v>
      </c>
      <c r="P29" s="47"/>
      <c r="Q29" s="61"/>
    </row>
    <row r="30" spans="1:17" x14ac:dyDescent="0.3">
      <c r="A30" s="59">
        <v>0</v>
      </c>
      <c r="B30" s="41">
        <v>0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>
        <f t="shared" si="0"/>
        <v>0</v>
      </c>
      <c r="P30" s="47"/>
      <c r="Q30" s="63"/>
    </row>
    <row r="31" spans="1:17" x14ac:dyDescent="0.3">
      <c r="A31" s="58"/>
      <c r="B31" s="38" t="s">
        <v>37</v>
      </c>
      <c r="C31" s="45">
        <v>0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>
        <f t="shared" si="0"/>
        <v>0</v>
      </c>
      <c r="P31" s="47"/>
      <c r="Q31" s="63"/>
    </row>
    <row r="32" spans="1:17" x14ac:dyDescent="0.3">
      <c r="A32" s="59" t="s">
        <v>83</v>
      </c>
      <c r="B32" s="41" t="s">
        <v>84</v>
      </c>
      <c r="C32" s="42">
        <v>10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>
        <f t="shared" si="0"/>
        <v>10</v>
      </c>
      <c r="P32" s="47"/>
      <c r="Q32" s="61"/>
    </row>
    <row r="33" spans="1:17" x14ac:dyDescent="0.3">
      <c r="A33" s="69" t="s">
        <v>85</v>
      </c>
      <c r="B33" s="70" t="s">
        <v>86</v>
      </c>
      <c r="C33" s="71">
        <v>31760</v>
      </c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>
        <f t="shared" si="0"/>
        <v>31760</v>
      </c>
      <c r="P33" s="72"/>
      <c r="Q33" s="73"/>
    </row>
  </sheetData>
  <pageMargins left="0.7" right="0.7" top="0.75" bottom="0.75" header="0.3" footer="0.3"/>
  <pageSetup paperSize="9" scale="77" orientation="landscape" r:id="rId1"/>
  <colBreaks count="1" manualBreakCount="1">
    <brk id="17" max="1048575" man="1"/>
  </col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C9EB2F-96A9-4083-8F16-E14CE081CF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RCM</vt:lpstr>
      <vt:lpstr>Feuil2</vt:lpstr>
      <vt:lpstr>Feuil1</vt:lpstr>
      <vt:lpstr>Consomations Mensuelles</vt:lpstr>
      <vt:lpstr>'Consomations Mensuelles'!Zone_d_impression</vt:lpstr>
      <vt:lpstr>RCM!Zone_d_impression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trea</cp:lastModifiedBy>
  <dcterms:created xsi:type="dcterms:W3CDTF">2018-09-16T12:31:31Z</dcterms:created>
  <dcterms:modified xsi:type="dcterms:W3CDTF">2018-09-18T08:33:55Z</dcterms:modified>
</cp:coreProperties>
</file>