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6925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 activeTab="2"/>
  </bookViews>
  <sheets>
    <sheet name="109" sheetId="1" r:id="rId1"/>
    <sheet name="PArFEuille" sheetId="4" r:id="rId2"/>
    <sheet name="Stocketcouts" sheetId="3" r:id="rId3"/>
    <sheet name="Marchandises" sheetId="2" r:id="rId4"/>
  </sheets>
  <calcPr calcId="171027"/>
  <pivotCaches>
    <pivotCache cacheId="4" r:id="rId5"/>
  </pivotCaches>
</workbook>
</file>

<file path=xl/calcChain.xml><?xml version="1.0" encoding="utf-8"?>
<calcChain xmlns="http://schemas.openxmlformats.org/spreadsheetml/2006/main">
  <c r="D10" i="1" l="1"/>
  <c r="E10" i="1"/>
  <c r="F10" i="1"/>
  <c r="H10" i="1" s="1"/>
  <c r="D9" i="1"/>
  <c r="E9" i="1"/>
  <c r="F9" i="1"/>
  <c r="H9" i="1" s="1"/>
  <c r="D8" i="1"/>
  <c r="E8" i="1"/>
  <c r="F8" i="1"/>
  <c r="H8" i="1" s="1"/>
  <c r="F4" i="1" l="1"/>
  <c r="F5" i="1"/>
  <c r="F6" i="1"/>
  <c r="F7" i="1"/>
  <c r="F3" i="1"/>
  <c r="F2" i="1"/>
  <c r="E3" i="1"/>
  <c r="E4" i="1"/>
  <c r="E5" i="1"/>
  <c r="E6" i="1"/>
  <c r="E7" i="1"/>
  <c r="E2" i="1"/>
  <c r="D3" i="1"/>
  <c r="D4" i="1"/>
  <c r="D5" i="1"/>
  <c r="D6" i="1"/>
  <c r="D7" i="1"/>
  <c r="D2" i="1"/>
  <c r="H4" i="1" l="1"/>
  <c r="H5" i="1"/>
  <c r="H6" i="1"/>
  <c r="H7" i="1"/>
  <c r="H3" i="1" l="1"/>
  <c r="H2" i="1"/>
</calcChain>
</file>

<file path=xl/sharedStrings.xml><?xml version="1.0" encoding="utf-8"?>
<sst xmlns="http://schemas.openxmlformats.org/spreadsheetml/2006/main" count="474" uniqueCount="161">
  <si>
    <t>Dénomination</t>
  </si>
  <si>
    <t>Unité de</t>
  </si>
  <si>
    <t>Prix</t>
  </si>
  <si>
    <t>Quantité</t>
  </si>
  <si>
    <t>Date</t>
  </si>
  <si>
    <t>Boissons</t>
  </si>
  <si>
    <t>Denrées</t>
  </si>
  <si>
    <t>Vidanges</t>
  </si>
  <si>
    <t>Frais Gén</t>
  </si>
  <si>
    <t>L&amp;M</t>
  </si>
  <si>
    <t>Malboro</t>
  </si>
  <si>
    <t>Chacha</t>
  </si>
  <si>
    <t>Léo</t>
  </si>
  <si>
    <t>Bounty</t>
  </si>
  <si>
    <t>Café Miko</t>
  </si>
  <si>
    <t xml:space="preserve">Café Senséo </t>
  </si>
  <si>
    <t>Café Senséo régular</t>
  </si>
  <si>
    <t>Café Senséo Déca</t>
  </si>
  <si>
    <t>Café Tasse</t>
  </si>
  <si>
    <t>Café Grain</t>
  </si>
  <si>
    <t>Chips paprika</t>
  </si>
  <si>
    <t>Chips sel</t>
  </si>
  <si>
    <t>Chocolat assorti</t>
  </si>
  <si>
    <t>Chocolat noisette</t>
  </si>
  <si>
    <t>Chocolat Lait</t>
  </si>
  <si>
    <t>Gaufre chocolat</t>
  </si>
  <si>
    <t>Gaufre Sucre</t>
  </si>
  <si>
    <t>Mars</t>
  </si>
  <si>
    <t>Potage asperges</t>
  </si>
  <si>
    <t>Potage Pois</t>
  </si>
  <si>
    <t>Potage St Germain</t>
  </si>
  <si>
    <t>Potage Tandori</t>
  </si>
  <si>
    <t>Potage tomates boulettes</t>
  </si>
  <si>
    <t>Potage tomates légumes</t>
  </si>
  <si>
    <t>Suprêmes légumes</t>
  </si>
  <si>
    <t>Twix</t>
  </si>
  <si>
    <t>Snickers</t>
  </si>
  <si>
    <t>Treets</t>
  </si>
  <si>
    <t>Lion</t>
  </si>
  <si>
    <t>Cent Wafers</t>
  </si>
  <si>
    <t>Thé menthe</t>
  </si>
  <si>
    <t>Thé fruits rouge</t>
  </si>
  <si>
    <t>Café Rombouts</t>
  </si>
  <si>
    <t>Cacao Rombouts</t>
  </si>
  <si>
    <t>Lait Creamer rombouts</t>
  </si>
  <si>
    <t>Sucrettes</t>
  </si>
  <si>
    <t>Assortiment de bonbons</t>
  </si>
  <si>
    <t>Café D-E</t>
  </si>
  <si>
    <t>Croque-monsieur</t>
  </si>
  <si>
    <t>Potage Champignons</t>
  </si>
  <si>
    <t>Suprêmes de tomates</t>
  </si>
  <si>
    <t>Bière Jupiler 25 cl</t>
  </si>
  <si>
    <t>Cécémel 20 cl</t>
  </si>
  <si>
    <t>Coca-cola 20 cl</t>
  </si>
  <si>
    <t>Coca-cola light 20 cl</t>
  </si>
  <si>
    <t>Coca-cola Zero 20 cl</t>
  </si>
  <si>
    <t>Coca-cola 33 cl</t>
  </si>
  <si>
    <t>Coca-cola light 33 cl</t>
  </si>
  <si>
    <t>Coca-cola zero 33 cl</t>
  </si>
  <si>
    <t>Duvel 33 cl</t>
  </si>
  <si>
    <t>Fanta 20 cl</t>
  </si>
  <si>
    <t>Fanta Orange 33 cl</t>
  </si>
  <si>
    <t>Fanta Citron 33cl</t>
  </si>
  <si>
    <t>Eau 1,5 litre</t>
  </si>
  <si>
    <t>Eau nature 20 cl</t>
  </si>
  <si>
    <t>Eau pétillante 20 cl</t>
  </si>
  <si>
    <t>Griottes 25 cl</t>
  </si>
  <si>
    <t>Gueuze V.D.S. 25 cl</t>
  </si>
  <si>
    <t>Kriek 25 cl</t>
  </si>
  <si>
    <t>Hoegaarden rosée 25 cl</t>
  </si>
  <si>
    <t>Hoeg. rosée 20 l (72)</t>
  </si>
  <si>
    <t xml:space="preserve">Jupiler 50 litres </t>
  </si>
  <si>
    <t xml:space="preserve">Jupiler 30 litres </t>
  </si>
  <si>
    <t xml:space="preserve">Blanche Hoeg. 30 litres </t>
  </si>
  <si>
    <t>Blanche Hoegarden 25 cl</t>
  </si>
  <si>
    <t>Jus d'orange 20 cl</t>
  </si>
  <si>
    <t>Jus multi-fruits 20 cl</t>
  </si>
  <si>
    <t>Leffe Blonde 33 cl</t>
  </si>
  <si>
    <t>Leffe Brune 33 cl</t>
  </si>
  <si>
    <t>Pale-Ale Bass 25 cl</t>
  </si>
  <si>
    <t>Sprite 20 cl</t>
  </si>
  <si>
    <t>Sprite 33 cl</t>
  </si>
  <si>
    <t>Tonic 20 cl</t>
  </si>
  <si>
    <t>Tonic Agr. light 20 cl</t>
  </si>
  <si>
    <t>Jus de tomate 20 cl</t>
  </si>
  <si>
    <t>Ice-tea 33 cl</t>
  </si>
  <si>
    <t>Ice-tea Pêche 33 cl</t>
  </si>
  <si>
    <t>Ice-tea Pêche 20 cl</t>
  </si>
  <si>
    <t>Chimay Bleu 33 cl</t>
  </si>
  <si>
    <t>Chimay Blanche 33cl</t>
  </si>
  <si>
    <t>Chimay Rouge 33cl</t>
  </si>
  <si>
    <t>Orval 33 cl</t>
  </si>
  <si>
    <t>Vidange à 4,50 Eur</t>
  </si>
  <si>
    <t>Vidange à 5,00 Eur</t>
  </si>
  <si>
    <t>Vidange  à 6,00 Eur</t>
  </si>
  <si>
    <t>Vidange Fût 30,00 Eur</t>
  </si>
  <si>
    <t>Vidange CO² 120,00 Eur</t>
  </si>
  <si>
    <t>Spéculoos (bte 300)</t>
  </si>
  <si>
    <t>Sucre kg</t>
  </si>
  <si>
    <t>Lait entier litre</t>
  </si>
  <si>
    <t>Lait demi-écrémé litre</t>
  </si>
  <si>
    <t>Filtre à café (bte 100)</t>
  </si>
  <si>
    <t>Produit Vaisselle</t>
  </si>
  <si>
    <t>Jupiler NA 25 cl</t>
  </si>
  <si>
    <t>Radler 33 cl</t>
  </si>
  <si>
    <t>Jus d'orange 1L</t>
  </si>
  <si>
    <t>Eau plate 0,5L</t>
  </si>
  <si>
    <t>Jupiler 33 Cl (Bte)</t>
  </si>
  <si>
    <t>Coca Cola 1,5 L</t>
  </si>
  <si>
    <t>Coca Zero 1,5 L</t>
  </si>
  <si>
    <t>Eau Pétillante 1,5 L</t>
  </si>
  <si>
    <t>Leffe Blonde  Fût 20 L</t>
  </si>
  <si>
    <t>Ea</t>
  </si>
  <si>
    <t>Total</t>
  </si>
  <si>
    <t>Pq</t>
  </si>
  <si>
    <t>Kg</t>
  </si>
  <si>
    <t>Batonnets café (bte 2000)</t>
  </si>
  <si>
    <t>Biscottes</t>
  </si>
  <si>
    <t>CO2</t>
  </si>
  <si>
    <t>Essuie vaisselle</t>
  </si>
  <si>
    <t>Eponge à récurer</t>
  </si>
  <si>
    <t>canderel</t>
  </si>
  <si>
    <t>Lavette</t>
  </si>
  <si>
    <t>Gobelets (25cl)</t>
  </si>
  <si>
    <t>Mayonnaise</t>
  </si>
  <si>
    <t>Moutarde</t>
  </si>
  <si>
    <t>Pickels</t>
  </si>
  <si>
    <t>Produit lave Vaisselle</t>
  </si>
  <si>
    <t>serviettes en papier</t>
  </si>
  <si>
    <t>Sirop de grenadine</t>
  </si>
  <si>
    <t>Sirop de Menthe</t>
  </si>
  <si>
    <t>Sirop de citron</t>
  </si>
  <si>
    <t>Sous-tasses</t>
  </si>
  <si>
    <t>Tasses de café</t>
  </si>
  <si>
    <t>Vinaigre</t>
  </si>
  <si>
    <t>Ketchup</t>
  </si>
  <si>
    <t>Produit de rinçage lave-vaisselle</t>
  </si>
  <si>
    <t>Détartrant Percolateur</t>
  </si>
  <si>
    <t>Détartrant machine à café</t>
  </si>
  <si>
    <t>Nettoie tout</t>
  </si>
  <si>
    <t>Cups lait (240 pc)</t>
  </si>
  <si>
    <t>Tasses plastiques (50)</t>
  </si>
  <si>
    <t>page</t>
  </si>
  <si>
    <t>Feuille</t>
  </si>
  <si>
    <t>Achat</t>
  </si>
  <si>
    <t>Étiquettes de colonnes</t>
  </si>
  <si>
    <t>Total général</t>
  </si>
  <si>
    <t>janv</t>
  </si>
  <si>
    <t>févr</t>
  </si>
  <si>
    <t>Étiquettes de lignes</t>
  </si>
  <si>
    <t>Somme de Quantité</t>
  </si>
  <si>
    <t>Total Somme de Quantité</t>
  </si>
  <si>
    <t>Total Somme de Total</t>
  </si>
  <si>
    <t>Somme de Total</t>
  </si>
  <si>
    <t>simulation d'une rentrée de stock</t>
  </si>
  <si>
    <t>Contrôle pa</t>
  </si>
  <si>
    <t>validé par</t>
  </si>
  <si>
    <t>TOTO</t>
  </si>
  <si>
    <t>dudu</t>
  </si>
  <si>
    <t>Pierre</t>
  </si>
  <si>
    <t>Alain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</si>
</sst>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_-\ [$€-1];#,##0.00\-\ [$€-1]"/>
    <numFmt numFmtId="166" formatCode="#,##0.00\ &quot;€&quot;"/>
  </numFmts>
  <fonts count="11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2"/>
      <color rgb="FF0000FF"/>
      <name val="Calibri"/>
      <family val="2"/>
      <scheme val="minor"/>
    </font>
    <font>
      <sz val="10"/>
      <color rgb="FF0000FF"/>
      <name val="Arial"/>
      <family val="2"/>
    </font>
    <font>
      <sz val="9"/>
      <color rgb="FFFFFF00"/>
      <name val="Arial"/>
      <family val="2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/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theme="8" tint="0.39997558519241921"/>
      </left>
      <right style="thin">
        <color theme="8" tint="0.39997558519241921"/>
      </right>
      <top style="thin">
        <color theme="8" tint="0.39997558519241921"/>
      </top>
      <bottom style="thin">
        <color auto="1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4" xfId="0" applyBorder="1"/>
    <xf numFmtId="164" fontId="0" fillId="0" borderId="0" xfId="0" applyNumberFormat="1" applyBorder="1" applyAlignment="1">
      <alignment vertical="center"/>
    </xf>
    <xf numFmtId="0" fontId="4" fillId="4" borderId="1" xfId="0" applyFont="1" applyFill="1" applyBorder="1" applyAlignment="1">
      <alignment horizontal="center" vertical="center"/>
    </xf>
    <xf numFmtId="0" fontId="0" fillId="4" borderId="1" xfId="0" applyFill="1" applyBorder="1"/>
    <xf numFmtId="0" fontId="7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6" fillId="3" borderId="1" xfId="0" applyFont="1" applyFill="1" applyBorder="1" applyAlignment="1">
      <alignment horizontal="center" vertical="center"/>
    </xf>
    <xf numFmtId="0" fontId="2" fillId="3" borderId="1" xfId="0" applyFont="1" applyFill="1" applyBorder="1"/>
    <xf numFmtId="0" fontId="5" fillId="5" borderId="1" xfId="0" applyFont="1" applyFill="1" applyBorder="1" applyAlignment="1">
      <alignment horizontal="center" vertical="center"/>
    </xf>
    <xf numFmtId="0" fontId="1" fillId="5" borderId="1" xfId="0" applyFont="1" applyFill="1" applyBorder="1"/>
    <xf numFmtId="0" fontId="0" fillId="0" borderId="1" xfId="0" applyBorder="1" applyAlignment="1" applyProtection="1">
      <alignment horizontal="center" vertical="center"/>
      <protection locked="0"/>
    </xf>
    <xf numFmtId="0" fontId="0" fillId="4" borderId="1" xfId="0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164" fontId="1" fillId="5" borderId="1" xfId="0" applyNumberFormat="1" applyFont="1" applyFill="1" applyBorder="1" applyAlignment="1">
      <alignment horizontal="center" vertical="center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4" xfId="0" applyFont="1" applyBorder="1" applyAlignment="1" applyProtection="1">
      <alignment horizontal="center" vertical="center"/>
    </xf>
    <xf numFmtId="0" fontId="0" fillId="0" borderId="0" xfId="0" applyProtection="1">
      <protection locked="0"/>
    </xf>
    <xf numFmtId="166" fontId="0" fillId="0" borderId="2" xfId="0" applyNumberFormat="1" applyFont="1" applyBorder="1" applyAlignment="1" applyProtection="1">
      <alignment horizontal="center" vertical="center"/>
    </xf>
    <xf numFmtId="166" fontId="0" fillId="0" borderId="2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6" fontId="0" fillId="0" borderId="11" xfId="0" applyNumberFormat="1" applyFont="1" applyBorder="1" applyAlignment="1" applyProtection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0" fillId="0" borderId="12" xfId="0" applyBorder="1"/>
    <xf numFmtId="0" fontId="0" fillId="0" borderId="12" xfId="0" applyBorder="1" applyAlignment="1" applyProtection="1">
      <alignment horizontal="center" vertical="center"/>
      <protection locked="0"/>
    </xf>
    <xf numFmtId="0" fontId="0" fillId="0" borderId="13" xfId="0" applyFont="1" applyBorder="1" applyAlignment="1" applyProtection="1">
      <alignment horizontal="center" vertical="center"/>
    </xf>
    <xf numFmtId="166" fontId="0" fillId="0" borderId="3" xfId="0" applyNumberFormat="1" applyFont="1" applyBorder="1" applyAlignment="1" applyProtection="1">
      <alignment horizontal="center" vertical="center"/>
    </xf>
    <xf numFmtId="166" fontId="0" fillId="0" borderId="3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4" fontId="0" fillId="0" borderId="4" xfId="0" applyNumberFormat="1" applyBorder="1"/>
    <xf numFmtId="14" fontId="0" fillId="0" borderId="12" xfId="0" applyNumberFormat="1" applyBorder="1"/>
    <xf numFmtId="0" fontId="10" fillId="0" borderId="12" xfId="0" applyFont="1" applyBorder="1"/>
    <xf numFmtId="0" fontId="10" fillId="0" borderId="12" xfId="0" applyFont="1" applyBorder="1" applyAlignment="1" applyProtection="1">
      <alignment horizontal="center" vertical="center"/>
      <protection locked="0"/>
    </xf>
    <xf numFmtId="166" fontId="10" fillId="0" borderId="3" xfId="0" applyNumberFormat="1" applyFont="1" applyBorder="1" applyAlignment="1">
      <alignment horizontal="center" vertical="center"/>
    </xf>
    <xf numFmtId="14" fontId="10" fillId="0" borderId="12" xfId="0" applyNumberFormat="1" applyFon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0" fillId="0" borderId="13" xfId="0" applyFont="1" applyBorder="1" applyAlignment="1" applyProtection="1">
      <alignment horizontal="center" vertical="center"/>
    </xf>
    <xf numFmtId="166" fontId="10" fillId="0" borderId="3" xfId="0" applyNumberFormat="1" applyFont="1" applyBorder="1" applyAlignment="1" applyProtection="1">
      <alignment horizontal="center" vertical="center"/>
    </xf>
    <xf numFmtId="0" fontId="0" fillId="0" borderId="13" xfId="0" applyBorder="1" applyAlignment="1">
      <alignment horizontal="center" vertical="center"/>
    </xf>
    <xf numFmtId="0" fontId="10" fillId="0" borderId="14" xfId="0" applyFont="1" applyFill="1" applyBorder="1"/>
    <xf numFmtId="0" fontId="0" fillId="0" borderId="0" xfId="0" applyAlignment="1">
      <alignment horizontal="left" indent="1"/>
    </xf>
  </cellXfs>
  <cellStyles count="1">
    <cellStyle name="Normal" xfId="0" builtinId="0"/>
  </cellStyles>
  <dxfs count="22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66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thin">
          <color auto="1"/>
        </bottom>
      </border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706.374000000003" createdVersion="6" refreshedVersion="6" minRefreshableVersion="3" recordCount="9">
  <cacheSource type="worksheet">
    <worksheetSource name="Tableau2"/>
  </cacheSource>
  <cacheFields count="10">
    <cacheField name="Date" numFmtId="14">
      <sharedItems containsSemiMixedTypes="0" containsNonDate="0" containsDate="1" containsString="0" minDate="2016-01-01T00:00:00" maxDate="2016-02-16T00:00:00" count="4">
        <d v="2016-01-01T00:00:00"/>
        <d v="2016-01-15T00:00:00"/>
        <d v="2016-02-12T00:00:00"/>
        <d v="2016-02-15T00:00:00"/>
      </sharedItems>
      <fieldGroup par="9" base="0">
        <rangePr groupBy="days" startDate="2016-01-01T00:00:00" endDate="2016-02-16T00:00:00"/>
        <groupItems count="368">
          <s v="&lt;01/01/2016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6/02/2016"/>
        </groupItems>
      </fieldGroup>
    </cacheField>
    <cacheField name="Feuille" numFmtId="0">
      <sharedItems containsMixedTypes="1" containsNumber="1" containsInteger="1" minValue="17" maxValue="33" count="4">
        <n v="17"/>
        <n v="22"/>
        <n v="33"/>
        <s v="Achat"/>
      </sharedItems>
    </cacheField>
    <cacheField name="page" numFmtId="0">
      <sharedItems containsSemiMixedTypes="0" containsString="0" containsNumber="1" containsInteger="1" minValue="1" maxValue="129"/>
    </cacheField>
    <cacheField name="Dénomination" numFmtId="0">
      <sharedItems count="7">
        <s v="Malboro"/>
        <s v="Assortiment de bonbons"/>
        <s v="L&amp;M"/>
        <s v="Café Grain"/>
        <s v="Nettoie tout"/>
        <s v="Café Senséo Déca"/>
        <s v="Eau Pétillante 1,5 L"/>
      </sharedItems>
    </cacheField>
    <cacheField name="Unité de" numFmtId="0">
      <sharedItems/>
    </cacheField>
    <cacheField name="Prix" numFmtId="166">
      <sharedItems containsSemiMixedTypes="0" containsString="0" containsNumber="1" minValue="0.25" maxValue="6.2"/>
    </cacheField>
    <cacheField name="Colonne1" numFmtId="166">
      <sharedItems containsNonDate="0" containsString="0" containsBlank="1"/>
    </cacheField>
    <cacheField name="Quantité" numFmtId="0">
      <sharedItems containsSemiMixedTypes="0" containsString="0" containsNumber="1" containsInteger="1" minValue="-10000" maxValue="1000"/>
    </cacheField>
    <cacheField name="Total" numFmtId="166">
      <sharedItems containsSemiMixedTypes="0" containsString="0" containsNumber="1" minValue="-15000" maxValue="1500"/>
    </cacheField>
    <cacheField name="Mois" numFmtId="0" databaseField="0">
      <fieldGroup base="0">
        <rangePr groupBy="months" startDate="2016-01-01T00:00:00" endDate="2016-02-16T00:00:00"/>
        <groupItems count="14">
          <s v="&lt;01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6/02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n v="2"/>
    <x v="0"/>
    <s v="Pq"/>
    <n v="6"/>
    <m/>
    <n v="5"/>
    <n v="30"/>
  </r>
  <r>
    <x v="0"/>
    <x v="0"/>
    <n v="42"/>
    <x v="1"/>
    <s v="Ea"/>
    <n v="0.6"/>
    <m/>
    <n v="3"/>
    <n v="1.7999999999999998"/>
  </r>
  <r>
    <x v="0"/>
    <x v="0"/>
    <n v="1"/>
    <x v="2"/>
    <s v="Pq"/>
    <n v="6.2"/>
    <m/>
    <n v="3"/>
    <n v="18.600000000000001"/>
  </r>
  <r>
    <x v="0"/>
    <x v="0"/>
    <n v="12"/>
    <x v="3"/>
    <s v="Kg"/>
    <n v="0.25"/>
    <m/>
    <n v="100"/>
    <n v="25"/>
  </r>
  <r>
    <x v="0"/>
    <x v="0"/>
    <n v="129"/>
    <x v="4"/>
    <s v="Ea"/>
    <n v="1.89"/>
    <m/>
    <n v="1"/>
    <n v="1.89"/>
  </r>
  <r>
    <x v="0"/>
    <x v="0"/>
    <n v="10"/>
    <x v="5"/>
    <s v="Ea"/>
    <n v="0.25"/>
    <m/>
    <n v="3"/>
    <n v="0.75"/>
  </r>
  <r>
    <x v="1"/>
    <x v="1"/>
    <n v="10"/>
    <x v="5"/>
    <s v="Ea"/>
    <n v="0.25"/>
    <m/>
    <n v="99"/>
    <n v="24.75"/>
  </r>
  <r>
    <x v="2"/>
    <x v="2"/>
    <n v="91"/>
    <x v="6"/>
    <s v="Ea"/>
    <n v="1.5"/>
    <m/>
    <n v="1000"/>
    <n v="1500"/>
  </r>
  <r>
    <x v="3"/>
    <x v="3"/>
    <n v="91"/>
    <x v="6"/>
    <s v="Ea"/>
    <n v="1.5"/>
    <m/>
    <n v="-10000"/>
    <n v="-15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B3:H20" firstHeaderRow="1" firstDataRow="4" firstDataCol="1"/>
  <pivotFields count="10">
    <pivotField axis="axisCol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showAll="0"/>
    <pivotField axis="axisRow" showAll="0">
      <items count="8">
        <item x="1"/>
        <item x="3"/>
        <item x="5"/>
        <item x="6"/>
        <item x="2"/>
        <item x="0"/>
        <item x="4"/>
        <item t="default"/>
      </items>
    </pivotField>
    <pivotField showAll="0"/>
    <pivotField numFmtId="166" showAll="0"/>
    <pivotField showAll="0"/>
    <pivotField dataField="1" showAll="0"/>
    <pivotField dataField="1" numFmtId="166" showAll="0"/>
    <pivotField axis="axisCol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2">
    <field x="1"/>
    <field x="3"/>
  </rowFields>
  <rowItems count="14">
    <i>
      <x/>
    </i>
    <i r="1">
      <x/>
    </i>
    <i r="1">
      <x v="1"/>
    </i>
    <i r="1">
      <x v="2"/>
    </i>
    <i r="1">
      <x v="4"/>
    </i>
    <i r="1">
      <x v="5"/>
    </i>
    <i r="1">
      <x v="6"/>
    </i>
    <i>
      <x v="1"/>
    </i>
    <i r="1">
      <x v="2"/>
    </i>
    <i>
      <x v="2"/>
    </i>
    <i r="1">
      <x v="3"/>
    </i>
    <i>
      <x v="3"/>
    </i>
    <i r="1">
      <x v="3"/>
    </i>
    <i t="grand">
      <x/>
    </i>
  </rowItems>
  <colFields count="3">
    <field x="9"/>
    <field x="0"/>
    <field x="-2"/>
  </colFields>
  <colItems count="6">
    <i>
      <x v="1"/>
      <x v="1048832"/>
      <x/>
    </i>
    <i r="2" i="1">
      <x v="1"/>
    </i>
    <i>
      <x v="2"/>
      <x v="1048832"/>
      <x/>
    </i>
    <i r="2" i="1">
      <x v="1"/>
    </i>
    <i t="grand">
      <x/>
    </i>
    <i t="grand" i="1">
      <x/>
    </i>
  </colItems>
  <dataFields count="2">
    <dataField name="Somme de Quantité" fld="7" baseField="0" baseItem="0"/>
    <dataField name="Somme de Total" fld="8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B3:H14" firstHeaderRow="1" firstDataRow="4" firstDataCol="1"/>
  <pivotFields count="10">
    <pivotField axis="axisCol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showAll="0"/>
    <pivotField axis="axisRow" showAll="0">
      <items count="8">
        <item x="1"/>
        <item x="3"/>
        <item x="5"/>
        <item x="6"/>
        <item x="2"/>
        <item x="0"/>
        <item x="4"/>
        <item t="default"/>
      </items>
    </pivotField>
    <pivotField showAll="0"/>
    <pivotField numFmtId="166" showAll="0"/>
    <pivotField showAll="0"/>
    <pivotField dataField="1" showAll="0"/>
    <pivotField dataField="1" numFmtId="166" showAll="0"/>
    <pivotField axis="axisCol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1">
    <field x="3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3">
    <field x="9"/>
    <field x="0"/>
    <field x="-2"/>
  </colFields>
  <colItems count="6">
    <i>
      <x v="1"/>
      <x v="1048832"/>
      <x/>
    </i>
    <i r="2" i="1">
      <x v="1"/>
    </i>
    <i>
      <x v="2"/>
      <x v="1048832"/>
      <x/>
    </i>
    <i r="2" i="1">
      <x v="1"/>
    </i>
    <i t="grand">
      <x/>
    </i>
    <i t="grand" i="1">
      <x/>
    </i>
  </colItems>
  <dataFields count="2">
    <dataField name="Somme de Quantité" fld="7" baseField="0" baseItem="0"/>
    <dataField name="Somme de Total" fld="8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1:J10" totalsRowShown="0" headerRowDxfId="12" tableBorderDxfId="21">
  <autoFilter ref="A1:J10"/>
  <tableColumns count="10">
    <tableColumn id="1" name="Date" dataDxfId="20"/>
    <tableColumn id="2" name="Feuille" dataDxfId="19"/>
    <tableColumn id="3" name="page" dataDxfId="18"/>
    <tableColumn id="4" name="Dénomination" dataDxfId="17">
      <calculatedColumnFormula>IF(ISNA(VLOOKUP(C2,Marchandises!$A$1:$E$138,3,0)),"",VLOOKUP(C2,Marchandises!$A$1:$E$138,3,0))</calculatedColumnFormula>
    </tableColumn>
    <tableColumn id="5" name="Unité de" dataDxfId="16">
      <calculatedColumnFormula>IF(ISNA(VLOOKUP(C2,Marchandises!$A$1:$E$138,4,0)),"",VLOOKUP(C2,Marchandises!$A$1:$E$138,4,0))</calculatedColumnFormula>
    </tableColumn>
    <tableColumn id="6" name="Prix" dataDxfId="15">
      <calculatedColumnFormula>IF(ISNA(VLOOKUP(C2,Marchandises!$A$1:$E$138,5,0)),"",VLOOKUP(C2,Marchandises!$A$1:$E$138,5,0))</calculatedColumnFormula>
    </tableColumn>
    <tableColumn id="8" name="Quantité" dataDxfId="14"/>
    <tableColumn id="9" name="Total" dataDxfId="13">
      <calculatedColumnFormula>IF(C2="","",F2*G2)</calculatedColumnFormula>
    </tableColumn>
    <tableColumn id="12" name="Contrôle pa"/>
    <tableColumn id="13" name="validé par"/>
  </tableColumns>
  <tableStyleInfo name="TableStyleMedium2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rgb="FFFFFF00"/>
  </sheetPr>
  <dimension ref="A1:S19"/>
  <sheetViews>
    <sheetView showZeros="0" zoomScaleNormal="100" workbookViewId="0">
      <selection activeCell="J15" sqref="J15"/>
    </sheetView>
  </sheetViews>
  <sheetFormatPr baseColWidth="10" defaultColWidth="8.85546875" defaultRowHeight="15" x14ac:dyDescent="0.25"/>
  <cols>
    <col min="1" max="1" width="13.5703125" customWidth="1"/>
    <col min="2" max="2" width="9.28515625" customWidth="1"/>
    <col min="3" max="3" width="8.5703125" customWidth="1"/>
    <col min="4" max="4" width="30.7109375" customWidth="1"/>
    <col min="5" max="5" width="10.7109375" customWidth="1"/>
    <col min="7" max="7" width="11" customWidth="1"/>
    <col min="8" max="8" width="12.140625" customWidth="1"/>
    <col min="9" max="10" width="13.85546875" customWidth="1"/>
  </cols>
  <sheetData>
    <row r="1" spans="1:19" ht="12" customHeight="1" thickBot="1" x14ac:dyDescent="0.3">
      <c r="A1" s="32" t="s">
        <v>4</v>
      </c>
      <c r="B1" s="33" t="s">
        <v>143</v>
      </c>
      <c r="C1" s="30" t="s">
        <v>142</v>
      </c>
      <c r="D1" s="29" t="s">
        <v>0</v>
      </c>
      <c r="E1" s="29" t="s">
        <v>1</v>
      </c>
      <c r="F1" s="39" t="s">
        <v>2</v>
      </c>
      <c r="G1" s="29" t="s">
        <v>3</v>
      </c>
      <c r="H1" s="28" t="s">
        <v>113</v>
      </c>
      <c r="I1" s="51" t="s">
        <v>155</v>
      </c>
      <c r="J1" s="51" t="s">
        <v>156</v>
      </c>
    </row>
    <row r="2" spans="1:19" x14ac:dyDescent="0.25">
      <c r="A2" s="40">
        <v>42370</v>
      </c>
      <c r="B2" s="1">
        <v>17</v>
      </c>
      <c r="C2" s="23">
        <v>2</v>
      </c>
      <c r="D2" s="24" t="str">
        <f>IF(ISNA(VLOOKUP(C2,Marchandises!$A$1:$E$138,3,0)),"",VLOOKUP(C2,Marchandises!$A$1:$E$138,3,0))</f>
        <v>Malboro</v>
      </c>
      <c r="E2" s="24" t="str">
        <f>IF(ISNA(VLOOKUP(C2,Marchandises!$A$1:$E$138,4,0)),"",VLOOKUP(C2,Marchandises!$A$1:$E$138,4,0))</f>
        <v>Pq</v>
      </c>
      <c r="F2" s="31">
        <f>IF(ISNA(VLOOKUP(C2,Marchandises!$A$1:$E$138,5,0)),"",VLOOKUP(C2,Marchandises!$A$1:$E$138,5,0))</f>
        <v>6</v>
      </c>
      <c r="G2" s="23">
        <v>5</v>
      </c>
      <c r="H2" s="27">
        <f>IF(C2="","",F2*G2)</f>
        <v>30</v>
      </c>
      <c r="I2" t="s">
        <v>157</v>
      </c>
      <c r="J2" t="s">
        <v>158</v>
      </c>
    </row>
    <row r="3" spans="1:19" ht="14.45" customHeight="1" x14ac:dyDescent="0.25">
      <c r="A3" s="40">
        <v>42370</v>
      </c>
      <c r="B3" s="1">
        <v>17</v>
      </c>
      <c r="C3" s="11">
        <v>42</v>
      </c>
      <c r="D3" s="24" t="str">
        <f>IF(ISNA(VLOOKUP(C3,Marchandises!$A$1:$E$138,3,0)),"",VLOOKUP(C3,Marchandises!$A$1:$E$138,3,0))</f>
        <v>Assortiment de bonbons</v>
      </c>
      <c r="E3" s="24" t="str">
        <f>IF(ISNA(VLOOKUP(C3,Marchandises!$A$1:$E$138,4,0)),"",VLOOKUP(C3,Marchandises!$A$1:$E$138,4,0))</f>
        <v>Ea</v>
      </c>
      <c r="F3" s="26">
        <f>IF(ISNA(VLOOKUP(C3,Marchandises!$A$1:$E$138,5,0)),"",VLOOKUP(C3,Marchandises!$A$1:$E$138,5,0))</f>
        <v>0.6</v>
      </c>
      <c r="G3" s="11">
        <v>3</v>
      </c>
      <c r="H3" s="27">
        <f>IF(C3="","",F3*G3)</f>
        <v>1.7999999999999998</v>
      </c>
      <c r="I3" t="s">
        <v>157</v>
      </c>
      <c r="J3" t="s">
        <v>158</v>
      </c>
    </row>
    <row r="4" spans="1:19" ht="14.45" customHeight="1" x14ac:dyDescent="0.25">
      <c r="A4" s="40">
        <v>42370</v>
      </c>
      <c r="B4" s="1">
        <v>17</v>
      </c>
      <c r="C4" s="11">
        <v>1</v>
      </c>
      <c r="D4" s="24" t="str">
        <f>IF(ISNA(VLOOKUP(C4,Marchandises!$A$1:$E$138,3,0)),"",VLOOKUP(C4,Marchandises!$A$1:$E$138,3,0))</f>
        <v>L&amp;M</v>
      </c>
      <c r="E4" s="24" t="str">
        <f>IF(ISNA(VLOOKUP(C4,Marchandises!$A$1:$E$138,4,0)),"",VLOOKUP(C4,Marchandises!$A$1:$E$138,4,0))</f>
        <v>Pq</v>
      </c>
      <c r="F4" s="26">
        <f>IF(ISNA(VLOOKUP(C4,Marchandises!$A$1:$E$138,5,0)),"",VLOOKUP(C4,Marchandises!$A$1:$E$138,5,0))</f>
        <v>6.2</v>
      </c>
      <c r="G4" s="11">
        <v>3</v>
      </c>
      <c r="H4" s="27">
        <f>IF(C4="","",F4*G4)</f>
        <v>18.600000000000001</v>
      </c>
      <c r="I4" t="s">
        <v>157</v>
      </c>
      <c r="J4" t="s">
        <v>158</v>
      </c>
    </row>
    <row r="5" spans="1:19" ht="14.45" customHeight="1" x14ac:dyDescent="0.25">
      <c r="A5" s="40">
        <v>42370</v>
      </c>
      <c r="B5" s="1">
        <v>17</v>
      </c>
      <c r="C5" s="11">
        <v>12</v>
      </c>
      <c r="D5" s="24" t="str">
        <f>IF(ISNA(VLOOKUP(C5,Marchandises!$A$1:$E$138,3,0)),"",VLOOKUP(C5,Marchandises!$A$1:$E$138,3,0))</f>
        <v>Café Grain</v>
      </c>
      <c r="E5" s="24" t="str">
        <f>IF(ISNA(VLOOKUP(C5,Marchandises!$A$1:$E$138,4,0)),"",VLOOKUP(C5,Marchandises!$A$1:$E$138,4,0))</f>
        <v>Kg</v>
      </c>
      <c r="F5" s="26">
        <f>IF(ISNA(VLOOKUP(C5,Marchandises!$A$1:$E$138,5,0)),"",VLOOKUP(C5,Marchandises!$A$1:$E$138,5,0))</f>
        <v>0.25</v>
      </c>
      <c r="G5" s="11">
        <v>100</v>
      </c>
      <c r="H5" s="27">
        <f>IF(C5="","",F5*G5)</f>
        <v>25</v>
      </c>
      <c r="I5" t="s">
        <v>157</v>
      </c>
      <c r="J5" t="s">
        <v>158</v>
      </c>
      <c r="K5" s="25"/>
      <c r="L5" s="25"/>
      <c r="M5" s="25"/>
      <c r="N5" s="25"/>
      <c r="O5" s="25"/>
      <c r="P5" s="25"/>
      <c r="Q5" s="25"/>
      <c r="R5" s="25"/>
      <c r="S5" s="25"/>
    </row>
    <row r="6" spans="1:19" ht="14.45" customHeight="1" x14ac:dyDescent="0.25">
      <c r="A6" s="40">
        <v>42370</v>
      </c>
      <c r="B6" s="1">
        <v>17</v>
      </c>
      <c r="C6" s="11">
        <v>129</v>
      </c>
      <c r="D6" s="24" t="str">
        <f>IF(ISNA(VLOOKUP(C6,Marchandises!$A$1:$E$138,3,0)),"",VLOOKUP(C6,Marchandises!$A$1:$E$138,3,0))</f>
        <v>Nettoie tout</v>
      </c>
      <c r="E6" s="24" t="str">
        <f>IF(ISNA(VLOOKUP(C6,Marchandises!$A$1:$E$138,4,0)),"",VLOOKUP(C6,Marchandises!$A$1:$E$138,4,0))</f>
        <v>Ea</v>
      </c>
      <c r="F6" s="26">
        <f>IF(ISNA(VLOOKUP(C6,Marchandises!$A$1:$E$138,5,0)),"",VLOOKUP(C6,Marchandises!$A$1:$E$138,5,0))</f>
        <v>1.89</v>
      </c>
      <c r="G6" s="11">
        <v>1</v>
      </c>
      <c r="H6" s="27">
        <f>IF(C6="","",F6*G6)</f>
        <v>1.89</v>
      </c>
      <c r="I6" t="s">
        <v>157</v>
      </c>
      <c r="J6" t="s">
        <v>158</v>
      </c>
      <c r="K6" s="25"/>
      <c r="L6" s="25"/>
      <c r="M6" s="25"/>
      <c r="N6" s="25"/>
      <c r="O6" s="25"/>
      <c r="P6" s="25"/>
      <c r="Q6" s="25"/>
      <c r="R6" s="25"/>
      <c r="S6" s="25"/>
    </row>
    <row r="7" spans="1:19" ht="14.45" customHeight="1" x14ac:dyDescent="0.25">
      <c r="A7" s="40">
        <v>42370</v>
      </c>
      <c r="B7" s="34">
        <v>17</v>
      </c>
      <c r="C7" s="35">
        <v>10</v>
      </c>
      <c r="D7" s="36" t="str">
        <f>IF(ISNA(VLOOKUP(C7,Marchandises!$A$1:$E$138,3,0)),"",VLOOKUP(C7,Marchandises!$A$1:$E$138,3,0))</f>
        <v>Café Senséo Déca</v>
      </c>
      <c r="E7" s="36" t="str">
        <f>IF(ISNA(VLOOKUP(C7,Marchandises!$A$1:$E$138,4,0)),"",VLOOKUP(C7,Marchandises!$A$1:$E$138,4,0))</f>
        <v>Ea</v>
      </c>
      <c r="F7" s="37">
        <f>IF(ISNA(VLOOKUP(C7,Marchandises!$A$1:$E$138,5,0)),"",VLOOKUP(C7,Marchandises!$A$1:$E$138,5,0))</f>
        <v>0.25</v>
      </c>
      <c r="G7" s="35">
        <v>3</v>
      </c>
      <c r="H7" s="38">
        <f>IF(C7="","",F7*G7)</f>
        <v>0.75</v>
      </c>
      <c r="I7" t="s">
        <v>157</v>
      </c>
      <c r="J7" t="s">
        <v>158</v>
      </c>
      <c r="K7" s="25"/>
      <c r="L7" s="25"/>
      <c r="M7" s="25"/>
      <c r="N7" s="25"/>
      <c r="O7" s="25"/>
      <c r="P7" s="25"/>
      <c r="Q7" s="25"/>
      <c r="R7" s="25"/>
      <c r="S7" s="25"/>
    </row>
    <row r="8" spans="1:19" x14ac:dyDescent="0.25">
      <c r="A8" s="41">
        <v>42384</v>
      </c>
      <c r="B8" s="34">
        <v>22</v>
      </c>
      <c r="C8" s="35">
        <v>10</v>
      </c>
      <c r="D8" s="36" t="str">
        <f>IF(ISNA(VLOOKUP(C8,Marchandises!$A$1:$E$138,3,0)),"",VLOOKUP(C8,Marchandises!$A$1:$E$138,3,0))</f>
        <v>Café Senséo Déca</v>
      </c>
      <c r="E8" s="36" t="str">
        <f>IF(ISNA(VLOOKUP(C8,Marchandises!$A$1:$E$138,4,0)),"",VLOOKUP(C8,Marchandises!$A$1:$E$138,4,0))</f>
        <v>Ea</v>
      </c>
      <c r="F8" s="37">
        <f>IF(ISNA(VLOOKUP(C8,Marchandises!$A$1:$E$138,5,0)),"",VLOOKUP(C8,Marchandises!$A$1:$E$138,5,0))</f>
        <v>0.25</v>
      </c>
      <c r="G8" s="35">
        <v>99</v>
      </c>
      <c r="H8" s="38">
        <f>IF(C8="","",F8*G8)</f>
        <v>24.75</v>
      </c>
      <c r="I8" t="s">
        <v>158</v>
      </c>
      <c r="J8" t="s">
        <v>160</v>
      </c>
    </row>
    <row r="9" spans="1:19" x14ac:dyDescent="0.25">
      <c r="A9" s="41">
        <v>42412</v>
      </c>
      <c r="B9" s="34">
        <v>33</v>
      </c>
      <c r="C9" s="35">
        <v>91</v>
      </c>
      <c r="D9" s="36" t="str">
        <f>IF(ISNA(VLOOKUP(C9,Marchandises!$A$1:$E$138,3,0)),"",VLOOKUP(C9,Marchandises!$A$1:$E$138,3,0))</f>
        <v>Eau Pétillante 1,5 L</v>
      </c>
      <c r="E9" s="36" t="str">
        <f>IF(ISNA(VLOOKUP(C9,Marchandises!$A$1:$E$138,4,0)),"",VLOOKUP(C9,Marchandises!$A$1:$E$138,4,0))</f>
        <v>Ea</v>
      </c>
      <c r="F9" s="37">
        <f>IF(ISNA(VLOOKUP(C9,Marchandises!$A$1:$E$138,5,0)),"",VLOOKUP(C9,Marchandises!$A$1:$E$138,5,0))</f>
        <v>1.5</v>
      </c>
      <c r="G9" s="35">
        <v>1000</v>
      </c>
      <c r="H9" s="38">
        <f>IF(C9="","",F9*G9)</f>
        <v>1500</v>
      </c>
      <c r="I9" t="s">
        <v>158</v>
      </c>
      <c r="J9" t="s">
        <v>160</v>
      </c>
    </row>
    <row r="10" spans="1:19" x14ac:dyDescent="0.25">
      <c r="A10" s="45">
        <v>42415</v>
      </c>
      <c r="B10" s="42" t="s">
        <v>144</v>
      </c>
      <c r="C10" s="43">
        <v>91</v>
      </c>
      <c r="D10" s="49" t="str">
        <f>IF(ISNA(VLOOKUP(C10,Marchandises!$A$1:$E$138,3,0)),"",VLOOKUP(C10,Marchandises!$A$1:$E$138,3,0))</f>
        <v>Eau Pétillante 1,5 L</v>
      </c>
      <c r="E10" s="49" t="str">
        <f>IF(ISNA(VLOOKUP(C10,Marchandises!$A$1:$E$138,4,0)),"",VLOOKUP(C10,Marchandises!$A$1:$E$138,4,0))</f>
        <v>Ea</v>
      </c>
      <c r="F10" s="50">
        <f>IF(ISNA(VLOOKUP(C10,Marchandises!$A$1:$E$138,5,0)),"",VLOOKUP(C10,Marchandises!$A$1:$E$138,5,0))</f>
        <v>1.5</v>
      </c>
      <c r="G10" s="43">
        <v>-10000</v>
      </c>
      <c r="H10" s="44">
        <f>IF(C10="","",F10*G10)</f>
        <v>-15000</v>
      </c>
      <c r="I10" t="s">
        <v>159</v>
      </c>
      <c r="J10" t="s">
        <v>160</v>
      </c>
    </row>
    <row r="19" spans="7:7" x14ac:dyDescent="0.25">
      <c r="G19" s="52" t="s">
        <v>154</v>
      </c>
    </row>
  </sheetData>
  <conditionalFormatting sqref="C2:C10">
    <cfRule type="containsBlanks" dxfId="5" priority="17">
      <formula>LEN(TRIM(C2))=0</formula>
    </cfRule>
  </conditionalFormatting>
  <conditionalFormatting sqref="G2:G10">
    <cfRule type="containsBlanks" dxfId="4" priority="16">
      <formula>LEN(TRIM(G2))=0</formula>
    </cfRule>
  </conditionalFormatting>
  <pageMargins left="0.59055118110236227" right="0" top="0" bottom="0" header="0" footer="0"/>
  <pageSetup paperSize="9" scale="98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20"/>
  <sheetViews>
    <sheetView workbookViewId="0">
      <selection activeCell="C13" sqref="C13"/>
    </sheetView>
  </sheetViews>
  <sheetFormatPr baseColWidth="10" defaultRowHeight="15" x14ac:dyDescent="0.25"/>
  <cols>
    <col min="2" max="2" width="26.7109375" bestFit="1" customWidth="1"/>
    <col min="3" max="3" width="23.85546875" bestFit="1" customWidth="1"/>
    <col min="4" max="4" width="15.28515625" customWidth="1"/>
    <col min="5" max="5" width="18.85546875" customWidth="1"/>
    <col min="6" max="6" width="15.28515625" bestFit="1" customWidth="1"/>
    <col min="7" max="7" width="23.85546875" bestFit="1" customWidth="1"/>
    <col min="8" max="8" width="20.28515625" bestFit="1" customWidth="1"/>
  </cols>
  <sheetData>
    <row r="3" spans="2:8" x14ac:dyDescent="0.25">
      <c r="C3" s="46" t="s">
        <v>145</v>
      </c>
    </row>
    <row r="4" spans="2:8" x14ac:dyDescent="0.25">
      <c r="C4" t="s">
        <v>147</v>
      </c>
      <c r="E4" t="s">
        <v>148</v>
      </c>
      <c r="G4" t="s">
        <v>151</v>
      </c>
      <c r="H4" t="s">
        <v>152</v>
      </c>
    </row>
    <row r="6" spans="2:8" x14ac:dyDescent="0.25">
      <c r="B6" s="46" t="s">
        <v>149</v>
      </c>
      <c r="C6" t="s">
        <v>150</v>
      </c>
      <c r="D6" t="s">
        <v>153</v>
      </c>
      <c r="E6" t="s">
        <v>150</v>
      </c>
      <c r="F6" t="s">
        <v>153</v>
      </c>
    </row>
    <row r="7" spans="2:8" x14ac:dyDescent="0.25">
      <c r="B7" s="47">
        <v>17</v>
      </c>
      <c r="C7" s="48">
        <v>115</v>
      </c>
      <c r="D7" s="48">
        <v>78.040000000000006</v>
      </c>
      <c r="E7" s="48"/>
      <c r="F7" s="48"/>
      <c r="G7" s="48">
        <v>115</v>
      </c>
      <c r="H7" s="48">
        <v>78.040000000000006</v>
      </c>
    </row>
    <row r="8" spans="2:8" x14ac:dyDescent="0.25">
      <c r="B8" s="53" t="s">
        <v>46</v>
      </c>
      <c r="C8" s="48">
        <v>3</v>
      </c>
      <c r="D8" s="48">
        <v>1.7999999999999998</v>
      </c>
      <c r="E8" s="48"/>
      <c r="F8" s="48"/>
      <c r="G8" s="48">
        <v>3</v>
      </c>
      <c r="H8" s="48">
        <v>1.7999999999999998</v>
      </c>
    </row>
    <row r="9" spans="2:8" x14ac:dyDescent="0.25">
      <c r="B9" s="53" t="s">
        <v>19</v>
      </c>
      <c r="C9" s="48">
        <v>100</v>
      </c>
      <c r="D9" s="48">
        <v>25</v>
      </c>
      <c r="E9" s="48"/>
      <c r="F9" s="48"/>
      <c r="G9" s="48">
        <v>100</v>
      </c>
      <c r="H9" s="48">
        <v>25</v>
      </c>
    </row>
    <row r="10" spans="2:8" x14ac:dyDescent="0.25">
      <c r="B10" s="53" t="s">
        <v>17</v>
      </c>
      <c r="C10" s="48">
        <v>3</v>
      </c>
      <c r="D10" s="48">
        <v>0.75</v>
      </c>
      <c r="E10" s="48"/>
      <c r="F10" s="48"/>
      <c r="G10" s="48">
        <v>3</v>
      </c>
      <c r="H10" s="48">
        <v>0.75</v>
      </c>
    </row>
    <row r="11" spans="2:8" x14ac:dyDescent="0.25">
      <c r="B11" s="53" t="s">
        <v>9</v>
      </c>
      <c r="C11" s="48">
        <v>3</v>
      </c>
      <c r="D11" s="48">
        <v>18.600000000000001</v>
      </c>
      <c r="E11" s="48"/>
      <c r="F11" s="48"/>
      <c r="G11" s="48">
        <v>3</v>
      </c>
      <c r="H11" s="48">
        <v>18.600000000000001</v>
      </c>
    </row>
    <row r="12" spans="2:8" x14ac:dyDescent="0.25">
      <c r="B12" s="53" t="s">
        <v>10</v>
      </c>
      <c r="C12" s="48">
        <v>5</v>
      </c>
      <c r="D12" s="48">
        <v>30</v>
      </c>
      <c r="E12" s="48"/>
      <c r="F12" s="48"/>
      <c r="G12" s="48">
        <v>5</v>
      </c>
      <c r="H12" s="48">
        <v>30</v>
      </c>
    </row>
    <row r="13" spans="2:8" x14ac:dyDescent="0.25">
      <c r="B13" s="53" t="s">
        <v>139</v>
      </c>
      <c r="C13" s="48">
        <v>1</v>
      </c>
      <c r="D13" s="48">
        <v>1.89</v>
      </c>
      <c r="E13" s="48"/>
      <c r="F13" s="48"/>
      <c r="G13" s="48">
        <v>1</v>
      </c>
      <c r="H13" s="48">
        <v>1.89</v>
      </c>
    </row>
    <row r="14" spans="2:8" x14ac:dyDescent="0.25">
      <c r="B14" s="47">
        <v>22</v>
      </c>
      <c r="C14" s="48">
        <v>99</v>
      </c>
      <c r="D14" s="48">
        <v>24.75</v>
      </c>
      <c r="E14" s="48"/>
      <c r="F14" s="48"/>
      <c r="G14" s="48">
        <v>99</v>
      </c>
      <c r="H14" s="48">
        <v>24.75</v>
      </c>
    </row>
    <row r="15" spans="2:8" x14ac:dyDescent="0.25">
      <c r="B15" s="53" t="s">
        <v>17</v>
      </c>
      <c r="C15" s="48">
        <v>99</v>
      </c>
      <c r="D15" s="48">
        <v>24.75</v>
      </c>
      <c r="E15" s="48"/>
      <c r="F15" s="48"/>
      <c r="G15" s="48">
        <v>99</v>
      </c>
      <c r="H15" s="48">
        <v>24.75</v>
      </c>
    </row>
    <row r="16" spans="2:8" x14ac:dyDescent="0.25">
      <c r="B16" s="47">
        <v>33</v>
      </c>
      <c r="C16" s="48"/>
      <c r="D16" s="48"/>
      <c r="E16" s="48">
        <v>1000</v>
      </c>
      <c r="F16" s="48">
        <v>1500</v>
      </c>
      <c r="G16" s="48">
        <v>1000</v>
      </c>
      <c r="H16" s="48">
        <v>1500</v>
      </c>
    </row>
    <row r="17" spans="2:8" x14ac:dyDescent="0.25">
      <c r="B17" s="53" t="s">
        <v>110</v>
      </c>
      <c r="C17" s="48"/>
      <c r="D17" s="48"/>
      <c r="E17" s="48">
        <v>1000</v>
      </c>
      <c r="F17" s="48">
        <v>1500</v>
      </c>
      <c r="G17" s="48">
        <v>1000</v>
      </c>
      <c r="H17" s="48">
        <v>1500</v>
      </c>
    </row>
    <row r="18" spans="2:8" x14ac:dyDescent="0.25">
      <c r="B18" s="47" t="s">
        <v>144</v>
      </c>
      <c r="C18" s="48"/>
      <c r="D18" s="48"/>
      <c r="E18" s="48">
        <v>-10000</v>
      </c>
      <c r="F18" s="48">
        <v>-15000</v>
      </c>
      <c r="G18" s="48">
        <v>-10000</v>
      </c>
      <c r="H18" s="48">
        <v>-15000</v>
      </c>
    </row>
    <row r="19" spans="2:8" x14ac:dyDescent="0.25">
      <c r="B19" s="53" t="s">
        <v>110</v>
      </c>
      <c r="C19" s="48"/>
      <c r="D19" s="48"/>
      <c r="E19" s="48">
        <v>-10000</v>
      </c>
      <c r="F19" s="48">
        <v>-15000</v>
      </c>
      <c r="G19" s="48">
        <v>-10000</v>
      </c>
      <c r="H19" s="48">
        <v>-15000</v>
      </c>
    </row>
    <row r="20" spans="2:8" x14ac:dyDescent="0.25">
      <c r="B20" s="47" t="s">
        <v>146</v>
      </c>
      <c r="C20" s="48">
        <v>214</v>
      </c>
      <c r="D20" s="48">
        <v>102.79</v>
      </c>
      <c r="E20" s="48">
        <v>-9000</v>
      </c>
      <c r="F20" s="48">
        <v>-13500</v>
      </c>
      <c r="G20" s="48">
        <v>-8786</v>
      </c>
      <c r="H20" s="48">
        <v>-13397.21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14"/>
  <sheetViews>
    <sheetView tabSelected="1" workbookViewId="0">
      <selection activeCell="C2" sqref="C2"/>
    </sheetView>
  </sheetViews>
  <sheetFormatPr baseColWidth="10" defaultRowHeight="15" x14ac:dyDescent="0.25"/>
  <cols>
    <col min="2" max="2" width="23" customWidth="1"/>
    <col min="3" max="3" width="23.85546875" bestFit="1" customWidth="1"/>
    <col min="4" max="4" width="15.28515625" customWidth="1"/>
    <col min="5" max="5" width="18.85546875" customWidth="1"/>
    <col min="6" max="6" width="15.28515625" bestFit="1" customWidth="1"/>
    <col min="7" max="7" width="23.85546875" bestFit="1" customWidth="1"/>
    <col min="8" max="8" width="20.28515625" bestFit="1" customWidth="1"/>
  </cols>
  <sheetData>
    <row r="3" spans="2:8" x14ac:dyDescent="0.25">
      <c r="C3" s="46" t="s">
        <v>145</v>
      </c>
    </row>
    <row r="4" spans="2:8" x14ac:dyDescent="0.25">
      <c r="C4" t="s">
        <v>147</v>
      </c>
      <c r="E4" t="s">
        <v>148</v>
      </c>
      <c r="G4" t="s">
        <v>151</v>
      </c>
      <c r="H4" t="s">
        <v>152</v>
      </c>
    </row>
    <row r="6" spans="2:8" x14ac:dyDescent="0.25">
      <c r="B6" s="46" t="s">
        <v>149</v>
      </c>
      <c r="C6" t="s">
        <v>150</v>
      </c>
      <c r="D6" t="s">
        <v>153</v>
      </c>
      <c r="E6" t="s">
        <v>150</v>
      </c>
      <c r="F6" t="s">
        <v>153</v>
      </c>
    </row>
    <row r="7" spans="2:8" x14ac:dyDescent="0.25">
      <c r="B7" s="47" t="s">
        <v>46</v>
      </c>
      <c r="C7" s="48">
        <v>3</v>
      </c>
      <c r="D7" s="48">
        <v>1.7999999999999998</v>
      </c>
      <c r="E7" s="48"/>
      <c r="F7" s="48"/>
      <c r="G7" s="48">
        <v>3</v>
      </c>
      <c r="H7" s="48">
        <v>1.7999999999999998</v>
      </c>
    </row>
    <row r="8" spans="2:8" x14ac:dyDescent="0.25">
      <c r="B8" s="47" t="s">
        <v>19</v>
      </c>
      <c r="C8" s="48">
        <v>100</v>
      </c>
      <c r="D8" s="48">
        <v>25</v>
      </c>
      <c r="E8" s="48"/>
      <c r="F8" s="48"/>
      <c r="G8" s="48">
        <v>100</v>
      </c>
      <c r="H8" s="48">
        <v>25</v>
      </c>
    </row>
    <row r="9" spans="2:8" x14ac:dyDescent="0.25">
      <c r="B9" s="47" t="s">
        <v>17</v>
      </c>
      <c r="C9" s="48">
        <v>102</v>
      </c>
      <c r="D9" s="48">
        <v>25.5</v>
      </c>
      <c r="E9" s="48"/>
      <c r="F9" s="48"/>
      <c r="G9" s="48">
        <v>102</v>
      </c>
      <c r="H9" s="48">
        <v>25.5</v>
      </c>
    </row>
    <row r="10" spans="2:8" x14ac:dyDescent="0.25">
      <c r="B10" s="47" t="s">
        <v>110</v>
      </c>
      <c r="C10" s="48"/>
      <c r="D10" s="48"/>
      <c r="E10" s="48">
        <v>-9000</v>
      </c>
      <c r="F10" s="48">
        <v>-13500</v>
      </c>
      <c r="G10" s="48">
        <v>-9000</v>
      </c>
      <c r="H10" s="48">
        <v>-13500</v>
      </c>
    </row>
    <row r="11" spans="2:8" x14ac:dyDescent="0.25">
      <c r="B11" s="47" t="s">
        <v>9</v>
      </c>
      <c r="C11" s="48">
        <v>3</v>
      </c>
      <c r="D11" s="48">
        <v>18.600000000000001</v>
      </c>
      <c r="E11" s="48"/>
      <c r="F11" s="48"/>
      <c r="G11" s="48">
        <v>3</v>
      </c>
      <c r="H11" s="48">
        <v>18.600000000000001</v>
      </c>
    </row>
    <row r="12" spans="2:8" x14ac:dyDescent="0.25">
      <c r="B12" s="47" t="s">
        <v>10</v>
      </c>
      <c r="C12" s="48">
        <v>5</v>
      </c>
      <c r="D12" s="48">
        <v>30</v>
      </c>
      <c r="E12" s="48"/>
      <c r="F12" s="48"/>
      <c r="G12" s="48">
        <v>5</v>
      </c>
      <c r="H12" s="48">
        <v>30</v>
      </c>
    </row>
    <row r="13" spans="2:8" x14ac:dyDescent="0.25">
      <c r="B13" s="47" t="s">
        <v>139</v>
      </c>
      <c r="C13" s="48">
        <v>1</v>
      </c>
      <c r="D13" s="48">
        <v>1.89</v>
      </c>
      <c r="E13" s="48"/>
      <c r="F13" s="48"/>
      <c r="G13" s="48">
        <v>1</v>
      </c>
      <c r="H13" s="48">
        <v>1.89</v>
      </c>
    </row>
    <row r="14" spans="2:8" x14ac:dyDescent="0.25">
      <c r="B14" s="47" t="s">
        <v>146</v>
      </c>
      <c r="C14" s="48">
        <v>214</v>
      </c>
      <c r="D14" s="48">
        <v>102.79</v>
      </c>
      <c r="E14" s="48">
        <v>-9000</v>
      </c>
      <c r="F14" s="48">
        <v>-13500</v>
      </c>
      <c r="G14" s="48">
        <v>-8786</v>
      </c>
      <c r="H14" s="48">
        <v>-13397.210000000001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rgb="FF92D050"/>
  </sheetPr>
  <dimension ref="A1:F138"/>
  <sheetViews>
    <sheetView topLeftCell="A88" workbookViewId="0">
      <selection activeCell="P128" sqref="P128"/>
    </sheetView>
  </sheetViews>
  <sheetFormatPr baseColWidth="10" defaultColWidth="8.85546875" defaultRowHeight="15" x14ac:dyDescent="0.25"/>
  <cols>
    <col min="1" max="1" width="5.140625" customWidth="1"/>
    <col min="3" max="3" width="30.42578125" bestFit="1" customWidth="1"/>
    <col min="5" max="5" width="10.7109375" customWidth="1"/>
  </cols>
  <sheetData>
    <row r="1" spans="1:6" ht="15.75" x14ac:dyDescent="0.25">
      <c r="A1" s="3">
        <v>1</v>
      </c>
      <c r="B1" s="4" t="s">
        <v>6</v>
      </c>
      <c r="C1" s="14" t="s">
        <v>9</v>
      </c>
      <c r="D1" s="12" t="s">
        <v>114</v>
      </c>
      <c r="E1" s="13">
        <v>6.2</v>
      </c>
      <c r="F1" s="2"/>
    </row>
    <row r="2" spans="1:6" ht="15.75" x14ac:dyDescent="0.25">
      <c r="A2" s="3">
        <v>2</v>
      </c>
      <c r="B2" s="4" t="s">
        <v>6</v>
      </c>
      <c r="C2" s="14" t="s">
        <v>10</v>
      </c>
      <c r="D2" s="12" t="s">
        <v>114</v>
      </c>
      <c r="E2" s="13">
        <v>6</v>
      </c>
      <c r="F2" s="2"/>
    </row>
    <row r="3" spans="1:6" ht="15.75" x14ac:dyDescent="0.25">
      <c r="A3" s="3">
        <v>3</v>
      </c>
      <c r="B3" s="4" t="s">
        <v>6</v>
      </c>
      <c r="C3" s="14" t="s">
        <v>11</v>
      </c>
      <c r="D3" s="12" t="s">
        <v>112</v>
      </c>
      <c r="E3" s="13">
        <v>0.5</v>
      </c>
      <c r="F3" s="2"/>
    </row>
    <row r="4" spans="1:6" ht="15.75" x14ac:dyDescent="0.25">
      <c r="A4" s="3">
        <v>4</v>
      </c>
      <c r="B4" s="4" t="s">
        <v>6</v>
      </c>
      <c r="C4" s="14" t="s">
        <v>12</v>
      </c>
      <c r="D4" s="12" t="s">
        <v>112</v>
      </c>
      <c r="E4" s="13">
        <v>0.5</v>
      </c>
      <c r="F4" s="2"/>
    </row>
    <row r="5" spans="1:6" ht="15.75" x14ac:dyDescent="0.25">
      <c r="A5" s="3">
        <v>5</v>
      </c>
      <c r="B5" s="4" t="s">
        <v>6</v>
      </c>
      <c r="C5" s="14" t="s">
        <v>13</v>
      </c>
      <c r="D5" s="12" t="s">
        <v>112</v>
      </c>
      <c r="E5" s="13">
        <v>0.6</v>
      </c>
      <c r="F5" s="2"/>
    </row>
    <row r="6" spans="1:6" ht="15.75" x14ac:dyDescent="0.25">
      <c r="A6" s="3">
        <v>6</v>
      </c>
      <c r="B6" s="4" t="s">
        <v>6</v>
      </c>
      <c r="C6" s="14" t="s">
        <v>47</v>
      </c>
      <c r="D6" s="12" t="s">
        <v>112</v>
      </c>
      <c r="E6" s="13">
        <v>0.3</v>
      </c>
      <c r="F6" s="2"/>
    </row>
    <row r="7" spans="1:6" ht="15.75" x14ac:dyDescent="0.25">
      <c r="A7" s="3">
        <v>7</v>
      </c>
      <c r="B7" s="4" t="s">
        <v>6</v>
      </c>
      <c r="C7" s="14" t="s">
        <v>14</v>
      </c>
      <c r="D7" s="12" t="s">
        <v>115</v>
      </c>
      <c r="E7" s="13">
        <v>0.25</v>
      </c>
      <c r="F7" s="2"/>
    </row>
    <row r="8" spans="1:6" ht="15.75" x14ac:dyDescent="0.25">
      <c r="A8" s="3">
        <v>8</v>
      </c>
      <c r="B8" s="4" t="s">
        <v>6</v>
      </c>
      <c r="C8" s="14" t="s">
        <v>15</v>
      </c>
      <c r="D8" s="12" t="s">
        <v>115</v>
      </c>
      <c r="E8" s="13">
        <v>0.25</v>
      </c>
      <c r="F8" s="2"/>
    </row>
    <row r="9" spans="1:6" ht="15.75" x14ac:dyDescent="0.25">
      <c r="A9" s="3">
        <v>9</v>
      </c>
      <c r="B9" s="4" t="s">
        <v>6</v>
      </c>
      <c r="C9" s="14" t="s">
        <v>16</v>
      </c>
      <c r="D9" s="12" t="s">
        <v>112</v>
      </c>
      <c r="E9" s="13">
        <v>0.25</v>
      </c>
      <c r="F9" s="2"/>
    </row>
    <row r="10" spans="1:6" ht="15.75" x14ac:dyDescent="0.25">
      <c r="A10" s="3">
        <v>10</v>
      </c>
      <c r="B10" s="4" t="s">
        <v>6</v>
      </c>
      <c r="C10" s="14" t="s">
        <v>17</v>
      </c>
      <c r="D10" s="12" t="s">
        <v>112</v>
      </c>
      <c r="E10" s="13">
        <v>0.25</v>
      </c>
      <c r="F10" s="2"/>
    </row>
    <row r="11" spans="1:6" ht="15.75" x14ac:dyDescent="0.25">
      <c r="A11" s="3">
        <v>11</v>
      </c>
      <c r="B11" s="4" t="s">
        <v>6</v>
      </c>
      <c r="C11" s="14" t="s">
        <v>18</v>
      </c>
      <c r="D11" s="12" t="s">
        <v>115</v>
      </c>
      <c r="E11" s="13">
        <v>0.25</v>
      </c>
      <c r="F11" s="2"/>
    </row>
    <row r="12" spans="1:6" ht="15.75" x14ac:dyDescent="0.25">
      <c r="A12" s="3">
        <v>12</v>
      </c>
      <c r="B12" s="4" t="s">
        <v>6</v>
      </c>
      <c r="C12" s="14" t="s">
        <v>19</v>
      </c>
      <c r="D12" s="12" t="s">
        <v>115</v>
      </c>
      <c r="E12" s="13">
        <v>0.25</v>
      </c>
      <c r="F12" s="2"/>
    </row>
    <row r="13" spans="1:6" ht="15.75" x14ac:dyDescent="0.25">
      <c r="A13" s="3">
        <v>13</v>
      </c>
      <c r="B13" s="4" t="s">
        <v>6</v>
      </c>
      <c r="C13" s="14" t="s">
        <v>20</v>
      </c>
      <c r="D13" s="12" t="s">
        <v>112</v>
      </c>
      <c r="E13" s="13">
        <v>0.5</v>
      </c>
      <c r="F13" s="2"/>
    </row>
    <row r="14" spans="1:6" ht="15.75" x14ac:dyDescent="0.25">
      <c r="A14" s="3">
        <v>14</v>
      </c>
      <c r="B14" s="4" t="s">
        <v>6</v>
      </c>
      <c r="C14" s="14" t="s">
        <v>21</v>
      </c>
      <c r="D14" s="12" t="s">
        <v>112</v>
      </c>
      <c r="E14" s="13">
        <v>0.5</v>
      </c>
      <c r="F14" s="2"/>
    </row>
    <row r="15" spans="1:6" ht="15.75" x14ac:dyDescent="0.25">
      <c r="A15" s="3">
        <v>15</v>
      </c>
      <c r="B15" s="4" t="s">
        <v>6</v>
      </c>
      <c r="C15" s="14" t="s">
        <v>22</v>
      </c>
      <c r="D15" s="12" t="s">
        <v>112</v>
      </c>
      <c r="E15" s="13">
        <v>0.7</v>
      </c>
      <c r="F15" s="2"/>
    </row>
    <row r="16" spans="1:6" ht="15.75" x14ac:dyDescent="0.25">
      <c r="A16" s="3">
        <v>16</v>
      </c>
      <c r="B16" s="4" t="s">
        <v>6</v>
      </c>
      <c r="C16" s="14" t="s">
        <v>23</v>
      </c>
      <c r="D16" s="12" t="s">
        <v>112</v>
      </c>
      <c r="E16" s="13">
        <v>0.7</v>
      </c>
      <c r="F16" s="2"/>
    </row>
    <row r="17" spans="1:6" ht="15.75" x14ac:dyDescent="0.25">
      <c r="A17" s="3">
        <v>17</v>
      </c>
      <c r="B17" s="4" t="s">
        <v>6</v>
      </c>
      <c r="C17" s="14" t="s">
        <v>24</v>
      </c>
      <c r="D17" s="12" t="s">
        <v>112</v>
      </c>
      <c r="E17" s="13">
        <v>0.7</v>
      </c>
      <c r="F17" s="2"/>
    </row>
    <row r="18" spans="1:6" ht="15.75" x14ac:dyDescent="0.25">
      <c r="A18" s="3">
        <v>18</v>
      </c>
      <c r="B18" s="4" t="s">
        <v>6</v>
      </c>
      <c r="C18" s="14" t="s">
        <v>25</v>
      </c>
      <c r="D18" s="12" t="s">
        <v>112</v>
      </c>
      <c r="E18" s="13">
        <v>0.35</v>
      </c>
      <c r="F18" s="2"/>
    </row>
    <row r="19" spans="1:6" ht="15.75" x14ac:dyDescent="0.25">
      <c r="A19" s="3">
        <v>19</v>
      </c>
      <c r="B19" s="4" t="s">
        <v>6</v>
      </c>
      <c r="C19" s="14" t="s">
        <v>26</v>
      </c>
      <c r="D19" s="12" t="s">
        <v>112</v>
      </c>
      <c r="E19" s="13">
        <v>0.35</v>
      </c>
      <c r="F19" s="2"/>
    </row>
    <row r="20" spans="1:6" ht="15.75" x14ac:dyDescent="0.25">
      <c r="A20" s="3">
        <v>20</v>
      </c>
      <c r="B20" s="4" t="s">
        <v>6</v>
      </c>
      <c r="C20" s="14" t="s">
        <v>27</v>
      </c>
      <c r="D20" s="12" t="s">
        <v>112</v>
      </c>
      <c r="E20" s="13">
        <v>0.6</v>
      </c>
      <c r="F20" s="2"/>
    </row>
    <row r="21" spans="1:6" ht="15.75" x14ac:dyDescent="0.25">
      <c r="A21" s="3">
        <v>21</v>
      </c>
      <c r="B21" s="4" t="s">
        <v>6</v>
      </c>
      <c r="C21" s="14" t="s">
        <v>49</v>
      </c>
      <c r="D21" s="12" t="s">
        <v>112</v>
      </c>
      <c r="E21" s="13">
        <v>0.6</v>
      </c>
      <c r="F21" s="2"/>
    </row>
    <row r="22" spans="1:6" ht="15.75" x14ac:dyDescent="0.25">
      <c r="A22" s="3">
        <v>22</v>
      </c>
      <c r="B22" s="4" t="s">
        <v>6</v>
      </c>
      <c r="C22" s="14" t="s">
        <v>28</v>
      </c>
      <c r="D22" s="12" t="s">
        <v>112</v>
      </c>
      <c r="E22" s="13">
        <v>0.6</v>
      </c>
      <c r="F22" s="2"/>
    </row>
    <row r="23" spans="1:6" ht="15.75" x14ac:dyDescent="0.25">
      <c r="A23" s="3">
        <v>23</v>
      </c>
      <c r="B23" s="4" t="s">
        <v>6</v>
      </c>
      <c r="C23" s="14" t="s">
        <v>29</v>
      </c>
      <c r="D23" s="12" t="s">
        <v>112</v>
      </c>
      <c r="E23" s="13">
        <v>0.6</v>
      </c>
      <c r="F23" s="2"/>
    </row>
    <row r="24" spans="1:6" ht="15.75" x14ac:dyDescent="0.25">
      <c r="A24" s="3">
        <v>24</v>
      </c>
      <c r="B24" s="4" t="s">
        <v>6</v>
      </c>
      <c r="C24" s="14" t="s">
        <v>30</v>
      </c>
      <c r="D24" s="12" t="s">
        <v>112</v>
      </c>
      <c r="E24" s="13">
        <v>0.6</v>
      </c>
      <c r="F24" s="2"/>
    </row>
    <row r="25" spans="1:6" ht="15.75" x14ac:dyDescent="0.25">
      <c r="A25" s="3">
        <v>25</v>
      </c>
      <c r="B25" s="4" t="s">
        <v>6</v>
      </c>
      <c r="C25" s="14" t="s">
        <v>31</v>
      </c>
      <c r="D25" s="12" t="s">
        <v>112</v>
      </c>
      <c r="E25" s="13">
        <v>0.6</v>
      </c>
      <c r="F25" s="2"/>
    </row>
    <row r="26" spans="1:6" ht="15.75" x14ac:dyDescent="0.25">
      <c r="A26" s="3">
        <v>26</v>
      </c>
      <c r="B26" s="4" t="s">
        <v>6</v>
      </c>
      <c r="C26" s="14" t="s">
        <v>32</v>
      </c>
      <c r="D26" s="12" t="s">
        <v>112</v>
      </c>
      <c r="E26" s="13">
        <v>0.6</v>
      </c>
      <c r="F26" s="2"/>
    </row>
    <row r="27" spans="1:6" ht="15.75" x14ac:dyDescent="0.25">
      <c r="A27" s="3">
        <v>27</v>
      </c>
      <c r="B27" s="4" t="s">
        <v>6</v>
      </c>
      <c r="C27" s="14" t="s">
        <v>33</v>
      </c>
      <c r="D27" s="12" t="s">
        <v>112</v>
      </c>
      <c r="E27" s="13">
        <v>0.6</v>
      </c>
      <c r="F27" s="2"/>
    </row>
    <row r="28" spans="1:6" ht="15.75" x14ac:dyDescent="0.25">
      <c r="A28" s="3">
        <v>28</v>
      </c>
      <c r="B28" s="4" t="s">
        <v>6</v>
      </c>
      <c r="C28" s="14" t="s">
        <v>50</v>
      </c>
      <c r="D28" s="12" t="s">
        <v>112</v>
      </c>
      <c r="E28" s="13">
        <v>0.6</v>
      </c>
      <c r="F28" s="2"/>
    </row>
    <row r="29" spans="1:6" ht="15.75" x14ac:dyDescent="0.25">
      <c r="A29" s="3">
        <v>29</v>
      </c>
      <c r="B29" s="4" t="s">
        <v>6</v>
      </c>
      <c r="C29" s="14" t="s">
        <v>34</v>
      </c>
      <c r="D29" s="12" t="s">
        <v>112</v>
      </c>
      <c r="E29" s="13">
        <v>0.6</v>
      </c>
      <c r="F29" s="2"/>
    </row>
    <row r="30" spans="1:6" ht="15.75" x14ac:dyDescent="0.25">
      <c r="A30" s="3">
        <v>30</v>
      </c>
      <c r="B30" s="4" t="s">
        <v>6</v>
      </c>
      <c r="C30" s="14" t="s">
        <v>35</v>
      </c>
      <c r="D30" s="12" t="s">
        <v>112</v>
      </c>
      <c r="E30" s="13">
        <v>0.6</v>
      </c>
      <c r="F30" s="2"/>
    </row>
    <row r="31" spans="1:6" ht="15.75" x14ac:dyDescent="0.25">
      <c r="A31" s="3">
        <v>31</v>
      </c>
      <c r="B31" s="4" t="s">
        <v>6</v>
      </c>
      <c r="C31" s="14" t="s">
        <v>36</v>
      </c>
      <c r="D31" s="12" t="s">
        <v>112</v>
      </c>
      <c r="E31" s="13">
        <v>0.6</v>
      </c>
      <c r="F31" s="2"/>
    </row>
    <row r="32" spans="1:6" ht="15.75" x14ac:dyDescent="0.25">
      <c r="A32" s="3">
        <v>32</v>
      </c>
      <c r="B32" s="4" t="s">
        <v>6</v>
      </c>
      <c r="C32" s="14" t="s">
        <v>37</v>
      </c>
      <c r="D32" s="12" t="s">
        <v>112</v>
      </c>
      <c r="E32" s="13">
        <v>0.6</v>
      </c>
      <c r="F32" s="2"/>
    </row>
    <row r="33" spans="1:6" ht="15.75" x14ac:dyDescent="0.25">
      <c r="A33" s="3">
        <v>33</v>
      </c>
      <c r="B33" s="4" t="s">
        <v>6</v>
      </c>
      <c r="C33" s="14" t="s">
        <v>38</v>
      </c>
      <c r="D33" s="12" t="s">
        <v>112</v>
      </c>
      <c r="E33" s="13">
        <v>0.5</v>
      </c>
      <c r="F33" s="2"/>
    </row>
    <row r="34" spans="1:6" ht="15.75" x14ac:dyDescent="0.25">
      <c r="A34" s="3">
        <v>34</v>
      </c>
      <c r="B34" s="4" t="s">
        <v>6</v>
      </c>
      <c r="C34" s="14" t="s">
        <v>39</v>
      </c>
      <c r="D34" s="12" t="s">
        <v>112</v>
      </c>
      <c r="E34" s="13">
        <v>0.5</v>
      </c>
      <c r="F34" s="2"/>
    </row>
    <row r="35" spans="1:6" ht="15.75" x14ac:dyDescent="0.25">
      <c r="A35" s="3">
        <v>35</v>
      </c>
      <c r="B35" s="4" t="s">
        <v>6</v>
      </c>
      <c r="C35" s="14" t="s">
        <v>40</v>
      </c>
      <c r="D35" s="12" t="s">
        <v>112</v>
      </c>
      <c r="E35" s="13">
        <v>0.25</v>
      </c>
      <c r="F35" s="2"/>
    </row>
    <row r="36" spans="1:6" ht="15.75" x14ac:dyDescent="0.25">
      <c r="A36" s="3">
        <v>36</v>
      </c>
      <c r="B36" s="4" t="s">
        <v>6</v>
      </c>
      <c r="C36" s="14" t="s">
        <v>41</v>
      </c>
      <c r="D36" s="12" t="s">
        <v>112</v>
      </c>
      <c r="E36" s="13">
        <v>0.25</v>
      </c>
      <c r="F36" s="2"/>
    </row>
    <row r="37" spans="1:6" ht="15.75" x14ac:dyDescent="0.25">
      <c r="A37" s="3">
        <v>37</v>
      </c>
      <c r="B37" s="4" t="s">
        <v>6</v>
      </c>
      <c r="C37" s="14" t="s">
        <v>48</v>
      </c>
      <c r="D37" s="12" t="s">
        <v>112</v>
      </c>
      <c r="E37" s="13">
        <v>1.5</v>
      </c>
      <c r="F37" s="2"/>
    </row>
    <row r="38" spans="1:6" ht="15.75" x14ac:dyDescent="0.25">
      <c r="A38" s="3">
        <v>38</v>
      </c>
      <c r="B38" s="4" t="s">
        <v>6</v>
      </c>
      <c r="C38" s="14" t="s">
        <v>42</v>
      </c>
      <c r="D38" s="12" t="s">
        <v>112</v>
      </c>
      <c r="E38" s="13">
        <v>0.25</v>
      </c>
      <c r="F38" s="2"/>
    </row>
    <row r="39" spans="1:6" ht="15.75" x14ac:dyDescent="0.25">
      <c r="A39" s="3">
        <v>39</v>
      </c>
      <c r="B39" s="4" t="s">
        <v>6</v>
      </c>
      <c r="C39" s="14" t="s">
        <v>43</v>
      </c>
      <c r="D39" s="12" t="s">
        <v>112</v>
      </c>
      <c r="E39" s="13">
        <v>0.25</v>
      </c>
      <c r="F39" s="2"/>
    </row>
    <row r="40" spans="1:6" ht="15.75" x14ac:dyDescent="0.25">
      <c r="A40" s="3">
        <v>40</v>
      </c>
      <c r="B40" s="4" t="s">
        <v>6</v>
      </c>
      <c r="C40" s="14" t="s">
        <v>44</v>
      </c>
      <c r="D40" s="12" t="s">
        <v>112</v>
      </c>
      <c r="E40" s="13">
        <v>0.25</v>
      </c>
      <c r="F40" s="2"/>
    </row>
    <row r="41" spans="1:6" ht="15.75" x14ac:dyDescent="0.25">
      <c r="A41" s="3">
        <v>41</v>
      </c>
      <c r="B41" s="4" t="s">
        <v>6</v>
      </c>
      <c r="C41" s="14" t="s">
        <v>45</v>
      </c>
      <c r="D41" s="12" t="s">
        <v>112</v>
      </c>
      <c r="E41" s="13"/>
      <c r="F41" s="2"/>
    </row>
    <row r="42" spans="1:6" ht="15.75" x14ac:dyDescent="0.25">
      <c r="A42" s="3">
        <v>42</v>
      </c>
      <c r="B42" s="4" t="s">
        <v>6</v>
      </c>
      <c r="C42" s="14" t="s">
        <v>46</v>
      </c>
      <c r="D42" s="12" t="s">
        <v>112</v>
      </c>
      <c r="E42" s="13">
        <v>0.6</v>
      </c>
      <c r="F42" s="2"/>
    </row>
    <row r="43" spans="1:6" ht="15.75" x14ac:dyDescent="0.25">
      <c r="A43" s="5">
        <v>43</v>
      </c>
      <c r="B43" s="6" t="s">
        <v>5</v>
      </c>
      <c r="C43" s="15" t="s">
        <v>71</v>
      </c>
      <c r="D43" s="15" t="s">
        <v>112</v>
      </c>
      <c r="E43" s="16">
        <v>0.7</v>
      </c>
      <c r="F43" s="2"/>
    </row>
    <row r="44" spans="1:6" ht="15.75" x14ac:dyDescent="0.25">
      <c r="A44" s="5">
        <v>44</v>
      </c>
      <c r="B44" s="6" t="s">
        <v>5</v>
      </c>
      <c r="C44" s="15" t="s">
        <v>72</v>
      </c>
      <c r="D44" s="15" t="s">
        <v>112</v>
      </c>
      <c r="E44" s="16">
        <v>0.7</v>
      </c>
      <c r="F44" s="2"/>
    </row>
    <row r="45" spans="1:6" ht="15.75" x14ac:dyDescent="0.25">
      <c r="A45" s="5">
        <v>45</v>
      </c>
      <c r="B45" s="6" t="s">
        <v>5</v>
      </c>
      <c r="C45" s="15" t="s">
        <v>73</v>
      </c>
      <c r="D45" s="15" t="s">
        <v>112</v>
      </c>
      <c r="E45" s="16">
        <v>0.75</v>
      </c>
      <c r="F45" s="2"/>
    </row>
    <row r="46" spans="1:6" ht="15.75" x14ac:dyDescent="0.25">
      <c r="A46" s="5">
        <v>46</v>
      </c>
      <c r="B46" s="6" t="s">
        <v>5</v>
      </c>
      <c r="C46" s="15" t="s">
        <v>51</v>
      </c>
      <c r="D46" s="15" t="s">
        <v>112</v>
      </c>
      <c r="E46" s="16">
        <v>0.7</v>
      </c>
      <c r="F46" s="2"/>
    </row>
    <row r="47" spans="1:6" ht="15.75" x14ac:dyDescent="0.25">
      <c r="A47" s="5">
        <v>47</v>
      </c>
      <c r="B47" s="6" t="s">
        <v>5</v>
      </c>
      <c r="C47" s="15" t="s">
        <v>103</v>
      </c>
      <c r="D47" s="15" t="s">
        <v>112</v>
      </c>
      <c r="E47" s="16">
        <v>0.7</v>
      </c>
      <c r="F47" s="2"/>
    </row>
    <row r="48" spans="1:6" ht="15.75" x14ac:dyDescent="0.25">
      <c r="A48" s="5">
        <v>48</v>
      </c>
      <c r="B48" s="6" t="s">
        <v>5</v>
      </c>
      <c r="C48" s="15" t="s">
        <v>52</v>
      </c>
      <c r="D48" s="15" t="s">
        <v>112</v>
      </c>
      <c r="E48" s="16">
        <v>0.7</v>
      </c>
      <c r="F48" s="2"/>
    </row>
    <row r="49" spans="1:6" ht="15.75" x14ac:dyDescent="0.25">
      <c r="A49" s="5">
        <v>49</v>
      </c>
      <c r="B49" s="6" t="s">
        <v>5</v>
      </c>
      <c r="C49" s="15" t="s">
        <v>53</v>
      </c>
      <c r="D49" s="15" t="s">
        <v>112</v>
      </c>
      <c r="E49" s="16">
        <v>0.5</v>
      </c>
      <c r="F49" s="2"/>
    </row>
    <row r="50" spans="1:6" ht="15.75" x14ac:dyDescent="0.25">
      <c r="A50" s="5">
        <v>50</v>
      </c>
      <c r="B50" s="6" t="s">
        <v>5</v>
      </c>
      <c r="C50" s="15" t="s">
        <v>54</v>
      </c>
      <c r="D50" s="15" t="s">
        <v>112</v>
      </c>
      <c r="E50" s="16">
        <v>0.5</v>
      </c>
      <c r="F50" s="2"/>
    </row>
    <row r="51" spans="1:6" ht="15.75" x14ac:dyDescent="0.25">
      <c r="A51" s="5">
        <v>51</v>
      </c>
      <c r="B51" s="6" t="s">
        <v>5</v>
      </c>
      <c r="C51" s="15" t="s">
        <v>55</v>
      </c>
      <c r="D51" s="15" t="s">
        <v>112</v>
      </c>
      <c r="E51" s="16">
        <v>0.5</v>
      </c>
      <c r="F51" s="2"/>
    </row>
    <row r="52" spans="1:6" ht="15.75" x14ac:dyDescent="0.25">
      <c r="A52" s="5">
        <v>52</v>
      </c>
      <c r="B52" s="6" t="s">
        <v>5</v>
      </c>
      <c r="C52" s="15" t="s">
        <v>56</v>
      </c>
      <c r="D52" s="15" t="s">
        <v>112</v>
      </c>
      <c r="E52" s="16">
        <v>0.7</v>
      </c>
      <c r="F52" s="2"/>
    </row>
    <row r="53" spans="1:6" ht="15.75" x14ac:dyDescent="0.25">
      <c r="A53" s="5">
        <v>53</v>
      </c>
      <c r="B53" s="6" t="s">
        <v>5</v>
      </c>
      <c r="C53" s="15" t="s">
        <v>57</v>
      </c>
      <c r="D53" s="15" t="s">
        <v>112</v>
      </c>
      <c r="E53" s="16">
        <v>0.7</v>
      </c>
      <c r="F53" s="2"/>
    </row>
    <row r="54" spans="1:6" ht="15.75" x14ac:dyDescent="0.25">
      <c r="A54" s="5">
        <v>54</v>
      </c>
      <c r="B54" s="6" t="s">
        <v>5</v>
      </c>
      <c r="C54" s="17" t="s">
        <v>58</v>
      </c>
      <c r="D54" s="15" t="s">
        <v>112</v>
      </c>
      <c r="E54" s="16">
        <v>0.7</v>
      </c>
      <c r="F54" s="2"/>
    </row>
    <row r="55" spans="1:6" ht="15.75" x14ac:dyDescent="0.25">
      <c r="A55" s="5">
        <v>55</v>
      </c>
      <c r="B55" s="6" t="s">
        <v>5</v>
      </c>
      <c r="C55" s="15" t="s">
        <v>59</v>
      </c>
      <c r="D55" s="15" t="s">
        <v>112</v>
      </c>
      <c r="E55" s="16">
        <v>1.4</v>
      </c>
      <c r="F55" s="2"/>
    </row>
    <row r="56" spans="1:6" ht="15.75" x14ac:dyDescent="0.25">
      <c r="A56" s="5">
        <v>56</v>
      </c>
      <c r="B56" s="6" t="s">
        <v>5</v>
      </c>
      <c r="C56" s="15" t="s">
        <v>60</v>
      </c>
      <c r="D56" s="15" t="s">
        <v>112</v>
      </c>
      <c r="E56" s="16">
        <v>0.5</v>
      </c>
      <c r="F56" s="2"/>
    </row>
    <row r="57" spans="1:6" ht="15.75" x14ac:dyDescent="0.25">
      <c r="A57" s="5">
        <v>57</v>
      </c>
      <c r="B57" s="6" t="s">
        <v>5</v>
      </c>
      <c r="C57" s="15" t="s">
        <v>61</v>
      </c>
      <c r="D57" s="15" t="s">
        <v>112</v>
      </c>
      <c r="E57" s="16">
        <v>0.7</v>
      </c>
      <c r="F57" s="2"/>
    </row>
    <row r="58" spans="1:6" ht="15.75" x14ac:dyDescent="0.25">
      <c r="A58" s="5">
        <v>58</v>
      </c>
      <c r="B58" s="6" t="s">
        <v>5</v>
      </c>
      <c r="C58" s="15" t="s">
        <v>62</v>
      </c>
      <c r="D58" s="15" t="s">
        <v>112</v>
      </c>
      <c r="E58" s="16">
        <v>0.7</v>
      </c>
      <c r="F58" s="2"/>
    </row>
    <row r="59" spans="1:6" ht="15.75" x14ac:dyDescent="0.25">
      <c r="A59" s="5">
        <v>59</v>
      </c>
      <c r="B59" s="6" t="s">
        <v>5</v>
      </c>
      <c r="C59" s="15" t="s">
        <v>63</v>
      </c>
      <c r="D59" s="15" t="s">
        <v>112</v>
      </c>
      <c r="E59" s="16">
        <v>0.5</v>
      </c>
      <c r="F59" s="2"/>
    </row>
    <row r="60" spans="1:6" ht="15.75" x14ac:dyDescent="0.25">
      <c r="A60" s="5">
        <v>60</v>
      </c>
      <c r="B60" s="6" t="s">
        <v>5</v>
      </c>
      <c r="C60" s="15" t="s">
        <v>64</v>
      </c>
      <c r="D60" s="15" t="s">
        <v>112</v>
      </c>
      <c r="E60" s="16">
        <v>0.3</v>
      </c>
      <c r="F60" s="2"/>
    </row>
    <row r="61" spans="1:6" ht="15.75" x14ac:dyDescent="0.25">
      <c r="A61" s="5">
        <v>61</v>
      </c>
      <c r="B61" s="6" t="s">
        <v>5</v>
      </c>
      <c r="C61" s="15" t="s">
        <v>65</v>
      </c>
      <c r="D61" s="15" t="s">
        <v>112</v>
      </c>
      <c r="E61" s="16">
        <v>0.3</v>
      </c>
      <c r="F61" s="2"/>
    </row>
    <row r="62" spans="1:6" ht="15.75" x14ac:dyDescent="0.25">
      <c r="A62" s="5">
        <v>62</v>
      </c>
      <c r="B62" s="6" t="s">
        <v>5</v>
      </c>
      <c r="C62" s="15" t="s">
        <v>66</v>
      </c>
      <c r="D62" s="15" t="s">
        <v>112</v>
      </c>
      <c r="E62" s="16">
        <v>1.2</v>
      </c>
      <c r="F62" s="2"/>
    </row>
    <row r="63" spans="1:6" ht="15.75" x14ac:dyDescent="0.25">
      <c r="A63" s="5">
        <v>63</v>
      </c>
      <c r="B63" s="6" t="s">
        <v>5</v>
      </c>
      <c r="C63" s="15" t="s">
        <v>67</v>
      </c>
      <c r="D63" s="15" t="s">
        <v>112</v>
      </c>
      <c r="E63" s="16">
        <v>1</v>
      </c>
      <c r="F63" s="2"/>
    </row>
    <row r="64" spans="1:6" ht="15.75" x14ac:dyDescent="0.25">
      <c r="A64" s="5">
        <v>64</v>
      </c>
      <c r="B64" s="6" t="s">
        <v>5</v>
      </c>
      <c r="C64" s="15" t="s">
        <v>68</v>
      </c>
      <c r="D64" s="15" t="s">
        <v>112</v>
      </c>
      <c r="E64" s="16">
        <v>1</v>
      </c>
      <c r="F64" s="2"/>
    </row>
    <row r="65" spans="1:6" ht="15.75" x14ac:dyDescent="0.25">
      <c r="A65" s="5">
        <v>65</v>
      </c>
      <c r="B65" s="6" t="s">
        <v>5</v>
      </c>
      <c r="C65" s="15" t="s">
        <v>69</v>
      </c>
      <c r="D65" s="15" t="s">
        <v>112</v>
      </c>
      <c r="E65" s="16">
        <v>0.9</v>
      </c>
      <c r="F65" s="2"/>
    </row>
    <row r="66" spans="1:6" ht="15.75" x14ac:dyDescent="0.25">
      <c r="A66" s="5">
        <v>66</v>
      </c>
      <c r="B66" s="6" t="s">
        <v>5</v>
      </c>
      <c r="C66" s="15" t="s">
        <v>70</v>
      </c>
      <c r="D66" s="15" t="s">
        <v>112</v>
      </c>
      <c r="E66" s="16">
        <v>1</v>
      </c>
      <c r="F66" s="2"/>
    </row>
    <row r="67" spans="1:6" ht="15.75" x14ac:dyDescent="0.25">
      <c r="A67" s="5">
        <v>67</v>
      </c>
      <c r="B67" s="6" t="s">
        <v>5</v>
      </c>
      <c r="C67" s="15" t="s">
        <v>74</v>
      </c>
      <c r="D67" s="15" t="s">
        <v>112</v>
      </c>
      <c r="E67" s="16">
        <v>0.75</v>
      </c>
      <c r="F67" s="2"/>
    </row>
    <row r="68" spans="1:6" ht="15.75" x14ac:dyDescent="0.25">
      <c r="A68" s="5">
        <v>68</v>
      </c>
      <c r="B68" s="6" t="s">
        <v>5</v>
      </c>
      <c r="C68" s="15" t="s">
        <v>75</v>
      </c>
      <c r="D68" s="15" t="s">
        <v>112</v>
      </c>
      <c r="E68" s="16">
        <v>0.6</v>
      </c>
      <c r="F68" s="2"/>
    </row>
    <row r="69" spans="1:6" ht="15.75" x14ac:dyDescent="0.25">
      <c r="A69" s="5">
        <v>69</v>
      </c>
      <c r="B69" s="6" t="s">
        <v>5</v>
      </c>
      <c r="C69" s="15" t="s">
        <v>76</v>
      </c>
      <c r="D69" s="15" t="s">
        <v>112</v>
      </c>
      <c r="E69" s="16">
        <v>0.6</v>
      </c>
      <c r="F69" s="2"/>
    </row>
    <row r="70" spans="1:6" ht="15.75" x14ac:dyDescent="0.25">
      <c r="A70" s="5">
        <v>70</v>
      </c>
      <c r="B70" s="6" t="s">
        <v>5</v>
      </c>
      <c r="C70" s="15" t="s">
        <v>77</v>
      </c>
      <c r="D70" s="15" t="s">
        <v>112</v>
      </c>
      <c r="E70" s="16">
        <v>1.2</v>
      </c>
      <c r="F70" s="2"/>
    </row>
    <row r="71" spans="1:6" ht="15.75" x14ac:dyDescent="0.25">
      <c r="A71" s="5">
        <v>71</v>
      </c>
      <c r="B71" s="6" t="s">
        <v>5</v>
      </c>
      <c r="C71" s="15" t="s">
        <v>78</v>
      </c>
      <c r="D71" s="15" t="s">
        <v>112</v>
      </c>
      <c r="E71" s="16">
        <v>1.2</v>
      </c>
      <c r="F71" s="2"/>
    </row>
    <row r="72" spans="1:6" ht="15.75" x14ac:dyDescent="0.25">
      <c r="A72" s="5">
        <v>72</v>
      </c>
      <c r="B72" s="6" t="s">
        <v>5</v>
      </c>
      <c r="C72" s="15" t="s">
        <v>79</v>
      </c>
      <c r="D72" s="15" t="s">
        <v>112</v>
      </c>
      <c r="E72" s="16">
        <v>1.3</v>
      </c>
      <c r="F72" s="2"/>
    </row>
    <row r="73" spans="1:6" ht="15.75" x14ac:dyDescent="0.25">
      <c r="A73" s="5">
        <v>73</v>
      </c>
      <c r="B73" s="6" t="s">
        <v>5</v>
      </c>
      <c r="C73" s="15" t="s">
        <v>80</v>
      </c>
      <c r="D73" s="15" t="s">
        <v>112</v>
      </c>
      <c r="E73" s="16">
        <v>0.5</v>
      </c>
      <c r="F73" s="2"/>
    </row>
    <row r="74" spans="1:6" ht="15.75" x14ac:dyDescent="0.25">
      <c r="A74" s="5">
        <v>74</v>
      </c>
      <c r="B74" s="6" t="s">
        <v>5</v>
      </c>
      <c r="C74" s="15" t="s">
        <v>81</v>
      </c>
      <c r="D74" s="15" t="s">
        <v>112</v>
      </c>
      <c r="E74" s="16">
        <v>0.7</v>
      </c>
      <c r="F74" s="2"/>
    </row>
    <row r="75" spans="1:6" ht="15.75" x14ac:dyDescent="0.25">
      <c r="A75" s="5">
        <v>75</v>
      </c>
      <c r="B75" s="6" t="s">
        <v>5</v>
      </c>
      <c r="C75" s="15" t="s">
        <v>82</v>
      </c>
      <c r="D75" s="15" t="s">
        <v>112</v>
      </c>
      <c r="E75" s="16">
        <v>0.7</v>
      </c>
      <c r="F75" s="2"/>
    </row>
    <row r="76" spans="1:6" ht="15.75" x14ac:dyDescent="0.25">
      <c r="A76" s="5">
        <v>76</v>
      </c>
      <c r="B76" s="6" t="s">
        <v>5</v>
      </c>
      <c r="C76" s="15" t="s">
        <v>83</v>
      </c>
      <c r="D76" s="15" t="s">
        <v>112</v>
      </c>
      <c r="E76" s="16">
        <v>0.7</v>
      </c>
      <c r="F76" s="2"/>
    </row>
    <row r="77" spans="1:6" ht="15.75" x14ac:dyDescent="0.25">
      <c r="A77" s="5">
        <v>77</v>
      </c>
      <c r="B77" s="6" t="s">
        <v>5</v>
      </c>
      <c r="C77" s="15" t="s">
        <v>88</v>
      </c>
      <c r="D77" s="15" t="s">
        <v>112</v>
      </c>
      <c r="E77" s="16">
        <v>1.5</v>
      </c>
      <c r="F77" s="2"/>
    </row>
    <row r="78" spans="1:6" ht="15.75" x14ac:dyDescent="0.25">
      <c r="A78" s="5">
        <v>78</v>
      </c>
      <c r="B78" s="6" t="s">
        <v>5</v>
      </c>
      <c r="C78" s="15" t="s">
        <v>89</v>
      </c>
      <c r="D78" s="15" t="s">
        <v>112</v>
      </c>
      <c r="E78" s="16">
        <v>1.2</v>
      </c>
      <c r="F78" s="2"/>
    </row>
    <row r="79" spans="1:6" ht="15.75" x14ac:dyDescent="0.25">
      <c r="A79" s="5">
        <v>79</v>
      </c>
      <c r="B79" s="6" t="s">
        <v>5</v>
      </c>
      <c r="C79" s="15" t="s">
        <v>90</v>
      </c>
      <c r="D79" s="15" t="s">
        <v>112</v>
      </c>
      <c r="E79" s="16">
        <v>1.2</v>
      </c>
      <c r="F79" s="2"/>
    </row>
    <row r="80" spans="1:6" ht="15.75" x14ac:dyDescent="0.25">
      <c r="A80" s="5">
        <v>80</v>
      </c>
      <c r="B80" s="6" t="s">
        <v>5</v>
      </c>
      <c r="C80" s="15" t="s">
        <v>84</v>
      </c>
      <c r="D80" s="15" t="s">
        <v>112</v>
      </c>
      <c r="E80" s="16">
        <v>0.6</v>
      </c>
      <c r="F80" s="2"/>
    </row>
    <row r="81" spans="1:6" ht="15.75" x14ac:dyDescent="0.25">
      <c r="A81" s="5">
        <v>81</v>
      </c>
      <c r="B81" s="6" t="s">
        <v>5</v>
      </c>
      <c r="C81" s="15" t="s">
        <v>85</v>
      </c>
      <c r="D81" s="15" t="s">
        <v>112</v>
      </c>
      <c r="E81" s="16">
        <v>0.8</v>
      </c>
      <c r="F81" s="2"/>
    </row>
    <row r="82" spans="1:6" ht="15.75" x14ac:dyDescent="0.25">
      <c r="A82" s="5">
        <v>82</v>
      </c>
      <c r="B82" s="6" t="s">
        <v>5</v>
      </c>
      <c r="C82" s="15" t="s">
        <v>86</v>
      </c>
      <c r="D82" s="15" t="s">
        <v>112</v>
      </c>
      <c r="E82" s="16">
        <v>0.8</v>
      </c>
      <c r="F82" s="2"/>
    </row>
    <row r="83" spans="1:6" ht="15.75" x14ac:dyDescent="0.25">
      <c r="A83" s="5">
        <v>83</v>
      </c>
      <c r="B83" s="6" t="s">
        <v>5</v>
      </c>
      <c r="C83" s="15" t="s">
        <v>87</v>
      </c>
      <c r="D83" s="15" t="s">
        <v>112</v>
      </c>
      <c r="E83" s="16">
        <v>0.6</v>
      </c>
      <c r="F83" s="2"/>
    </row>
    <row r="84" spans="1:6" ht="15.75" x14ac:dyDescent="0.25">
      <c r="A84" s="5">
        <v>84</v>
      </c>
      <c r="B84" s="6" t="s">
        <v>5</v>
      </c>
      <c r="C84" s="15" t="s">
        <v>91</v>
      </c>
      <c r="D84" s="15" t="s">
        <v>112</v>
      </c>
      <c r="E84" s="16">
        <v>1.5</v>
      </c>
      <c r="F84" s="2"/>
    </row>
    <row r="85" spans="1:6" ht="15.75" x14ac:dyDescent="0.25">
      <c r="A85" s="5">
        <v>85</v>
      </c>
      <c r="B85" s="6" t="s">
        <v>5</v>
      </c>
      <c r="C85" s="15" t="s">
        <v>104</v>
      </c>
      <c r="D85" s="15" t="s">
        <v>112</v>
      </c>
      <c r="E85" s="16">
        <v>1.1000000000000001</v>
      </c>
      <c r="F85" s="2"/>
    </row>
    <row r="86" spans="1:6" ht="15.75" x14ac:dyDescent="0.25">
      <c r="A86" s="5">
        <v>86</v>
      </c>
      <c r="B86" s="6" t="s">
        <v>5</v>
      </c>
      <c r="C86" s="15" t="s">
        <v>105</v>
      </c>
      <c r="D86" s="15" t="s">
        <v>112</v>
      </c>
      <c r="E86" s="16">
        <v>2.5</v>
      </c>
      <c r="F86" s="2"/>
    </row>
    <row r="87" spans="1:6" ht="15.75" x14ac:dyDescent="0.25">
      <c r="A87" s="5">
        <v>87</v>
      </c>
      <c r="B87" s="6" t="s">
        <v>5</v>
      </c>
      <c r="C87" s="15" t="s">
        <v>106</v>
      </c>
      <c r="D87" s="15" t="s">
        <v>112</v>
      </c>
      <c r="E87" s="16">
        <v>0.4</v>
      </c>
      <c r="F87" s="2"/>
    </row>
    <row r="88" spans="1:6" ht="15.75" x14ac:dyDescent="0.25">
      <c r="A88" s="5">
        <v>88</v>
      </c>
      <c r="B88" s="6" t="s">
        <v>5</v>
      </c>
      <c r="C88" s="15" t="s">
        <v>107</v>
      </c>
      <c r="D88" s="15" t="s">
        <v>112</v>
      </c>
      <c r="E88" s="16">
        <v>1</v>
      </c>
      <c r="F88" s="2"/>
    </row>
    <row r="89" spans="1:6" ht="15.75" x14ac:dyDescent="0.25">
      <c r="A89" s="5">
        <v>89</v>
      </c>
      <c r="B89" s="6" t="s">
        <v>5</v>
      </c>
      <c r="C89" s="15" t="s">
        <v>108</v>
      </c>
      <c r="D89" s="15" t="s">
        <v>112</v>
      </c>
      <c r="E89" s="16">
        <v>2.5</v>
      </c>
      <c r="F89" s="2"/>
    </row>
    <row r="90" spans="1:6" ht="15.75" x14ac:dyDescent="0.25">
      <c r="A90" s="5">
        <v>90</v>
      </c>
      <c r="B90" s="6" t="s">
        <v>5</v>
      </c>
      <c r="C90" s="15" t="s">
        <v>109</v>
      </c>
      <c r="D90" s="15" t="s">
        <v>112</v>
      </c>
      <c r="E90" s="16">
        <v>2.7</v>
      </c>
      <c r="F90" s="2"/>
    </row>
    <row r="91" spans="1:6" ht="15.75" x14ac:dyDescent="0.25">
      <c r="A91" s="5">
        <v>91</v>
      </c>
      <c r="B91" s="6" t="s">
        <v>5</v>
      </c>
      <c r="C91" s="15" t="s">
        <v>110</v>
      </c>
      <c r="D91" s="15" t="s">
        <v>112</v>
      </c>
      <c r="E91" s="16">
        <v>1.5</v>
      </c>
      <c r="F91" s="2"/>
    </row>
    <row r="92" spans="1:6" ht="15.75" x14ac:dyDescent="0.25">
      <c r="A92" s="5">
        <v>92</v>
      </c>
      <c r="B92" s="6" t="s">
        <v>5</v>
      </c>
      <c r="C92" s="15" t="s">
        <v>111</v>
      </c>
      <c r="D92" s="15" t="s">
        <v>112</v>
      </c>
      <c r="E92" s="16">
        <v>1.2</v>
      </c>
      <c r="F92" s="2"/>
    </row>
    <row r="93" spans="1:6" ht="15.75" x14ac:dyDescent="0.25">
      <c r="A93" s="7">
        <v>93</v>
      </c>
      <c r="B93" s="8" t="s">
        <v>7</v>
      </c>
      <c r="C93" s="18" t="s">
        <v>92</v>
      </c>
      <c r="D93" s="18" t="s">
        <v>112</v>
      </c>
      <c r="E93" s="19">
        <v>4.5</v>
      </c>
      <c r="F93" s="2"/>
    </row>
    <row r="94" spans="1:6" ht="15.75" x14ac:dyDescent="0.25">
      <c r="A94" s="7">
        <v>94</v>
      </c>
      <c r="B94" s="8" t="s">
        <v>7</v>
      </c>
      <c r="C94" s="18" t="s">
        <v>93</v>
      </c>
      <c r="D94" s="18" t="s">
        <v>112</v>
      </c>
      <c r="E94" s="19">
        <v>5</v>
      </c>
      <c r="F94" s="2"/>
    </row>
    <row r="95" spans="1:6" ht="15.75" x14ac:dyDescent="0.25">
      <c r="A95" s="7">
        <v>95</v>
      </c>
      <c r="B95" s="8" t="s">
        <v>7</v>
      </c>
      <c r="C95" s="18" t="s">
        <v>94</v>
      </c>
      <c r="D95" s="18" t="s">
        <v>112</v>
      </c>
      <c r="E95" s="19">
        <v>6</v>
      </c>
      <c r="F95" s="2"/>
    </row>
    <row r="96" spans="1:6" ht="15.75" x14ac:dyDescent="0.25">
      <c r="A96" s="7">
        <v>96</v>
      </c>
      <c r="B96" s="8" t="s">
        <v>7</v>
      </c>
      <c r="C96" s="18" t="s">
        <v>95</v>
      </c>
      <c r="D96" s="18" t="s">
        <v>112</v>
      </c>
      <c r="E96" s="19">
        <v>30</v>
      </c>
      <c r="F96" s="2"/>
    </row>
    <row r="97" spans="1:6" ht="15.75" x14ac:dyDescent="0.25">
      <c r="A97" s="7">
        <v>97</v>
      </c>
      <c r="B97" s="8" t="s">
        <v>7</v>
      </c>
      <c r="C97" s="20" t="s">
        <v>96</v>
      </c>
      <c r="D97" s="18" t="s">
        <v>112</v>
      </c>
      <c r="E97" s="19">
        <v>120</v>
      </c>
      <c r="F97" s="2"/>
    </row>
    <row r="98" spans="1:6" ht="15.75" x14ac:dyDescent="0.25">
      <c r="A98" s="9">
        <v>98</v>
      </c>
      <c r="B98" s="10" t="s">
        <v>8</v>
      </c>
      <c r="C98" s="21" t="s">
        <v>97</v>
      </c>
      <c r="D98" s="21" t="s">
        <v>112</v>
      </c>
      <c r="E98" s="22">
        <v>11.18</v>
      </c>
      <c r="F98" s="2"/>
    </row>
    <row r="99" spans="1:6" ht="15.75" x14ac:dyDescent="0.25">
      <c r="A99" s="9">
        <v>99</v>
      </c>
      <c r="B99" s="10" t="s">
        <v>8</v>
      </c>
      <c r="C99" s="21" t="s">
        <v>98</v>
      </c>
      <c r="D99" s="21" t="s">
        <v>112</v>
      </c>
      <c r="E99" s="22">
        <v>1.82</v>
      </c>
      <c r="F99" s="2"/>
    </row>
    <row r="100" spans="1:6" ht="15.75" x14ac:dyDescent="0.25">
      <c r="A100" s="9">
        <v>100</v>
      </c>
      <c r="B100" s="10" t="s">
        <v>8</v>
      </c>
      <c r="C100" s="21" t="s">
        <v>99</v>
      </c>
      <c r="D100" s="21" t="s">
        <v>112</v>
      </c>
      <c r="E100" s="22">
        <v>0.88</v>
      </c>
      <c r="F100" s="2"/>
    </row>
    <row r="101" spans="1:6" ht="15.75" x14ac:dyDescent="0.25">
      <c r="A101" s="9">
        <v>101</v>
      </c>
      <c r="B101" s="10" t="s">
        <v>8</v>
      </c>
      <c r="C101" s="21" t="s">
        <v>100</v>
      </c>
      <c r="D101" s="21" t="s">
        <v>112</v>
      </c>
      <c r="E101" s="22">
        <v>0.5</v>
      </c>
      <c r="F101" s="2"/>
    </row>
    <row r="102" spans="1:6" ht="15.75" x14ac:dyDescent="0.25">
      <c r="A102" s="9">
        <v>102</v>
      </c>
      <c r="B102" s="10" t="s">
        <v>8</v>
      </c>
      <c r="C102" s="21" t="s">
        <v>101</v>
      </c>
      <c r="D102" s="21" t="s">
        <v>112</v>
      </c>
      <c r="E102" s="22">
        <v>0.89</v>
      </c>
      <c r="F102" s="2"/>
    </row>
    <row r="103" spans="1:6" ht="15.75" x14ac:dyDescent="0.25">
      <c r="A103" s="9">
        <v>103</v>
      </c>
      <c r="B103" s="10" t="s">
        <v>8</v>
      </c>
      <c r="C103" s="21" t="s">
        <v>116</v>
      </c>
      <c r="D103" s="21" t="s">
        <v>112</v>
      </c>
      <c r="E103" s="22">
        <v>7.47</v>
      </c>
      <c r="F103" s="2"/>
    </row>
    <row r="104" spans="1:6" ht="15.75" x14ac:dyDescent="0.25">
      <c r="A104" s="9">
        <v>104</v>
      </c>
      <c r="B104" s="10" t="s">
        <v>8</v>
      </c>
      <c r="C104" s="21" t="s">
        <v>117</v>
      </c>
      <c r="D104" s="21" t="s">
        <v>112</v>
      </c>
      <c r="E104" s="22">
        <v>8.73</v>
      </c>
      <c r="F104" s="2"/>
    </row>
    <row r="105" spans="1:6" ht="15.75" x14ac:dyDescent="0.25">
      <c r="A105" s="9">
        <v>105</v>
      </c>
      <c r="B105" s="10" t="s">
        <v>8</v>
      </c>
      <c r="C105" s="21" t="s">
        <v>118</v>
      </c>
      <c r="D105" s="21" t="s">
        <v>112</v>
      </c>
      <c r="E105" s="22">
        <v>32.06</v>
      </c>
      <c r="F105" s="2"/>
    </row>
    <row r="106" spans="1:6" ht="15.75" x14ac:dyDescent="0.25">
      <c r="A106" s="9">
        <v>106</v>
      </c>
      <c r="B106" s="10" t="s">
        <v>8</v>
      </c>
      <c r="C106" s="21" t="s">
        <v>119</v>
      </c>
      <c r="D106" s="21" t="s">
        <v>112</v>
      </c>
      <c r="E106" s="22">
        <v>1.36</v>
      </c>
      <c r="F106" s="2"/>
    </row>
    <row r="107" spans="1:6" ht="15.75" x14ac:dyDescent="0.25">
      <c r="A107" s="9">
        <v>107</v>
      </c>
      <c r="B107" s="10" t="s">
        <v>8</v>
      </c>
      <c r="C107" s="21" t="s">
        <v>120</v>
      </c>
      <c r="D107" s="21" t="s">
        <v>112</v>
      </c>
      <c r="E107" s="22">
        <v>0.53</v>
      </c>
      <c r="F107" s="2"/>
    </row>
    <row r="108" spans="1:6" ht="15.75" x14ac:dyDescent="0.25">
      <c r="A108" s="9">
        <v>108</v>
      </c>
      <c r="B108" s="10" t="s">
        <v>8</v>
      </c>
      <c r="C108" s="21" t="s">
        <v>121</v>
      </c>
      <c r="D108" s="21" t="s">
        <v>112</v>
      </c>
      <c r="E108" s="22">
        <v>0.48</v>
      </c>
      <c r="F108" s="2"/>
    </row>
    <row r="109" spans="1:6" ht="15.75" x14ac:dyDescent="0.25">
      <c r="A109" s="9">
        <v>109</v>
      </c>
      <c r="B109" s="10" t="s">
        <v>8</v>
      </c>
      <c r="C109" s="21" t="s">
        <v>123</v>
      </c>
      <c r="D109" s="21" t="s">
        <v>112</v>
      </c>
      <c r="E109" s="22">
        <v>0.95</v>
      </c>
      <c r="F109" s="2"/>
    </row>
    <row r="110" spans="1:6" ht="15.75" x14ac:dyDescent="0.25">
      <c r="A110" s="9">
        <v>110</v>
      </c>
      <c r="B110" s="10" t="s">
        <v>8</v>
      </c>
      <c r="C110" s="21" t="s">
        <v>122</v>
      </c>
      <c r="D110" s="21" t="s">
        <v>112</v>
      </c>
      <c r="E110" s="22">
        <v>1.1100000000000001</v>
      </c>
      <c r="F110" s="2"/>
    </row>
    <row r="111" spans="1:6" ht="15.75" x14ac:dyDescent="0.25">
      <c r="A111" s="9">
        <v>111</v>
      </c>
      <c r="B111" s="10" t="s">
        <v>8</v>
      </c>
      <c r="C111" s="21" t="s">
        <v>124</v>
      </c>
      <c r="D111" s="21" t="s">
        <v>112</v>
      </c>
      <c r="E111" s="22">
        <v>1.37</v>
      </c>
      <c r="F111" s="2"/>
    </row>
    <row r="112" spans="1:6" ht="15.75" x14ac:dyDescent="0.25">
      <c r="A112" s="9">
        <v>112</v>
      </c>
      <c r="B112" s="10" t="s">
        <v>8</v>
      </c>
      <c r="C112" s="21" t="s">
        <v>125</v>
      </c>
      <c r="D112" s="21" t="s">
        <v>112</v>
      </c>
      <c r="E112" s="22">
        <v>0.38</v>
      </c>
      <c r="F112" s="2"/>
    </row>
    <row r="113" spans="1:6" ht="15.75" x14ac:dyDescent="0.25">
      <c r="A113" s="9">
        <v>113</v>
      </c>
      <c r="B113" s="10" t="s">
        <v>8</v>
      </c>
      <c r="C113" s="21" t="s">
        <v>126</v>
      </c>
      <c r="D113" s="21" t="s">
        <v>112</v>
      </c>
      <c r="E113" s="22">
        <v>1.1299999999999999</v>
      </c>
      <c r="F113" s="2"/>
    </row>
    <row r="114" spans="1:6" ht="15.75" x14ac:dyDescent="0.25">
      <c r="A114" s="9">
        <v>114</v>
      </c>
      <c r="B114" s="10" t="s">
        <v>8</v>
      </c>
      <c r="C114" s="21" t="s">
        <v>102</v>
      </c>
      <c r="D114" s="21" t="s">
        <v>112</v>
      </c>
      <c r="E114" s="22">
        <v>0.57999999999999996</v>
      </c>
      <c r="F114" s="2"/>
    </row>
    <row r="115" spans="1:6" ht="15.75" x14ac:dyDescent="0.25">
      <c r="A115" s="9">
        <v>115</v>
      </c>
      <c r="B115" s="10" t="s">
        <v>8</v>
      </c>
      <c r="C115" s="21" t="s">
        <v>127</v>
      </c>
      <c r="D115" s="21" t="s">
        <v>112</v>
      </c>
      <c r="E115" s="22">
        <v>39.81</v>
      </c>
      <c r="F115" s="2"/>
    </row>
    <row r="116" spans="1:6" ht="15.75" x14ac:dyDescent="0.25">
      <c r="A116" s="9">
        <v>116</v>
      </c>
      <c r="B116" s="10" t="s">
        <v>8</v>
      </c>
      <c r="C116" s="21" t="s">
        <v>128</v>
      </c>
      <c r="D116" s="21" t="s">
        <v>112</v>
      </c>
      <c r="E116" s="22">
        <v>1.82</v>
      </c>
      <c r="F116" s="2"/>
    </row>
    <row r="117" spans="1:6" ht="15.75" x14ac:dyDescent="0.25">
      <c r="A117" s="9">
        <v>117</v>
      </c>
      <c r="B117" s="10" t="s">
        <v>8</v>
      </c>
      <c r="C117" s="21" t="s">
        <v>129</v>
      </c>
      <c r="D117" s="21" t="s">
        <v>112</v>
      </c>
      <c r="E117" s="22">
        <v>2.0499999999999998</v>
      </c>
      <c r="F117" s="2"/>
    </row>
    <row r="118" spans="1:6" ht="15.75" x14ac:dyDescent="0.25">
      <c r="A118" s="9">
        <v>118</v>
      </c>
      <c r="B118" s="10" t="s">
        <v>8</v>
      </c>
      <c r="C118" s="21" t="s">
        <v>130</v>
      </c>
      <c r="D118" s="21" t="s">
        <v>112</v>
      </c>
      <c r="E118" s="22">
        <v>1.94</v>
      </c>
      <c r="F118" s="2"/>
    </row>
    <row r="119" spans="1:6" ht="15.75" x14ac:dyDescent="0.25">
      <c r="A119" s="9">
        <v>119</v>
      </c>
      <c r="B119" s="10" t="s">
        <v>8</v>
      </c>
      <c r="C119" s="21" t="s">
        <v>131</v>
      </c>
      <c r="D119" s="21" t="s">
        <v>112</v>
      </c>
      <c r="E119" s="22">
        <v>2.12</v>
      </c>
    </row>
    <row r="120" spans="1:6" ht="15.75" x14ac:dyDescent="0.25">
      <c r="A120" s="9">
        <v>120</v>
      </c>
      <c r="B120" s="10" t="s">
        <v>8</v>
      </c>
      <c r="C120" s="21" t="s">
        <v>132</v>
      </c>
      <c r="D120" s="21" t="s">
        <v>112</v>
      </c>
      <c r="E120" s="22">
        <v>2.9</v>
      </c>
    </row>
    <row r="121" spans="1:6" ht="15.75" x14ac:dyDescent="0.25">
      <c r="A121" s="9">
        <v>121</v>
      </c>
      <c r="B121" s="10" t="s">
        <v>8</v>
      </c>
      <c r="C121" s="21" t="s">
        <v>133</v>
      </c>
      <c r="D121" s="21" t="s">
        <v>112</v>
      </c>
      <c r="E121" s="22">
        <v>2.9</v>
      </c>
    </row>
    <row r="122" spans="1:6" ht="15.75" x14ac:dyDescent="0.25">
      <c r="A122" s="9">
        <v>122</v>
      </c>
      <c r="B122" s="10" t="s">
        <v>8</v>
      </c>
      <c r="C122" s="21" t="s">
        <v>134</v>
      </c>
      <c r="D122" s="21" t="s">
        <v>112</v>
      </c>
      <c r="E122" s="22">
        <v>0.61</v>
      </c>
    </row>
    <row r="123" spans="1:6" ht="15.75" x14ac:dyDescent="0.25">
      <c r="A123" s="9">
        <v>123</v>
      </c>
      <c r="B123" s="10" t="s">
        <v>8</v>
      </c>
      <c r="C123" s="21" t="s">
        <v>135</v>
      </c>
      <c r="D123" s="21" t="s">
        <v>112</v>
      </c>
      <c r="E123" s="22">
        <v>2.02</v>
      </c>
    </row>
    <row r="124" spans="1:6" ht="15.75" x14ac:dyDescent="0.25">
      <c r="A124" s="9">
        <v>124</v>
      </c>
      <c r="B124" s="10" t="s">
        <v>8</v>
      </c>
      <c r="C124" s="21" t="s">
        <v>136</v>
      </c>
      <c r="D124" s="21" t="s">
        <v>112</v>
      </c>
      <c r="E124" s="22">
        <v>13.2</v>
      </c>
    </row>
    <row r="125" spans="1:6" ht="15.75" x14ac:dyDescent="0.25">
      <c r="A125" s="9">
        <v>125</v>
      </c>
      <c r="B125" s="10" t="s">
        <v>8</v>
      </c>
      <c r="C125" s="21" t="s">
        <v>137</v>
      </c>
      <c r="D125" s="21" t="s">
        <v>112</v>
      </c>
      <c r="E125" s="22">
        <v>14.62</v>
      </c>
    </row>
    <row r="126" spans="1:6" ht="15.75" x14ac:dyDescent="0.25">
      <c r="A126" s="9">
        <v>126</v>
      </c>
      <c r="B126" s="10" t="s">
        <v>8</v>
      </c>
      <c r="C126" s="21" t="s">
        <v>138</v>
      </c>
      <c r="D126" s="21" t="s">
        <v>112</v>
      </c>
      <c r="E126" s="22"/>
    </row>
    <row r="127" spans="1:6" ht="15.75" x14ac:dyDescent="0.25">
      <c r="A127" s="9">
        <v>127</v>
      </c>
      <c r="B127" s="10" t="s">
        <v>8</v>
      </c>
      <c r="C127" s="21" t="s">
        <v>141</v>
      </c>
      <c r="D127" s="21" t="s">
        <v>112</v>
      </c>
      <c r="E127" s="22">
        <v>1.06</v>
      </c>
    </row>
    <row r="128" spans="1:6" ht="15.75" x14ac:dyDescent="0.25">
      <c r="A128" s="9">
        <v>128</v>
      </c>
      <c r="B128" s="10" t="s">
        <v>8</v>
      </c>
      <c r="C128" s="21" t="s">
        <v>140</v>
      </c>
      <c r="D128" s="21" t="s">
        <v>112</v>
      </c>
      <c r="E128" s="22">
        <v>11.27</v>
      </c>
    </row>
    <row r="129" spans="1:5" ht="15.75" x14ac:dyDescent="0.25">
      <c r="A129" s="9">
        <v>129</v>
      </c>
      <c r="B129" s="10" t="s">
        <v>8</v>
      </c>
      <c r="C129" s="21" t="s">
        <v>139</v>
      </c>
      <c r="D129" s="21" t="s">
        <v>112</v>
      </c>
      <c r="E129" s="22">
        <v>1.89</v>
      </c>
    </row>
    <row r="130" spans="1:5" ht="15.75" x14ac:dyDescent="0.25">
      <c r="A130" s="9">
        <v>130</v>
      </c>
      <c r="B130" s="10" t="s">
        <v>8</v>
      </c>
      <c r="C130" s="21"/>
      <c r="D130" s="21" t="s">
        <v>112</v>
      </c>
      <c r="E130" s="22"/>
    </row>
    <row r="131" spans="1:5" ht="15.75" x14ac:dyDescent="0.25">
      <c r="A131" s="9">
        <v>131</v>
      </c>
      <c r="B131" s="10" t="s">
        <v>8</v>
      </c>
      <c r="C131" s="21"/>
      <c r="D131" s="21" t="s">
        <v>112</v>
      </c>
      <c r="E131" s="22"/>
    </row>
    <row r="132" spans="1:5" ht="15.75" x14ac:dyDescent="0.25">
      <c r="A132" s="9">
        <v>132</v>
      </c>
      <c r="B132" s="10" t="s">
        <v>8</v>
      </c>
      <c r="C132" s="21"/>
      <c r="D132" s="21" t="s">
        <v>112</v>
      </c>
      <c r="E132" s="22"/>
    </row>
    <row r="133" spans="1:5" ht="15.75" x14ac:dyDescent="0.25">
      <c r="A133" s="9">
        <v>133</v>
      </c>
      <c r="B133" s="10" t="s">
        <v>8</v>
      </c>
      <c r="C133" s="21"/>
      <c r="D133" s="21" t="s">
        <v>112</v>
      </c>
      <c r="E133" s="22"/>
    </row>
    <row r="134" spans="1:5" ht="15.75" x14ac:dyDescent="0.25">
      <c r="A134" s="9">
        <v>134</v>
      </c>
      <c r="B134" s="10" t="s">
        <v>8</v>
      </c>
      <c r="C134" s="21"/>
      <c r="D134" s="21" t="s">
        <v>112</v>
      </c>
      <c r="E134" s="22"/>
    </row>
    <row r="135" spans="1:5" ht="15.75" x14ac:dyDescent="0.25">
      <c r="A135" s="9">
        <v>135</v>
      </c>
      <c r="B135" s="10" t="s">
        <v>8</v>
      </c>
      <c r="C135" s="21"/>
      <c r="D135" s="21" t="s">
        <v>112</v>
      </c>
      <c r="E135" s="22"/>
    </row>
    <row r="136" spans="1:5" ht="15.75" x14ac:dyDescent="0.25">
      <c r="A136" s="9">
        <v>136</v>
      </c>
      <c r="B136" s="10" t="s">
        <v>8</v>
      </c>
      <c r="C136" s="21"/>
      <c r="D136" s="21" t="s">
        <v>112</v>
      </c>
      <c r="E136" s="22"/>
    </row>
    <row r="137" spans="1:5" ht="15.75" x14ac:dyDescent="0.25">
      <c r="A137" s="9">
        <v>137</v>
      </c>
      <c r="B137" s="10" t="s">
        <v>8</v>
      </c>
      <c r="C137" s="21"/>
      <c r="D137" s="21" t="s">
        <v>112</v>
      </c>
      <c r="E137" s="22"/>
    </row>
    <row r="138" spans="1:5" ht="15.75" x14ac:dyDescent="0.25">
      <c r="A138" s="9">
        <v>138</v>
      </c>
      <c r="B138" s="10" t="s">
        <v>8</v>
      </c>
      <c r="C138" s="21"/>
      <c r="D138" s="21" t="s">
        <v>112</v>
      </c>
      <c r="E138" s="22"/>
    </row>
  </sheetData>
  <pageMargins left="0.82677165354330717" right="0.23622047244094491" top="0" bottom="0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109</vt:lpstr>
      <vt:lpstr>PArFEuille</vt:lpstr>
      <vt:lpstr>Stocketcouts</vt:lpstr>
      <vt:lpstr>Marchandises</vt:lpstr>
    </vt:vector>
  </TitlesOfParts>
  <Company>Belgian Defense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Calet Jacques</dc:creator>
  <cp:lastModifiedBy>rtyui</cp:lastModifiedBy>
  <cp:lastPrinted>2016-11-30T15:07:42Z</cp:lastPrinted>
  <dcterms:created xsi:type="dcterms:W3CDTF">2016-10-25T12:36:08Z</dcterms:created>
  <dcterms:modified xsi:type="dcterms:W3CDTF">2016-12-02T08:05:15Z</dcterms:modified>
</cp:coreProperties>
</file>