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 activeTab="1"/>
  </bookViews>
  <sheets>
    <sheet name="Cas3" sheetId="1" r:id="rId1"/>
    <sheet name="232800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2" i="2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2" i="1"/>
</calcChain>
</file>

<file path=xl/sharedStrings.xml><?xml version="1.0" encoding="utf-8"?>
<sst xmlns="http://schemas.openxmlformats.org/spreadsheetml/2006/main" count="67" uniqueCount="65">
  <si>
    <t>BALLAMAN</t>
  </si>
  <si>
    <t>Consuelo</t>
  </si>
  <si>
    <t>FERNANDES</t>
  </si>
  <si>
    <t>Maria</t>
  </si>
  <si>
    <t>BRIGNON</t>
  </si>
  <si>
    <t>Bruno</t>
  </si>
  <si>
    <t>SANTOS</t>
  </si>
  <si>
    <t>MALLOCI</t>
  </si>
  <si>
    <t>Francesco</t>
  </si>
  <si>
    <t>COTTING</t>
  </si>
  <si>
    <t>Laurence</t>
  </si>
  <si>
    <t>Alves Costa Santos</t>
  </si>
  <si>
    <t>Karine</t>
  </si>
  <si>
    <t>DIONIGI</t>
  </si>
  <si>
    <t>Christopher</t>
  </si>
  <si>
    <t>DUBOIS Ana</t>
  </si>
  <si>
    <t>Ana</t>
  </si>
  <si>
    <t>GILLET</t>
  </si>
  <si>
    <t>Ulys</t>
  </si>
  <si>
    <t>RUEGG</t>
  </si>
  <si>
    <t>Laurie</t>
  </si>
  <si>
    <t>ITTAH</t>
  </si>
  <si>
    <t>Benjamin</t>
  </si>
  <si>
    <t>HAMEL</t>
  </si>
  <si>
    <t>Eugène</t>
  </si>
  <si>
    <t>DIAS ROXO</t>
  </si>
  <si>
    <t>Manuel</t>
  </si>
  <si>
    <t>ZIAZI</t>
  </si>
  <si>
    <t>Najib</t>
  </si>
  <si>
    <t>Type</t>
  </si>
  <si>
    <t>Classe</t>
  </si>
  <si>
    <t>Cas</t>
  </si>
  <si>
    <t>Date entrée</t>
  </si>
  <si>
    <t>Date sortie</t>
  </si>
  <si>
    <t>Total</t>
  </si>
  <si>
    <t>nom</t>
  </si>
  <si>
    <t>prénom</t>
  </si>
  <si>
    <t xml:space="preserve">Szalay Quinodoz Ildiko </t>
  </si>
  <si>
    <t>Guzman Maria</t>
  </si>
  <si>
    <t>Dahan Séverine</t>
  </si>
  <si>
    <t>Neuenschwander Kaija</t>
  </si>
  <si>
    <t>Paratte Zumkeller</t>
  </si>
  <si>
    <t>Thevoz Geneviève</t>
  </si>
  <si>
    <t>Rouviere Michel</t>
  </si>
  <si>
    <t>Aguiar Sandra</t>
  </si>
  <si>
    <t>Lorenzini Eliane</t>
  </si>
  <si>
    <t>Santos Maria</t>
  </si>
  <si>
    <t>Kolder Catharina</t>
  </si>
  <si>
    <t>Harb alexandra</t>
  </si>
  <si>
    <t>Batista Maria</t>
  </si>
  <si>
    <t>Liardet Vanessa</t>
  </si>
  <si>
    <t>XU Zhui Guo</t>
  </si>
  <si>
    <t>P.</t>
  </si>
  <si>
    <t>Jour.</t>
  </si>
  <si>
    <t>Date</t>
  </si>
  <si>
    <t>Pièce</t>
  </si>
  <si>
    <t>Compte</t>
  </si>
  <si>
    <t>Libellé</t>
  </si>
  <si>
    <t>Débit</t>
  </si>
  <si>
    <t>Crédit</t>
  </si>
  <si>
    <t>Solde</t>
  </si>
  <si>
    <t>RESULTAT</t>
  </si>
  <si>
    <t>nom prénom</t>
  </si>
  <si>
    <t>DUBOIS</t>
  </si>
  <si>
    <t>BATISTA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</si>
</sst>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 ;_ * \-#,##0.00_ ;_ * &quot;-&quot;??_ ;_ @_ "/>
    <numFmt numFmtId="165" formatCode="###\ ###\ ##0.00;\-###\ ###\ ##0.00"/>
    <numFmt numFmtId="166" formatCode="#\ ###\ ##0.00;[Red]#\ ###\ ###.00\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49" fontId="2" fillId="0" borderId="0" xfId="0" applyNumberFormat="1" applyFont="1" applyAlignment="1">
      <alignment vertical="top"/>
    </xf>
    <xf numFmtId="165" fontId="2" fillId="0" borderId="0" xfId="0" applyNumberFormat="1" applyFont="1" applyAlignment="1">
      <alignment vertical="top"/>
    </xf>
    <xf numFmtId="14" fontId="2" fillId="0" borderId="0" xfId="0" applyNumberFormat="1" applyFont="1" applyAlignment="1">
      <alignment vertical="top"/>
    </xf>
    <xf numFmtId="164" fontId="2" fillId="0" borderId="0" xfId="1" applyFont="1" applyAlignment="1">
      <alignment vertical="top"/>
    </xf>
    <xf numFmtId="49" fontId="2" fillId="0" borderId="1" xfId="0" applyNumberFormat="1" applyFont="1" applyBorder="1" applyAlignment="1">
      <alignment horizontal="center" vertical="top"/>
    </xf>
    <xf numFmtId="49" fontId="2" fillId="0" borderId="0" xfId="0" applyNumberFormat="1" applyFont="1" applyBorder="1" applyAlignment="1">
      <alignment horizontal="center" vertical="top"/>
    </xf>
    <xf numFmtId="49" fontId="2" fillId="0" borderId="0" xfId="0" quotePrefix="1" applyNumberFormat="1" applyFont="1" applyAlignment="1">
      <alignment vertical="top"/>
    </xf>
    <xf numFmtId="49" fontId="2" fillId="0" borderId="0" xfId="0" applyNumberFormat="1" applyFont="1" applyAlignment="1">
      <alignment vertical="top" wrapText="1"/>
    </xf>
    <xf numFmtId="166" fontId="2" fillId="0" borderId="0" xfId="0" applyNumberFormat="1" applyFont="1" applyAlignment="1">
      <alignment vertical="top"/>
    </xf>
    <xf numFmtId="166" fontId="2" fillId="2" borderId="0" xfId="0" applyNumberFormat="1" applyFont="1" applyFill="1" applyAlignment="1">
      <alignment vertical="top"/>
    </xf>
    <xf numFmtId="49" fontId="2" fillId="0" borderId="2" xfId="0" applyNumberFormat="1" applyFont="1" applyBorder="1" applyAlignment="1">
      <alignment horizontal="center" vertical="top"/>
    </xf>
    <xf numFmtId="49" fontId="2" fillId="0" borderId="3" xfId="0" applyNumberFormat="1" applyFont="1" applyBorder="1" applyAlignment="1">
      <alignment horizontal="center" vertical="top"/>
    </xf>
    <xf numFmtId="49" fontId="2" fillId="0" borderId="3" xfId="0" applyNumberFormat="1" applyFont="1" applyBorder="1" applyAlignment="1">
      <alignment horizontal="center" vertical="top" wrapText="1"/>
    </xf>
    <xf numFmtId="0" fontId="2" fillId="0" borderId="0" xfId="0" applyFont="1" applyAlignment="1">
      <alignment vertical="top"/>
    </xf>
    <xf numFmtId="0" fontId="0" fillId="2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workbookViewId="0">
      <selection activeCell="B10" sqref="B10"/>
    </sheetView>
  </sheetViews>
  <sheetFormatPr baseColWidth="10" defaultRowHeight="15" x14ac:dyDescent="0.25"/>
  <cols>
    <col min="1" max="1" width="20.5703125" customWidth="1"/>
    <col min="2" max="2" width="17.42578125" bestFit="1" customWidth="1"/>
    <col min="3" max="3" width="16.28515625" bestFit="1" customWidth="1"/>
    <col min="12" max="32" width="0" hidden="1" customWidth="1"/>
  </cols>
  <sheetData>
    <row r="1" spans="1:33" x14ac:dyDescent="0.25">
      <c r="A1" s="15" t="s">
        <v>62</v>
      </c>
      <c r="B1" s="5" t="s">
        <v>35</v>
      </c>
      <c r="C1" s="5" t="s">
        <v>36</v>
      </c>
      <c r="D1" s="5"/>
      <c r="E1" s="5"/>
      <c r="F1" s="5"/>
      <c r="G1" s="5" t="s">
        <v>29</v>
      </c>
      <c r="H1" s="5" t="s">
        <v>30</v>
      </c>
      <c r="I1" s="5" t="s">
        <v>31</v>
      </c>
      <c r="J1" s="5" t="s">
        <v>32</v>
      </c>
      <c r="K1" s="5" t="s">
        <v>33</v>
      </c>
      <c r="L1" s="5"/>
      <c r="M1" s="5"/>
      <c r="N1" s="5"/>
      <c r="O1" s="5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4" t="s">
        <v>34</v>
      </c>
    </row>
    <row r="2" spans="1:33" x14ac:dyDescent="0.25">
      <c r="A2" s="15" t="str">
        <f>B2&amp;" "&amp;C2</f>
        <v>BALLAMAN Consuelo</v>
      </c>
      <c r="B2" s="1" t="s">
        <v>0</v>
      </c>
      <c r="C2" s="1" t="s">
        <v>1</v>
      </c>
      <c r="D2" s="1"/>
      <c r="E2" s="1"/>
      <c r="F2" s="2"/>
      <c r="G2" s="1"/>
      <c r="H2" s="1">
        <v>3</v>
      </c>
      <c r="I2" s="1"/>
      <c r="J2" s="3">
        <v>42354</v>
      </c>
      <c r="K2" s="3">
        <v>42356</v>
      </c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4">
        <v>802.63941624446261</v>
      </c>
    </row>
    <row r="3" spans="1:33" x14ac:dyDescent="0.25">
      <c r="A3" s="15" t="str">
        <f t="shared" ref="A3:A17" si="0">B3&amp;" "&amp;C3</f>
        <v>FERNANDES Maria</v>
      </c>
      <c r="B3" s="1" t="s">
        <v>2</v>
      </c>
      <c r="C3" s="1" t="s">
        <v>3</v>
      </c>
      <c r="D3" s="1"/>
      <c r="E3" s="1"/>
      <c r="F3" s="2"/>
      <c r="G3" s="1"/>
      <c r="H3" s="1">
        <v>3</v>
      </c>
      <c r="I3" s="1"/>
      <c r="J3" s="3">
        <v>42183</v>
      </c>
      <c r="K3" s="3">
        <v>42185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4">
        <v>1162.7573366507993</v>
      </c>
    </row>
    <row r="4" spans="1:33" x14ac:dyDescent="0.25">
      <c r="A4" s="15" t="str">
        <f t="shared" si="0"/>
        <v>BRIGNON Bruno</v>
      </c>
      <c r="B4" s="1" t="s">
        <v>4</v>
      </c>
      <c r="C4" s="1" t="s">
        <v>5</v>
      </c>
      <c r="D4" s="1"/>
      <c r="E4" s="1"/>
      <c r="F4" s="2"/>
      <c r="G4" s="1"/>
      <c r="H4" s="1">
        <v>3</v>
      </c>
      <c r="I4" s="1"/>
      <c r="J4" s="3">
        <v>42107</v>
      </c>
      <c r="K4" s="3">
        <v>42109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4">
        <v>1943.2303969582013</v>
      </c>
    </row>
    <row r="5" spans="1:33" x14ac:dyDescent="0.25">
      <c r="A5" s="15" t="str">
        <f t="shared" si="0"/>
        <v>SANTOS Maria</v>
      </c>
      <c r="B5" s="1" t="s">
        <v>6</v>
      </c>
      <c r="C5" s="1" t="s">
        <v>3</v>
      </c>
      <c r="D5" s="1"/>
      <c r="E5" s="1"/>
      <c r="F5" s="2"/>
      <c r="G5" s="1"/>
      <c r="H5" s="1">
        <v>3</v>
      </c>
      <c r="I5" s="1"/>
      <c r="J5" s="3">
        <v>42191</v>
      </c>
      <c r="K5" s="3">
        <v>42193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4">
        <v>893.22063616293565</v>
      </c>
    </row>
    <row r="6" spans="1:33" x14ac:dyDescent="0.25">
      <c r="A6" s="15" t="str">
        <f t="shared" si="0"/>
        <v>MALLOCI Francesco</v>
      </c>
      <c r="B6" s="1" t="s">
        <v>7</v>
      </c>
      <c r="C6" s="1" t="s">
        <v>8</v>
      </c>
      <c r="D6" s="1"/>
      <c r="E6" s="1"/>
      <c r="F6" s="2"/>
      <c r="G6" s="1"/>
      <c r="H6" s="1">
        <v>3</v>
      </c>
      <c r="I6" s="1"/>
      <c r="J6" s="3">
        <v>42260</v>
      </c>
      <c r="K6" s="3">
        <v>42262</v>
      </c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4">
        <v>893.22063616293565</v>
      </c>
    </row>
    <row r="7" spans="1:33" x14ac:dyDescent="0.25">
      <c r="A7" s="15" t="str">
        <f t="shared" si="0"/>
        <v>COTTING Laurence</v>
      </c>
      <c r="B7" s="1" t="s">
        <v>9</v>
      </c>
      <c r="C7" s="1" t="s">
        <v>10</v>
      </c>
      <c r="D7" s="1"/>
      <c r="E7" s="1"/>
      <c r="F7" s="2"/>
      <c r="G7" s="1"/>
      <c r="H7" s="1">
        <v>3</v>
      </c>
      <c r="I7" s="1"/>
      <c r="J7" s="3">
        <v>42234</v>
      </c>
      <c r="K7" s="3">
        <v>42236</v>
      </c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4">
        <v>805.70515115976013</v>
      </c>
    </row>
    <row r="8" spans="1:33" x14ac:dyDescent="0.25">
      <c r="A8" s="15" t="str">
        <f t="shared" si="0"/>
        <v>Alves Costa Santos Karine</v>
      </c>
      <c r="B8" s="1" t="s">
        <v>11</v>
      </c>
      <c r="C8" s="1" t="s">
        <v>12</v>
      </c>
      <c r="D8" s="1"/>
      <c r="E8" s="1"/>
      <c r="F8" s="2"/>
      <c r="G8" s="1"/>
      <c r="H8" s="1">
        <v>3</v>
      </c>
      <c r="I8" s="1"/>
      <c r="J8" s="3">
        <v>42234</v>
      </c>
      <c r="K8" s="3">
        <v>42236</v>
      </c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4">
        <v>805.70515115976013</v>
      </c>
    </row>
    <row r="9" spans="1:33" x14ac:dyDescent="0.25">
      <c r="A9" s="15" t="str">
        <f t="shared" si="0"/>
        <v>DIONIGI Christopher</v>
      </c>
      <c r="B9" s="1" t="s">
        <v>13</v>
      </c>
      <c r="C9" s="1" t="s">
        <v>14</v>
      </c>
      <c r="D9" s="1"/>
      <c r="E9" s="1"/>
      <c r="F9" s="2"/>
      <c r="G9" s="1"/>
      <c r="H9" s="1">
        <v>3</v>
      </c>
      <c r="I9" s="1"/>
      <c r="J9" s="3">
        <v>42158</v>
      </c>
      <c r="K9" s="3">
        <v>42160</v>
      </c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4">
        <v>805.70515115976013</v>
      </c>
    </row>
    <row r="10" spans="1:33" x14ac:dyDescent="0.25">
      <c r="A10" s="15" t="str">
        <f t="shared" si="0"/>
        <v>DUBOIS Ana</v>
      </c>
      <c r="B10" s="1" t="s">
        <v>63</v>
      </c>
      <c r="C10" s="1" t="s">
        <v>16</v>
      </c>
      <c r="D10" s="1"/>
      <c r="E10" s="1"/>
      <c r="F10" s="2"/>
      <c r="G10" s="1"/>
      <c r="H10" s="1">
        <v>3</v>
      </c>
      <c r="I10" s="1"/>
      <c r="J10" s="3">
        <v>42295</v>
      </c>
      <c r="K10" s="3">
        <v>42297</v>
      </c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4">
        <v>805.70515115976013</v>
      </c>
    </row>
    <row r="11" spans="1:33" x14ac:dyDescent="0.25">
      <c r="A11" s="15" t="str">
        <f t="shared" si="0"/>
        <v>GILLET Ulys</v>
      </c>
      <c r="B11" s="1" t="s">
        <v>17</v>
      </c>
      <c r="C11" s="1" t="s">
        <v>18</v>
      </c>
      <c r="D11" s="1"/>
      <c r="E11" s="1"/>
      <c r="F11" s="2"/>
      <c r="G11" s="1"/>
      <c r="H11" s="1">
        <v>3</v>
      </c>
      <c r="I11" s="1"/>
      <c r="J11" s="3">
        <v>42353</v>
      </c>
      <c r="K11" s="3">
        <v>42355</v>
      </c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4">
        <v>805.70515115976013</v>
      </c>
    </row>
    <row r="12" spans="1:33" x14ac:dyDescent="0.25">
      <c r="A12" s="15" t="str">
        <f t="shared" si="0"/>
        <v>RUEGG Laurie</v>
      </c>
      <c r="B12" s="1" t="s">
        <v>19</v>
      </c>
      <c r="C12" s="1" t="s">
        <v>20</v>
      </c>
      <c r="D12" s="1"/>
      <c r="E12" s="1"/>
      <c r="F12" s="2"/>
      <c r="G12" s="1"/>
      <c r="H12" s="1">
        <v>3</v>
      </c>
      <c r="I12" s="1"/>
      <c r="J12" s="3">
        <v>42150</v>
      </c>
      <c r="K12" s="3">
        <v>42152</v>
      </c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4">
        <v>1228.4311053937979</v>
      </c>
    </row>
    <row r="13" spans="1:33" x14ac:dyDescent="0.25">
      <c r="A13" s="15" t="str">
        <f t="shared" si="0"/>
        <v>BATISTA Maria</v>
      </c>
      <c r="B13" s="1" t="s">
        <v>64</v>
      </c>
      <c r="C13" s="1" t="s">
        <v>3</v>
      </c>
      <c r="D13" s="1"/>
      <c r="E13" s="1"/>
      <c r="F13" s="2"/>
      <c r="G13" s="1"/>
      <c r="H13" s="1">
        <v>3</v>
      </c>
      <c r="I13" s="1"/>
      <c r="J13" s="3">
        <v>42324</v>
      </c>
      <c r="K13" s="3">
        <v>42326</v>
      </c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4">
        <v>989.47283062161193</v>
      </c>
    </row>
    <row r="14" spans="1:33" x14ac:dyDescent="0.25">
      <c r="A14" s="15" t="str">
        <f t="shared" si="0"/>
        <v>ITTAH Benjamin</v>
      </c>
      <c r="B14" s="1" t="s">
        <v>21</v>
      </c>
      <c r="C14" s="1" t="s">
        <v>22</v>
      </c>
      <c r="D14" s="1"/>
      <c r="E14" s="1"/>
      <c r="F14" s="2"/>
      <c r="G14" s="1"/>
      <c r="H14" s="1">
        <v>3</v>
      </c>
      <c r="I14" s="1"/>
      <c r="J14" s="3">
        <v>42221</v>
      </c>
      <c r="K14" s="3">
        <v>42223</v>
      </c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4">
        <v>907.06515009448981</v>
      </c>
    </row>
    <row r="15" spans="1:33" x14ac:dyDescent="0.25">
      <c r="A15" s="15" t="str">
        <f t="shared" si="0"/>
        <v>HAMEL Eugène</v>
      </c>
      <c r="B15" s="1" t="s">
        <v>23</v>
      </c>
      <c r="C15" s="1" t="s">
        <v>24</v>
      </c>
      <c r="D15" s="1"/>
      <c r="E15" s="1"/>
      <c r="F15" s="2"/>
      <c r="G15" s="1"/>
      <c r="H15" s="1">
        <v>3</v>
      </c>
      <c r="I15" s="1"/>
      <c r="J15" s="3">
        <v>42193</v>
      </c>
      <c r="K15" s="3">
        <v>42195</v>
      </c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4">
        <v>1719.522622236909</v>
      </c>
    </row>
    <row r="16" spans="1:33" x14ac:dyDescent="0.25">
      <c r="A16" s="15" t="str">
        <f t="shared" si="0"/>
        <v>DIAS ROXO Manuel</v>
      </c>
      <c r="B16" s="1" t="s">
        <v>25</v>
      </c>
      <c r="C16" s="1" t="s">
        <v>26</v>
      </c>
      <c r="D16" s="1"/>
      <c r="E16" s="1"/>
      <c r="F16" s="2"/>
      <c r="G16" s="1"/>
      <c r="H16" s="1">
        <v>3</v>
      </c>
      <c r="I16" s="1"/>
      <c r="J16" s="3">
        <v>42052</v>
      </c>
      <c r="K16" s="3">
        <v>42054</v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4">
        <v>3721.2324794574083</v>
      </c>
    </row>
    <row r="17" spans="1:33" x14ac:dyDescent="0.25">
      <c r="A17" s="15" t="str">
        <f t="shared" si="0"/>
        <v>ZIAZI Najib</v>
      </c>
      <c r="B17" s="1" t="s">
        <v>27</v>
      </c>
      <c r="C17" s="1" t="s">
        <v>28</v>
      </c>
      <c r="D17" s="1"/>
      <c r="E17" s="1"/>
      <c r="F17" s="2"/>
      <c r="G17" s="1"/>
      <c r="H17" s="1">
        <v>3</v>
      </c>
      <c r="I17" s="1"/>
      <c r="J17" s="3">
        <v>42339</v>
      </c>
      <c r="K17" s="3">
        <v>42340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4">
        <v>2590.0171167462404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F5" sqref="F5"/>
    </sheetView>
  </sheetViews>
  <sheetFormatPr baseColWidth="10" defaultRowHeight="15" x14ac:dyDescent="0.25"/>
  <cols>
    <col min="6" max="6" width="34.28515625" customWidth="1"/>
  </cols>
  <sheetData>
    <row r="1" spans="1:10" x14ac:dyDescent="0.25">
      <c r="A1" s="11" t="s">
        <v>52</v>
      </c>
      <c r="B1" s="12" t="s">
        <v>53</v>
      </c>
      <c r="C1" s="12" t="s">
        <v>54</v>
      </c>
      <c r="D1" s="12" t="s">
        <v>55</v>
      </c>
      <c r="E1" s="12" t="s">
        <v>56</v>
      </c>
      <c r="F1" s="13" t="s">
        <v>57</v>
      </c>
      <c r="G1" s="12" t="s">
        <v>58</v>
      </c>
      <c r="H1" s="12" t="s">
        <v>59</v>
      </c>
      <c r="I1" s="12" t="s">
        <v>60</v>
      </c>
      <c r="J1" s="14" t="s">
        <v>61</v>
      </c>
    </row>
    <row r="2" spans="1:10" x14ac:dyDescent="0.25">
      <c r="A2" s="1"/>
      <c r="B2" s="1"/>
      <c r="C2" s="3"/>
      <c r="D2" s="1"/>
      <c r="E2" s="7"/>
      <c r="F2" s="8" t="s">
        <v>15</v>
      </c>
      <c r="G2" s="9"/>
      <c r="H2" s="10">
        <f>SUMPRODUCT((F2='Cas3'!$A$2:$A$17 )  * ('Cas3'!$AG$2:$AG$17))</f>
        <v>805.70515115976013</v>
      </c>
      <c r="I2" s="9"/>
    </row>
    <row r="3" spans="1:10" ht="38.25" x14ac:dyDescent="0.25">
      <c r="A3" s="1"/>
      <c r="B3" s="1"/>
      <c r="C3" s="3"/>
      <c r="D3" s="1"/>
      <c r="E3" s="7"/>
      <c r="F3" s="8" t="s">
        <v>37</v>
      </c>
      <c r="G3" s="9"/>
      <c r="H3" s="10">
        <f>SUMPRODUCT((F3='Cas3'!$A$2:$A$17 )  * ('Cas3'!$AG$2:$AG$17))</f>
        <v>0</v>
      </c>
      <c r="I3" s="9"/>
    </row>
    <row r="4" spans="1:10" ht="25.5" x14ac:dyDescent="0.25">
      <c r="A4" s="1"/>
      <c r="B4" s="1"/>
      <c r="C4" s="3"/>
      <c r="D4" s="1"/>
      <c r="E4" s="7"/>
      <c r="F4" s="8" t="s">
        <v>38</v>
      </c>
      <c r="G4" s="9"/>
      <c r="H4" s="10">
        <f>SUMPRODUCT((F4='Cas3'!$A$2:$A$17 )  * ('Cas3'!$AG$2:$AG$17))</f>
        <v>0</v>
      </c>
      <c r="I4" s="9"/>
    </row>
    <row r="5" spans="1:10" x14ac:dyDescent="0.25">
      <c r="A5" s="1"/>
      <c r="B5" s="1"/>
      <c r="C5" s="3"/>
      <c r="D5" s="1"/>
      <c r="E5" s="7"/>
      <c r="F5" s="8" t="s">
        <v>39</v>
      </c>
      <c r="G5" s="9"/>
      <c r="H5" s="10">
        <f>SUMPRODUCT((F5='Cas3'!$A$2:$A$17 )  * ('Cas3'!$AG$2:$AG$17))</f>
        <v>0</v>
      </c>
      <c r="I5" s="9"/>
    </row>
    <row r="6" spans="1:10" ht="25.5" x14ac:dyDescent="0.25">
      <c r="A6" s="1"/>
      <c r="B6" s="1"/>
      <c r="C6" s="3"/>
      <c r="D6" s="1"/>
      <c r="E6" s="7"/>
      <c r="F6" s="8" t="s">
        <v>40</v>
      </c>
      <c r="G6" s="9"/>
      <c r="H6" s="10">
        <f>SUMPRODUCT((F6='Cas3'!$A$2:$A$17 )  * ('Cas3'!$AG$2:$AG$17))</f>
        <v>0</v>
      </c>
      <c r="I6" s="9"/>
    </row>
    <row r="7" spans="1:10" ht="25.5" x14ac:dyDescent="0.25">
      <c r="A7" s="1"/>
      <c r="B7" s="1"/>
      <c r="C7" s="3"/>
      <c r="D7" s="1"/>
      <c r="E7" s="7"/>
      <c r="F7" s="8" t="s">
        <v>41</v>
      </c>
      <c r="G7" s="9"/>
      <c r="H7" s="10">
        <f>SUMPRODUCT((F7='Cas3'!$A$2:$A$17 )  * ('Cas3'!$AG$2:$AG$17))</f>
        <v>0</v>
      </c>
      <c r="I7" s="9"/>
    </row>
    <row r="8" spans="1:10" x14ac:dyDescent="0.25">
      <c r="A8" s="1"/>
      <c r="B8" s="1"/>
      <c r="C8" s="3"/>
      <c r="D8" s="1"/>
      <c r="E8" s="7"/>
      <c r="F8" s="8" t="s">
        <v>42</v>
      </c>
      <c r="G8" s="9"/>
      <c r="H8" s="10">
        <f>SUMPRODUCT((F8='Cas3'!$A$2:$A$17 )  * ('Cas3'!$AG$2:$AG$17))</f>
        <v>0</v>
      </c>
      <c r="I8" s="9"/>
    </row>
    <row r="9" spans="1:10" ht="25.5" x14ac:dyDescent="0.25">
      <c r="A9" s="1"/>
      <c r="B9" s="1"/>
      <c r="C9" s="3"/>
      <c r="D9" s="1"/>
      <c r="E9" s="7"/>
      <c r="F9" s="8" t="s">
        <v>43</v>
      </c>
      <c r="G9" s="9"/>
      <c r="H9" s="10">
        <f>SUMPRODUCT((F9='Cas3'!$A$2:$A$17 )  * ('Cas3'!$AG$2:$AG$17))</f>
        <v>0</v>
      </c>
      <c r="I9" s="9"/>
    </row>
    <row r="10" spans="1:10" ht="25.5" x14ac:dyDescent="0.25">
      <c r="A10" s="1"/>
      <c r="B10" s="1"/>
      <c r="C10" s="3"/>
      <c r="D10" s="1"/>
      <c r="E10" s="7"/>
      <c r="F10" s="8" t="s">
        <v>44</v>
      </c>
      <c r="G10" s="9"/>
      <c r="H10" s="10">
        <f>SUMPRODUCT((F10='Cas3'!$A$2:$A$17 )  * ('Cas3'!$AG$2:$AG$17))</f>
        <v>0</v>
      </c>
      <c r="I10" s="9"/>
    </row>
    <row r="11" spans="1:10" ht="25.5" x14ac:dyDescent="0.25">
      <c r="A11" s="1"/>
      <c r="B11" s="1"/>
      <c r="C11" s="3"/>
      <c r="D11" s="1"/>
      <c r="E11" s="7"/>
      <c r="F11" s="8" t="s">
        <v>45</v>
      </c>
      <c r="G11" s="9"/>
      <c r="H11" s="10">
        <f>SUMPRODUCT((F11='Cas3'!$A$2:$A$17 )  * ('Cas3'!$AG$2:$AG$17))</f>
        <v>0</v>
      </c>
      <c r="I11" s="9"/>
    </row>
    <row r="12" spans="1:10" ht="25.5" x14ac:dyDescent="0.25">
      <c r="A12" s="1"/>
      <c r="B12" s="1"/>
      <c r="C12" s="3"/>
      <c r="D12" s="1"/>
      <c r="E12" s="7"/>
      <c r="F12" s="8" t="s">
        <v>46</v>
      </c>
      <c r="G12" s="9"/>
      <c r="H12" s="10">
        <f>SUMPRODUCT((F12='Cas3'!$A$2:$A$17 )  * ('Cas3'!$AG$2:$AG$17))</f>
        <v>893.22063616293565</v>
      </c>
      <c r="I12" s="9"/>
    </row>
    <row r="13" spans="1:10" ht="25.5" x14ac:dyDescent="0.25">
      <c r="A13" s="1"/>
      <c r="B13" s="1"/>
      <c r="C13" s="3"/>
      <c r="D13" s="1"/>
      <c r="E13" s="7"/>
      <c r="F13" s="8" t="s">
        <v>47</v>
      </c>
      <c r="G13" s="9"/>
      <c r="H13" s="10">
        <f>SUMPRODUCT((F13='Cas3'!$A$2:$A$17 )  * ('Cas3'!$AG$2:$AG$17))</f>
        <v>0</v>
      </c>
      <c r="I13" s="9"/>
    </row>
    <row r="14" spans="1:10" ht="25.5" x14ac:dyDescent="0.25">
      <c r="A14" s="1"/>
      <c r="B14" s="1"/>
      <c r="C14" s="3"/>
      <c r="D14" s="1"/>
      <c r="E14" s="7"/>
      <c r="F14" s="8" t="s">
        <v>48</v>
      </c>
      <c r="G14" s="9"/>
      <c r="H14" s="10">
        <f>SUMPRODUCT((F14='Cas3'!$A$2:$A$17 )  * ('Cas3'!$AG$2:$AG$17))</f>
        <v>0</v>
      </c>
      <c r="I14" s="9">
        <v>28737.08</v>
      </c>
    </row>
    <row r="15" spans="1:10" ht="25.5" x14ac:dyDescent="0.25">
      <c r="A15" s="1"/>
      <c r="B15" s="1"/>
      <c r="C15" s="3"/>
      <c r="D15" s="1"/>
      <c r="E15" s="7"/>
      <c r="F15" s="8" t="s">
        <v>49</v>
      </c>
      <c r="G15" s="9"/>
      <c r="H15" s="10">
        <f>SUMPRODUCT((F15='Cas3'!$A$2:$A$17 )  * ('Cas3'!$AG$2:$AG$17))</f>
        <v>989.47283062161193</v>
      </c>
      <c r="I15" s="9"/>
    </row>
    <row r="16" spans="1:10" ht="25.5" x14ac:dyDescent="0.25">
      <c r="A16" s="1"/>
      <c r="B16" s="1"/>
      <c r="C16" s="3"/>
      <c r="D16" s="1"/>
      <c r="E16" s="7"/>
      <c r="F16" s="8" t="s">
        <v>50</v>
      </c>
      <c r="G16" s="9"/>
      <c r="H16" s="10">
        <f>SUMPRODUCT((F16='Cas3'!$A$2:$A$17 )  * ('Cas3'!$AG$2:$AG$17))</f>
        <v>0</v>
      </c>
      <c r="I16" s="9"/>
    </row>
    <row r="17" spans="1:9" x14ac:dyDescent="0.25">
      <c r="A17" s="1"/>
      <c r="B17" s="1"/>
      <c r="C17" s="3"/>
      <c r="D17" s="1"/>
      <c r="E17" s="7"/>
      <c r="F17" s="8" t="s">
        <v>51</v>
      </c>
      <c r="G17" s="9"/>
      <c r="H17" s="9">
        <v>1235.31</v>
      </c>
      <c r="I1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Cas3</vt:lpstr>
      <vt:lpstr>232800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Janin Laurent</dc:creator>
  <cp:lastModifiedBy>rtyui</cp:lastModifiedBy>
  <dcterms:created xsi:type="dcterms:W3CDTF">2016-03-17T11:48:59Z</dcterms:created>
  <dcterms:modified xsi:type="dcterms:W3CDTF">2016-03-17T12:08:07Z</dcterms:modified>
</cp:coreProperties>
</file>